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MAIRIE\année 2015\camping\"/>
    </mc:Choice>
  </mc:AlternateContent>
  <bookViews>
    <workbookView xWindow="0" yWindow="0" windowWidth="28800" windowHeight="14235"/>
  </bookViews>
  <sheets>
    <sheet name="reservations" sheetId="1" r:id="rId1"/>
    <sheet name="accueil" sheetId="6" r:id="rId2"/>
    <sheet name="planning" sheetId="5" r:id="rId3"/>
    <sheet name="tarifs" sheetId="8" r:id="rId4"/>
    <sheet name="Factures" sheetId="7" r:id="rId5"/>
    <sheet name="Pays" sheetId="4" r:id="rId6"/>
  </sheets>
  <functionGroups builtInGroupCount="18"/>
  <calcPr calcId="152511"/>
</workbook>
</file>

<file path=xl/calcChain.xml><?xml version="1.0" encoding="utf-8"?>
<calcChain xmlns="http://schemas.openxmlformats.org/spreadsheetml/2006/main">
  <c r="E9" i="5" l="1"/>
  <c r="F9" i="5"/>
  <c r="G9" i="5"/>
  <c r="H9" i="5"/>
  <c r="I9" i="5"/>
  <c r="J9" i="5"/>
  <c r="K9" i="5"/>
  <c r="L9" i="5"/>
  <c r="M9" i="5"/>
  <c r="N9" i="5"/>
  <c r="O9" i="5"/>
  <c r="P9" i="5"/>
  <c r="Q9" i="5"/>
  <c r="R9" i="5"/>
  <c r="S9" i="5"/>
  <c r="T9" i="5"/>
  <c r="U9" i="5"/>
  <c r="V9" i="5"/>
  <c r="W9" i="5"/>
  <c r="X9" i="5"/>
  <c r="Y9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R10" i="5"/>
  <c r="S10" i="5"/>
  <c r="T10" i="5"/>
  <c r="U10" i="5"/>
  <c r="V10" i="5"/>
  <c r="W10" i="5"/>
  <c r="X10" i="5"/>
  <c r="Y10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R11" i="5"/>
  <c r="S11" i="5"/>
  <c r="T11" i="5"/>
  <c r="U11" i="5"/>
  <c r="V11" i="5"/>
  <c r="W11" i="5"/>
  <c r="X11" i="5"/>
  <c r="Y11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R12" i="5"/>
  <c r="S12" i="5"/>
  <c r="T12" i="5"/>
  <c r="U12" i="5"/>
  <c r="V12" i="5"/>
  <c r="W12" i="5"/>
  <c r="X12" i="5"/>
  <c r="Y12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S13" i="5"/>
  <c r="T13" i="5"/>
  <c r="U13" i="5"/>
  <c r="V13" i="5"/>
  <c r="W13" i="5"/>
  <c r="X13" i="5"/>
  <c r="Y13" i="5"/>
  <c r="E14" i="5"/>
  <c r="F14" i="5"/>
  <c r="G14" i="5"/>
  <c r="H14" i="5"/>
  <c r="I14" i="5"/>
  <c r="J14" i="5"/>
  <c r="K14" i="5"/>
  <c r="L14" i="5"/>
  <c r="M14" i="5"/>
  <c r="N14" i="5"/>
  <c r="O14" i="5"/>
  <c r="P14" i="5"/>
  <c r="Q14" i="5"/>
  <c r="R14" i="5"/>
  <c r="S14" i="5"/>
  <c r="T14" i="5"/>
  <c r="U14" i="5"/>
  <c r="V14" i="5"/>
  <c r="W14" i="5"/>
  <c r="X14" i="5"/>
  <c r="Y14" i="5"/>
  <c r="E15" i="5"/>
  <c r="F15" i="5"/>
  <c r="G15" i="5"/>
  <c r="H15" i="5"/>
  <c r="I15" i="5"/>
  <c r="J15" i="5"/>
  <c r="K15" i="5"/>
  <c r="L15" i="5"/>
  <c r="M15" i="5"/>
  <c r="N15" i="5"/>
  <c r="O15" i="5"/>
  <c r="P15" i="5"/>
  <c r="Q15" i="5"/>
  <c r="R15" i="5"/>
  <c r="S15" i="5"/>
  <c r="T15" i="5"/>
  <c r="U15" i="5"/>
  <c r="V15" i="5"/>
  <c r="W15" i="5"/>
  <c r="X15" i="5"/>
  <c r="Y15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E17" i="5"/>
  <c r="F17" i="5"/>
  <c r="G17" i="5"/>
  <c r="H17" i="5"/>
  <c r="I17" i="5"/>
  <c r="J17" i="5"/>
  <c r="K17" i="5"/>
  <c r="L17" i="5"/>
  <c r="M17" i="5"/>
  <c r="N17" i="5"/>
  <c r="O17" i="5"/>
  <c r="P17" i="5"/>
  <c r="Q17" i="5"/>
  <c r="R17" i="5"/>
  <c r="S17" i="5"/>
  <c r="T17" i="5"/>
  <c r="U17" i="5"/>
  <c r="V17" i="5"/>
  <c r="W17" i="5"/>
  <c r="X17" i="5"/>
  <c r="Y17" i="5"/>
  <c r="E18" i="5"/>
  <c r="F18" i="5"/>
  <c r="G18" i="5"/>
  <c r="H18" i="5"/>
  <c r="I18" i="5"/>
  <c r="J18" i="5"/>
  <c r="K18" i="5"/>
  <c r="L18" i="5"/>
  <c r="M18" i="5"/>
  <c r="N18" i="5"/>
  <c r="O18" i="5"/>
  <c r="P18" i="5"/>
  <c r="Q18" i="5"/>
  <c r="R18" i="5"/>
  <c r="S18" i="5"/>
  <c r="T18" i="5"/>
  <c r="U18" i="5"/>
  <c r="V18" i="5"/>
  <c r="W18" i="5"/>
  <c r="X18" i="5"/>
  <c r="Y18" i="5"/>
  <c r="E19" i="5"/>
  <c r="F19" i="5"/>
  <c r="G19" i="5"/>
  <c r="H19" i="5"/>
  <c r="I19" i="5"/>
  <c r="J19" i="5"/>
  <c r="K19" i="5"/>
  <c r="L19" i="5"/>
  <c r="M19" i="5"/>
  <c r="N19" i="5"/>
  <c r="O19" i="5"/>
  <c r="P19" i="5"/>
  <c r="Q19" i="5"/>
  <c r="R19" i="5"/>
  <c r="S19" i="5"/>
  <c r="T19" i="5"/>
  <c r="U19" i="5"/>
  <c r="V19" i="5"/>
  <c r="W19" i="5"/>
  <c r="X19" i="5"/>
  <c r="Y19" i="5"/>
  <c r="E20" i="5"/>
  <c r="F20" i="5"/>
  <c r="G20" i="5"/>
  <c r="H20" i="5"/>
  <c r="I20" i="5"/>
  <c r="J20" i="5"/>
  <c r="K20" i="5"/>
  <c r="L20" i="5"/>
  <c r="M20" i="5"/>
  <c r="N20" i="5"/>
  <c r="O20" i="5"/>
  <c r="P20" i="5"/>
  <c r="Q20" i="5"/>
  <c r="R20" i="5"/>
  <c r="S20" i="5"/>
  <c r="T20" i="5"/>
  <c r="U20" i="5"/>
  <c r="V20" i="5"/>
  <c r="W20" i="5"/>
  <c r="X20" i="5"/>
  <c r="Y20" i="5"/>
  <c r="E21" i="5"/>
  <c r="F21" i="5"/>
  <c r="G21" i="5"/>
  <c r="H21" i="5"/>
  <c r="I21" i="5"/>
  <c r="J21" i="5"/>
  <c r="K21" i="5"/>
  <c r="L21" i="5"/>
  <c r="M21" i="5"/>
  <c r="N21" i="5"/>
  <c r="O21" i="5"/>
  <c r="P21" i="5"/>
  <c r="Q21" i="5"/>
  <c r="R21" i="5"/>
  <c r="S21" i="5"/>
  <c r="T21" i="5"/>
  <c r="U21" i="5"/>
  <c r="V21" i="5"/>
  <c r="W21" i="5"/>
  <c r="X21" i="5"/>
  <c r="Y21" i="5"/>
  <c r="E22" i="5"/>
  <c r="F22" i="5"/>
  <c r="G22" i="5"/>
  <c r="H22" i="5"/>
  <c r="I22" i="5"/>
  <c r="J22" i="5"/>
  <c r="K22" i="5"/>
  <c r="L22" i="5"/>
  <c r="M22" i="5"/>
  <c r="N22" i="5"/>
  <c r="O22" i="5"/>
  <c r="P22" i="5"/>
  <c r="Q22" i="5"/>
  <c r="R22" i="5"/>
  <c r="S22" i="5"/>
  <c r="T22" i="5"/>
  <c r="U22" i="5"/>
  <c r="V22" i="5"/>
  <c r="W22" i="5"/>
  <c r="X22" i="5"/>
  <c r="Y22" i="5"/>
  <c r="E23" i="5"/>
  <c r="F23" i="5"/>
  <c r="G23" i="5"/>
  <c r="H23" i="5"/>
  <c r="I23" i="5"/>
  <c r="J23" i="5"/>
  <c r="K23" i="5"/>
  <c r="L23" i="5"/>
  <c r="M23" i="5"/>
  <c r="N23" i="5"/>
  <c r="O23" i="5"/>
  <c r="P23" i="5"/>
  <c r="Q23" i="5"/>
  <c r="R23" i="5"/>
  <c r="S23" i="5"/>
  <c r="T23" i="5"/>
  <c r="U23" i="5"/>
  <c r="V23" i="5"/>
  <c r="W23" i="5"/>
  <c r="X23" i="5"/>
  <c r="Y23" i="5"/>
  <c r="E24" i="5"/>
  <c r="F24" i="5"/>
  <c r="G24" i="5"/>
  <c r="H24" i="5"/>
  <c r="I24" i="5"/>
  <c r="J24" i="5"/>
  <c r="K24" i="5"/>
  <c r="L24" i="5"/>
  <c r="M24" i="5"/>
  <c r="N24" i="5"/>
  <c r="O24" i="5"/>
  <c r="P24" i="5"/>
  <c r="Q24" i="5"/>
  <c r="R24" i="5"/>
  <c r="S24" i="5"/>
  <c r="T24" i="5"/>
  <c r="U24" i="5"/>
  <c r="V24" i="5"/>
  <c r="W24" i="5"/>
  <c r="X24" i="5"/>
  <c r="Y24" i="5"/>
  <c r="E25" i="5"/>
  <c r="F25" i="5"/>
  <c r="G25" i="5"/>
  <c r="H25" i="5"/>
  <c r="I25" i="5"/>
  <c r="J25" i="5"/>
  <c r="K25" i="5"/>
  <c r="L25" i="5"/>
  <c r="M25" i="5"/>
  <c r="N25" i="5"/>
  <c r="O25" i="5"/>
  <c r="P25" i="5"/>
  <c r="Q25" i="5"/>
  <c r="R25" i="5"/>
  <c r="S25" i="5"/>
  <c r="T25" i="5"/>
  <c r="U25" i="5"/>
  <c r="V25" i="5"/>
  <c r="W25" i="5"/>
  <c r="X25" i="5"/>
  <c r="Y25" i="5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X26" i="5"/>
  <c r="Y26" i="5"/>
  <c r="E27" i="5"/>
  <c r="F27" i="5"/>
  <c r="G27" i="5"/>
  <c r="H27" i="5"/>
  <c r="I27" i="5"/>
  <c r="J27" i="5"/>
  <c r="K27" i="5"/>
  <c r="L27" i="5"/>
  <c r="M27" i="5"/>
  <c r="N27" i="5"/>
  <c r="O27" i="5"/>
  <c r="P27" i="5"/>
  <c r="Q27" i="5"/>
  <c r="R27" i="5"/>
  <c r="S27" i="5"/>
  <c r="T27" i="5"/>
  <c r="U27" i="5"/>
  <c r="V27" i="5"/>
  <c r="W27" i="5"/>
  <c r="X27" i="5"/>
  <c r="Y27" i="5"/>
  <c r="E28" i="5"/>
  <c r="F28" i="5"/>
  <c r="G28" i="5"/>
  <c r="H28" i="5"/>
  <c r="I28" i="5"/>
  <c r="J28" i="5"/>
  <c r="K28" i="5"/>
  <c r="L28" i="5"/>
  <c r="M28" i="5"/>
  <c r="N28" i="5"/>
  <c r="O28" i="5"/>
  <c r="P28" i="5"/>
  <c r="Q28" i="5"/>
  <c r="R28" i="5"/>
  <c r="S28" i="5"/>
  <c r="T28" i="5"/>
  <c r="U28" i="5"/>
  <c r="V28" i="5"/>
  <c r="W28" i="5"/>
  <c r="X28" i="5"/>
  <c r="Y28" i="5"/>
  <c r="E29" i="5"/>
  <c r="F29" i="5"/>
  <c r="G29" i="5"/>
  <c r="H29" i="5"/>
  <c r="I29" i="5"/>
  <c r="J29" i="5"/>
  <c r="K29" i="5"/>
  <c r="L29" i="5"/>
  <c r="M29" i="5"/>
  <c r="N29" i="5"/>
  <c r="O29" i="5"/>
  <c r="P29" i="5"/>
  <c r="Q29" i="5"/>
  <c r="R29" i="5"/>
  <c r="S29" i="5"/>
  <c r="T29" i="5"/>
  <c r="U29" i="5"/>
  <c r="V29" i="5"/>
  <c r="W29" i="5"/>
  <c r="X29" i="5"/>
  <c r="Y29" i="5"/>
  <c r="E30" i="5"/>
  <c r="F30" i="5"/>
  <c r="G30" i="5"/>
  <c r="H30" i="5"/>
  <c r="I30" i="5"/>
  <c r="J30" i="5"/>
  <c r="K30" i="5"/>
  <c r="L30" i="5"/>
  <c r="M30" i="5"/>
  <c r="N30" i="5"/>
  <c r="O30" i="5"/>
  <c r="P30" i="5"/>
  <c r="Q30" i="5"/>
  <c r="R30" i="5"/>
  <c r="S30" i="5"/>
  <c r="T30" i="5"/>
  <c r="U30" i="5"/>
  <c r="V30" i="5"/>
  <c r="W30" i="5"/>
  <c r="X30" i="5"/>
  <c r="Y30" i="5"/>
  <c r="E31" i="5"/>
  <c r="F31" i="5"/>
  <c r="G31" i="5"/>
  <c r="H31" i="5"/>
  <c r="I31" i="5"/>
  <c r="J31" i="5"/>
  <c r="K31" i="5"/>
  <c r="L31" i="5"/>
  <c r="M31" i="5"/>
  <c r="N31" i="5"/>
  <c r="O31" i="5"/>
  <c r="P31" i="5"/>
  <c r="Q31" i="5"/>
  <c r="R31" i="5"/>
  <c r="S31" i="5"/>
  <c r="T31" i="5"/>
  <c r="U31" i="5"/>
  <c r="V31" i="5"/>
  <c r="W31" i="5"/>
  <c r="X31" i="5"/>
  <c r="Y31" i="5"/>
  <c r="E32" i="5"/>
  <c r="F32" i="5"/>
  <c r="G32" i="5"/>
  <c r="H32" i="5"/>
  <c r="I32" i="5"/>
  <c r="J32" i="5"/>
  <c r="K32" i="5"/>
  <c r="L32" i="5"/>
  <c r="M32" i="5"/>
  <c r="N32" i="5"/>
  <c r="O32" i="5"/>
  <c r="P32" i="5"/>
  <c r="Q32" i="5"/>
  <c r="R32" i="5"/>
  <c r="S32" i="5"/>
  <c r="T32" i="5"/>
  <c r="U32" i="5"/>
  <c r="V32" i="5"/>
  <c r="W32" i="5"/>
  <c r="X32" i="5"/>
  <c r="Y32" i="5"/>
  <c r="E33" i="5"/>
  <c r="F33" i="5"/>
  <c r="G33" i="5"/>
  <c r="H33" i="5"/>
  <c r="I33" i="5"/>
  <c r="J33" i="5"/>
  <c r="K33" i="5"/>
  <c r="L33" i="5"/>
  <c r="M33" i="5"/>
  <c r="N33" i="5"/>
  <c r="O33" i="5"/>
  <c r="P33" i="5"/>
  <c r="Q33" i="5"/>
  <c r="R33" i="5"/>
  <c r="S33" i="5"/>
  <c r="T33" i="5"/>
  <c r="U33" i="5"/>
  <c r="V33" i="5"/>
  <c r="W33" i="5"/>
  <c r="X33" i="5"/>
  <c r="Y33" i="5"/>
  <c r="E34" i="5"/>
  <c r="F34" i="5"/>
  <c r="G34" i="5"/>
  <c r="H34" i="5"/>
  <c r="I34" i="5"/>
  <c r="J34" i="5"/>
  <c r="K34" i="5"/>
  <c r="L34" i="5"/>
  <c r="M34" i="5"/>
  <c r="N34" i="5"/>
  <c r="O34" i="5"/>
  <c r="P34" i="5"/>
  <c r="Q34" i="5"/>
  <c r="R34" i="5"/>
  <c r="S34" i="5"/>
  <c r="T34" i="5"/>
  <c r="U34" i="5"/>
  <c r="V34" i="5"/>
  <c r="W34" i="5"/>
  <c r="X34" i="5"/>
  <c r="Y34" i="5"/>
  <c r="E35" i="5"/>
  <c r="F35" i="5"/>
  <c r="G35" i="5"/>
  <c r="H35" i="5"/>
  <c r="I35" i="5"/>
  <c r="J35" i="5"/>
  <c r="K35" i="5"/>
  <c r="L35" i="5"/>
  <c r="M35" i="5"/>
  <c r="N35" i="5"/>
  <c r="O35" i="5"/>
  <c r="P35" i="5"/>
  <c r="Q35" i="5"/>
  <c r="R35" i="5"/>
  <c r="S35" i="5"/>
  <c r="T35" i="5"/>
  <c r="U35" i="5"/>
  <c r="V35" i="5"/>
  <c r="W35" i="5"/>
  <c r="X35" i="5"/>
  <c r="Y35" i="5"/>
  <c r="E36" i="5"/>
  <c r="F36" i="5"/>
  <c r="G36" i="5"/>
  <c r="H36" i="5"/>
  <c r="I36" i="5"/>
  <c r="J36" i="5"/>
  <c r="K36" i="5"/>
  <c r="L36" i="5"/>
  <c r="M36" i="5"/>
  <c r="N36" i="5"/>
  <c r="O36" i="5"/>
  <c r="P36" i="5"/>
  <c r="Q36" i="5"/>
  <c r="R36" i="5"/>
  <c r="S36" i="5"/>
  <c r="T36" i="5"/>
  <c r="U36" i="5"/>
  <c r="V36" i="5"/>
  <c r="W36" i="5"/>
  <c r="X36" i="5"/>
  <c r="Y36" i="5"/>
  <c r="E37" i="5"/>
  <c r="F37" i="5"/>
  <c r="G37" i="5"/>
  <c r="H37" i="5"/>
  <c r="I37" i="5"/>
  <c r="J37" i="5"/>
  <c r="K37" i="5"/>
  <c r="L37" i="5"/>
  <c r="M37" i="5"/>
  <c r="N37" i="5"/>
  <c r="O37" i="5"/>
  <c r="P37" i="5"/>
  <c r="Q37" i="5"/>
  <c r="R37" i="5"/>
  <c r="S37" i="5"/>
  <c r="T37" i="5"/>
  <c r="U37" i="5"/>
  <c r="V37" i="5"/>
  <c r="W37" i="5"/>
  <c r="X37" i="5"/>
  <c r="Y37" i="5"/>
  <c r="E38" i="5"/>
  <c r="F38" i="5"/>
  <c r="G38" i="5"/>
  <c r="H38" i="5"/>
  <c r="I38" i="5"/>
  <c r="J38" i="5"/>
  <c r="K38" i="5"/>
  <c r="L38" i="5"/>
  <c r="M38" i="5"/>
  <c r="N38" i="5"/>
  <c r="O38" i="5"/>
  <c r="P38" i="5"/>
  <c r="Q38" i="5"/>
  <c r="R38" i="5"/>
  <c r="S38" i="5"/>
  <c r="T38" i="5"/>
  <c r="U38" i="5"/>
  <c r="V38" i="5"/>
  <c r="W38" i="5"/>
  <c r="X38" i="5"/>
  <c r="Y38" i="5"/>
  <c r="E39" i="5"/>
  <c r="F39" i="5"/>
  <c r="G39" i="5"/>
  <c r="H39" i="5"/>
  <c r="I39" i="5"/>
  <c r="J39" i="5"/>
  <c r="K39" i="5"/>
  <c r="L39" i="5"/>
  <c r="M39" i="5"/>
  <c r="N39" i="5"/>
  <c r="O39" i="5"/>
  <c r="P39" i="5"/>
  <c r="Q39" i="5"/>
  <c r="R39" i="5"/>
  <c r="S39" i="5"/>
  <c r="T39" i="5"/>
  <c r="U39" i="5"/>
  <c r="V39" i="5"/>
  <c r="W39" i="5"/>
  <c r="X39" i="5"/>
  <c r="Y39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E41" i="5"/>
  <c r="F41" i="5"/>
  <c r="G41" i="5"/>
  <c r="H41" i="5"/>
  <c r="I41" i="5"/>
  <c r="J41" i="5"/>
  <c r="K41" i="5"/>
  <c r="L41" i="5"/>
  <c r="M41" i="5"/>
  <c r="N41" i="5"/>
  <c r="O41" i="5"/>
  <c r="P41" i="5"/>
  <c r="Q41" i="5"/>
  <c r="R41" i="5"/>
  <c r="S41" i="5"/>
  <c r="T41" i="5"/>
  <c r="U41" i="5"/>
  <c r="V41" i="5"/>
  <c r="W41" i="5"/>
  <c r="X41" i="5"/>
  <c r="Y41" i="5"/>
  <c r="E42" i="5"/>
  <c r="F42" i="5"/>
  <c r="G42" i="5"/>
  <c r="H42" i="5"/>
  <c r="I42" i="5"/>
  <c r="J42" i="5"/>
  <c r="K42" i="5"/>
  <c r="L42" i="5"/>
  <c r="M42" i="5"/>
  <c r="N42" i="5"/>
  <c r="O42" i="5"/>
  <c r="P42" i="5"/>
  <c r="Q42" i="5"/>
  <c r="R42" i="5"/>
  <c r="S42" i="5"/>
  <c r="T42" i="5"/>
  <c r="U42" i="5"/>
  <c r="V42" i="5"/>
  <c r="W42" i="5"/>
  <c r="X42" i="5"/>
  <c r="Y42" i="5"/>
  <c r="E43" i="5"/>
  <c r="F43" i="5"/>
  <c r="G43" i="5"/>
  <c r="H43" i="5"/>
  <c r="I43" i="5"/>
  <c r="J43" i="5"/>
  <c r="K43" i="5"/>
  <c r="L43" i="5"/>
  <c r="M43" i="5"/>
  <c r="N43" i="5"/>
  <c r="O43" i="5"/>
  <c r="P43" i="5"/>
  <c r="Q43" i="5"/>
  <c r="R43" i="5"/>
  <c r="S43" i="5"/>
  <c r="T43" i="5"/>
  <c r="U43" i="5"/>
  <c r="V43" i="5"/>
  <c r="W43" i="5"/>
  <c r="X43" i="5"/>
  <c r="Y43" i="5"/>
  <c r="E44" i="5"/>
  <c r="F44" i="5"/>
  <c r="G44" i="5"/>
  <c r="H44" i="5"/>
  <c r="I44" i="5"/>
  <c r="J44" i="5"/>
  <c r="K44" i="5"/>
  <c r="L44" i="5"/>
  <c r="M44" i="5"/>
  <c r="N44" i="5"/>
  <c r="O44" i="5"/>
  <c r="P44" i="5"/>
  <c r="Q44" i="5"/>
  <c r="R44" i="5"/>
  <c r="S44" i="5"/>
  <c r="T44" i="5"/>
  <c r="U44" i="5"/>
  <c r="V44" i="5"/>
  <c r="W44" i="5"/>
  <c r="X44" i="5"/>
  <c r="Y44" i="5"/>
  <c r="E45" i="5"/>
  <c r="F45" i="5"/>
  <c r="G45" i="5"/>
  <c r="H45" i="5"/>
  <c r="I45" i="5"/>
  <c r="J45" i="5"/>
  <c r="K45" i="5"/>
  <c r="L45" i="5"/>
  <c r="M45" i="5"/>
  <c r="N45" i="5"/>
  <c r="O45" i="5"/>
  <c r="P45" i="5"/>
  <c r="Q45" i="5"/>
  <c r="R45" i="5"/>
  <c r="S45" i="5"/>
  <c r="T45" i="5"/>
  <c r="U45" i="5"/>
  <c r="V45" i="5"/>
  <c r="W45" i="5"/>
  <c r="X45" i="5"/>
  <c r="Y45" i="5"/>
  <c r="E46" i="5"/>
  <c r="F46" i="5"/>
  <c r="G46" i="5"/>
  <c r="H46" i="5"/>
  <c r="I46" i="5"/>
  <c r="J46" i="5"/>
  <c r="K46" i="5"/>
  <c r="L46" i="5"/>
  <c r="M46" i="5"/>
  <c r="N46" i="5"/>
  <c r="O46" i="5"/>
  <c r="P46" i="5"/>
  <c r="Q46" i="5"/>
  <c r="R46" i="5"/>
  <c r="S46" i="5"/>
  <c r="T46" i="5"/>
  <c r="U46" i="5"/>
  <c r="V46" i="5"/>
  <c r="W46" i="5"/>
  <c r="X46" i="5"/>
  <c r="Y46" i="5"/>
  <c r="E47" i="5"/>
  <c r="F47" i="5"/>
  <c r="G47" i="5"/>
  <c r="H47" i="5"/>
  <c r="I47" i="5"/>
  <c r="J47" i="5"/>
  <c r="K47" i="5"/>
  <c r="L47" i="5"/>
  <c r="M47" i="5"/>
  <c r="N47" i="5"/>
  <c r="O47" i="5"/>
  <c r="P47" i="5"/>
  <c r="Q47" i="5"/>
  <c r="R47" i="5"/>
  <c r="S47" i="5"/>
  <c r="T47" i="5"/>
  <c r="U47" i="5"/>
  <c r="V47" i="5"/>
  <c r="W47" i="5"/>
  <c r="X47" i="5"/>
  <c r="Y47" i="5"/>
  <c r="E48" i="5"/>
  <c r="F48" i="5"/>
  <c r="G48" i="5"/>
  <c r="H48" i="5"/>
  <c r="I48" i="5"/>
  <c r="J48" i="5"/>
  <c r="K48" i="5"/>
  <c r="L48" i="5"/>
  <c r="M48" i="5"/>
  <c r="N48" i="5"/>
  <c r="O48" i="5"/>
  <c r="P48" i="5"/>
  <c r="Q48" i="5"/>
  <c r="R48" i="5"/>
  <c r="S48" i="5"/>
  <c r="T48" i="5"/>
  <c r="U48" i="5"/>
  <c r="V48" i="5"/>
  <c r="W48" i="5"/>
  <c r="X48" i="5"/>
  <c r="Y48" i="5"/>
  <c r="E49" i="5"/>
  <c r="F49" i="5"/>
  <c r="G49" i="5"/>
  <c r="H49" i="5"/>
  <c r="I49" i="5"/>
  <c r="J49" i="5"/>
  <c r="K49" i="5"/>
  <c r="L49" i="5"/>
  <c r="M49" i="5"/>
  <c r="N49" i="5"/>
  <c r="O49" i="5"/>
  <c r="P49" i="5"/>
  <c r="Q49" i="5"/>
  <c r="R49" i="5"/>
  <c r="S49" i="5"/>
  <c r="T49" i="5"/>
  <c r="U49" i="5"/>
  <c r="V49" i="5"/>
  <c r="W49" i="5"/>
  <c r="X49" i="5"/>
  <c r="Y49" i="5"/>
  <c r="E50" i="5"/>
  <c r="F50" i="5"/>
  <c r="G50" i="5"/>
  <c r="H50" i="5"/>
  <c r="I50" i="5"/>
  <c r="J50" i="5"/>
  <c r="K50" i="5"/>
  <c r="L50" i="5"/>
  <c r="M50" i="5"/>
  <c r="N50" i="5"/>
  <c r="O50" i="5"/>
  <c r="P50" i="5"/>
  <c r="Q50" i="5"/>
  <c r="R50" i="5"/>
  <c r="S50" i="5"/>
  <c r="T50" i="5"/>
  <c r="U50" i="5"/>
  <c r="V50" i="5"/>
  <c r="W50" i="5"/>
  <c r="X50" i="5"/>
  <c r="Y50" i="5"/>
  <c r="E51" i="5"/>
  <c r="F51" i="5"/>
  <c r="G51" i="5"/>
  <c r="H51" i="5"/>
  <c r="I51" i="5"/>
  <c r="J51" i="5"/>
  <c r="K51" i="5"/>
  <c r="L51" i="5"/>
  <c r="M51" i="5"/>
  <c r="N51" i="5"/>
  <c r="O51" i="5"/>
  <c r="P51" i="5"/>
  <c r="Q51" i="5"/>
  <c r="R51" i="5"/>
  <c r="S51" i="5"/>
  <c r="T51" i="5"/>
  <c r="U51" i="5"/>
  <c r="V51" i="5"/>
  <c r="W51" i="5"/>
  <c r="X51" i="5"/>
  <c r="Y51" i="5"/>
  <c r="E8" i="5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8" i="5"/>
  <c r="W8" i="5"/>
  <c r="X8" i="5"/>
  <c r="Y8" i="5"/>
  <c r="L94" i="7" l="1"/>
  <c r="G93" i="7"/>
  <c r="G92" i="7"/>
  <c r="A6" i="7"/>
  <c r="D22" i="7" s="1"/>
  <c r="O8" i="7" s="1"/>
  <c r="O6" i="7" s="1"/>
  <c r="H22" i="7" l="1"/>
  <c r="L95" i="7"/>
  <c r="A8" i="7"/>
  <c r="A9" i="7"/>
  <c r="X5" i="1"/>
  <c r="X6" i="1"/>
  <c r="X4" i="1"/>
  <c r="AC12" i="1"/>
  <c r="L97" i="7" l="1"/>
  <c r="E7" i="5"/>
  <c r="P3" i="5"/>
  <c r="R3" i="5" s="1"/>
  <c r="C91" i="7"/>
  <c r="E6" i="5" l="1"/>
  <c r="F7" i="5"/>
  <c r="G7" i="5" l="1"/>
  <c r="F6" i="5"/>
  <c r="G6" i="5" l="1"/>
  <c r="H7" i="5"/>
  <c r="H6" i="5" l="1"/>
  <c r="I7" i="5"/>
  <c r="J7" i="5" l="1"/>
  <c r="I6" i="5"/>
  <c r="J6" i="5" l="1"/>
  <c r="K7" i="5"/>
  <c r="K6" i="5" l="1"/>
  <c r="L7" i="5"/>
  <c r="L6" i="5" l="1"/>
  <c r="M7" i="5"/>
  <c r="N7" i="5" l="1"/>
  <c r="M6" i="5"/>
  <c r="N6" i="5" l="1"/>
  <c r="O7" i="5"/>
  <c r="P7" i="5" l="1"/>
  <c r="O6" i="5"/>
  <c r="P6" i="5" l="1"/>
  <c r="Q7" i="5"/>
  <c r="R7" i="5" l="1"/>
  <c r="Q6" i="5"/>
  <c r="R6" i="5" l="1"/>
  <c r="S7" i="5"/>
  <c r="S6" i="5" l="1"/>
  <c r="T7" i="5"/>
  <c r="U7" i="5" l="1"/>
  <c r="T6" i="5"/>
  <c r="U6" i="5" l="1"/>
  <c r="V7" i="5"/>
  <c r="V6" i="5" l="1"/>
  <c r="W7" i="5"/>
  <c r="X7" i="5" l="1"/>
  <c r="W6" i="5"/>
  <c r="Y7" i="5" l="1"/>
  <c r="X6" i="5"/>
  <c r="Y6" i="5" l="1"/>
</calcChain>
</file>

<file path=xl/sharedStrings.xml><?xml version="1.0" encoding="utf-8"?>
<sst xmlns="http://schemas.openxmlformats.org/spreadsheetml/2006/main" count="547" uniqueCount="169">
  <si>
    <t>Algérie</t>
  </si>
  <si>
    <t>Allemagne</t>
  </si>
  <si>
    <t>Andorre</t>
  </si>
  <si>
    <t>Autriche</t>
  </si>
  <si>
    <t>Belgique</t>
  </si>
  <si>
    <t>Canada</t>
  </si>
  <si>
    <t>Danemark</t>
  </si>
  <si>
    <t>Espagne</t>
  </si>
  <si>
    <t>Etats-Unis</t>
  </si>
  <si>
    <t>France</t>
  </si>
  <si>
    <t>Grèce</t>
  </si>
  <si>
    <t>Hongrie</t>
  </si>
  <si>
    <t>Irlande</t>
  </si>
  <si>
    <t>Israël</t>
  </si>
  <si>
    <t>Italie</t>
  </si>
  <si>
    <t>Lettonie</t>
  </si>
  <si>
    <t>Liechtenstein</t>
  </si>
  <si>
    <t>Lituanie</t>
  </si>
  <si>
    <t>Luxembourg</t>
  </si>
  <si>
    <t>Monaco</t>
  </si>
  <si>
    <t>Norvège</t>
  </si>
  <si>
    <t>Pays-Bas</t>
  </si>
  <si>
    <t>Portugal</t>
  </si>
  <si>
    <t>Roumanie</t>
  </si>
  <si>
    <t>Russie</t>
  </si>
  <si>
    <t>Slovénie</t>
  </si>
  <si>
    <t>Suède</t>
  </si>
  <si>
    <t>Suisse</t>
  </si>
  <si>
    <t>Tchéquie</t>
  </si>
  <si>
    <t>Ukraine</t>
  </si>
  <si>
    <t>Pologne</t>
  </si>
  <si>
    <t>dubois</t>
  </si>
  <si>
    <t>alain</t>
  </si>
  <si>
    <t>vert</t>
  </si>
  <si>
    <t>2 rue haute</t>
  </si>
  <si>
    <t>cp</t>
  </si>
  <si>
    <t>autre</t>
  </si>
  <si>
    <t>essai</t>
  </si>
  <si>
    <t>place</t>
  </si>
  <si>
    <t>2 rue mille</t>
  </si>
  <si>
    <t>fond</t>
  </si>
  <si>
    <t>st esprit</t>
  </si>
  <si>
    <t>arrivée</t>
  </si>
  <si>
    <t>départ</t>
  </si>
  <si>
    <t>adultes</t>
  </si>
  <si>
    <t>electricité</t>
  </si>
  <si>
    <t>lavages</t>
  </si>
  <si>
    <t>séchages</t>
  </si>
  <si>
    <t>Slovaquie</t>
  </si>
  <si>
    <t>Royaume-Uni</t>
  </si>
  <si>
    <t>Wi-Fi</t>
  </si>
  <si>
    <t xml:space="preserve"> Libre</t>
  </si>
  <si>
    <t xml:space="preserve">PLANNING OCCUPATION </t>
  </si>
  <si>
    <t xml:space="preserve"> Réservé</t>
  </si>
  <si>
    <t>Début de plage</t>
  </si>
  <si>
    <t xml:space="preserve"> Départ/arrivée</t>
  </si>
  <si>
    <t>No</t>
  </si>
  <si>
    <t>Numéro</t>
  </si>
  <si>
    <t>numero</t>
  </si>
  <si>
    <t>nom</t>
  </si>
  <si>
    <t>prénom</t>
  </si>
  <si>
    <t>adresse</t>
  </si>
  <si>
    <t>adresse2</t>
  </si>
  <si>
    <t>ville</t>
  </si>
  <si>
    <t>pays</t>
  </si>
  <si>
    <t>tel</t>
  </si>
  <si>
    <t>mobile</t>
  </si>
  <si>
    <t>e-mail</t>
  </si>
  <si>
    <t xml:space="preserve">CAMPING MUNICIPAL </t>
  </si>
  <si>
    <t>MONTARGIS</t>
  </si>
  <si>
    <t>Adresse 1</t>
  </si>
  <si>
    <t>Adresse 2</t>
  </si>
  <si>
    <t>sdfqfsqd@gdsfg.fr</t>
  </si>
  <si>
    <t>Oui</t>
  </si>
  <si>
    <t>Non</t>
  </si>
  <si>
    <t>gerard</t>
  </si>
  <si>
    <t>gsdgs</t>
  </si>
  <si>
    <t>pauvert</t>
  </si>
  <si>
    <t>Maryse</t>
  </si>
  <si>
    <t>23 rue A. Briand</t>
  </si>
  <si>
    <t>LUISANT</t>
  </si>
  <si>
    <t>maryse</t>
  </si>
  <si>
    <t>nbre nuits</t>
  </si>
  <si>
    <t>enfants-7</t>
  </si>
  <si>
    <t>7-18 ans</t>
  </si>
  <si>
    <t>taxe sejour + 18 ans</t>
  </si>
  <si>
    <t>nbre exonérés taxe sejour</t>
  </si>
  <si>
    <t>tarif -7 ans</t>
  </si>
  <si>
    <t>électricité</t>
  </si>
  <si>
    <t>emplacement</t>
  </si>
  <si>
    <t>garage mort</t>
  </si>
  <si>
    <t>lavage</t>
  </si>
  <si>
    <t>séchage</t>
  </si>
  <si>
    <t>ht</t>
  </si>
  <si>
    <t>ttc</t>
  </si>
  <si>
    <t>adulte</t>
  </si>
  <si>
    <t>nom et prénom</t>
  </si>
  <si>
    <t>M toto</t>
  </si>
  <si>
    <t xml:space="preserve">ont un fils </t>
  </si>
  <si>
    <t>cp ville</t>
  </si>
  <si>
    <t>Type</t>
  </si>
  <si>
    <t>N°</t>
  </si>
  <si>
    <t>TEL:</t>
  </si>
  <si>
    <t>il s'apelle tata</t>
  </si>
  <si>
    <t>Devis</t>
  </si>
  <si>
    <t>Mail :</t>
  </si>
  <si>
    <t>ou toto</t>
  </si>
  <si>
    <t>Facture</t>
  </si>
  <si>
    <t>http://</t>
  </si>
  <si>
    <t>22555 la ou ont ce marre</t>
  </si>
  <si>
    <t>acompte</t>
  </si>
  <si>
    <t>sav</t>
  </si>
  <si>
    <t xml:space="preserve">   Artisan</t>
  </si>
  <si>
    <t>Validité de l'offre : 1 mois</t>
  </si>
  <si>
    <t xml:space="preserve"> </t>
  </si>
  <si>
    <t xml:space="preserve">LIBELLE </t>
  </si>
  <si>
    <t>Prix HT</t>
  </si>
  <si>
    <t>unité</t>
  </si>
  <si>
    <t>Quantité</t>
  </si>
  <si>
    <t>Montant HT</t>
  </si>
  <si>
    <t>tva</t>
  </si>
  <si>
    <t>015</t>
  </si>
  <si>
    <t>mitigeur évier rabatable réf: "natéo" de chez Jacb delafon</t>
  </si>
  <si>
    <t>201,51</t>
  </si>
  <si>
    <t>U</t>
  </si>
  <si>
    <t>5</t>
  </si>
  <si>
    <t>016</t>
  </si>
  <si>
    <t>plan de travail hydrofuge 38mm d'épaisseur</t>
  </si>
  <si>
    <t>260</t>
  </si>
  <si>
    <t>4</t>
  </si>
  <si>
    <t>2</t>
  </si>
  <si>
    <t xml:space="preserve">Arrêté le présent devis à la somme de : </t>
  </si>
  <si>
    <t>TVA2= 19,6 %</t>
  </si>
  <si>
    <t>TVA1= 7 %</t>
  </si>
  <si>
    <t>MONTANT H.T.</t>
  </si>
  <si>
    <t xml:space="preserve">date de paiement </t>
  </si>
  <si>
    <t>à réception du devis</t>
  </si>
  <si>
    <t>TVA GLOBALE</t>
  </si>
  <si>
    <t xml:space="preserve">mode de paiement </t>
  </si>
  <si>
    <t xml:space="preserve">par chèque </t>
  </si>
  <si>
    <t>MONTANT TTC</t>
  </si>
  <si>
    <t xml:space="preserve">Après acceptation, nous retourner un exemplaire de ce devis et de </t>
  </si>
  <si>
    <t>l'attestation daté, signé et précédé de la mention</t>
  </si>
  <si>
    <t xml:space="preserve">Le Client </t>
  </si>
  <si>
    <t xml:space="preserve">artisan... </t>
  </si>
  <si>
    <t xml:space="preserve">Bon pour accord  le......./......./2013 </t>
  </si>
  <si>
    <t>Je verse un acompte de 30% soit: 615,97€</t>
  </si>
  <si>
    <t xml:space="preserve">Comme suite à votre demande, je vous prie de trouver ci-dessous ma meilleure offre de prix </t>
  </si>
  <si>
    <t xml:space="preserve">établie suivant les éléments que vous avez bien voulu me transmettre: </t>
  </si>
  <si>
    <t>FACTURE</t>
  </si>
  <si>
    <t>date naissance</t>
  </si>
  <si>
    <t>terieur</t>
  </si>
  <si>
    <t>2 rue pestre</t>
  </si>
  <si>
    <t>a pied</t>
  </si>
  <si>
    <t>ORLEANS</t>
  </si>
  <si>
    <t>alain@gmail.com</t>
  </si>
  <si>
    <t>danger</t>
  </si>
  <si>
    <t>illia</t>
  </si>
  <si>
    <t>27/02/1995</t>
  </si>
  <si>
    <t>1 allee loemme</t>
  </si>
  <si>
    <t>marseille</t>
  </si>
  <si>
    <t>il@hotmail.fr</t>
  </si>
  <si>
    <t>15 rue pasteur</t>
  </si>
  <si>
    <t>st lubin</t>
  </si>
  <si>
    <t>dubrul</t>
  </si>
  <si>
    <t>roblot</t>
  </si>
  <si>
    <t>jours garage</t>
  </si>
  <si>
    <t>type</t>
  </si>
  <si>
    <t>tente/caravane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</si>
</sst>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d/mm/yy;@"/>
    <numFmt numFmtId="165" formatCode="dd"/>
    <numFmt numFmtId="166" formatCode="dd/mm;@"/>
    <numFmt numFmtId="167" formatCode="0#&quot; &quot;##&quot; &quot;##&quot; &quot;##&quot; &quot;##"/>
    <numFmt numFmtId="168" formatCode="#,##0.00\ &quot;€&quot;"/>
    <numFmt numFmtId="169" formatCode="d\ mmmm\ yyyy"/>
    <numFmt numFmtId="170" formatCode="00"/>
    <numFmt numFmtId="171" formatCode="#,##0.00\€"/>
    <numFmt numFmtId="172" formatCode="###0"/>
    <numFmt numFmtId="173" formatCode="0.0"/>
    <numFmt numFmtId="174" formatCode="0.0%"/>
  </numFmts>
  <fonts count="47" x14ac:knownFonts="1">
    <font>
      <sz val="11"/>
      <color theme="1"/>
      <name val="Calibri"/>
      <family val="2"/>
      <scheme val="minor"/>
    </font>
    <font>
      <b/>
      <sz val="10"/>
      <color indexed="9"/>
      <name val="Verdana"/>
      <family val="2"/>
    </font>
    <font>
      <sz val="10"/>
      <name val="Verdana"/>
      <family val="2"/>
    </font>
    <font>
      <sz val="10"/>
      <color indexed="9"/>
      <name val="Verdana"/>
      <family val="2"/>
    </font>
    <font>
      <sz val="10"/>
      <color indexed="22"/>
      <name val="Verdana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name val="Times New Roman"/>
      <family val="1"/>
    </font>
    <font>
      <b/>
      <sz val="2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4"/>
      <name val="Times New Roman"/>
      <family val="1"/>
    </font>
    <font>
      <b/>
      <sz val="28"/>
      <color rgb="FFFF0000"/>
      <name val="Monotype Corsiva"/>
      <family val="4"/>
    </font>
    <font>
      <sz val="28"/>
      <name val="Times New Roman"/>
      <family val="1"/>
    </font>
    <font>
      <b/>
      <sz val="16"/>
      <name val="Arial"/>
      <family val="2"/>
    </font>
    <font>
      <sz val="16"/>
      <name val="Times New Roman"/>
      <family val="1"/>
    </font>
    <font>
      <sz val="10"/>
      <color indexed="10"/>
      <name val="Times New Roman"/>
      <family val="1"/>
    </font>
    <font>
      <b/>
      <sz val="10"/>
      <name val="Times New Roman"/>
      <family val="1"/>
    </font>
    <font>
      <sz val="28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8"/>
      <color indexed="9"/>
      <name val="Arial"/>
      <family val="2"/>
    </font>
    <font>
      <sz val="16"/>
      <name val="Arial"/>
      <family val="2"/>
    </font>
    <font>
      <sz val="18"/>
      <name val="Arial"/>
      <family val="2"/>
    </font>
    <font>
      <b/>
      <sz val="12"/>
      <color indexed="9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0.8"/>
      <name val="Courier New"/>
      <family val="3"/>
    </font>
    <font>
      <b/>
      <sz val="10"/>
      <color indexed="9"/>
      <name val="Arial"/>
      <family val="2"/>
    </font>
    <font>
      <b/>
      <u/>
      <sz val="16"/>
      <name val="Arial"/>
      <family val="2"/>
    </font>
    <font>
      <b/>
      <u/>
      <sz val="14"/>
      <color rgb="FF000000"/>
      <name val="Arial"/>
      <family val="2"/>
    </font>
    <font>
      <b/>
      <sz val="18"/>
      <name val="Arial"/>
      <family val="2"/>
    </font>
    <font>
      <b/>
      <sz val="16"/>
      <name val="Times New Roman"/>
      <family val="1"/>
    </font>
    <font>
      <b/>
      <sz val="18"/>
      <name val="Times New Roman"/>
      <family val="1"/>
    </font>
    <font>
      <sz val="9"/>
      <name val="Arial"/>
      <family val="2"/>
    </font>
    <font>
      <u/>
      <sz val="14"/>
      <name val="Arial"/>
      <family val="2"/>
    </font>
    <font>
      <u/>
      <sz val="16"/>
      <name val="Arial"/>
      <family val="2"/>
    </font>
    <font>
      <sz val="12"/>
      <color indexed="9"/>
      <name val="Arial"/>
      <family val="2"/>
    </font>
    <font>
      <sz val="14"/>
      <color indexed="9"/>
      <name val="Arial"/>
      <family val="2"/>
    </font>
    <font>
      <b/>
      <u/>
      <sz val="14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2"/>
      <color theme="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9"/>
      </left>
      <right style="hair">
        <color indexed="9"/>
      </right>
      <top style="hair">
        <color indexed="9"/>
      </top>
      <bottom style="hair">
        <color indexed="9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D2EFFF"/>
      </left>
      <right style="thin">
        <color rgb="FFD2EFFF"/>
      </right>
      <top style="thin">
        <color rgb="FFD2EFFF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11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92">
    <xf numFmtId="0" fontId="0" fillId="0" borderId="0" xfId="0"/>
    <xf numFmtId="0" fontId="0" fillId="4" borderId="0" xfId="0" applyFill="1"/>
    <xf numFmtId="0" fontId="0" fillId="4" borderId="6" xfId="0" applyFill="1" applyBorder="1"/>
    <xf numFmtId="0" fontId="0" fillId="4" borderId="0" xfId="0" applyFill="1" applyAlignment="1">
      <alignment horizontal="center"/>
    </xf>
    <xf numFmtId="0" fontId="2" fillId="0" borderId="0" xfId="0" applyFont="1"/>
    <xf numFmtId="0" fontId="2" fillId="5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6" borderId="0" xfId="0" applyFont="1" applyFill="1" applyAlignment="1">
      <alignment vertical="center"/>
    </xf>
    <xf numFmtId="0" fontId="2" fillId="2" borderId="0" xfId="0" applyFont="1" applyFill="1"/>
    <xf numFmtId="0" fontId="3" fillId="2" borderId="0" xfId="0" applyFont="1" applyFill="1"/>
    <xf numFmtId="164" fontId="2" fillId="0" borderId="2" xfId="0" applyNumberFormat="1" applyFont="1" applyBorder="1"/>
    <xf numFmtId="0" fontId="2" fillId="7" borderId="0" xfId="0" applyFont="1" applyFill="1" applyAlignment="1">
      <alignment vertical="center"/>
    </xf>
    <xf numFmtId="165" fontId="4" fillId="2" borderId="0" xfId="0" applyNumberFormat="1" applyFont="1" applyFill="1" applyAlignment="1">
      <alignment horizontal="center"/>
    </xf>
    <xf numFmtId="166" fontId="3" fillId="2" borderId="0" xfId="0" applyNumberFormat="1" applyFont="1" applyFill="1" applyAlignment="1">
      <alignment horizontal="center"/>
    </xf>
    <xf numFmtId="0" fontId="2" fillId="0" borderId="2" xfId="0" applyFont="1" applyBorder="1"/>
    <xf numFmtId="0" fontId="2" fillId="0" borderId="2" xfId="0" applyFont="1" applyBorder="1" applyProtection="1">
      <protection locked="0"/>
    </xf>
    <xf numFmtId="0" fontId="2" fillId="0" borderId="2" xfId="0" applyFont="1" applyBorder="1" applyAlignment="1">
      <alignment horizontal="center"/>
    </xf>
    <xf numFmtId="0" fontId="2" fillId="0" borderId="5" xfId="0" applyFont="1" applyFill="1" applyBorder="1" applyAlignment="1" applyProtection="1">
      <alignment horizontal="center"/>
      <protection hidden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0" fillId="4" borderId="7" xfId="0" applyFill="1" applyBorder="1"/>
    <xf numFmtId="0" fontId="0" fillId="4" borderId="7" xfId="0" applyFill="1" applyBorder="1" applyAlignment="1">
      <alignment horizontal="center"/>
    </xf>
    <xf numFmtId="0" fontId="0" fillId="4" borderId="9" xfId="0" applyFill="1" applyBorder="1"/>
    <xf numFmtId="0" fontId="0" fillId="4" borderId="9" xfId="0" applyFill="1" applyBorder="1" applyAlignment="1">
      <alignment horizontal="center"/>
    </xf>
    <xf numFmtId="14" fontId="0" fillId="0" borderId="0" xfId="0" applyNumberFormat="1"/>
    <xf numFmtId="14" fontId="0" fillId="4" borderId="7" xfId="0" applyNumberFormat="1" applyFill="1" applyBorder="1"/>
    <xf numFmtId="1" fontId="0" fillId="4" borderId="0" xfId="0" applyNumberFormat="1" applyFill="1" applyAlignment="1">
      <alignment horizontal="center"/>
    </xf>
    <xf numFmtId="167" fontId="0" fillId="4" borderId="7" xfId="0" applyNumberForma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14" fontId="0" fillId="4" borderId="7" xfId="0" applyNumberFormat="1" applyFill="1" applyBorder="1" applyAlignment="1">
      <alignment horizontal="center"/>
    </xf>
    <xf numFmtId="167" fontId="0" fillId="4" borderId="9" xfId="0" applyNumberForma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167" fontId="0" fillId="4" borderId="0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168" fontId="0" fillId="0" borderId="0" xfId="0" applyNumberFormat="1"/>
    <xf numFmtId="0" fontId="6" fillId="0" borderId="0" xfId="0" applyFont="1"/>
    <xf numFmtId="0" fontId="0" fillId="0" borderId="0" xfId="0" applyAlignment="1">
      <alignment horizontal="center"/>
    </xf>
    <xf numFmtId="168" fontId="6" fillId="0" borderId="0" xfId="0" applyNumberFormat="1" applyFont="1" applyAlignment="1">
      <alignment horizontal="center"/>
    </xf>
    <xf numFmtId="168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4" fontId="8" fillId="0" borderId="0" xfId="0" applyNumberFormat="1" applyFont="1" applyFill="1" applyAlignment="1" applyProtection="1">
      <protection locked="0"/>
    </xf>
    <xf numFmtId="14" fontId="0" fillId="0" borderId="0" xfId="0" applyNumberFormat="1" applyAlignment="1" applyProtection="1">
      <protection locked="0"/>
    </xf>
    <xf numFmtId="0" fontId="0" fillId="0" borderId="0" xfId="0" applyProtection="1">
      <protection locked="0"/>
    </xf>
    <xf numFmtId="0" fontId="8" fillId="0" borderId="0" xfId="0" applyFont="1" applyProtection="1">
      <protection locked="0"/>
    </xf>
    <xf numFmtId="0" fontId="11" fillId="0" borderId="0" xfId="2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20" fontId="8" fillId="0" borderId="0" xfId="0" applyNumberFormat="1" applyFont="1"/>
    <xf numFmtId="14" fontId="0" fillId="0" borderId="0" xfId="0" applyNumberFormat="1" applyFill="1" applyAlignment="1" applyProtection="1">
      <protection locked="0"/>
    </xf>
    <xf numFmtId="0" fontId="0" fillId="0" borderId="0" xfId="0" applyFill="1" applyProtection="1"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Alignment="1" applyProtection="1">
      <protection locked="0"/>
    </xf>
    <xf numFmtId="0" fontId="8" fillId="0" borderId="0" xfId="0" applyFont="1" applyAlignment="1" applyProtection="1">
      <protection locked="0"/>
    </xf>
    <xf numFmtId="14" fontId="8" fillId="0" borderId="0" xfId="0" applyNumberFormat="1" applyFont="1" applyProtection="1">
      <protection locked="0"/>
    </xf>
    <xf numFmtId="0" fontId="13" fillId="0" borderId="0" xfId="0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left"/>
      <protection locked="0"/>
    </xf>
    <xf numFmtId="0" fontId="14" fillId="0" borderId="0" xfId="0" applyFont="1" applyFill="1" applyAlignment="1" applyProtection="1">
      <protection locked="0"/>
    </xf>
    <xf numFmtId="0" fontId="15" fillId="0" borderId="0" xfId="0" applyFont="1" applyFill="1" applyProtection="1">
      <protection locked="0"/>
    </xf>
    <xf numFmtId="0" fontId="16" fillId="0" borderId="0" xfId="0" applyFont="1" applyProtection="1">
      <protection locked="0"/>
    </xf>
    <xf numFmtId="0" fontId="16" fillId="0" borderId="0" xfId="0" applyFont="1" applyBorder="1" applyProtection="1">
      <protection locked="0"/>
    </xf>
    <xf numFmtId="169" fontId="17" fillId="0" borderId="0" xfId="0" applyNumberFormat="1" applyFont="1" applyBorder="1" applyProtection="1">
      <protection locked="0"/>
    </xf>
    <xf numFmtId="0" fontId="11" fillId="0" borderId="0" xfId="2" applyFont="1" applyProtection="1">
      <protection locked="0"/>
    </xf>
    <xf numFmtId="0" fontId="18" fillId="0" borderId="0" xfId="0" applyFont="1" applyFill="1" applyBorder="1" applyAlignment="1" applyProtection="1">
      <alignment horizontal="center"/>
      <protection locked="0"/>
    </xf>
    <xf numFmtId="0" fontId="19" fillId="0" borderId="0" xfId="0" applyFont="1" applyAlignment="1" applyProtection="1">
      <protection locked="0"/>
    </xf>
    <xf numFmtId="0" fontId="0" fillId="0" borderId="0" xfId="0" applyAlignment="1" applyProtection="1">
      <protection locked="0"/>
    </xf>
    <xf numFmtId="0" fontId="10" fillId="0" borderId="0" xfId="0" applyFont="1" applyBorder="1" applyProtection="1">
      <protection locked="0"/>
    </xf>
    <xf numFmtId="0" fontId="11" fillId="0" borderId="0" xfId="0" applyFont="1" applyProtection="1">
      <protection locked="0"/>
    </xf>
    <xf numFmtId="14" fontId="20" fillId="0" borderId="0" xfId="0" applyNumberFormat="1" applyFont="1" applyFill="1" applyProtection="1">
      <protection locked="0"/>
    </xf>
    <xf numFmtId="0" fontId="12" fillId="0" borderId="0" xfId="0" applyFont="1" applyFill="1" applyAlignment="1" applyProtection="1">
      <alignment horizontal="left"/>
      <protection locked="0"/>
    </xf>
    <xf numFmtId="0" fontId="21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Alignment="1">
      <alignment horizontal="center"/>
    </xf>
    <xf numFmtId="0" fontId="20" fillId="0" borderId="0" xfId="0" applyFont="1" applyFill="1" applyBorder="1" applyAlignment="1" applyProtection="1">
      <alignment horizontal="left"/>
      <protection locked="0"/>
    </xf>
    <xf numFmtId="0" fontId="11" fillId="0" borderId="0" xfId="0" applyFont="1" applyFill="1" applyProtection="1">
      <protection locked="0"/>
    </xf>
    <xf numFmtId="0" fontId="22" fillId="0" borderId="0" xfId="0" applyFont="1" applyFill="1" applyAlignment="1" applyProtection="1">
      <alignment horizontal="center"/>
      <protection locked="0"/>
    </xf>
    <xf numFmtId="0" fontId="11" fillId="0" borderId="0" xfId="0" applyFont="1" applyBorder="1" applyProtection="1">
      <protection locked="0"/>
    </xf>
    <xf numFmtId="0" fontId="23" fillId="0" borderId="0" xfId="0" applyFont="1" applyFill="1" applyBorder="1" applyAlignment="1" applyProtection="1">
      <alignment horizontal="center"/>
      <protection locked="0"/>
    </xf>
    <xf numFmtId="0" fontId="24" fillId="0" borderId="0" xfId="0" applyFont="1" applyFill="1" applyBorder="1" applyProtection="1">
      <protection locked="0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right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left" vertical="center"/>
    </xf>
    <xf numFmtId="0" fontId="25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0" fillId="0" borderId="0" xfId="0" applyFont="1" applyBorder="1" applyProtection="1">
      <protection locked="0"/>
    </xf>
    <xf numFmtId="0" fontId="20" fillId="0" borderId="0" xfId="0" applyFont="1" applyFill="1" applyBorder="1" applyAlignment="1" applyProtection="1">
      <alignment horizont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6" fillId="0" borderId="0" xfId="0" applyFont="1" applyFill="1" applyAlignment="1" applyProtection="1">
      <alignment horizontal="center" vertical="center"/>
      <protection locked="0"/>
    </xf>
    <xf numFmtId="0" fontId="22" fillId="0" borderId="0" xfId="0" applyFont="1" applyFill="1" applyAlignment="1">
      <alignment horizontal="center"/>
    </xf>
    <xf numFmtId="0" fontId="11" fillId="0" borderId="0" xfId="0" applyFont="1" applyAlignment="1" applyProtection="1">
      <protection locked="0"/>
    </xf>
    <xf numFmtId="0" fontId="27" fillId="0" borderId="0" xfId="0" applyFont="1" applyAlignment="1" applyProtection="1">
      <alignment horizontal="right"/>
      <protection locked="0"/>
    </xf>
    <xf numFmtId="0" fontId="24" fillId="0" borderId="11" xfId="0" applyFont="1" applyFill="1" applyBorder="1" applyProtection="1">
      <protection locked="0"/>
    </xf>
    <xf numFmtId="0" fontId="24" fillId="0" borderId="11" xfId="0" applyFont="1" applyFill="1" applyBorder="1" applyAlignment="1" applyProtection="1">
      <alignment horizontal="center"/>
      <protection locked="0"/>
    </xf>
    <xf numFmtId="0" fontId="21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15" fillId="0" borderId="0" xfId="0" applyFont="1" applyFill="1" applyAlignment="1" applyProtection="1">
      <alignment horizontal="right" vertical="center"/>
      <protection locked="0"/>
    </xf>
    <xf numFmtId="0" fontId="15" fillId="0" borderId="0" xfId="0" applyFont="1" applyFill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28" fillId="0" borderId="0" xfId="0" applyFont="1" applyFill="1" applyBorder="1" applyProtection="1">
      <protection locked="0"/>
    </xf>
    <xf numFmtId="0" fontId="24" fillId="0" borderId="0" xfId="0" applyFont="1" applyFill="1" applyAlignment="1" applyProtection="1">
      <alignment horizontal="center"/>
      <protection locked="0"/>
    </xf>
    <xf numFmtId="0" fontId="15" fillId="0" borderId="0" xfId="0" applyFont="1" applyFill="1" applyAlignment="1">
      <alignment horizontal="center"/>
    </xf>
    <xf numFmtId="0" fontId="29" fillId="0" borderId="0" xfId="0" applyFont="1" applyAlignment="1">
      <alignment horizontal="center"/>
    </xf>
    <xf numFmtId="0" fontId="22" fillId="0" borderId="0" xfId="0" applyFont="1" applyAlignment="1" applyProtection="1">
      <alignment horizontal="center"/>
      <protection locked="0"/>
    </xf>
    <xf numFmtId="0" fontId="24" fillId="0" borderId="0" xfId="0" applyFont="1" applyBorder="1" applyProtection="1">
      <protection locked="0"/>
    </xf>
    <xf numFmtId="0" fontId="24" fillId="0" borderId="0" xfId="0" applyNumberFormat="1" applyFont="1" applyFill="1" applyBorder="1" applyAlignment="1" applyProtection="1">
      <alignment horizontal="center"/>
      <protection locked="0"/>
    </xf>
    <xf numFmtId="0" fontId="30" fillId="0" borderId="0" xfId="0" applyFont="1"/>
    <xf numFmtId="0" fontId="31" fillId="0" borderId="0" xfId="0" applyFont="1" applyFill="1"/>
    <xf numFmtId="0" fontId="11" fillId="0" borderId="0" xfId="0" applyFont="1" applyFill="1" applyAlignment="1" applyProtection="1">
      <protection locked="0"/>
    </xf>
    <xf numFmtId="0" fontId="26" fillId="0" borderId="0" xfId="0" applyFont="1" applyFill="1" applyAlignment="1" applyProtection="1">
      <alignment horizontal="center"/>
      <protection locked="0"/>
    </xf>
    <xf numFmtId="0" fontId="32" fillId="0" borderId="0" xfId="0" applyFont="1" applyFill="1" applyBorder="1" applyProtection="1">
      <protection locked="0"/>
    </xf>
    <xf numFmtId="170" fontId="24" fillId="0" borderId="0" xfId="0" applyNumberFormat="1" applyFont="1" applyFill="1" applyAlignment="1" applyProtection="1">
      <alignment horizontal="center"/>
      <protection locked="0"/>
    </xf>
    <xf numFmtId="0" fontId="11" fillId="0" borderId="0" xfId="0" applyFont="1" applyFill="1" applyBorder="1" applyProtection="1">
      <protection locked="0"/>
    </xf>
    <xf numFmtId="0" fontId="11" fillId="0" borderId="0" xfId="0" applyFont="1" applyFill="1" applyBorder="1" applyAlignment="1" applyProtection="1"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11" fillId="0" borderId="0" xfId="0" applyFont="1" applyBorder="1" applyAlignment="1" applyProtection="1">
      <protection locked="0"/>
    </xf>
    <xf numFmtId="0" fontId="20" fillId="0" borderId="0" xfId="0" applyFont="1" applyAlignment="1" applyProtection="1">
      <alignment horizontal="center"/>
      <protection locked="0"/>
    </xf>
    <xf numFmtId="0" fontId="24" fillId="0" borderId="0" xfId="0" applyFont="1" applyProtection="1">
      <protection locked="0"/>
    </xf>
    <xf numFmtId="0" fontId="11" fillId="0" borderId="0" xfId="0" applyFont="1" applyFill="1" applyBorder="1" applyAlignment="1" applyProtection="1">
      <alignment horizontal="left"/>
      <protection locked="0"/>
    </xf>
    <xf numFmtId="167" fontId="22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33" fillId="0" borderId="0" xfId="0" applyFont="1" applyFill="1" applyBorder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16" fillId="0" borderId="0" xfId="0" applyFont="1" applyFill="1" applyAlignment="1" applyProtection="1">
      <alignment horizontal="left"/>
      <protection locked="0"/>
    </xf>
    <xf numFmtId="0" fontId="11" fillId="0" borderId="0" xfId="0" applyFont="1" applyFill="1" applyAlignment="1" applyProtection="1">
      <alignment horizontal="left"/>
      <protection locked="0"/>
    </xf>
    <xf numFmtId="0" fontId="16" fillId="0" borderId="0" xfId="0" applyFont="1" applyFill="1" applyProtection="1">
      <protection locked="0"/>
    </xf>
    <xf numFmtId="0" fontId="26" fillId="0" borderId="0" xfId="0" applyFont="1" applyFill="1" applyAlignment="1" applyProtection="1">
      <alignment horizontal="left"/>
      <protection locked="0"/>
    </xf>
    <xf numFmtId="0" fontId="15" fillId="0" borderId="0" xfId="0" applyFont="1" applyFill="1" applyBorder="1" applyAlignment="1" applyProtection="1">
      <alignment horizontal="left" vertical="center"/>
      <protection locked="0"/>
    </xf>
    <xf numFmtId="0" fontId="34" fillId="0" borderId="0" xfId="0" applyFont="1" applyFill="1" applyProtection="1">
      <protection locked="0"/>
    </xf>
    <xf numFmtId="0" fontId="26" fillId="0" borderId="0" xfId="0" applyFont="1" applyFill="1" applyBorder="1" applyAlignment="1" applyProtection="1">
      <protection locked="0"/>
    </xf>
    <xf numFmtId="0" fontId="16" fillId="0" borderId="0" xfId="0" applyFont="1" applyBorder="1" applyAlignment="1"/>
    <xf numFmtId="0" fontId="35" fillId="0" borderId="11" xfId="0" applyFont="1" applyFill="1" applyBorder="1" applyAlignment="1" applyProtection="1">
      <alignment horizontal="left"/>
      <protection locked="0"/>
    </xf>
    <xf numFmtId="0" fontId="36" fillId="0" borderId="11" xfId="0" applyFont="1" applyFill="1" applyBorder="1" applyAlignment="1">
      <alignment horizontal="left"/>
    </xf>
    <xf numFmtId="0" fontId="37" fillId="0" borderId="11" xfId="0" applyFont="1" applyFill="1" applyBorder="1" applyAlignment="1">
      <alignment horizontal="left"/>
    </xf>
    <xf numFmtId="0" fontId="11" fillId="0" borderId="12" xfId="0" applyFont="1" applyBorder="1" applyProtection="1">
      <protection locked="0"/>
    </xf>
    <xf numFmtId="0" fontId="20" fillId="0" borderId="12" xfId="0" applyFont="1" applyFill="1" applyBorder="1" applyAlignment="1" applyProtection="1">
      <alignment wrapText="1"/>
      <protection locked="0"/>
    </xf>
    <xf numFmtId="0" fontId="26" fillId="0" borderId="2" xfId="0" applyFont="1" applyFill="1" applyBorder="1" applyAlignment="1" applyProtection="1">
      <alignment horizontal="center" vertical="center"/>
      <protection locked="0"/>
    </xf>
    <xf numFmtId="0" fontId="26" fillId="0" borderId="2" xfId="0" applyFont="1" applyBorder="1" applyAlignment="1" applyProtection="1">
      <alignment horizontal="center" vertical="center"/>
      <protection locked="0"/>
    </xf>
    <xf numFmtId="0" fontId="26" fillId="0" borderId="2" xfId="0" applyFont="1" applyBorder="1" applyAlignment="1" applyProtection="1">
      <alignment horizontal="center" vertical="center" wrapText="1"/>
      <protection locked="0"/>
    </xf>
    <xf numFmtId="0" fontId="20" fillId="0" borderId="0" xfId="0" applyFont="1" applyFill="1" applyBorder="1" applyAlignment="1" applyProtection="1">
      <alignment wrapText="1"/>
      <protection locked="0"/>
    </xf>
    <xf numFmtId="0" fontId="21" fillId="0" borderId="13" xfId="0" applyFont="1" applyFill="1" applyBorder="1" applyAlignment="1" applyProtection="1">
      <alignment horizontal="center" vertical="center"/>
      <protection locked="0"/>
    </xf>
    <xf numFmtId="171" fontId="21" fillId="0" borderId="3" xfId="0" applyNumberFormat="1" applyFont="1" applyFill="1" applyBorder="1" applyAlignment="1" applyProtection="1">
      <alignment horizontal="center" vertical="center"/>
      <protection locked="0"/>
    </xf>
    <xf numFmtId="0" fontId="21" fillId="0" borderId="3" xfId="0" applyFont="1" applyBorder="1" applyAlignment="1" applyProtection="1">
      <alignment horizontal="center" vertical="center"/>
      <protection locked="0"/>
    </xf>
    <xf numFmtId="171" fontId="21" fillId="0" borderId="3" xfId="0" applyNumberFormat="1" applyFont="1" applyBorder="1" applyAlignment="1" applyProtection="1">
      <alignment horizontal="center" vertical="center"/>
      <protection locked="0"/>
    </xf>
    <xf numFmtId="0" fontId="21" fillId="0" borderId="3" xfId="0" applyFont="1" applyBorder="1" applyAlignment="1" applyProtection="1">
      <alignment horizontal="center" vertical="center" wrapText="1"/>
      <protection locked="0"/>
    </xf>
    <xf numFmtId="0" fontId="21" fillId="0" borderId="17" xfId="0" applyFont="1" applyFill="1" applyBorder="1" applyAlignment="1" applyProtection="1">
      <alignment horizontal="center" vertical="center"/>
      <protection locked="0"/>
    </xf>
    <xf numFmtId="171" fontId="21" fillId="0" borderId="16" xfId="0" applyNumberFormat="1" applyFont="1" applyFill="1" applyBorder="1" applyAlignment="1" applyProtection="1">
      <alignment horizontal="center" vertical="center"/>
      <protection locked="0"/>
    </xf>
    <xf numFmtId="0" fontId="21" fillId="0" borderId="16" xfId="0" applyFont="1" applyBorder="1" applyAlignment="1" applyProtection="1">
      <alignment horizontal="center" vertical="center"/>
      <protection locked="0"/>
    </xf>
    <xf numFmtId="171" fontId="21" fillId="0" borderId="16" xfId="0" applyNumberFormat="1" applyFont="1" applyBorder="1" applyAlignment="1" applyProtection="1">
      <alignment horizontal="center" vertical="center"/>
      <protection locked="0"/>
    </xf>
    <xf numFmtId="0" fontId="21" fillId="0" borderId="16" xfId="0" applyFont="1" applyBorder="1" applyAlignment="1" applyProtection="1">
      <alignment horizontal="center" vertical="center" wrapText="1"/>
      <protection locked="0"/>
    </xf>
    <xf numFmtId="0" fontId="21" fillId="0" borderId="17" xfId="0" applyFont="1" applyFill="1" applyBorder="1" applyAlignment="1" applyProtection="1">
      <alignment horizontal="left" vertical="center"/>
      <protection locked="0"/>
    </xf>
    <xf numFmtId="0" fontId="11" fillId="0" borderId="18" xfId="0" applyFont="1" applyFill="1" applyBorder="1" applyProtection="1">
      <protection locked="0"/>
    </xf>
    <xf numFmtId="0" fontId="21" fillId="0" borderId="19" xfId="0" applyFont="1" applyFill="1" applyBorder="1" applyAlignment="1" applyProtection="1">
      <alignment horizontal="left" vertical="center"/>
      <protection locked="0"/>
    </xf>
    <xf numFmtId="171" fontId="21" fillId="0" borderId="22" xfId="0" applyNumberFormat="1" applyFont="1" applyFill="1" applyBorder="1" applyAlignment="1" applyProtection="1">
      <alignment horizontal="center"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171" fontId="21" fillId="0" borderId="22" xfId="0" applyNumberFormat="1" applyFont="1" applyBorder="1" applyAlignment="1" applyProtection="1">
      <alignment horizontal="center" vertical="center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0" fontId="21" fillId="0" borderId="23" xfId="0" applyFont="1" applyFill="1" applyBorder="1" applyAlignment="1" applyProtection="1">
      <alignment horizontal="left" vertical="center"/>
      <protection locked="0"/>
    </xf>
    <xf numFmtId="171" fontId="21" fillId="0" borderId="4" xfId="0" applyNumberFormat="1" applyFont="1" applyFill="1" applyBorder="1" applyAlignment="1" applyProtection="1">
      <alignment horizontal="center" vertical="center"/>
      <protection locked="0"/>
    </xf>
    <xf numFmtId="0" fontId="21" fillId="0" borderId="4" xfId="0" applyFont="1" applyBorder="1" applyAlignment="1" applyProtection="1">
      <alignment horizontal="center" vertical="center"/>
      <protection locked="0"/>
    </xf>
    <xf numFmtId="171" fontId="21" fillId="0" borderId="4" xfId="0" applyNumberFormat="1" applyFont="1" applyBorder="1" applyAlignment="1" applyProtection="1">
      <alignment horizontal="center" vertical="center"/>
      <protection locked="0"/>
    </xf>
    <xf numFmtId="0" fontId="21" fillId="0" borderId="4" xfId="0" applyFont="1" applyBorder="1" applyAlignment="1" applyProtection="1">
      <alignment horizontal="center" vertical="center" wrapText="1"/>
      <protection locked="0"/>
    </xf>
    <xf numFmtId="0" fontId="26" fillId="0" borderId="0" xfId="0" applyFont="1" applyFill="1" applyBorder="1" applyAlignment="1" applyProtection="1">
      <alignment horizontal="left" vertical="center"/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0" fontId="26" fillId="0" borderId="0" xfId="0" applyFont="1" applyBorder="1" applyAlignment="1" applyProtection="1">
      <alignment horizontal="center" vertical="center"/>
      <protection locked="0"/>
    </xf>
    <xf numFmtId="171" fontId="26" fillId="0" borderId="0" xfId="0" applyNumberFormat="1" applyFont="1" applyBorder="1" applyAlignment="1" applyProtection="1">
      <alignment horizontal="center" vertical="center"/>
      <protection locked="0"/>
    </xf>
    <xf numFmtId="0" fontId="26" fillId="0" borderId="0" xfId="0" applyFont="1" applyBorder="1" applyAlignment="1" applyProtection="1">
      <alignment horizontal="center" vertical="center" wrapText="1"/>
      <protection locked="0"/>
    </xf>
    <xf numFmtId="0" fontId="38" fillId="0" borderId="0" xfId="0" applyFont="1" applyFill="1" applyAlignment="1">
      <alignment horizontal="center"/>
    </xf>
    <xf numFmtId="2" fontId="39" fillId="0" borderId="0" xfId="3" quotePrefix="1" applyNumberFormat="1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20" fillId="0" borderId="0" xfId="0" applyFont="1" applyFill="1" applyBorder="1" applyAlignment="1">
      <alignment horizontal="left"/>
    </xf>
    <xf numFmtId="0" fontId="40" fillId="0" borderId="0" xfId="0" applyFont="1" applyFill="1" applyBorder="1" applyAlignment="1">
      <alignment horizontal="left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0" fillId="0" borderId="0" xfId="0" applyBorder="1"/>
    <xf numFmtId="172" fontId="20" fillId="0" borderId="0" xfId="0" applyNumberFormat="1" applyFont="1" applyBorder="1" applyAlignment="1">
      <alignment horizontal="center" vertical="center"/>
    </xf>
    <xf numFmtId="2" fontId="21" fillId="0" borderId="0" xfId="3" quotePrefix="1" applyNumberFormat="1" applyFont="1" applyFill="1" applyBorder="1" applyAlignment="1">
      <alignment horizontal="left"/>
    </xf>
    <xf numFmtId="7" fontId="20" fillId="0" borderId="0" xfId="0" applyNumberFormat="1" applyFont="1" applyBorder="1" applyAlignment="1">
      <alignment horizontal="center" vertical="center"/>
    </xf>
    <xf numFmtId="0" fontId="0" fillId="0" borderId="0" xfId="0" applyFill="1"/>
    <xf numFmtId="4" fontId="20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 applyProtection="1">
      <alignment horizontal="left"/>
      <protection locked="0"/>
    </xf>
    <xf numFmtId="0" fontId="24" fillId="0" borderId="2" xfId="0" applyFont="1" applyFill="1" applyBorder="1"/>
    <xf numFmtId="168" fontId="21" fillId="0" borderId="2" xfId="0" applyNumberFormat="1" applyFont="1" applyFill="1" applyBorder="1" applyAlignment="1">
      <alignment horizontal="center" vertical="center"/>
    </xf>
    <xf numFmtId="173" fontId="20" fillId="0" borderId="0" xfId="4" applyNumberFormat="1" applyFont="1" applyFill="1" applyBorder="1"/>
    <xf numFmtId="0" fontId="11" fillId="0" borderId="0" xfId="0" applyFont="1" applyFill="1" applyBorder="1"/>
    <xf numFmtId="0" fontId="11" fillId="0" borderId="0" xfId="0" applyFont="1" applyBorder="1"/>
    <xf numFmtId="168" fontId="20" fillId="0" borderId="0" xfId="0" applyNumberFormat="1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168" fontId="20" fillId="0" borderId="2" xfId="0" applyNumberFormat="1" applyFont="1" applyFill="1" applyBorder="1" applyAlignment="1">
      <alignment horizontal="center"/>
    </xf>
    <xf numFmtId="174" fontId="41" fillId="0" borderId="0" xfId="4" applyNumberFormat="1" applyFont="1" applyFill="1" applyBorder="1"/>
    <xf numFmtId="0" fontId="20" fillId="0" borderId="11" xfId="0" applyFont="1" applyFill="1" applyBorder="1" applyAlignment="1">
      <alignment horizontal="right"/>
    </xf>
    <xf numFmtId="0" fontId="20" fillId="0" borderId="11" xfId="0" applyFont="1" applyBorder="1" applyAlignment="1">
      <alignment horizontal="right"/>
    </xf>
    <xf numFmtId="174" fontId="20" fillId="0" borderId="11" xfId="4" applyNumberFormat="1" applyFont="1" applyBorder="1" applyAlignment="1">
      <alignment horizontal="center"/>
    </xf>
    <xf numFmtId="168" fontId="42" fillId="0" borderId="11" xfId="0" applyNumberFormat="1" applyFont="1" applyFill="1" applyBorder="1"/>
    <xf numFmtId="0" fontId="20" fillId="0" borderId="0" xfId="0" applyFont="1" applyFill="1" applyBorder="1"/>
    <xf numFmtId="168" fontId="21" fillId="0" borderId="14" xfId="0" applyNumberFormat="1" applyFont="1" applyBorder="1" applyAlignment="1">
      <alignment horizontal="center"/>
    </xf>
    <xf numFmtId="0" fontId="20" fillId="0" borderId="14" xfId="0" applyFont="1" applyBorder="1" applyAlignment="1"/>
    <xf numFmtId="0" fontId="43" fillId="0" borderId="0" xfId="0" applyFont="1" applyFill="1" applyBorder="1" applyAlignment="1">
      <alignment horizontal="left"/>
    </xf>
    <xf numFmtId="10" fontId="21" fillId="0" borderId="0" xfId="0" applyNumberFormat="1" applyFont="1" applyFill="1" applyBorder="1" applyAlignment="1">
      <alignment horizontal="left"/>
    </xf>
    <xf numFmtId="168" fontId="21" fillId="0" borderId="0" xfId="0" applyNumberFormat="1" applyFont="1" applyBorder="1" applyAlignment="1">
      <alignment horizontal="center"/>
    </xf>
    <xf numFmtId="0" fontId="24" fillId="0" borderId="0" xfId="0" applyFont="1" applyBorder="1" applyAlignment="1">
      <alignment horizontal="right"/>
    </xf>
    <xf numFmtId="0" fontId="21" fillId="0" borderId="0" xfId="0" applyFont="1" applyFill="1" applyBorder="1" applyAlignment="1">
      <alignment horizontal="left"/>
    </xf>
    <xf numFmtId="0" fontId="20" fillId="0" borderId="0" xfId="0" applyFont="1" applyFill="1" applyBorder="1" applyAlignment="1"/>
    <xf numFmtId="168" fontId="21" fillId="0" borderId="0" xfId="0" applyNumberFormat="1" applyFont="1" applyFill="1" applyBorder="1" applyAlignment="1">
      <alignment horizontal="center"/>
    </xf>
    <xf numFmtId="0" fontId="23" fillId="0" borderId="0" xfId="0" applyFont="1" applyBorder="1"/>
    <xf numFmtId="0" fontId="39" fillId="0" borderId="0" xfId="0" applyFont="1" applyFill="1" applyBorder="1" applyAlignment="1">
      <alignment horizontal="left"/>
    </xf>
    <xf numFmtId="168" fontId="21" fillId="0" borderId="0" xfId="0" applyNumberFormat="1" applyFont="1" applyFill="1" applyBorder="1" applyAlignment="1">
      <alignment horizontal="left"/>
    </xf>
    <xf numFmtId="0" fontId="22" fillId="0" borderId="0" xfId="0" applyFont="1" applyFill="1" applyBorder="1"/>
    <xf numFmtId="0" fontId="22" fillId="0" borderId="0" xfId="0" applyFont="1" applyBorder="1"/>
    <xf numFmtId="0" fontId="21" fillId="0" borderId="0" xfId="0" applyFont="1" applyBorder="1"/>
    <xf numFmtId="4" fontId="22" fillId="0" borderId="0" xfId="0" applyNumberFormat="1" applyFont="1" applyBorder="1"/>
    <xf numFmtId="0" fontId="24" fillId="0" borderId="0" xfId="0" applyFont="1" applyBorder="1"/>
    <xf numFmtId="0" fontId="12" fillId="0" borderId="0" xfId="0" applyFont="1" applyFill="1" applyBorder="1" applyAlignment="1">
      <alignment horizontal="left"/>
    </xf>
    <xf numFmtId="0" fontId="12" fillId="0" borderId="0" xfId="0" applyFont="1" applyFill="1" applyBorder="1" applyAlignment="1"/>
    <xf numFmtId="0" fontId="20" fillId="0" borderId="0" xfId="0" applyFont="1" applyBorder="1"/>
    <xf numFmtId="0" fontId="0" fillId="0" borderId="0" xfId="0" applyFill="1" applyBorder="1" applyProtection="1">
      <protection locked="0"/>
    </xf>
    <xf numFmtId="0" fontId="21" fillId="0" borderId="0" xfId="0" applyFont="1" applyFill="1" applyBorder="1" applyAlignment="1">
      <alignment horizontal="right"/>
    </xf>
    <xf numFmtId="7" fontId="21" fillId="0" borderId="0" xfId="0" applyNumberFormat="1" applyFont="1" applyBorder="1"/>
    <xf numFmtId="0" fontId="24" fillId="0" borderId="0" xfId="0" applyFont="1" applyBorder="1" applyAlignment="1">
      <alignment horizontal="center"/>
    </xf>
    <xf numFmtId="0" fontId="45" fillId="0" borderId="0" xfId="0" applyFont="1" applyFill="1" applyBorder="1" applyAlignment="1">
      <alignment horizontal="left"/>
    </xf>
    <xf numFmtId="0" fontId="12" fillId="0" borderId="0" xfId="0" applyFont="1" applyFill="1" applyBorder="1" applyAlignment="1" applyProtection="1">
      <alignment horizontal="left"/>
      <protection locked="0"/>
    </xf>
    <xf numFmtId="0" fontId="12" fillId="0" borderId="0" xfId="0" applyFont="1" applyFill="1" applyBorder="1" applyProtection="1">
      <protection locked="0"/>
    </xf>
    <xf numFmtId="0" fontId="12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168" fontId="12" fillId="0" borderId="0" xfId="0" applyNumberFormat="1" applyFont="1" applyFill="1" applyBorder="1" applyAlignment="1" applyProtection="1">
      <alignment horizontal="left"/>
      <protection locked="0"/>
    </xf>
    <xf numFmtId="0" fontId="8" fillId="0" borderId="0" xfId="0" applyFont="1" applyFill="1" applyBorder="1" applyProtection="1">
      <protection locked="0"/>
    </xf>
    <xf numFmtId="0" fontId="46" fillId="0" borderId="0" xfId="0" applyFont="1" applyFill="1" applyBorder="1" applyAlignment="1" applyProtection="1">
      <alignment horizontal="left"/>
      <protection locked="0"/>
    </xf>
    <xf numFmtId="0" fontId="45" fillId="0" borderId="0" xfId="0" applyFont="1" applyFill="1" applyBorder="1" applyAlignment="1" applyProtection="1">
      <alignment horizontal="left"/>
      <protection locked="0"/>
    </xf>
    <xf numFmtId="0" fontId="0" fillId="0" borderId="0" xfId="0" applyFont="1" applyFill="1" applyBorder="1" applyAlignment="1" applyProtection="1">
      <alignment horizontal="left"/>
      <protection locked="0"/>
    </xf>
    <xf numFmtId="0" fontId="8" fillId="0" borderId="0" xfId="0" applyFont="1" applyFill="1" applyBorder="1" applyAlignment="1" applyProtection="1">
      <alignment horizontal="left"/>
      <protection locked="0"/>
    </xf>
    <xf numFmtId="0" fontId="39" fillId="0" borderId="0" xfId="0" applyFont="1" applyFill="1" applyBorder="1" applyAlignment="1" applyProtection="1">
      <alignment horizontal="left"/>
      <protection locked="0"/>
    </xf>
    <xf numFmtId="0" fontId="8" fillId="0" borderId="0" xfId="0" applyFont="1" applyBorder="1" applyProtection="1">
      <protection locked="0"/>
    </xf>
    <xf numFmtId="0" fontId="0" fillId="0" borderId="18" xfId="0" applyFill="1" applyBorder="1" applyProtection="1">
      <protection locked="0"/>
    </xf>
    <xf numFmtId="0" fontId="45" fillId="0" borderId="20" xfId="0" applyFont="1" applyFill="1" applyBorder="1" applyAlignment="1" applyProtection="1">
      <alignment horizontal="left"/>
      <protection locked="0"/>
    </xf>
    <xf numFmtId="0" fontId="0" fillId="0" borderId="20" xfId="0" applyFill="1" applyBorder="1" applyAlignment="1" applyProtection="1">
      <alignment horizontal="left"/>
      <protection locked="0"/>
    </xf>
    <xf numFmtId="0" fontId="8" fillId="0" borderId="20" xfId="0" applyFont="1" applyFill="1" applyBorder="1" applyProtection="1">
      <protection locked="0"/>
    </xf>
    <xf numFmtId="0" fontId="8" fillId="0" borderId="20" xfId="0" applyFont="1" applyBorder="1" applyProtection="1">
      <protection locked="0"/>
    </xf>
    <xf numFmtId="0" fontId="0" fillId="0" borderId="20" xfId="0" applyBorder="1" applyProtection="1">
      <protection locked="0"/>
    </xf>
    <xf numFmtId="0" fontId="24" fillId="0" borderId="0" xfId="0" applyFont="1" applyFill="1" applyBorder="1"/>
    <xf numFmtId="168" fontId="21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20" fillId="0" borderId="0" xfId="0" applyFont="1" applyFill="1" applyBorder="1" applyAlignment="1">
      <alignment horizontal="right"/>
    </xf>
    <xf numFmtId="0" fontId="20" fillId="0" borderId="0" xfId="0" applyFont="1" applyBorder="1" applyAlignment="1">
      <alignment horizontal="right"/>
    </xf>
    <xf numFmtId="174" fontId="20" fillId="0" borderId="0" xfId="4" applyNumberFormat="1" applyFont="1" applyBorder="1" applyAlignment="1">
      <alignment horizontal="center"/>
    </xf>
    <xf numFmtId="168" fontId="42" fillId="0" borderId="0" xfId="0" applyNumberFormat="1" applyFont="1" applyFill="1" applyBorder="1"/>
    <xf numFmtId="0" fontId="22" fillId="0" borderId="0" xfId="0" applyFont="1" applyFill="1" applyBorder="1" applyAlignment="1">
      <alignment horizontal="center"/>
    </xf>
    <xf numFmtId="0" fontId="22" fillId="0" borderId="0" xfId="0" applyFont="1" applyBorder="1" applyAlignment="1">
      <alignment horizontal="center"/>
    </xf>
    <xf numFmtId="168" fontId="22" fillId="0" borderId="0" xfId="0" applyNumberFormat="1" applyFont="1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1" fontId="0" fillId="4" borderId="8" xfId="0" applyNumberFormat="1" applyFill="1" applyBorder="1" applyAlignment="1">
      <alignment horizontal="center"/>
    </xf>
    <xf numFmtId="0" fontId="0" fillId="4" borderId="28" xfId="0" applyFill="1" applyBorder="1"/>
    <xf numFmtId="167" fontId="0" fillId="4" borderId="28" xfId="0" applyNumberFormat="1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6" fillId="4" borderId="31" xfId="0" applyFont="1" applyFill="1" applyBorder="1" applyAlignment="1">
      <alignment horizontal="center"/>
    </xf>
    <xf numFmtId="167" fontId="6" fillId="4" borderId="31" xfId="0" applyNumberFormat="1" applyFont="1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14" fontId="0" fillId="4" borderId="28" xfId="0" applyNumberFormat="1" applyFill="1" applyBorder="1"/>
    <xf numFmtId="14" fontId="0" fillId="4" borderId="7" xfId="0" applyNumberFormat="1" applyFill="1" applyBorder="1" applyAlignment="1">
      <alignment horizontal="right"/>
    </xf>
    <xf numFmtId="14" fontId="6" fillId="4" borderId="31" xfId="0" applyNumberFormat="1" applyFont="1" applyFill="1" applyBorder="1" applyAlignment="1">
      <alignment horizontal="center"/>
    </xf>
    <xf numFmtId="14" fontId="0" fillId="4" borderId="9" xfId="0" applyNumberFormat="1" applyFill="1" applyBorder="1"/>
    <xf numFmtId="14" fontId="0" fillId="4" borderId="6" xfId="0" applyNumberFormat="1" applyFill="1" applyBorder="1"/>
    <xf numFmtId="14" fontId="0" fillId="4" borderId="28" xfId="0" applyNumberFormat="1" applyFill="1" applyBorder="1" applyAlignment="1">
      <alignment horizontal="center"/>
    </xf>
    <xf numFmtId="0" fontId="1" fillId="2" borderId="0" xfId="1" applyFont="1" applyFill="1" applyAlignment="1" applyProtection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5" fontId="2" fillId="3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1" fillId="0" borderId="0" xfId="0" applyFont="1" applyFill="1" applyBorder="1" applyAlignment="1" applyProtection="1">
      <alignment horizontal="left" vertical="center" wrapText="1"/>
      <protection locked="0"/>
    </xf>
    <xf numFmtId="0" fontId="21" fillId="0" borderId="1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protection locked="0"/>
    </xf>
    <xf numFmtId="0" fontId="8" fillId="0" borderId="0" xfId="0" applyFont="1" applyAlignment="1" applyProtection="1">
      <protection locked="0"/>
    </xf>
    <xf numFmtId="0" fontId="15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ill="1" applyAlignment="1"/>
    <xf numFmtId="0" fontId="0" fillId="0" borderId="0" xfId="0" applyAlignment="1"/>
    <xf numFmtId="0" fontId="26" fillId="0" borderId="2" xfId="0" applyFont="1" applyFill="1" applyBorder="1" applyAlignment="1" applyProtection="1">
      <alignment horizontal="center" vertical="center"/>
      <protection locked="0"/>
    </xf>
    <xf numFmtId="0" fontId="21" fillId="0" borderId="14" xfId="0" applyFont="1" applyFill="1" applyBorder="1" applyAlignment="1" applyProtection="1">
      <alignment horizontal="left" vertical="center" wrapText="1"/>
      <protection locked="0"/>
    </xf>
    <xf numFmtId="0" fontId="21" fillId="0" borderId="15" xfId="0" applyFont="1" applyFill="1" applyBorder="1" applyAlignment="1" applyProtection="1">
      <alignment horizontal="left" vertical="center" wrapText="1"/>
      <protection locked="0"/>
    </xf>
    <xf numFmtId="0" fontId="21" fillId="0" borderId="20" xfId="0" applyFont="1" applyFill="1" applyBorder="1" applyAlignment="1" applyProtection="1">
      <alignment horizontal="left" vertical="center" wrapText="1"/>
      <protection locked="0"/>
    </xf>
    <xf numFmtId="0" fontId="21" fillId="0" borderId="21" xfId="0" applyFont="1" applyFill="1" applyBorder="1" applyAlignment="1" applyProtection="1">
      <alignment horizontal="left" vertical="center" wrapText="1"/>
      <protection locked="0"/>
    </xf>
    <xf numFmtId="0" fontId="21" fillId="0" borderId="11" xfId="0" applyFont="1" applyFill="1" applyBorder="1" applyAlignment="1" applyProtection="1">
      <alignment horizontal="left" vertical="center" wrapText="1"/>
      <protection locked="0"/>
    </xf>
    <xf numFmtId="0" fontId="21" fillId="0" borderId="24" xfId="0" applyFont="1" applyFill="1" applyBorder="1" applyAlignment="1" applyProtection="1">
      <alignment horizontal="left" vertical="center" wrapText="1"/>
      <protection locked="0"/>
    </xf>
    <xf numFmtId="0" fontId="22" fillId="0" borderId="14" xfId="0" applyFont="1" applyFill="1" applyBorder="1" applyAlignment="1">
      <alignment horizontal="center"/>
    </xf>
    <xf numFmtId="0" fontId="22" fillId="0" borderId="14" xfId="0" applyFont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44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5">
    <cellStyle name="Lien hypertexte" xfId="1" builtinId="8"/>
    <cellStyle name="Monétaire 18" xfId="3"/>
    <cellStyle name="Normal" xfId="0" builtinId="0"/>
    <cellStyle name="Normal 2 20" xfId="2"/>
    <cellStyle name="Pourcentage 19" xfId="4"/>
  </cellStyles>
  <dxfs count="5">
    <dxf>
      <border>
        <left/>
        <right/>
        <top/>
        <bottom/>
      </border>
    </dxf>
    <dxf>
      <border>
        <left/>
        <right/>
        <top/>
        <bottom/>
      </border>
    </dxf>
    <dxf>
      <font>
        <color rgb="FFFF0000"/>
        <name val="Calibri Light"/>
        <scheme val="none"/>
      </font>
      <fill>
        <patternFill>
          <bgColor rgb="FFFF0000"/>
        </patternFill>
      </fill>
      <border>
        <left/>
        <right/>
        <top/>
        <bottom/>
      </border>
    </dxf>
    <dxf>
      <font>
        <color theme="9" tint="0.79998168889431442"/>
        <name val="Calibri Light"/>
        <scheme val="none"/>
      </font>
      <fill>
        <patternFill>
          <bgColor theme="9" tint="0.79998168889431442"/>
        </patternFill>
      </fill>
    </dxf>
    <dxf>
      <font>
        <color rgb="FF00B0F0"/>
        <name val="Calibri Light"/>
        <scheme val="none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Scroll" dx="16" fmlaLink="E5" horiz="1" max="1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590550</xdr:colOff>
          <xdr:row>14</xdr:row>
          <xdr:rowOff>9525</xdr:rowOff>
        </xdr:from>
        <xdr:to>
          <xdr:col>11</xdr:col>
          <xdr:colOff>190500</xdr:colOff>
          <xdr:row>16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contact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581025</xdr:colOff>
          <xdr:row>17</xdr:row>
          <xdr:rowOff>66675</xdr:rowOff>
        </xdr:from>
        <xdr:to>
          <xdr:col>11</xdr:col>
          <xdr:colOff>638175</xdr:colOff>
          <xdr:row>19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fiche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590550</xdr:colOff>
          <xdr:row>20</xdr:row>
          <xdr:rowOff>171450</xdr:rowOff>
        </xdr:from>
        <xdr:to>
          <xdr:col>11</xdr:col>
          <xdr:colOff>666750</xdr:colOff>
          <xdr:row>22</xdr:row>
          <xdr:rowOff>133350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facture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438150</xdr:colOff>
          <xdr:row>4</xdr:row>
          <xdr:rowOff>9525</xdr:rowOff>
        </xdr:from>
        <xdr:to>
          <xdr:col>4</xdr:col>
          <xdr:colOff>247650</xdr:colOff>
          <xdr:row>8</xdr:row>
          <xdr:rowOff>180975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nouveau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</xdr:row>
          <xdr:rowOff>9525</xdr:rowOff>
        </xdr:from>
        <xdr:to>
          <xdr:col>8</xdr:col>
          <xdr:colOff>533400</xdr:colOff>
          <xdr:row>9</xdr:row>
          <xdr:rowOff>28575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fiche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371475</xdr:colOff>
          <xdr:row>3</xdr:row>
          <xdr:rowOff>180975</xdr:rowOff>
        </xdr:from>
        <xdr:to>
          <xdr:col>13</xdr:col>
          <xdr:colOff>114300</xdr:colOff>
          <xdr:row>9</xdr:row>
          <xdr:rowOff>19050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facture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152400</xdr:rowOff>
        </xdr:from>
        <xdr:to>
          <xdr:col>15</xdr:col>
          <xdr:colOff>361950</xdr:colOff>
          <xdr:row>4</xdr:row>
          <xdr:rowOff>152400</xdr:rowOff>
        </xdr:to>
        <xdr:sp macro="" textlink="">
          <xdr:nvSpPr>
            <xdr:cNvPr id="4099" name="Scroll Bar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980"/>
  <sheetViews>
    <sheetView tabSelected="1" workbookViewId="0">
      <selection activeCell="W12" sqref="W12"/>
    </sheetView>
  </sheetViews>
  <sheetFormatPr baseColWidth="10" defaultRowHeight="15" x14ac:dyDescent="0.25"/>
  <cols>
    <col min="1" max="1" width="11.42578125" style="2"/>
    <col min="2" max="2" width="10.7109375" style="2" bestFit="1" customWidth="1"/>
    <col min="3" max="3" width="14" style="263" bestFit="1" customWidth="1"/>
    <col min="4" max="5" width="11.42578125" style="2"/>
    <col min="6" max="6" width="6" style="2" bestFit="1" customWidth="1"/>
    <col min="7" max="8" width="11.42578125" style="2"/>
    <col min="9" max="9" width="12.7109375" style="32" bestFit="1" customWidth="1"/>
    <col min="10" max="10" width="12.85546875" style="32" bestFit="1" customWidth="1"/>
    <col min="11" max="12" width="11.42578125" style="33"/>
    <col min="13" max="14" width="11.42578125" style="3"/>
    <col min="15" max="16" width="10.7109375" style="3" bestFit="1" customWidth="1"/>
    <col min="17" max="24" width="11.42578125" style="3"/>
    <col min="25" max="25" width="18.28515625" style="3" bestFit="1" customWidth="1"/>
    <col min="26" max="26" width="24.42578125" style="1" bestFit="1" customWidth="1"/>
    <col min="27" max="28" width="16" style="1" customWidth="1"/>
    <col min="29" max="29" width="26.42578125" style="1" customWidth="1"/>
    <col min="30" max="16384" width="11.42578125" style="1"/>
  </cols>
  <sheetData>
    <row r="1" spans="1:30" s="3" customFormat="1" ht="16.5" thickTop="1" thickBot="1" x14ac:dyDescent="0.3">
      <c r="A1" s="254" t="s">
        <v>59</v>
      </c>
      <c r="B1" s="254" t="s">
        <v>60</v>
      </c>
      <c r="C1" s="261" t="s">
        <v>150</v>
      </c>
      <c r="D1" s="254" t="s">
        <v>61</v>
      </c>
      <c r="E1" s="254" t="s">
        <v>62</v>
      </c>
      <c r="F1" s="254" t="s">
        <v>35</v>
      </c>
      <c r="G1" s="254" t="s">
        <v>63</v>
      </c>
      <c r="H1" s="254" t="s">
        <v>64</v>
      </c>
      <c r="I1" s="255" t="s">
        <v>65</v>
      </c>
      <c r="J1" s="255" t="s">
        <v>66</v>
      </c>
      <c r="K1" s="254" t="s">
        <v>67</v>
      </c>
      <c r="L1" s="254" t="s">
        <v>167</v>
      </c>
      <c r="M1" s="254" t="s">
        <v>58</v>
      </c>
      <c r="N1" s="254" t="s">
        <v>166</v>
      </c>
      <c r="O1" s="256" t="s">
        <v>42</v>
      </c>
      <c r="P1" s="256" t="s">
        <v>43</v>
      </c>
      <c r="Q1" s="256" t="s">
        <v>44</v>
      </c>
      <c r="R1" s="256" t="s">
        <v>83</v>
      </c>
      <c r="S1" s="256" t="s">
        <v>84</v>
      </c>
      <c r="T1" s="256" t="s">
        <v>46</v>
      </c>
      <c r="U1" s="257" t="s">
        <v>47</v>
      </c>
      <c r="V1" s="256" t="s">
        <v>45</v>
      </c>
      <c r="W1" s="256" t="s">
        <v>50</v>
      </c>
      <c r="X1" s="258" t="s">
        <v>82</v>
      </c>
      <c r="Z1" s="3" t="s">
        <v>86</v>
      </c>
    </row>
    <row r="2" spans="1:30" x14ac:dyDescent="0.25">
      <c r="A2" s="249" t="s">
        <v>31</v>
      </c>
      <c r="B2" s="249" t="s">
        <v>32</v>
      </c>
      <c r="C2" s="259">
        <v>19772</v>
      </c>
      <c r="D2" s="249" t="s">
        <v>34</v>
      </c>
      <c r="E2" s="249"/>
      <c r="F2" s="249"/>
      <c r="G2" s="249" t="s">
        <v>33</v>
      </c>
      <c r="H2" s="249" t="s">
        <v>9</v>
      </c>
      <c r="I2" s="250">
        <v>145874455</v>
      </c>
      <c r="J2" s="250">
        <v>587445585</v>
      </c>
      <c r="K2" s="251"/>
      <c r="L2" s="251" t="s">
        <v>168</v>
      </c>
      <c r="M2" s="251">
        <v>1</v>
      </c>
      <c r="N2" s="21"/>
      <c r="O2" s="264">
        <v>42104</v>
      </c>
      <c r="P2" s="264">
        <v>42106</v>
      </c>
      <c r="Q2" s="251"/>
      <c r="R2" s="251"/>
      <c r="S2" s="251"/>
      <c r="T2" s="251"/>
      <c r="U2" s="252"/>
      <c r="V2" s="251"/>
      <c r="W2" s="251"/>
      <c r="X2" s="253"/>
    </row>
    <row r="3" spans="1:30" x14ac:dyDescent="0.25">
      <c r="A3" s="20" t="s">
        <v>37</v>
      </c>
      <c r="B3" s="20" t="s">
        <v>38</v>
      </c>
      <c r="C3" s="25">
        <v>41412</v>
      </c>
      <c r="D3" s="20" t="s">
        <v>39</v>
      </c>
      <c r="E3" s="20" t="s">
        <v>40</v>
      </c>
      <c r="F3" s="20">
        <v>77800</v>
      </c>
      <c r="G3" s="20" t="s">
        <v>41</v>
      </c>
      <c r="H3" s="20" t="s">
        <v>4</v>
      </c>
      <c r="I3" s="27">
        <v>285996658</v>
      </c>
      <c r="J3" s="27">
        <v>5747855547</v>
      </c>
      <c r="K3" s="21"/>
      <c r="L3" s="251" t="s">
        <v>168</v>
      </c>
      <c r="M3" s="21">
        <v>2</v>
      </c>
      <c r="N3" s="21"/>
      <c r="O3" s="29">
        <v>42101</v>
      </c>
      <c r="P3" s="29">
        <v>42109</v>
      </c>
      <c r="Q3" s="21"/>
      <c r="R3" s="21"/>
      <c r="S3" s="21"/>
      <c r="T3" s="21"/>
      <c r="U3" s="246"/>
      <c r="V3" s="21"/>
      <c r="W3" s="21"/>
      <c r="X3" s="28"/>
    </row>
    <row r="4" spans="1:30" x14ac:dyDescent="0.25">
      <c r="A4" s="20" t="s">
        <v>164</v>
      </c>
      <c r="B4" s="20" t="s">
        <v>32</v>
      </c>
      <c r="C4" s="25">
        <v>32985</v>
      </c>
      <c r="D4" s="20" t="s">
        <v>70</v>
      </c>
      <c r="E4" s="20" t="s">
        <v>71</v>
      </c>
      <c r="F4" s="20">
        <v>45200</v>
      </c>
      <c r="G4" s="20" t="s">
        <v>69</v>
      </c>
      <c r="H4" s="20" t="s">
        <v>9</v>
      </c>
      <c r="I4" s="27">
        <v>587445478</v>
      </c>
      <c r="J4" s="27">
        <v>654874585</v>
      </c>
      <c r="K4" s="21" t="s">
        <v>72</v>
      </c>
      <c r="L4" s="251" t="s">
        <v>168</v>
      </c>
      <c r="M4" s="21">
        <v>5</v>
      </c>
      <c r="N4" s="21"/>
      <c r="O4" s="29">
        <v>42096</v>
      </c>
      <c r="P4" s="29">
        <v>42099</v>
      </c>
      <c r="Q4" s="21">
        <v>2</v>
      </c>
      <c r="R4" s="21">
        <v>1</v>
      </c>
      <c r="S4" s="21"/>
      <c r="T4" s="21">
        <v>1</v>
      </c>
      <c r="U4" s="246">
        <v>1</v>
      </c>
      <c r="V4" s="21" t="s">
        <v>73</v>
      </c>
      <c r="W4" s="21" t="s">
        <v>74</v>
      </c>
      <c r="X4" s="248">
        <f>+P4-O4</f>
        <v>3</v>
      </c>
      <c r="Y4" s="26"/>
    </row>
    <row r="5" spans="1:30" x14ac:dyDescent="0.25">
      <c r="A5" s="20" t="s">
        <v>165</v>
      </c>
      <c r="B5" s="20" t="s">
        <v>75</v>
      </c>
      <c r="C5" s="25">
        <v>36891</v>
      </c>
      <c r="D5" s="20" t="s">
        <v>162</v>
      </c>
      <c r="E5" s="20"/>
      <c r="F5" s="20">
        <v>28350</v>
      </c>
      <c r="G5" s="20" t="s">
        <v>163</v>
      </c>
      <c r="H5" s="20" t="s">
        <v>9</v>
      </c>
      <c r="I5" s="27">
        <v>254874587</v>
      </c>
      <c r="J5" s="27">
        <v>245895424</v>
      </c>
      <c r="K5" s="21" t="s">
        <v>76</v>
      </c>
      <c r="L5" s="251" t="s">
        <v>168</v>
      </c>
      <c r="M5" s="21">
        <v>2</v>
      </c>
      <c r="N5" s="21"/>
      <c r="O5" s="29">
        <v>42098</v>
      </c>
      <c r="P5" s="29">
        <v>42099</v>
      </c>
      <c r="Q5" s="21">
        <v>2</v>
      </c>
      <c r="R5" s="21">
        <v>1</v>
      </c>
      <c r="S5" s="21"/>
      <c r="T5" s="21">
        <v>1</v>
      </c>
      <c r="U5" s="246">
        <v>2</v>
      </c>
      <c r="V5" s="21" t="s">
        <v>73</v>
      </c>
      <c r="W5" s="21" t="s">
        <v>73</v>
      </c>
      <c r="X5" s="248">
        <f t="shared" ref="X5:X6" si="0">+P5-O5</f>
        <v>1</v>
      </c>
      <c r="Y5" s="26"/>
    </row>
    <row r="6" spans="1:30" x14ac:dyDescent="0.25">
      <c r="A6" s="20" t="s">
        <v>77</v>
      </c>
      <c r="B6" s="20" t="s">
        <v>78</v>
      </c>
      <c r="C6" s="25">
        <v>30877</v>
      </c>
      <c r="D6" s="20" t="s">
        <v>79</v>
      </c>
      <c r="E6" s="20"/>
      <c r="F6" s="20">
        <v>28600</v>
      </c>
      <c r="G6" s="20" t="s">
        <v>80</v>
      </c>
      <c r="H6" s="20" t="s">
        <v>9</v>
      </c>
      <c r="I6" s="27">
        <v>237350254</v>
      </c>
      <c r="J6" s="27">
        <v>678566744</v>
      </c>
      <c r="K6" s="21" t="s">
        <v>81</v>
      </c>
      <c r="L6" s="251" t="s">
        <v>168</v>
      </c>
      <c r="M6" s="21">
        <v>3</v>
      </c>
      <c r="N6" s="21"/>
      <c r="O6" s="29">
        <v>42102</v>
      </c>
      <c r="P6" s="29">
        <v>42104</v>
      </c>
      <c r="Q6" s="21">
        <v>2</v>
      </c>
      <c r="R6" s="21">
        <v>1</v>
      </c>
      <c r="S6" s="21"/>
      <c r="T6" s="21">
        <v>1</v>
      </c>
      <c r="U6" s="246">
        <v>2</v>
      </c>
      <c r="V6" s="21" t="s">
        <v>73</v>
      </c>
      <c r="W6" s="21" t="s">
        <v>74</v>
      </c>
      <c r="X6" s="248">
        <f t="shared" si="0"/>
        <v>2</v>
      </c>
      <c r="Y6" s="26"/>
    </row>
    <row r="7" spans="1:30" x14ac:dyDescent="0.25">
      <c r="A7" s="20" t="s">
        <v>151</v>
      </c>
      <c r="B7" s="20" t="s">
        <v>32</v>
      </c>
      <c r="C7" s="25">
        <v>29486</v>
      </c>
      <c r="D7" s="20" t="s">
        <v>152</v>
      </c>
      <c r="E7" s="20" t="s">
        <v>153</v>
      </c>
      <c r="F7" s="20">
        <v>45000</v>
      </c>
      <c r="G7" s="20" t="s">
        <v>154</v>
      </c>
      <c r="H7" s="20" t="s">
        <v>9</v>
      </c>
      <c r="I7" s="27">
        <v>237350255</v>
      </c>
      <c r="J7" s="27">
        <v>678547744</v>
      </c>
      <c r="K7" s="21" t="s">
        <v>155</v>
      </c>
      <c r="L7" s="251" t="s">
        <v>168</v>
      </c>
      <c r="M7" s="21">
        <v>1</v>
      </c>
      <c r="N7" s="21"/>
      <c r="O7" s="29">
        <v>42099</v>
      </c>
      <c r="P7" s="29">
        <v>42102</v>
      </c>
      <c r="Q7" s="21">
        <v>2</v>
      </c>
      <c r="R7" s="21">
        <v>1</v>
      </c>
      <c r="S7" s="21"/>
      <c r="T7" s="21">
        <v>1</v>
      </c>
      <c r="U7" s="246"/>
      <c r="V7" s="21" t="s">
        <v>73</v>
      </c>
      <c r="W7" s="21" t="s">
        <v>74</v>
      </c>
      <c r="X7" s="28"/>
    </row>
    <row r="8" spans="1:30" x14ac:dyDescent="0.25">
      <c r="A8" s="20" t="s">
        <v>156</v>
      </c>
      <c r="B8" s="20" t="s">
        <v>157</v>
      </c>
      <c r="C8" s="260" t="s">
        <v>158</v>
      </c>
      <c r="D8" s="20" t="s">
        <v>159</v>
      </c>
      <c r="E8" s="20"/>
      <c r="F8" s="20">
        <v>13000</v>
      </c>
      <c r="G8" s="20" t="s">
        <v>160</v>
      </c>
      <c r="H8" s="20" t="s">
        <v>9</v>
      </c>
      <c r="I8" s="27">
        <v>245874588</v>
      </c>
      <c r="J8" s="27">
        <v>688887754</v>
      </c>
      <c r="K8" s="21" t="s">
        <v>161</v>
      </c>
      <c r="L8" s="251" t="s">
        <v>168</v>
      </c>
      <c r="M8" s="21">
        <v>4</v>
      </c>
      <c r="N8" s="21"/>
      <c r="O8" s="29">
        <v>42097</v>
      </c>
      <c r="P8" s="29">
        <v>42102</v>
      </c>
      <c r="Q8" s="21">
        <v>2</v>
      </c>
      <c r="R8" s="21">
        <v>2</v>
      </c>
      <c r="S8" s="21"/>
      <c r="T8" s="21">
        <v>2</v>
      </c>
      <c r="U8" s="246"/>
      <c r="V8" s="21" t="s">
        <v>73</v>
      </c>
      <c r="W8" s="21" t="s">
        <v>74</v>
      </c>
      <c r="X8" s="28"/>
    </row>
    <row r="9" spans="1:30" x14ac:dyDescent="0.25">
      <c r="A9" s="20"/>
      <c r="B9" s="20"/>
      <c r="C9" s="25"/>
      <c r="D9" s="20"/>
      <c r="E9" s="20"/>
      <c r="F9" s="20"/>
      <c r="G9" s="20"/>
      <c r="H9" s="20"/>
      <c r="I9" s="27"/>
      <c r="J9" s="27"/>
      <c r="K9" s="21"/>
      <c r="L9" s="21"/>
      <c r="M9" s="21"/>
      <c r="N9" s="21"/>
      <c r="O9" s="29"/>
      <c r="P9" s="29"/>
      <c r="Q9" s="21"/>
      <c r="R9" s="21"/>
      <c r="S9" s="21"/>
      <c r="T9" s="21"/>
      <c r="U9" s="246"/>
      <c r="V9" s="21"/>
      <c r="W9" s="21"/>
      <c r="X9" s="28"/>
    </row>
    <row r="10" spans="1:30" x14ac:dyDescent="0.25">
      <c r="A10" s="20"/>
      <c r="B10" s="20"/>
      <c r="C10" s="25"/>
      <c r="D10" s="20"/>
      <c r="E10" s="20"/>
      <c r="F10" s="20"/>
      <c r="G10" s="20"/>
      <c r="H10" s="20"/>
      <c r="I10" s="27"/>
      <c r="J10" s="27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46"/>
      <c r="V10" s="21"/>
      <c r="W10" s="21"/>
      <c r="X10" s="28"/>
    </row>
    <row r="11" spans="1:30" x14ac:dyDescent="0.25">
      <c r="A11" s="20"/>
      <c r="B11" s="20"/>
      <c r="C11" s="25"/>
      <c r="D11" s="20"/>
      <c r="E11" s="20"/>
      <c r="F11" s="20"/>
      <c r="G11" s="20"/>
      <c r="H11" s="20"/>
      <c r="I11" s="27"/>
      <c r="J11" s="27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46"/>
      <c r="V11" s="21"/>
      <c r="W11" s="21"/>
      <c r="X11" s="28"/>
    </row>
    <row r="12" spans="1:30" x14ac:dyDescent="0.25">
      <c r="A12" s="20"/>
      <c r="B12" s="20"/>
      <c r="C12" s="25"/>
      <c r="D12" s="20"/>
      <c r="E12" s="20"/>
      <c r="F12" s="20"/>
      <c r="G12" s="20"/>
      <c r="H12" s="20"/>
      <c r="I12" s="27"/>
      <c r="J12" s="27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46"/>
      <c r="V12" s="21"/>
      <c r="W12" s="21"/>
      <c r="X12" s="28"/>
      <c r="AC12" s="1" t="str">
        <f>chiffrelettre(AD12)</f>
        <v xml:space="preserve">deux mille deux cents EUROS </v>
      </c>
      <c r="AD12" s="1">
        <v>2200</v>
      </c>
    </row>
    <row r="13" spans="1:30" x14ac:dyDescent="0.25">
      <c r="A13" s="20"/>
      <c r="B13" s="20"/>
      <c r="C13" s="25"/>
      <c r="D13" s="20"/>
      <c r="E13" s="20"/>
      <c r="F13" s="20"/>
      <c r="G13" s="20"/>
      <c r="H13" s="20"/>
      <c r="I13" s="27"/>
      <c r="J13" s="27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46"/>
      <c r="V13" s="21"/>
      <c r="W13" s="21"/>
      <c r="X13" s="28"/>
    </row>
    <row r="14" spans="1:30" x14ac:dyDescent="0.25">
      <c r="A14" s="20"/>
      <c r="B14" s="20"/>
      <c r="C14" s="25"/>
      <c r="D14" s="20"/>
      <c r="E14" s="20"/>
      <c r="F14" s="20"/>
      <c r="G14" s="20"/>
      <c r="H14" s="20"/>
      <c r="I14" s="27"/>
      <c r="J14" s="27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46"/>
      <c r="V14" s="21"/>
      <c r="W14" s="21"/>
      <c r="X14" s="28"/>
    </row>
    <row r="15" spans="1:30" x14ac:dyDescent="0.25">
      <c r="A15" s="20"/>
      <c r="B15" s="20"/>
      <c r="C15" s="25"/>
      <c r="D15" s="20"/>
      <c r="E15" s="20"/>
      <c r="F15" s="20"/>
      <c r="G15" s="20"/>
      <c r="H15" s="20"/>
      <c r="I15" s="27"/>
      <c r="J15" s="27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46"/>
      <c r="V15" s="21"/>
      <c r="W15" s="21"/>
      <c r="X15" s="28"/>
    </row>
    <row r="16" spans="1:30" x14ac:dyDescent="0.25">
      <c r="A16" s="20"/>
      <c r="B16" s="20"/>
      <c r="C16" s="25"/>
      <c r="D16" s="20"/>
      <c r="E16" s="20"/>
      <c r="F16" s="20"/>
      <c r="G16" s="20"/>
      <c r="H16" s="20"/>
      <c r="I16" s="27"/>
      <c r="J16" s="27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46"/>
      <c r="V16" s="21"/>
      <c r="W16" s="21"/>
      <c r="X16" s="28"/>
    </row>
    <row r="17" spans="1:24" x14ac:dyDescent="0.25">
      <c r="A17" s="20"/>
      <c r="B17" s="20"/>
      <c r="C17" s="25"/>
      <c r="D17" s="20"/>
      <c r="E17" s="20"/>
      <c r="F17" s="20"/>
      <c r="G17" s="20"/>
      <c r="H17" s="20"/>
      <c r="I17" s="27"/>
      <c r="J17" s="27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46"/>
      <c r="V17" s="21"/>
      <c r="W17" s="21"/>
      <c r="X17" s="28"/>
    </row>
    <row r="18" spans="1:24" x14ac:dyDescent="0.25">
      <c r="A18" s="20"/>
      <c r="B18" s="20"/>
      <c r="C18" s="25"/>
      <c r="D18" s="20"/>
      <c r="E18" s="20"/>
      <c r="F18" s="20"/>
      <c r="G18" s="20"/>
      <c r="H18" s="20"/>
      <c r="I18" s="27"/>
      <c r="J18" s="27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46"/>
      <c r="V18" s="21"/>
      <c r="W18" s="21"/>
      <c r="X18" s="28"/>
    </row>
    <row r="19" spans="1:24" x14ac:dyDescent="0.25">
      <c r="A19" s="20"/>
      <c r="B19" s="20"/>
      <c r="C19" s="25"/>
      <c r="D19" s="20"/>
      <c r="E19" s="20"/>
      <c r="F19" s="20"/>
      <c r="G19" s="20"/>
      <c r="H19" s="20"/>
      <c r="I19" s="27"/>
      <c r="J19" s="27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46"/>
      <c r="V19" s="21"/>
      <c r="W19" s="21"/>
      <c r="X19" s="28"/>
    </row>
    <row r="20" spans="1:24" x14ac:dyDescent="0.25">
      <c r="A20" s="20"/>
      <c r="B20" s="20"/>
      <c r="C20" s="25"/>
      <c r="D20" s="20"/>
      <c r="E20" s="20"/>
      <c r="F20" s="20"/>
      <c r="G20" s="20"/>
      <c r="H20" s="20"/>
      <c r="I20" s="27"/>
      <c r="J20" s="27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46"/>
      <c r="V20" s="21"/>
      <c r="W20" s="21"/>
      <c r="X20" s="28"/>
    </row>
    <row r="21" spans="1:24" x14ac:dyDescent="0.25">
      <c r="A21" s="20"/>
      <c r="B21" s="20"/>
      <c r="C21" s="25"/>
      <c r="D21" s="20"/>
      <c r="E21" s="20"/>
      <c r="F21" s="20"/>
      <c r="G21" s="20"/>
      <c r="H21" s="20"/>
      <c r="I21" s="27"/>
      <c r="J21" s="27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46"/>
      <c r="V21" s="21"/>
      <c r="W21" s="21"/>
      <c r="X21" s="28"/>
    </row>
    <row r="22" spans="1:24" x14ac:dyDescent="0.25">
      <c r="A22" s="20"/>
      <c r="B22" s="20"/>
      <c r="C22" s="25"/>
      <c r="D22" s="20"/>
      <c r="E22" s="20"/>
      <c r="F22" s="20"/>
      <c r="G22" s="20"/>
      <c r="H22" s="20"/>
      <c r="I22" s="27"/>
      <c r="J22" s="27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46"/>
      <c r="V22" s="21"/>
      <c r="W22" s="21"/>
      <c r="X22" s="28"/>
    </row>
    <row r="23" spans="1:24" x14ac:dyDescent="0.25">
      <c r="A23" s="20"/>
      <c r="B23" s="20"/>
      <c r="C23" s="25"/>
      <c r="D23" s="20"/>
      <c r="E23" s="20"/>
      <c r="F23" s="20"/>
      <c r="G23" s="20"/>
      <c r="H23" s="20"/>
      <c r="I23" s="27"/>
      <c r="J23" s="27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46"/>
      <c r="V23" s="21"/>
      <c r="W23" s="21"/>
      <c r="X23" s="28"/>
    </row>
    <row r="24" spans="1:24" x14ac:dyDescent="0.25">
      <c r="A24" s="20"/>
      <c r="B24" s="20"/>
      <c r="C24" s="25"/>
      <c r="D24" s="20"/>
      <c r="E24" s="20"/>
      <c r="F24" s="20"/>
      <c r="G24" s="20"/>
      <c r="H24" s="20"/>
      <c r="I24" s="27"/>
      <c r="J24" s="27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46"/>
      <c r="V24" s="21"/>
      <c r="W24" s="21"/>
      <c r="X24" s="28"/>
    </row>
    <row r="25" spans="1:24" x14ac:dyDescent="0.25">
      <c r="A25" s="20"/>
      <c r="B25" s="20"/>
      <c r="C25" s="25"/>
      <c r="D25" s="20"/>
      <c r="E25" s="20"/>
      <c r="F25" s="20"/>
      <c r="G25" s="20"/>
      <c r="H25" s="20"/>
      <c r="I25" s="27"/>
      <c r="J25" s="27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46"/>
      <c r="V25" s="21"/>
      <c r="W25" s="21"/>
      <c r="X25" s="28"/>
    </row>
    <row r="26" spans="1:24" x14ac:dyDescent="0.25">
      <c r="A26" s="20"/>
      <c r="B26" s="20"/>
      <c r="C26" s="25"/>
      <c r="D26" s="20"/>
      <c r="E26" s="20"/>
      <c r="F26" s="20"/>
      <c r="G26" s="20"/>
      <c r="H26" s="20"/>
      <c r="I26" s="27"/>
      <c r="J26" s="27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46"/>
      <c r="V26" s="21"/>
      <c r="W26" s="21"/>
      <c r="X26" s="28"/>
    </row>
    <row r="27" spans="1:24" x14ac:dyDescent="0.25">
      <c r="A27" s="20"/>
      <c r="B27" s="20"/>
      <c r="C27" s="25"/>
      <c r="D27" s="20"/>
      <c r="E27" s="20"/>
      <c r="F27" s="20"/>
      <c r="G27" s="20"/>
      <c r="H27" s="20"/>
      <c r="I27" s="27"/>
      <c r="J27" s="27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46"/>
      <c r="V27" s="21"/>
      <c r="W27" s="21"/>
      <c r="X27" s="28"/>
    </row>
    <row r="28" spans="1:24" x14ac:dyDescent="0.25">
      <c r="A28" s="20"/>
      <c r="B28" s="20"/>
      <c r="C28" s="25"/>
      <c r="D28" s="20"/>
      <c r="E28" s="20"/>
      <c r="F28" s="20"/>
      <c r="G28" s="20"/>
      <c r="H28" s="20"/>
      <c r="I28" s="27"/>
      <c r="J28" s="27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46"/>
      <c r="V28" s="21"/>
      <c r="W28" s="21"/>
      <c r="X28" s="28"/>
    </row>
    <row r="29" spans="1:24" x14ac:dyDescent="0.25">
      <c r="A29" s="20"/>
      <c r="B29" s="20"/>
      <c r="C29" s="25"/>
      <c r="D29" s="20"/>
      <c r="E29" s="20"/>
      <c r="F29" s="20"/>
      <c r="G29" s="20"/>
      <c r="H29" s="20"/>
      <c r="I29" s="27"/>
      <c r="J29" s="27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46"/>
      <c r="V29" s="21"/>
      <c r="W29" s="21"/>
      <c r="X29" s="28"/>
    </row>
    <row r="30" spans="1:24" x14ac:dyDescent="0.25">
      <c r="A30" s="20"/>
      <c r="B30" s="20"/>
      <c r="C30" s="25"/>
      <c r="D30" s="20"/>
      <c r="E30" s="20"/>
      <c r="F30" s="20"/>
      <c r="G30" s="20"/>
      <c r="H30" s="20"/>
      <c r="I30" s="27"/>
      <c r="J30" s="27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46"/>
      <c r="V30" s="21"/>
      <c r="W30" s="21"/>
      <c r="X30" s="28"/>
    </row>
    <row r="31" spans="1:24" x14ac:dyDescent="0.25">
      <c r="A31" s="20"/>
      <c r="B31" s="20"/>
      <c r="C31" s="25"/>
      <c r="D31" s="20"/>
      <c r="E31" s="20"/>
      <c r="F31" s="20"/>
      <c r="G31" s="20"/>
      <c r="H31" s="20"/>
      <c r="I31" s="27"/>
      <c r="J31" s="27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46"/>
      <c r="V31" s="21"/>
      <c r="W31" s="21"/>
      <c r="X31" s="28"/>
    </row>
    <row r="32" spans="1:24" x14ac:dyDescent="0.25">
      <c r="A32" s="20"/>
      <c r="B32" s="20"/>
      <c r="C32" s="25"/>
      <c r="D32" s="20"/>
      <c r="E32" s="20"/>
      <c r="F32" s="20"/>
      <c r="G32" s="20"/>
      <c r="H32" s="20"/>
      <c r="I32" s="27"/>
      <c r="J32" s="27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46"/>
      <c r="V32" s="21"/>
      <c r="W32" s="21"/>
      <c r="X32" s="28"/>
    </row>
    <row r="33" spans="1:24" x14ac:dyDescent="0.25">
      <c r="A33" s="20"/>
      <c r="B33" s="20"/>
      <c r="C33" s="25"/>
      <c r="D33" s="20"/>
      <c r="E33" s="20"/>
      <c r="F33" s="20"/>
      <c r="G33" s="20"/>
      <c r="H33" s="20"/>
      <c r="I33" s="27"/>
      <c r="J33" s="27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46"/>
      <c r="V33" s="21"/>
      <c r="W33" s="21"/>
      <c r="X33" s="28"/>
    </row>
    <row r="34" spans="1:24" x14ac:dyDescent="0.25">
      <c r="A34" s="20"/>
      <c r="B34" s="20"/>
      <c r="C34" s="25"/>
      <c r="D34" s="20"/>
      <c r="E34" s="20"/>
      <c r="F34" s="20"/>
      <c r="G34" s="20"/>
      <c r="H34" s="20"/>
      <c r="I34" s="27"/>
      <c r="J34" s="27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46"/>
      <c r="V34" s="21"/>
      <c r="W34" s="21"/>
      <c r="X34" s="28"/>
    </row>
    <row r="35" spans="1:24" x14ac:dyDescent="0.25">
      <c r="A35" s="20"/>
      <c r="B35" s="20"/>
      <c r="C35" s="25"/>
      <c r="D35" s="20"/>
      <c r="E35" s="20"/>
      <c r="F35" s="20"/>
      <c r="G35" s="20"/>
      <c r="H35" s="20"/>
      <c r="I35" s="27"/>
      <c r="J35" s="27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46"/>
      <c r="V35" s="21"/>
      <c r="W35" s="21"/>
      <c r="X35" s="28"/>
    </row>
    <row r="36" spans="1:24" x14ac:dyDescent="0.25">
      <c r="A36" s="20"/>
      <c r="B36" s="20"/>
      <c r="C36" s="25"/>
      <c r="D36" s="20"/>
      <c r="E36" s="20"/>
      <c r="F36" s="20"/>
      <c r="G36" s="20"/>
      <c r="H36" s="20"/>
      <c r="I36" s="27"/>
      <c r="J36" s="27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46"/>
      <c r="V36" s="21"/>
      <c r="W36" s="21"/>
      <c r="X36" s="28"/>
    </row>
    <row r="37" spans="1:24" x14ac:dyDescent="0.25">
      <c r="A37" s="20"/>
      <c r="B37" s="20"/>
      <c r="C37" s="25"/>
      <c r="D37" s="20"/>
      <c r="E37" s="20"/>
      <c r="F37" s="20"/>
      <c r="G37" s="20"/>
      <c r="H37" s="20"/>
      <c r="I37" s="27"/>
      <c r="J37" s="27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46"/>
      <c r="V37" s="21"/>
      <c r="W37" s="21"/>
      <c r="X37" s="28"/>
    </row>
    <row r="38" spans="1:24" x14ac:dyDescent="0.25">
      <c r="A38" s="20"/>
      <c r="B38" s="20"/>
      <c r="C38" s="25"/>
      <c r="D38" s="20"/>
      <c r="E38" s="20"/>
      <c r="F38" s="20"/>
      <c r="G38" s="20"/>
      <c r="H38" s="20"/>
      <c r="I38" s="27"/>
      <c r="J38" s="27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46"/>
      <c r="V38" s="21"/>
      <c r="W38" s="21"/>
      <c r="X38" s="28"/>
    </row>
    <row r="39" spans="1:24" x14ac:dyDescent="0.25">
      <c r="A39" s="20"/>
      <c r="B39" s="25"/>
      <c r="C39" s="25"/>
      <c r="D39" s="20"/>
      <c r="E39" s="20"/>
      <c r="F39" s="20"/>
      <c r="G39" s="20"/>
      <c r="H39" s="20"/>
      <c r="I39" s="27"/>
      <c r="J39" s="27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46"/>
      <c r="V39" s="21"/>
      <c r="W39" s="21"/>
      <c r="X39" s="28"/>
    </row>
    <row r="40" spans="1:24" x14ac:dyDescent="0.25">
      <c r="A40" s="20"/>
      <c r="B40" s="20"/>
      <c r="C40" s="25"/>
      <c r="D40" s="20"/>
      <c r="E40" s="20"/>
      <c r="F40" s="20"/>
      <c r="G40" s="20"/>
      <c r="H40" s="20"/>
      <c r="I40" s="27"/>
      <c r="J40" s="27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46"/>
      <c r="V40" s="21"/>
      <c r="W40" s="21"/>
      <c r="X40" s="28"/>
    </row>
    <row r="41" spans="1:24" x14ac:dyDescent="0.25">
      <c r="A41" s="20"/>
      <c r="B41" s="20"/>
      <c r="C41" s="25"/>
      <c r="D41" s="20"/>
      <c r="E41" s="20"/>
      <c r="F41" s="20"/>
      <c r="G41" s="20"/>
      <c r="H41" s="20"/>
      <c r="I41" s="27"/>
      <c r="J41" s="27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46"/>
      <c r="V41" s="21"/>
      <c r="W41" s="21"/>
      <c r="X41" s="28"/>
    </row>
    <row r="42" spans="1:24" x14ac:dyDescent="0.25">
      <c r="A42" s="20"/>
      <c r="B42" s="20"/>
      <c r="C42" s="25"/>
      <c r="D42" s="20"/>
      <c r="E42" s="20"/>
      <c r="F42" s="20"/>
      <c r="G42" s="20"/>
      <c r="H42" s="20"/>
      <c r="I42" s="27"/>
      <c r="J42" s="27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46"/>
      <c r="V42" s="21"/>
      <c r="W42" s="21"/>
      <c r="X42" s="28"/>
    </row>
    <row r="43" spans="1:24" x14ac:dyDescent="0.25">
      <c r="A43" s="20"/>
      <c r="B43" s="20"/>
      <c r="C43" s="25"/>
      <c r="D43" s="20"/>
      <c r="E43" s="20"/>
      <c r="F43" s="20"/>
      <c r="G43" s="20"/>
      <c r="H43" s="20"/>
      <c r="I43" s="27"/>
      <c r="J43" s="27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46"/>
      <c r="V43" s="21"/>
      <c r="W43" s="21"/>
      <c r="X43" s="28"/>
    </row>
    <row r="44" spans="1:24" x14ac:dyDescent="0.25">
      <c r="A44" s="20"/>
      <c r="B44" s="20"/>
      <c r="C44" s="25"/>
      <c r="D44" s="20"/>
      <c r="E44" s="20"/>
      <c r="F44" s="20"/>
      <c r="G44" s="20"/>
      <c r="H44" s="20"/>
      <c r="I44" s="27"/>
      <c r="J44" s="27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46"/>
      <c r="V44" s="21"/>
      <c r="W44" s="21"/>
      <c r="X44" s="28"/>
    </row>
    <row r="45" spans="1:24" x14ac:dyDescent="0.25">
      <c r="A45" s="20"/>
      <c r="B45" s="20"/>
      <c r="C45" s="25"/>
      <c r="D45" s="20"/>
      <c r="E45" s="20"/>
      <c r="F45" s="20"/>
      <c r="G45" s="20"/>
      <c r="H45" s="20"/>
      <c r="I45" s="27"/>
      <c r="J45" s="27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46"/>
      <c r="V45" s="21"/>
      <c r="W45" s="21"/>
      <c r="X45" s="28"/>
    </row>
    <row r="46" spans="1:24" x14ac:dyDescent="0.25">
      <c r="A46" s="20"/>
      <c r="B46" s="20"/>
      <c r="C46" s="25"/>
      <c r="D46" s="20"/>
      <c r="E46" s="20"/>
      <c r="F46" s="20"/>
      <c r="G46" s="20"/>
      <c r="H46" s="20"/>
      <c r="I46" s="27"/>
      <c r="J46" s="27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46"/>
      <c r="V46" s="21"/>
      <c r="W46" s="21"/>
      <c r="X46" s="28"/>
    </row>
    <row r="47" spans="1:24" x14ac:dyDescent="0.25">
      <c r="A47" s="20"/>
      <c r="B47" s="20"/>
      <c r="C47" s="25"/>
      <c r="D47" s="20"/>
      <c r="E47" s="20"/>
      <c r="F47" s="20"/>
      <c r="G47" s="20"/>
      <c r="H47" s="20"/>
      <c r="I47" s="27"/>
      <c r="J47" s="27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46"/>
      <c r="V47" s="21"/>
      <c r="W47" s="21"/>
      <c r="X47" s="28"/>
    </row>
    <row r="48" spans="1:24" x14ac:dyDescent="0.25">
      <c r="A48" s="20"/>
      <c r="B48" s="20"/>
      <c r="C48" s="25"/>
      <c r="D48" s="20"/>
      <c r="E48" s="20"/>
      <c r="F48" s="20"/>
      <c r="G48" s="20"/>
      <c r="H48" s="20"/>
      <c r="I48" s="27"/>
      <c r="J48" s="27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46"/>
      <c r="V48" s="21"/>
      <c r="W48" s="21"/>
      <c r="X48" s="28"/>
    </row>
    <row r="49" spans="1:24" x14ac:dyDescent="0.25">
      <c r="A49" s="20"/>
      <c r="B49" s="20"/>
      <c r="C49" s="25"/>
      <c r="D49" s="20"/>
      <c r="E49" s="20"/>
      <c r="F49" s="20"/>
      <c r="G49" s="20"/>
      <c r="H49" s="20"/>
      <c r="I49" s="27"/>
      <c r="J49" s="27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46"/>
      <c r="V49" s="21"/>
      <c r="W49" s="21"/>
      <c r="X49" s="28"/>
    </row>
    <row r="50" spans="1:24" x14ac:dyDescent="0.25">
      <c r="A50" s="20"/>
      <c r="B50" s="20"/>
      <c r="C50" s="25"/>
      <c r="D50" s="20"/>
      <c r="E50" s="20"/>
      <c r="F50" s="20"/>
      <c r="G50" s="20"/>
      <c r="H50" s="20"/>
      <c r="I50" s="27"/>
      <c r="J50" s="27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46"/>
      <c r="V50" s="21"/>
      <c r="W50" s="21"/>
      <c r="X50" s="28"/>
    </row>
    <row r="51" spans="1:24" x14ac:dyDescent="0.25">
      <c r="A51" s="20"/>
      <c r="B51" s="20"/>
      <c r="C51" s="25"/>
      <c r="D51" s="20"/>
      <c r="E51" s="20"/>
      <c r="F51" s="20"/>
      <c r="G51" s="20"/>
      <c r="H51" s="20"/>
      <c r="I51" s="27"/>
      <c r="J51" s="27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46"/>
      <c r="V51" s="21"/>
      <c r="W51" s="21"/>
      <c r="X51" s="28"/>
    </row>
    <row r="52" spans="1:24" x14ac:dyDescent="0.25">
      <c r="A52" s="20"/>
      <c r="B52" s="20"/>
      <c r="C52" s="25"/>
      <c r="D52" s="20"/>
      <c r="E52" s="20"/>
      <c r="F52" s="20"/>
      <c r="G52" s="20"/>
      <c r="H52" s="20"/>
      <c r="I52" s="27"/>
      <c r="J52" s="27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46"/>
      <c r="V52" s="21"/>
      <c r="W52" s="21"/>
      <c r="X52" s="28"/>
    </row>
    <row r="53" spans="1:24" x14ac:dyDescent="0.25">
      <c r="A53" s="20"/>
      <c r="B53" s="20"/>
      <c r="C53" s="25"/>
      <c r="D53" s="20"/>
      <c r="E53" s="20"/>
      <c r="F53" s="20"/>
      <c r="G53" s="20"/>
      <c r="H53" s="20"/>
      <c r="I53" s="27"/>
      <c r="J53" s="27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46"/>
      <c r="V53" s="21"/>
      <c r="W53" s="21"/>
      <c r="X53" s="28"/>
    </row>
    <row r="54" spans="1:24" x14ac:dyDescent="0.25">
      <c r="A54" s="20"/>
      <c r="B54" s="20"/>
      <c r="C54" s="25"/>
      <c r="D54" s="20"/>
      <c r="E54" s="20"/>
      <c r="F54" s="20"/>
      <c r="G54" s="20"/>
      <c r="H54" s="20"/>
      <c r="I54" s="27"/>
      <c r="J54" s="27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46"/>
      <c r="V54" s="21"/>
      <c r="W54" s="21"/>
      <c r="X54" s="28"/>
    </row>
    <row r="55" spans="1:24" x14ac:dyDescent="0.25">
      <c r="A55" s="20"/>
      <c r="B55" s="20"/>
      <c r="C55" s="25"/>
      <c r="D55" s="20"/>
      <c r="E55" s="20"/>
      <c r="F55" s="20"/>
      <c r="G55" s="20"/>
      <c r="H55" s="20"/>
      <c r="I55" s="27"/>
      <c r="J55" s="27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46"/>
      <c r="V55" s="21"/>
      <c r="W55" s="21"/>
      <c r="X55" s="28"/>
    </row>
    <row r="56" spans="1:24" x14ac:dyDescent="0.25">
      <c r="A56" s="20"/>
      <c r="B56" s="20"/>
      <c r="C56" s="25"/>
      <c r="D56" s="20"/>
      <c r="E56" s="20"/>
      <c r="F56" s="20"/>
      <c r="G56" s="20"/>
      <c r="H56" s="20"/>
      <c r="I56" s="27"/>
      <c r="J56" s="27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46"/>
      <c r="V56" s="21"/>
      <c r="W56" s="21"/>
      <c r="X56" s="28"/>
    </row>
    <row r="57" spans="1:24" x14ac:dyDescent="0.25">
      <c r="A57" s="20"/>
      <c r="B57" s="20"/>
      <c r="C57" s="25"/>
      <c r="D57" s="20"/>
      <c r="E57" s="20"/>
      <c r="F57" s="20"/>
      <c r="G57" s="20"/>
      <c r="H57" s="20"/>
      <c r="I57" s="27"/>
      <c r="J57" s="27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46"/>
      <c r="V57" s="21"/>
      <c r="W57" s="21"/>
      <c r="X57" s="28"/>
    </row>
    <row r="58" spans="1:24" x14ac:dyDescent="0.25">
      <c r="A58" s="20"/>
      <c r="B58" s="20"/>
      <c r="C58" s="25"/>
      <c r="D58" s="20"/>
      <c r="E58" s="20"/>
      <c r="F58" s="20"/>
      <c r="G58" s="20"/>
      <c r="H58" s="20"/>
      <c r="I58" s="27"/>
      <c r="J58" s="27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46"/>
      <c r="V58" s="21"/>
      <c r="W58" s="21"/>
      <c r="X58" s="28"/>
    </row>
    <row r="59" spans="1:24" x14ac:dyDescent="0.25">
      <c r="A59" s="20"/>
      <c r="B59" s="20"/>
      <c r="C59" s="25"/>
      <c r="D59" s="20"/>
      <c r="E59" s="20"/>
      <c r="F59" s="20"/>
      <c r="G59" s="20"/>
      <c r="H59" s="20"/>
      <c r="I59" s="27"/>
      <c r="J59" s="27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46"/>
      <c r="V59" s="21"/>
      <c r="W59" s="21"/>
      <c r="X59" s="28"/>
    </row>
    <row r="60" spans="1:24" x14ac:dyDescent="0.25">
      <c r="A60" s="20"/>
      <c r="B60" s="20"/>
      <c r="C60" s="25"/>
      <c r="D60" s="20"/>
      <c r="E60" s="20"/>
      <c r="F60" s="20"/>
      <c r="G60" s="20"/>
      <c r="H60" s="20"/>
      <c r="I60" s="27"/>
      <c r="J60" s="27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46"/>
      <c r="V60" s="21"/>
      <c r="W60" s="21"/>
      <c r="X60" s="28"/>
    </row>
    <row r="61" spans="1:24" x14ac:dyDescent="0.25">
      <c r="A61" s="20"/>
      <c r="B61" s="20"/>
      <c r="C61" s="25"/>
      <c r="D61" s="20"/>
      <c r="E61" s="20"/>
      <c r="F61" s="20"/>
      <c r="G61" s="20"/>
      <c r="H61" s="20"/>
      <c r="I61" s="27"/>
      <c r="J61" s="27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46"/>
      <c r="V61" s="21"/>
      <c r="W61" s="21"/>
      <c r="X61" s="28"/>
    </row>
    <row r="62" spans="1:24" x14ac:dyDescent="0.25">
      <c r="A62" s="20"/>
      <c r="B62" s="20"/>
      <c r="C62" s="25"/>
      <c r="D62" s="20"/>
      <c r="E62" s="20"/>
      <c r="F62" s="20"/>
      <c r="G62" s="20"/>
      <c r="H62" s="20"/>
      <c r="I62" s="27"/>
      <c r="J62" s="27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46"/>
      <c r="V62" s="21"/>
      <c r="W62" s="21"/>
      <c r="X62" s="28"/>
    </row>
    <row r="63" spans="1:24" x14ac:dyDescent="0.25">
      <c r="A63" s="20"/>
      <c r="B63" s="20"/>
      <c r="C63" s="25"/>
      <c r="D63" s="20"/>
      <c r="E63" s="20"/>
      <c r="F63" s="20"/>
      <c r="G63" s="20"/>
      <c r="H63" s="20"/>
      <c r="I63" s="27"/>
      <c r="J63" s="27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46"/>
      <c r="V63" s="21"/>
      <c r="W63" s="21"/>
      <c r="X63" s="28"/>
    </row>
    <row r="64" spans="1:24" x14ac:dyDescent="0.25">
      <c r="A64" s="20"/>
      <c r="B64" s="20"/>
      <c r="C64" s="25"/>
      <c r="D64" s="20"/>
      <c r="E64" s="20"/>
      <c r="F64" s="20"/>
      <c r="G64" s="20"/>
      <c r="H64" s="20"/>
      <c r="I64" s="27"/>
      <c r="J64" s="27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46"/>
      <c r="V64" s="21"/>
      <c r="W64" s="21"/>
      <c r="X64" s="28"/>
    </row>
    <row r="65" spans="1:24" x14ac:dyDescent="0.25">
      <c r="A65" s="20"/>
      <c r="B65" s="20"/>
      <c r="C65" s="25"/>
      <c r="D65" s="20"/>
      <c r="E65" s="20"/>
      <c r="F65" s="20"/>
      <c r="G65" s="20"/>
      <c r="H65" s="20"/>
      <c r="I65" s="27"/>
      <c r="J65" s="27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46"/>
      <c r="V65" s="21"/>
      <c r="W65" s="21"/>
      <c r="X65" s="28"/>
    </row>
    <row r="66" spans="1:24" x14ac:dyDescent="0.25">
      <c r="A66" s="20"/>
      <c r="B66" s="20"/>
      <c r="C66" s="25"/>
      <c r="D66" s="20"/>
      <c r="E66" s="20"/>
      <c r="F66" s="20"/>
      <c r="G66" s="20"/>
      <c r="H66" s="20"/>
      <c r="I66" s="27"/>
      <c r="J66" s="27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46"/>
      <c r="V66" s="21"/>
      <c r="W66" s="21"/>
      <c r="X66" s="28"/>
    </row>
    <row r="67" spans="1:24" x14ac:dyDescent="0.25">
      <c r="A67" s="20"/>
      <c r="B67" s="20"/>
      <c r="C67" s="25"/>
      <c r="D67" s="20"/>
      <c r="E67" s="20"/>
      <c r="F67" s="20"/>
      <c r="G67" s="20"/>
      <c r="H67" s="20"/>
      <c r="I67" s="27"/>
      <c r="J67" s="27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46"/>
      <c r="V67" s="21"/>
      <c r="W67" s="21"/>
      <c r="X67" s="28"/>
    </row>
    <row r="68" spans="1:24" x14ac:dyDescent="0.25">
      <c r="A68" s="20"/>
      <c r="B68" s="20"/>
      <c r="C68" s="25"/>
      <c r="D68" s="20"/>
      <c r="E68" s="20"/>
      <c r="F68" s="20"/>
      <c r="G68" s="20"/>
      <c r="H68" s="20"/>
      <c r="I68" s="27"/>
      <c r="J68" s="27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46"/>
      <c r="V68" s="21"/>
      <c r="W68" s="21"/>
      <c r="X68" s="28"/>
    </row>
    <row r="69" spans="1:24" x14ac:dyDescent="0.25">
      <c r="A69" s="20"/>
      <c r="B69" s="20"/>
      <c r="C69" s="25"/>
      <c r="D69" s="20"/>
      <c r="E69" s="20"/>
      <c r="F69" s="20"/>
      <c r="G69" s="20"/>
      <c r="H69" s="20"/>
      <c r="I69" s="27"/>
      <c r="J69" s="27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46"/>
      <c r="V69" s="21"/>
      <c r="W69" s="21"/>
      <c r="X69" s="28"/>
    </row>
    <row r="70" spans="1:24" x14ac:dyDescent="0.25">
      <c r="A70" s="20"/>
      <c r="B70" s="20"/>
      <c r="C70" s="25"/>
      <c r="D70" s="20"/>
      <c r="E70" s="20"/>
      <c r="F70" s="20"/>
      <c r="G70" s="20"/>
      <c r="H70" s="20"/>
      <c r="I70" s="27"/>
      <c r="J70" s="27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46"/>
      <c r="V70" s="21"/>
      <c r="W70" s="21"/>
      <c r="X70" s="28"/>
    </row>
    <row r="71" spans="1:24" x14ac:dyDescent="0.25">
      <c r="A71" s="20"/>
      <c r="B71" s="20"/>
      <c r="C71" s="25"/>
      <c r="D71" s="20"/>
      <c r="E71" s="20"/>
      <c r="F71" s="20"/>
      <c r="G71" s="20"/>
      <c r="H71" s="20"/>
      <c r="I71" s="27"/>
      <c r="J71" s="27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46"/>
      <c r="V71" s="21"/>
      <c r="W71" s="21"/>
      <c r="X71" s="28"/>
    </row>
    <row r="72" spans="1:24" x14ac:dyDescent="0.25">
      <c r="A72" s="20"/>
      <c r="B72" s="20"/>
      <c r="C72" s="25"/>
      <c r="D72" s="20"/>
      <c r="E72" s="20"/>
      <c r="F72" s="20"/>
      <c r="G72" s="20"/>
      <c r="H72" s="20"/>
      <c r="I72" s="27"/>
      <c r="J72" s="27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46"/>
      <c r="V72" s="21"/>
      <c r="W72" s="21"/>
      <c r="X72" s="28"/>
    </row>
    <row r="73" spans="1:24" x14ac:dyDescent="0.25">
      <c r="A73" s="20"/>
      <c r="B73" s="20"/>
      <c r="C73" s="25"/>
      <c r="D73" s="20"/>
      <c r="E73" s="20"/>
      <c r="F73" s="20"/>
      <c r="G73" s="20"/>
      <c r="H73" s="20"/>
      <c r="I73" s="27"/>
      <c r="J73" s="27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46"/>
      <c r="V73" s="21"/>
      <c r="W73" s="21"/>
      <c r="X73" s="28"/>
    </row>
    <row r="74" spans="1:24" x14ac:dyDescent="0.25">
      <c r="A74" s="20"/>
      <c r="B74" s="20"/>
      <c r="C74" s="25"/>
      <c r="D74" s="20"/>
      <c r="E74" s="20"/>
      <c r="F74" s="20"/>
      <c r="G74" s="20"/>
      <c r="H74" s="20"/>
      <c r="I74" s="27"/>
      <c r="J74" s="27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46"/>
      <c r="V74" s="21"/>
      <c r="W74" s="21"/>
      <c r="X74" s="28"/>
    </row>
    <row r="75" spans="1:24" x14ac:dyDescent="0.25">
      <c r="A75" s="20"/>
      <c r="B75" s="20"/>
      <c r="C75" s="25"/>
      <c r="D75" s="20"/>
      <c r="E75" s="20"/>
      <c r="F75" s="20"/>
      <c r="G75" s="20"/>
      <c r="H75" s="20"/>
      <c r="I75" s="27"/>
      <c r="J75" s="27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46"/>
      <c r="V75" s="21"/>
      <c r="W75" s="21"/>
      <c r="X75" s="28"/>
    </row>
    <row r="76" spans="1:24" x14ac:dyDescent="0.25">
      <c r="A76" s="20"/>
      <c r="B76" s="20"/>
      <c r="C76" s="25"/>
      <c r="D76" s="20"/>
      <c r="E76" s="20"/>
      <c r="F76" s="20"/>
      <c r="G76" s="20"/>
      <c r="H76" s="20"/>
      <c r="I76" s="27"/>
      <c r="J76" s="27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46"/>
      <c r="V76" s="21"/>
      <c r="W76" s="21"/>
      <c r="X76" s="28"/>
    </row>
    <row r="77" spans="1:24" x14ac:dyDescent="0.25">
      <c r="A77" s="20"/>
      <c r="B77" s="20"/>
      <c r="C77" s="25"/>
      <c r="D77" s="20"/>
      <c r="E77" s="20"/>
      <c r="F77" s="20"/>
      <c r="G77" s="20"/>
      <c r="H77" s="20"/>
      <c r="I77" s="27"/>
      <c r="J77" s="27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46"/>
      <c r="V77" s="21"/>
      <c r="W77" s="21"/>
      <c r="X77" s="28"/>
    </row>
    <row r="78" spans="1:24" x14ac:dyDescent="0.25">
      <c r="A78" s="20"/>
      <c r="B78" s="20"/>
      <c r="C78" s="25"/>
      <c r="D78" s="20"/>
      <c r="E78" s="20"/>
      <c r="F78" s="20"/>
      <c r="G78" s="20"/>
      <c r="H78" s="20"/>
      <c r="I78" s="27"/>
      <c r="J78" s="27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46"/>
      <c r="V78" s="21"/>
      <c r="W78" s="21"/>
      <c r="X78" s="28"/>
    </row>
    <row r="79" spans="1:24" x14ac:dyDescent="0.25">
      <c r="A79" s="20"/>
      <c r="B79" s="20"/>
      <c r="C79" s="25"/>
      <c r="D79" s="20"/>
      <c r="E79" s="20"/>
      <c r="F79" s="20"/>
      <c r="G79" s="20"/>
      <c r="H79" s="20"/>
      <c r="I79" s="27"/>
      <c r="J79" s="27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46"/>
      <c r="V79" s="21"/>
      <c r="W79" s="21"/>
      <c r="X79" s="28"/>
    </row>
    <row r="80" spans="1:24" x14ac:dyDescent="0.25">
      <c r="A80" s="20"/>
      <c r="B80" s="20"/>
      <c r="C80" s="25"/>
      <c r="D80" s="20"/>
      <c r="E80" s="20"/>
      <c r="F80" s="20"/>
      <c r="G80" s="20"/>
      <c r="H80" s="20"/>
      <c r="I80" s="27"/>
      <c r="J80" s="27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46"/>
      <c r="V80" s="21"/>
      <c r="W80" s="21"/>
      <c r="X80" s="28"/>
    </row>
    <row r="81" spans="1:24" x14ac:dyDescent="0.25">
      <c r="A81" s="20"/>
      <c r="B81" s="20"/>
      <c r="C81" s="25"/>
      <c r="D81" s="20"/>
      <c r="E81" s="20"/>
      <c r="F81" s="20"/>
      <c r="G81" s="20"/>
      <c r="H81" s="20"/>
      <c r="I81" s="27"/>
      <c r="J81" s="27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46"/>
      <c r="V81" s="21"/>
      <c r="W81" s="21"/>
      <c r="X81" s="28"/>
    </row>
    <row r="82" spans="1:24" x14ac:dyDescent="0.25">
      <c r="A82" s="20"/>
      <c r="B82" s="20"/>
      <c r="C82" s="25"/>
      <c r="D82" s="20"/>
      <c r="E82" s="20"/>
      <c r="F82" s="20"/>
      <c r="G82" s="20"/>
      <c r="H82" s="20"/>
      <c r="I82" s="27"/>
      <c r="J82" s="27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46"/>
      <c r="V82" s="21"/>
      <c r="W82" s="21"/>
      <c r="X82" s="28"/>
    </row>
    <row r="83" spans="1:24" x14ac:dyDescent="0.25">
      <c r="A83" s="20"/>
      <c r="B83" s="20"/>
      <c r="C83" s="25"/>
      <c r="D83" s="20"/>
      <c r="E83" s="20"/>
      <c r="F83" s="20"/>
      <c r="G83" s="20"/>
      <c r="H83" s="20"/>
      <c r="I83" s="27"/>
      <c r="J83" s="27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46"/>
      <c r="V83" s="21"/>
      <c r="W83" s="21"/>
      <c r="X83" s="28"/>
    </row>
    <row r="84" spans="1:24" x14ac:dyDescent="0.25">
      <c r="A84" s="20"/>
      <c r="B84" s="20"/>
      <c r="C84" s="25"/>
      <c r="D84" s="20"/>
      <c r="E84" s="20"/>
      <c r="F84" s="20"/>
      <c r="G84" s="20"/>
      <c r="H84" s="20"/>
      <c r="I84" s="27"/>
      <c r="J84" s="27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46"/>
      <c r="V84" s="21"/>
      <c r="W84" s="21"/>
      <c r="X84" s="28"/>
    </row>
    <row r="85" spans="1:24" x14ac:dyDescent="0.25">
      <c r="A85" s="20"/>
      <c r="B85" s="20"/>
      <c r="C85" s="25"/>
      <c r="D85" s="20"/>
      <c r="E85" s="20"/>
      <c r="F85" s="20"/>
      <c r="G85" s="20"/>
      <c r="H85" s="20"/>
      <c r="I85" s="27"/>
      <c r="J85" s="27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46"/>
      <c r="V85" s="21"/>
      <c r="W85" s="21"/>
      <c r="X85" s="28"/>
    </row>
    <row r="86" spans="1:24" x14ac:dyDescent="0.25">
      <c r="A86" s="20"/>
      <c r="B86" s="20"/>
      <c r="C86" s="25"/>
      <c r="D86" s="20"/>
      <c r="E86" s="20"/>
      <c r="F86" s="20"/>
      <c r="G86" s="20"/>
      <c r="H86" s="20"/>
      <c r="I86" s="27"/>
      <c r="J86" s="27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46"/>
      <c r="V86" s="21"/>
      <c r="W86" s="21"/>
      <c r="X86" s="28"/>
    </row>
    <row r="87" spans="1:24" x14ac:dyDescent="0.25">
      <c r="A87" s="20"/>
      <c r="B87" s="20"/>
      <c r="C87" s="25"/>
      <c r="D87" s="20"/>
      <c r="E87" s="20"/>
      <c r="F87" s="20"/>
      <c r="G87" s="20"/>
      <c r="H87" s="20"/>
      <c r="I87" s="27"/>
      <c r="J87" s="27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46"/>
      <c r="V87" s="21"/>
      <c r="W87" s="21"/>
      <c r="X87" s="28"/>
    </row>
    <row r="88" spans="1:24" x14ac:dyDescent="0.25">
      <c r="A88" s="20"/>
      <c r="B88" s="20"/>
      <c r="C88" s="25"/>
      <c r="D88" s="20"/>
      <c r="E88" s="20"/>
      <c r="F88" s="20"/>
      <c r="G88" s="20"/>
      <c r="H88" s="20"/>
      <c r="I88" s="27"/>
      <c r="J88" s="27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46"/>
      <c r="V88" s="21"/>
      <c r="W88" s="21"/>
      <c r="X88" s="28"/>
    </row>
    <row r="89" spans="1:24" x14ac:dyDescent="0.25">
      <c r="A89" s="20"/>
      <c r="B89" s="20"/>
      <c r="C89" s="25"/>
      <c r="D89" s="20"/>
      <c r="E89" s="20"/>
      <c r="F89" s="20"/>
      <c r="G89" s="20"/>
      <c r="H89" s="20"/>
      <c r="I89" s="27"/>
      <c r="J89" s="27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46"/>
      <c r="V89" s="21"/>
      <c r="W89" s="21"/>
      <c r="X89" s="28"/>
    </row>
    <row r="90" spans="1:24" x14ac:dyDescent="0.25">
      <c r="A90" s="20"/>
      <c r="B90" s="20"/>
      <c r="C90" s="25"/>
      <c r="D90" s="20"/>
      <c r="E90" s="20"/>
      <c r="F90" s="20"/>
      <c r="G90" s="20"/>
      <c r="H90" s="20"/>
      <c r="I90" s="27"/>
      <c r="J90" s="27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46"/>
      <c r="V90" s="21"/>
      <c r="W90" s="21"/>
      <c r="X90" s="28"/>
    </row>
    <row r="91" spans="1:24" x14ac:dyDescent="0.25">
      <c r="A91" s="20"/>
      <c r="B91" s="20"/>
      <c r="C91" s="25"/>
      <c r="D91" s="20"/>
      <c r="E91" s="20"/>
      <c r="F91" s="20"/>
      <c r="G91" s="20"/>
      <c r="H91" s="20"/>
      <c r="I91" s="27"/>
      <c r="J91" s="27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46"/>
      <c r="V91" s="21"/>
      <c r="W91" s="21"/>
      <c r="X91" s="28"/>
    </row>
    <row r="92" spans="1:24" x14ac:dyDescent="0.25">
      <c r="A92" s="20"/>
      <c r="B92" s="20"/>
      <c r="C92" s="25"/>
      <c r="D92" s="20"/>
      <c r="E92" s="20"/>
      <c r="F92" s="20"/>
      <c r="G92" s="20"/>
      <c r="H92" s="20"/>
      <c r="I92" s="27"/>
      <c r="J92" s="27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46"/>
      <c r="V92" s="21"/>
      <c r="W92" s="21"/>
      <c r="X92" s="28"/>
    </row>
    <row r="93" spans="1:24" x14ac:dyDescent="0.25">
      <c r="A93" s="20"/>
      <c r="B93" s="20"/>
      <c r="C93" s="25"/>
      <c r="D93" s="20"/>
      <c r="E93" s="20"/>
      <c r="F93" s="20"/>
      <c r="G93" s="20"/>
      <c r="H93" s="20"/>
      <c r="I93" s="27"/>
      <c r="J93" s="27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46"/>
      <c r="V93" s="21"/>
      <c r="W93" s="21"/>
      <c r="X93" s="28"/>
    </row>
    <row r="94" spans="1:24" x14ac:dyDescent="0.25">
      <c r="A94" s="20"/>
      <c r="B94" s="20"/>
      <c r="C94" s="25"/>
      <c r="D94" s="20"/>
      <c r="E94" s="20"/>
      <c r="F94" s="20"/>
      <c r="G94" s="20"/>
      <c r="H94" s="20"/>
      <c r="I94" s="27"/>
      <c r="J94" s="27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46"/>
      <c r="V94" s="21"/>
      <c r="W94" s="21"/>
      <c r="X94" s="28"/>
    </row>
    <row r="95" spans="1:24" x14ac:dyDescent="0.25">
      <c r="A95" s="20"/>
      <c r="B95" s="20"/>
      <c r="C95" s="25"/>
      <c r="D95" s="20"/>
      <c r="E95" s="20"/>
      <c r="F95" s="20"/>
      <c r="G95" s="20"/>
      <c r="H95" s="20"/>
      <c r="I95" s="27"/>
      <c r="J95" s="27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46"/>
      <c r="V95" s="21"/>
      <c r="W95" s="21"/>
      <c r="X95" s="28"/>
    </row>
    <row r="96" spans="1:24" x14ac:dyDescent="0.25">
      <c r="A96" s="20"/>
      <c r="B96" s="20"/>
      <c r="C96" s="25"/>
      <c r="D96" s="20"/>
      <c r="E96" s="20"/>
      <c r="F96" s="20"/>
      <c r="G96" s="20"/>
      <c r="H96" s="20"/>
      <c r="I96" s="27"/>
      <c r="J96" s="27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46"/>
      <c r="V96" s="21"/>
      <c r="W96" s="21"/>
      <c r="X96" s="28"/>
    </row>
    <row r="97" spans="1:24" x14ac:dyDescent="0.25">
      <c r="A97" s="20"/>
      <c r="B97" s="20"/>
      <c r="C97" s="25"/>
      <c r="D97" s="20"/>
      <c r="E97" s="20"/>
      <c r="F97" s="20"/>
      <c r="G97" s="20"/>
      <c r="H97" s="20"/>
      <c r="I97" s="27"/>
      <c r="J97" s="27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46"/>
      <c r="V97" s="21"/>
      <c r="W97" s="21"/>
      <c r="X97" s="28"/>
    </row>
    <row r="98" spans="1:24" x14ac:dyDescent="0.25">
      <c r="A98" s="20"/>
      <c r="B98" s="20"/>
      <c r="C98" s="25"/>
      <c r="D98" s="20"/>
      <c r="E98" s="20"/>
      <c r="F98" s="20"/>
      <c r="G98" s="20"/>
      <c r="H98" s="20"/>
      <c r="I98" s="27"/>
      <c r="J98" s="27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46"/>
      <c r="V98" s="21"/>
      <c r="W98" s="21"/>
      <c r="X98" s="28"/>
    </row>
    <row r="99" spans="1:24" x14ac:dyDescent="0.25">
      <c r="A99" s="20"/>
      <c r="B99" s="20"/>
      <c r="C99" s="25"/>
      <c r="D99" s="20"/>
      <c r="E99" s="20"/>
      <c r="F99" s="20"/>
      <c r="G99" s="20"/>
      <c r="H99" s="20"/>
      <c r="I99" s="27"/>
      <c r="J99" s="27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46"/>
      <c r="V99" s="21"/>
      <c r="W99" s="21"/>
      <c r="X99" s="28"/>
    </row>
    <row r="100" spans="1:24" x14ac:dyDescent="0.25">
      <c r="A100" s="20"/>
      <c r="B100" s="20"/>
      <c r="C100" s="25"/>
      <c r="D100" s="20"/>
      <c r="E100" s="20"/>
      <c r="F100" s="20"/>
      <c r="G100" s="20"/>
      <c r="H100" s="20"/>
      <c r="I100" s="27"/>
      <c r="J100" s="27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46"/>
      <c r="V100" s="21"/>
      <c r="W100" s="21"/>
      <c r="X100" s="28"/>
    </row>
    <row r="101" spans="1:24" x14ac:dyDescent="0.25">
      <c r="A101" s="20"/>
      <c r="B101" s="20"/>
      <c r="C101" s="25"/>
      <c r="D101" s="20"/>
      <c r="E101" s="20"/>
      <c r="F101" s="20"/>
      <c r="G101" s="20"/>
      <c r="H101" s="20"/>
      <c r="I101" s="27"/>
      <c r="J101" s="27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46"/>
      <c r="V101" s="21"/>
      <c r="W101" s="21"/>
      <c r="X101" s="28"/>
    </row>
    <row r="102" spans="1:24" x14ac:dyDescent="0.25">
      <c r="A102" s="20"/>
      <c r="B102" s="20"/>
      <c r="C102" s="25"/>
      <c r="D102" s="20"/>
      <c r="E102" s="20"/>
      <c r="F102" s="20"/>
      <c r="G102" s="20"/>
      <c r="H102" s="20"/>
      <c r="I102" s="27"/>
      <c r="J102" s="27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46"/>
      <c r="V102" s="21"/>
      <c r="W102" s="21"/>
      <c r="X102" s="28"/>
    </row>
    <row r="103" spans="1:24" x14ac:dyDescent="0.25">
      <c r="A103" s="20"/>
      <c r="B103" s="20"/>
      <c r="C103" s="25"/>
      <c r="D103" s="20"/>
      <c r="E103" s="20"/>
      <c r="F103" s="20"/>
      <c r="G103" s="20"/>
      <c r="H103" s="20"/>
      <c r="I103" s="27"/>
      <c r="J103" s="27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46"/>
      <c r="V103" s="21"/>
      <c r="W103" s="21"/>
      <c r="X103" s="28"/>
    </row>
    <row r="104" spans="1:24" x14ac:dyDescent="0.25">
      <c r="A104" s="20"/>
      <c r="B104" s="20"/>
      <c r="C104" s="25"/>
      <c r="D104" s="20"/>
      <c r="E104" s="20"/>
      <c r="F104" s="20"/>
      <c r="G104" s="20"/>
      <c r="H104" s="20"/>
      <c r="I104" s="27"/>
      <c r="J104" s="27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46"/>
      <c r="V104" s="21"/>
      <c r="W104" s="21"/>
      <c r="X104" s="28"/>
    </row>
    <row r="105" spans="1:24" x14ac:dyDescent="0.25">
      <c r="A105" s="20"/>
      <c r="B105" s="20"/>
      <c r="C105" s="25"/>
      <c r="D105" s="20"/>
      <c r="E105" s="20"/>
      <c r="F105" s="20"/>
      <c r="G105" s="20"/>
      <c r="H105" s="20"/>
      <c r="I105" s="27"/>
      <c r="J105" s="27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46"/>
      <c r="V105" s="21"/>
      <c r="W105" s="21"/>
      <c r="X105" s="28"/>
    </row>
    <row r="106" spans="1:24" x14ac:dyDescent="0.25">
      <c r="A106" s="20"/>
      <c r="B106" s="20"/>
      <c r="C106" s="25"/>
      <c r="D106" s="20"/>
      <c r="E106" s="20"/>
      <c r="F106" s="20"/>
      <c r="G106" s="20"/>
      <c r="H106" s="20"/>
      <c r="I106" s="27"/>
      <c r="J106" s="27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46"/>
      <c r="V106" s="21"/>
      <c r="W106" s="21"/>
      <c r="X106" s="28"/>
    </row>
    <row r="107" spans="1:24" x14ac:dyDescent="0.25">
      <c r="A107" s="20"/>
      <c r="B107" s="20"/>
      <c r="C107" s="25"/>
      <c r="D107" s="20"/>
      <c r="E107" s="20"/>
      <c r="F107" s="20"/>
      <c r="G107" s="20"/>
      <c r="H107" s="20"/>
      <c r="I107" s="27"/>
      <c r="J107" s="27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46"/>
      <c r="V107" s="21"/>
      <c r="W107" s="21"/>
      <c r="X107" s="28"/>
    </row>
    <row r="108" spans="1:24" x14ac:dyDescent="0.25">
      <c r="A108" s="20"/>
      <c r="B108" s="20"/>
      <c r="C108" s="25"/>
      <c r="D108" s="20"/>
      <c r="E108" s="20"/>
      <c r="F108" s="20"/>
      <c r="G108" s="20"/>
      <c r="H108" s="20"/>
      <c r="I108" s="27"/>
      <c r="J108" s="27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46"/>
      <c r="V108" s="21"/>
      <c r="W108" s="21"/>
      <c r="X108" s="28"/>
    </row>
    <row r="109" spans="1:24" x14ac:dyDescent="0.25">
      <c r="A109" s="20"/>
      <c r="B109" s="20"/>
      <c r="C109" s="25"/>
      <c r="D109" s="20"/>
      <c r="E109" s="20"/>
      <c r="F109" s="20"/>
      <c r="G109" s="20"/>
      <c r="H109" s="20"/>
      <c r="I109" s="27"/>
      <c r="J109" s="27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46"/>
      <c r="V109" s="21"/>
      <c r="W109" s="21"/>
      <c r="X109" s="28"/>
    </row>
    <row r="110" spans="1:24" x14ac:dyDescent="0.25">
      <c r="A110" s="20"/>
      <c r="B110" s="20"/>
      <c r="C110" s="25"/>
      <c r="D110" s="20"/>
      <c r="E110" s="20"/>
      <c r="F110" s="20"/>
      <c r="G110" s="20"/>
      <c r="H110" s="20"/>
      <c r="I110" s="27"/>
      <c r="J110" s="27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46"/>
      <c r="V110" s="21"/>
      <c r="W110" s="21"/>
      <c r="X110" s="28"/>
    </row>
    <row r="111" spans="1:24" x14ac:dyDescent="0.25">
      <c r="A111" s="20"/>
      <c r="B111" s="20"/>
      <c r="C111" s="25"/>
      <c r="D111" s="20"/>
      <c r="E111" s="20"/>
      <c r="F111" s="20"/>
      <c r="G111" s="20"/>
      <c r="H111" s="20"/>
      <c r="I111" s="27"/>
      <c r="J111" s="27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46"/>
      <c r="V111" s="21"/>
      <c r="W111" s="21"/>
      <c r="X111" s="28"/>
    </row>
    <row r="112" spans="1:24" x14ac:dyDescent="0.25">
      <c r="A112" s="20"/>
      <c r="B112" s="20"/>
      <c r="C112" s="25"/>
      <c r="D112" s="20"/>
      <c r="E112" s="20"/>
      <c r="F112" s="20"/>
      <c r="G112" s="20"/>
      <c r="H112" s="20"/>
      <c r="I112" s="27"/>
      <c r="J112" s="27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46"/>
      <c r="V112" s="21"/>
      <c r="W112" s="21"/>
      <c r="X112" s="28"/>
    </row>
    <row r="113" spans="1:24" x14ac:dyDescent="0.25">
      <c r="A113" s="20"/>
      <c r="B113" s="20"/>
      <c r="C113" s="25"/>
      <c r="D113" s="20"/>
      <c r="E113" s="20"/>
      <c r="F113" s="20"/>
      <c r="G113" s="20"/>
      <c r="H113" s="20"/>
      <c r="I113" s="27"/>
      <c r="J113" s="27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46"/>
      <c r="V113" s="21"/>
      <c r="W113" s="21"/>
      <c r="X113" s="28"/>
    </row>
    <row r="114" spans="1:24" x14ac:dyDescent="0.25">
      <c r="A114" s="20"/>
      <c r="B114" s="20"/>
      <c r="C114" s="25"/>
      <c r="D114" s="20"/>
      <c r="E114" s="20"/>
      <c r="F114" s="20"/>
      <c r="G114" s="20"/>
      <c r="H114" s="20"/>
      <c r="I114" s="27"/>
      <c r="J114" s="27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46"/>
      <c r="V114" s="21"/>
      <c r="W114" s="21"/>
      <c r="X114" s="28"/>
    </row>
    <row r="115" spans="1:24" x14ac:dyDescent="0.25">
      <c r="A115" s="20"/>
      <c r="B115" s="20"/>
      <c r="C115" s="25"/>
      <c r="D115" s="20"/>
      <c r="E115" s="20"/>
      <c r="F115" s="20"/>
      <c r="G115" s="20"/>
      <c r="H115" s="20"/>
      <c r="I115" s="27"/>
      <c r="J115" s="27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46"/>
      <c r="V115" s="21"/>
      <c r="W115" s="21"/>
      <c r="X115" s="28"/>
    </row>
    <row r="116" spans="1:24" x14ac:dyDescent="0.25">
      <c r="A116" s="20"/>
      <c r="B116" s="20"/>
      <c r="C116" s="25"/>
      <c r="D116" s="20"/>
      <c r="E116" s="20"/>
      <c r="F116" s="20"/>
      <c r="G116" s="20"/>
      <c r="H116" s="20"/>
      <c r="I116" s="27"/>
      <c r="J116" s="27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46"/>
      <c r="V116" s="21"/>
      <c r="W116" s="21"/>
      <c r="X116" s="28"/>
    </row>
    <row r="117" spans="1:24" x14ac:dyDescent="0.25">
      <c r="A117" s="20"/>
      <c r="B117" s="20"/>
      <c r="C117" s="25"/>
      <c r="D117" s="20"/>
      <c r="E117" s="20"/>
      <c r="F117" s="20"/>
      <c r="G117" s="20"/>
      <c r="H117" s="20"/>
      <c r="I117" s="27"/>
      <c r="J117" s="27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46"/>
      <c r="V117" s="21"/>
      <c r="W117" s="21"/>
      <c r="X117" s="28"/>
    </row>
    <row r="118" spans="1:24" x14ac:dyDescent="0.25">
      <c r="A118" s="20"/>
      <c r="B118" s="20"/>
      <c r="C118" s="25"/>
      <c r="D118" s="20"/>
      <c r="E118" s="20"/>
      <c r="F118" s="20"/>
      <c r="G118" s="20"/>
      <c r="H118" s="20"/>
      <c r="I118" s="27"/>
      <c r="J118" s="27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46"/>
      <c r="V118" s="21"/>
      <c r="W118" s="21"/>
      <c r="X118" s="28"/>
    </row>
    <row r="119" spans="1:24" x14ac:dyDescent="0.25">
      <c r="A119" s="20"/>
      <c r="B119" s="20"/>
      <c r="C119" s="25"/>
      <c r="D119" s="20"/>
      <c r="E119" s="20"/>
      <c r="F119" s="20"/>
      <c r="G119" s="20"/>
      <c r="H119" s="20"/>
      <c r="I119" s="27"/>
      <c r="J119" s="27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46"/>
      <c r="V119" s="21"/>
      <c r="W119" s="21"/>
      <c r="X119" s="28"/>
    </row>
    <row r="120" spans="1:24" x14ac:dyDescent="0.25">
      <c r="A120" s="20"/>
      <c r="B120" s="20"/>
      <c r="C120" s="25"/>
      <c r="D120" s="20"/>
      <c r="E120" s="20"/>
      <c r="F120" s="20"/>
      <c r="G120" s="20"/>
      <c r="H120" s="20"/>
      <c r="I120" s="27"/>
      <c r="J120" s="27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46"/>
      <c r="V120" s="21"/>
      <c r="W120" s="21"/>
      <c r="X120" s="28"/>
    </row>
    <row r="121" spans="1:24" x14ac:dyDescent="0.25">
      <c r="A121" s="20"/>
      <c r="B121" s="20"/>
      <c r="C121" s="25"/>
      <c r="D121" s="20"/>
      <c r="E121" s="20"/>
      <c r="F121" s="20"/>
      <c r="G121" s="20"/>
      <c r="H121" s="20"/>
      <c r="I121" s="27"/>
      <c r="J121" s="27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46"/>
      <c r="V121" s="21"/>
      <c r="W121" s="21"/>
      <c r="X121" s="28"/>
    </row>
    <row r="122" spans="1:24" x14ac:dyDescent="0.25">
      <c r="A122" s="20"/>
      <c r="B122" s="20"/>
      <c r="C122" s="25"/>
      <c r="D122" s="20"/>
      <c r="E122" s="20"/>
      <c r="F122" s="20"/>
      <c r="G122" s="20"/>
      <c r="H122" s="20"/>
      <c r="I122" s="27"/>
      <c r="J122" s="27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46"/>
      <c r="V122" s="21"/>
      <c r="W122" s="21"/>
      <c r="X122" s="28"/>
    </row>
    <row r="123" spans="1:24" x14ac:dyDescent="0.25">
      <c r="A123" s="20"/>
      <c r="B123" s="20"/>
      <c r="C123" s="25"/>
      <c r="D123" s="20"/>
      <c r="E123" s="20"/>
      <c r="F123" s="20"/>
      <c r="G123" s="20"/>
      <c r="H123" s="20"/>
      <c r="I123" s="27"/>
      <c r="J123" s="27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46"/>
      <c r="V123" s="21"/>
      <c r="W123" s="21"/>
      <c r="X123" s="28"/>
    </row>
    <row r="124" spans="1:24" x14ac:dyDescent="0.25">
      <c r="A124" s="20"/>
      <c r="B124" s="20"/>
      <c r="C124" s="25"/>
      <c r="D124" s="20"/>
      <c r="E124" s="20"/>
      <c r="F124" s="20"/>
      <c r="G124" s="20"/>
      <c r="H124" s="20"/>
      <c r="I124" s="27"/>
      <c r="J124" s="27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46"/>
      <c r="V124" s="21"/>
      <c r="W124" s="21"/>
      <c r="X124" s="28"/>
    </row>
    <row r="125" spans="1:24" x14ac:dyDescent="0.25">
      <c r="A125" s="20"/>
      <c r="B125" s="20"/>
      <c r="C125" s="25"/>
      <c r="D125" s="20"/>
      <c r="E125" s="20"/>
      <c r="F125" s="20"/>
      <c r="G125" s="20"/>
      <c r="H125" s="20"/>
      <c r="I125" s="27"/>
      <c r="J125" s="27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46"/>
      <c r="V125" s="21"/>
      <c r="W125" s="21"/>
      <c r="X125" s="28"/>
    </row>
    <row r="126" spans="1:24" x14ac:dyDescent="0.25">
      <c r="A126" s="20"/>
      <c r="B126" s="20"/>
      <c r="C126" s="25"/>
      <c r="D126" s="20"/>
      <c r="E126" s="20"/>
      <c r="F126" s="20"/>
      <c r="G126" s="20"/>
      <c r="H126" s="20"/>
      <c r="I126" s="27"/>
      <c r="J126" s="27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46"/>
      <c r="V126" s="21"/>
      <c r="W126" s="21"/>
      <c r="X126" s="28"/>
    </row>
    <row r="127" spans="1:24" x14ac:dyDescent="0.25">
      <c r="A127" s="20"/>
      <c r="B127" s="20"/>
      <c r="C127" s="25"/>
      <c r="D127" s="20"/>
      <c r="E127" s="20"/>
      <c r="F127" s="20"/>
      <c r="G127" s="20"/>
      <c r="H127" s="20"/>
      <c r="I127" s="27"/>
      <c r="J127" s="27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46"/>
      <c r="V127" s="21"/>
      <c r="W127" s="21"/>
      <c r="X127" s="28"/>
    </row>
    <row r="128" spans="1:24" x14ac:dyDescent="0.25">
      <c r="A128" s="20"/>
      <c r="B128" s="20"/>
      <c r="C128" s="25"/>
      <c r="D128" s="20"/>
      <c r="E128" s="20"/>
      <c r="F128" s="20"/>
      <c r="G128" s="20"/>
      <c r="H128" s="20"/>
      <c r="I128" s="27"/>
      <c r="J128" s="27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46"/>
      <c r="V128" s="21"/>
      <c r="W128" s="21"/>
      <c r="X128" s="28"/>
    </row>
    <row r="129" spans="1:24" x14ac:dyDescent="0.25">
      <c r="A129" s="20"/>
      <c r="B129" s="20"/>
      <c r="C129" s="25"/>
      <c r="D129" s="20"/>
      <c r="E129" s="20"/>
      <c r="F129" s="20"/>
      <c r="G129" s="20"/>
      <c r="H129" s="20"/>
      <c r="I129" s="27"/>
      <c r="J129" s="27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46"/>
      <c r="V129" s="21"/>
      <c r="W129" s="21"/>
      <c r="X129" s="28"/>
    </row>
    <row r="130" spans="1:24" x14ac:dyDescent="0.25">
      <c r="A130" s="20"/>
      <c r="B130" s="20"/>
      <c r="C130" s="25"/>
      <c r="D130" s="20"/>
      <c r="E130" s="20"/>
      <c r="F130" s="20"/>
      <c r="G130" s="20"/>
      <c r="H130" s="20"/>
      <c r="I130" s="27"/>
      <c r="J130" s="27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46"/>
      <c r="V130" s="21"/>
      <c r="W130" s="21"/>
      <c r="X130" s="28"/>
    </row>
    <row r="131" spans="1:24" x14ac:dyDescent="0.25">
      <c r="A131" s="20"/>
      <c r="B131" s="20"/>
      <c r="C131" s="25"/>
      <c r="D131" s="20"/>
      <c r="E131" s="20"/>
      <c r="F131" s="20"/>
      <c r="G131" s="20"/>
      <c r="H131" s="20"/>
      <c r="I131" s="27"/>
      <c r="J131" s="27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46"/>
      <c r="V131" s="21"/>
      <c r="W131" s="21"/>
      <c r="X131" s="28"/>
    </row>
    <row r="132" spans="1:24" x14ac:dyDescent="0.25">
      <c r="A132" s="20"/>
      <c r="B132" s="20"/>
      <c r="C132" s="25"/>
      <c r="D132" s="20"/>
      <c r="E132" s="20"/>
      <c r="F132" s="20"/>
      <c r="G132" s="20"/>
      <c r="H132" s="20"/>
      <c r="I132" s="27"/>
      <c r="J132" s="27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46"/>
      <c r="V132" s="21"/>
      <c r="W132" s="21"/>
      <c r="X132" s="28"/>
    </row>
    <row r="133" spans="1:24" x14ac:dyDescent="0.25">
      <c r="A133" s="20"/>
      <c r="B133" s="20"/>
      <c r="C133" s="25"/>
      <c r="D133" s="20"/>
      <c r="E133" s="20"/>
      <c r="F133" s="20"/>
      <c r="G133" s="20"/>
      <c r="H133" s="20"/>
      <c r="I133" s="27"/>
      <c r="J133" s="27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46"/>
      <c r="V133" s="21"/>
      <c r="W133" s="21"/>
      <c r="X133" s="28"/>
    </row>
    <row r="134" spans="1:24" x14ac:dyDescent="0.25">
      <c r="A134" s="20"/>
      <c r="B134" s="20"/>
      <c r="C134" s="25"/>
      <c r="D134" s="20"/>
      <c r="E134" s="20"/>
      <c r="F134" s="20"/>
      <c r="G134" s="20"/>
      <c r="H134" s="20"/>
      <c r="I134" s="27"/>
      <c r="J134" s="27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46"/>
      <c r="V134" s="21"/>
      <c r="W134" s="21"/>
      <c r="X134" s="28"/>
    </row>
    <row r="135" spans="1:24" x14ac:dyDescent="0.25">
      <c r="A135" s="20"/>
      <c r="B135" s="20"/>
      <c r="C135" s="25"/>
      <c r="D135" s="20"/>
      <c r="E135" s="20"/>
      <c r="F135" s="20"/>
      <c r="G135" s="20"/>
      <c r="H135" s="20"/>
      <c r="I135" s="27"/>
      <c r="J135" s="27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46"/>
      <c r="V135" s="21"/>
      <c r="W135" s="21"/>
      <c r="X135" s="28"/>
    </row>
    <row r="136" spans="1:24" x14ac:dyDescent="0.25">
      <c r="A136" s="20"/>
      <c r="B136" s="20"/>
      <c r="C136" s="25"/>
      <c r="D136" s="20"/>
      <c r="E136" s="20"/>
      <c r="F136" s="20"/>
      <c r="G136" s="20"/>
      <c r="H136" s="20"/>
      <c r="I136" s="27"/>
      <c r="J136" s="27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46"/>
      <c r="V136" s="21"/>
      <c r="W136" s="21"/>
      <c r="X136" s="28"/>
    </row>
    <row r="137" spans="1:24" x14ac:dyDescent="0.25">
      <c r="A137" s="20"/>
      <c r="B137" s="20"/>
      <c r="C137" s="25"/>
      <c r="D137" s="20"/>
      <c r="E137" s="20"/>
      <c r="F137" s="20"/>
      <c r="G137" s="20"/>
      <c r="H137" s="20"/>
      <c r="I137" s="27"/>
      <c r="J137" s="27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46"/>
      <c r="V137" s="21"/>
      <c r="W137" s="21"/>
      <c r="X137" s="28"/>
    </row>
    <row r="138" spans="1:24" x14ac:dyDescent="0.25">
      <c r="A138" s="20"/>
      <c r="B138" s="20"/>
      <c r="C138" s="25"/>
      <c r="D138" s="20"/>
      <c r="E138" s="20"/>
      <c r="F138" s="20"/>
      <c r="G138" s="20"/>
      <c r="H138" s="20"/>
      <c r="I138" s="27"/>
      <c r="J138" s="27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46"/>
      <c r="V138" s="21"/>
      <c r="W138" s="21"/>
      <c r="X138" s="28"/>
    </row>
    <row r="139" spans="1:24" x14ac:dyDescent="0.25">
      <c r="A139" s="20"/>
      <c r="B139" s="20"/>
      <c r="C139" s="25"/>
      <c r="D139" s="20"/>
      <c r="E139" s="20"/>
      <c r="F139" s="20"/>
      <c r="G139" s="20"/>
      <c r="H139" s="20"/>
      <c r="I139" s="27"/>
      <c r="J139" s="27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46"/>
      <c r="V139" s="21"/>
      <c r="W139" s="21"/>
      <c r="X139" s="28"/>
    </row>
    <row r="140" spans="1:24" x14ac:dyDescent="0.25">
      <c r="A140" s="20"/>
      <c r="B140" s="20"/>
      <c r="C140" s="25"/>
      <c r="D140" s="20"/>
      <c r="E140" s="20"/>
      <c r="F140" s="20"/>
      <c r="G140" s="20"/>
      <c r="H140" s="20"/>
      <c r="I140" s="27"/>
      <c r="J140" s="27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46"/>
      <c r="V140" s="21"/>
      <c r="W140" s="21"/>
      <c r="X140" s="28"/>
    </row>
    <row r="141" spans="1:24" x14ac:dyDescent="0.25">
      <c r="A141" s="20"/>
      <c r="B141" s="20"/>
      <c r="C141" s="25"/>
      <c r="D141" s="20"/>
      <c r="E141" s="20"/>
      <c r="F141" s="20"/>
      <c r="G141" s="20"/>
      <c r="H141" s="20"/>
      <c r="I141" s="27"/>
      <c r="J141" s="27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46"/>
      <c r="V141" s="21"/>
      <c r="W141" s="21"/>
      <c r="X141" s="28"/>
    </row>
    <row r="142" spans="1:24" x14ac:dyDescent="0.25">
      <c r="A142" s="20"/>
      <c r="B142" s="20"/>
      <c r="C142" s="25"/>
      <c r="D142" s="20"/>
      <c r="E142" s="20"/>
      <c r="F142" s="20"/>
      <c r="G142" s="20"/>
      <c r="H142" s="20"/>
      <c r="I142" s="27"/>
      <c r="J142" s="27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46"/>
      <c r="V142" s="21"/>
      <c r="W142" s="21"/>
      <c r="X142" s="28"/>
    </row>
    <row r="143" spans="1:24" x14ac:dyDescent="0.25">
      <c r="A143" s="20"/>
      <c r="B143" s="20"/>
      <c r="C143" s="25"/>
      <c r="D143" s="20"/>
      <c r="E143" s="20"/>
      <c r="F143" s="20"/>
      <c r="G143" s="20"/>
      <c r="H143" s="20"/>
      <c r="I143" s="27"/>
      <c r="J143" s="27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46"/>
      <c r="V143" s="21"/>
      <c r="W143" s="21"/>
      <c r="X143" s="28"/>
    </row>
    <row r="144" spans="1:24" x14ac:dyDescent="0.25">
      <c r="A144" s="20"/>
      <c r="B144" s="20"/>
      <c r="C144" s="25"/>
      <c r="D144" s="20"/>
      <c r="E144" s="20"/>
      <c r="F144" s="20"/>
      <c r="G144" s="20"/>
      <c r="H144" s="20"/>
      <c r="I144" s="27"/>
      <c r="J144" s="27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46"/>
      <c r="V144" s="21"/>
      <c r="W144" s="21"/>
      <c r="X144" s="28"/>
    </row>
    <row r="145" spans="1:24" x14ac:dyDescent="0.25">
      <c r="A145" s="20"/>
      <c r="B145" s="20"/>
      <c r="C145" s="25"/>
      <c r="D145" s="20"/>
      <c r="E145" s="20"/>
      <c r="F145" s="20"/>
      <c r="G145" s="20"/>
      <c r="H145" s="20"/>
      <c r="I145" s="27"/>
      <c r="J145" s="27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46"/>
      <c r="V145" s="21"/>
      <c r="W145" s="21"/>
      <c r="X145" s="28"/>
    </row>
    <row r="146" spans="1:24" x14ac:dyDescent="0.25">
      <c r="A146" s="20"/>
      <c r="B146" s="20"/>
      <c r="C146" s="25"/>
      <c r="D146" s="20"/>
      <c r="E146" s="20"/>
      <c r="F146" s="20"/>
      <c r="G146" s="20"/>
      <c r="H146" s="20"/>
      <c r="I146" s="27"/>
      <c r="J146" s="27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46"/>
      <c r="V146" s="21"/>
      <c r="W146" s="21"/>
      <c r="X146" s="28"/>
    </row>
    <row r="147" spans="1:24" x14ac:dyDescent="0.25">
      <c r="A147" s="20"/>
      <c r="B147" s="20"/>
      <c r="C147" s="25"/>
      <c r="D147" s="20"/>
      <c r="E147" s="20"/>
      <c r="F147" s="20"/>
      <c r="G147" s="20"/>
      <c r="H147" s="20"/>
      <c r="I147" s="27"/>
      <c r="J147" s="27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46"/>
      <c r="V147" s="21"/>
      <c r="W147" s="21"/>
      <c r="X147" s="28"/>
    </row>
    <row r="148" spans="1:24" x14ac:dyDescent="0.25">
      <c r="A148" s="20"/>
      <c r="B148" s="20"/>
      <c r="C148" s="25"/>
      <c r="D148" s="20"/>
      <c r="E148" s="20"/>
      <c r="F148" s="20"/>
      <c r="G148" s="20"/>
      <c r="H148" s="20"/>
      <c r="I148" s="27"/>
      <c r="J148" s="27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46"/>
      <c r="V148" s="21"/>
      <c r="W148" s="21"/>
      <c r="X148" s="28"/>
    </row>
    <row r="149" spans="1:24" x14ac:dyDescent="0.25">
      <c r="A149" s="20"/>
      <c r="B149" s="20"/>
      <c r="C149" s="25"/>
      <c r="D149" s="20"/>
      <c r="E149" s="20"/>
      <c r="F149" s="20"/>
      <c r="G149" s="20"/>
      <c r="H149" s="20"/>
      <c r="I149" s="27"/>
      <c r="J149" s="27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46"/>
      <c r="V149" s="21"/>
      <c r="W149" s="21"/>
      <c r="X149" s="28"/>
    </row>
    <row r="150" spans="1:24" x14ac:dyDescent="0.25">
      <c r="A150" s="20"/>
      <c r="B150" s="20"/>
      <c r="C150" s="25"/>
      <c r="D150" s="20"/>
      <c r="E150" s="20"/>
      <c r="F150" s="20"/>
      <c r="G150" s="20"/>
      <c r="H150" s="20"/>
      <c r="I150" s="27"/>
      <c r="J150" s="27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46"/>
      <c r="V150" s="21"/>
      <c r="W150" s="21"/>
      <c r="X150" s="28"/>
    </row>
    <row r="151" spans="1:24" x14ac:dyDescent="0.25">
      <c r="A151" s="20"/>
      <c r="B151" s="20"/>
      <c r="C151" s="25"/>
      <c r="D151" s="20"/>
      <c r="E151" s="20"/>
      <c r="F151" s="20"/>
      <c r="G151" s="20"/>
      <c r="H151" s="20"/>
      <c r="I151" s="27"/>
      <c r="J151" s="27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46"/>
      <c r="V151" s="21"/>
      <c r="W151" s="21"/>
      <c r="X151" s="28"/>
    </row>
    <row r="152" spans="1:24" x14ac:dyDescent="0.25">
      <c r="A152" s="20"/>
      <c r="B152" s="20"/>
      <c r="C152" s="25"/>
      <c r="D152" s="20"/>
      <c r="E152" s="20"/>
      <c r="F152" s="20"/>
      <c r="G152" s="20"/>
      <c r="H152" s="20"/>
      <c r="I152" s="27"/>
      <c r="J152" s="27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46"/>
      <c r="V152" s="21"/>
      <c r="W152" s="21"/>
      <c r="X152" s="28"/>
    </row>
    <row r="153" spans="1:24" x14ac:dyDescent="0.25">
      <c r="A153" s="20"/>
      <c r="B153" s="20"/>
      <c r="C153" s="25"/>
      <c r="D153" s="20"/>
      <c r="E153" s="20"/>
      <c r="F153" s="20"/>
      <c r="G153" s="20"/>
      <c r="H153" s="20"/>
      <c r="I153" s="27"/>
      <c r="J153" s="27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46"/>
      <c r="V153" s="21"/>
      <c r="W153" s="21"/>
      <c r="X153" s="28"/>
    </row>
    <row r="154" spans="1:24" x14ac:dyDescent="0.25">
      <c r="A154" s="20"/>
      <c r="B154" s="20"/>
      <c r="C154" s="25"/>
      <c r="D154" s="20"/>
      <c r="E154" s="20"/>
      <c r="F154" s="20"/>
      <c r="G154" s="20"/>
      <c r="H154" s="20"/>
      <c r="I154" s="27"/>
      <c r="J154" s="27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46"/>
      <c r="V154" s="21"/>
      <c r="W154" s="21"/>
      <c r="X154" s="28"/>
    </row>
    <row r="155" spans="1:24" x14ac:dyDescent="0.25">
      <c r="A155" s="20"/>
      <c r="B155" s="20"/>
      <c r="C155" s="25"/>
      <c r="D155" s="20"/>
      <c r="E155" s="20"/>
      <c r="F155" s="20"/>
      <c r="G155" s="20"/>
      <c r="H155" s="20"/>
      <c r="I155" s="27"/>
      <c r="J155" s="27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46"/>
      <c r="V155" s="21"/>
      <c r="W155" s="21"/>
      <c r="X155" s="28"/>
    </row>
    <row r="156" spans="1:24" x14ac:dyDescent="0.25">
      <c r="A156" s="20"/>
      <c r="B156" s="20"/>
      <c r="C156" s="25"/>
      <c r="D156" s="20"/>
      <c r="E156" s="20"/>
      <c r="F156" s="20"/>
      <c r="G156" s="20"/>
      <c r="H156" s="20"/>
      <c r="I156" s="27"/>
      <c r="J156" s="27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46"/>
      <c r="V156" s="21"/>
      <c r="W156" s="21"/>
      <c r="X156" s="28"/>
    </row>
    <row r="157" spans="1:24" x14ac:dyDescent="0.25">
      <c r="A157" s="20"/>
      <c r="B157" s="20"/>
      <c r="C157" s="25"/>
      <c r="D157" s="20"/>
      <c r="E157" s="20"/>
      <c r="F157" s="20"/>
      <c r="G157" s="20"/>
      <c r="H157" s="20"/>
      <c r="I157" s="27"/>
      <c r="J157" s="27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46"/>
      <c r="V157" s="21"/>
      <c r="W157" s="21"/>
      <c r="X157" s="28"/>
    </row>
    <row r="158" spans="1:24" x14ac:dyDescent="0.25">
      <c r="A158" s="20"/>
      <c r="B158" s="20"/>
      <c r="C158" s="25"/>
      <c r="D158" s="20"/>
      <c r="E158" s="20"/>
      <c r="F158" s="20"/>
      <c r="G158" s="20"/>
      <c r="H158" s="20"/>
      <c r="I158" s="27"/>
      <c r="J158" s="27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46"/>
      <c r="V158" s="21"/>
      <c r="W158" s="21"/>
      <c r="X158" s="28"/>
    </row>
    <row r="159" spans="1:24" x14ac:dyDescent="0.25">
      <c r="A159" s="20"/>
      <c r="B159" s="20"/>
      <c r="C159" s="25"/>
      <c r="D159" s="20"/>
      <c r="E159" s="20"/>
      <c r="F159" s="20"/>
      <c r="G159" s="20"/>
      <c r="H159" s="20"/>
      <c r="I159" s="27"/>
      <c r="J159" s="27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46"/>
      <c r="V159" s="21"/>
      <c r="W159" s="21"/>
      <c r="X159" s="28"/>
    </row>
    <row r="160" spans="1:24" x14ac:dyDescent="0.25">
      <c r="A160" s="20"/>
      <c r="B160" s="20"/>
      <c r="C160" s="25"/>
      <c r="D160" s="20"/>
      <c r="E160" s="20"/>
      <c r="F160" s="20"/>
      <c r="G160" s="20"/>
      <c r="H160" s="20"/>
      <c r="I160" s="27"/>
      <c r="J160" s="27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46"/>
      <c r="V160" s="21"/>
      <c r="W160" s="21"/>
      <c r="X160" s="28"/>
    </row>
    <row r="161" spans="1:24" x14ac:dyDescent="0.25">
      <c r="A161" s="20"/>
      <c r="B161" s="20"/>
      <c r="C161" s="25"/>
      <c r="D161" s="20"/>
      <c r="E161" s="20"/>
      <c r="F161" s="20"/>
      <c r="G161" s="20"/>
      <c r="H161" s="20"/>
      <c r="I161" s="27"/>
      <c r="J161" s="27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46"/>
      <c r="V161" s="21"/>
      <c r="W161" s="21"/>
      <c r="X161" s="28"/>
    </row>
    <row r="162" spans="1:24" x14ac:dyDescent="0.25">
      <c r="A162" s="20"/>
      <c r="B162" s="20"/>
      <c r="C162" s="25"/>
      <c r="D162" s="20"/>
      <c r="E162" s="20"/>
      <c r="F162" s="20"/>
      <c r="G162" s="20"/>
      <c r="H162" s="20"/>
      <c r="I162" s="27"/>
      <c r="J162" s="27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46"/>
      <c r="V162" s="21"/>
      <c r="W162" s="21"/>
      <c r="X162" s="28"/>
    </row>
    <row r="163" spans="1:24" x14ac:dyDescent="0.25">
      <c r="A163" s="20"/>
      <c r="B163" s="20"/>
      <c r="C163" s="25"/>
      <c r="D163" s="20"/>
      <c r="E163" s="20"/>
      <c r="F163" s="20"/>
      <c r="G163" s="20"/>
      <c r="H163" s="20"/>
      <c r="I163" s="27"/>
      <c r="J163" s="27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46"/>
      <c r="V163" s="21"/>
      <c r="W163" s="21"/>
      <c r="X163" s="28"/>
    </row>
    <row r="164" spans="1:24" x14ac:dyDescent="0.25">
      <c r="A164" s="20"/>
      <c r="B164" s="20"/>
      <c r="C164" s="25"/>
      <c r="D164" s="20"/>
      <c r="E164" s="20"/>
      <c r="F164" s="20"/>
      <c r="G164" s="20"/>
      <c r="H164" s="20"/>
      <c r="I164" s="27"/>
      <c r="J164" s="27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46"/>
      <c r="V164" s="21"/>
      <c r="W164" s="21"/>
      <c r="X164" s="28"/>
    </row>
    <row r="165" spans="1:24" x14ac:dyDescent="0.25">
      <c r="A165" s="20"/>
      <c r="B165" s="20"/>
      <c r="C165" s="25"/>
      <c r="D165" s="20"/>
      <c r="E165" s="20"/>
      <c r="F165" s="20"/>
      <c r="G165" s="20"/>
      <c r="H165" s="20"/>
      <c r="I165" s="27"/>
      <c r="J165" s="27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46"/>
      <c r="V165" s="21"/>
      <c r="W165" s="21"/>
      <c r="X165" s="28"/>
    </row>
    <row r="166" spans="1:24" x14ac:dyDescent="0.25">
      <c r="A166" s="20"/>
      <c r="B166" s="20"/>
      <c r="C166" s="25"/>
      <c r="D166" s="20"/>
      <c r="E166" s="20"/>
      <c r="F166" s="20"/>
      <c r="G166" s="20"/>
      <c r="H166" s="20"/>
      <c r="I166" s="27"/>
      <c r="J166" s="27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46"/>
      <c r="V166" s="21"/>
      <c r="W166" s="21"/>
      <c r="X166" s="28"/>
    </row>
    <row r="167" spans="1:24" x14ac:dyDescent="0.25">
      <c r="A167" s="20"/>
      <c r="B167" s="20"/>
      <c r="C167" s="25"/>
      <c r="D167" s="20"/>
      <c r="E167" s="20"/>
      <c r="F167" s="20"/>
      <c r="G167" s="20"/>
      <c r="H167" s="20"/>
      <c r="I167" s="27"/>
      <c r="J167" s="27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46"/>
      <c r="V167" s="21"/>
      <c r="W167" s="21"/>
      <c r="X167" s="28"/>
    </row>
    <row r="168" spans="1:24" x14ac:dyDescent="0.25">
      <c r="A168" s="20"/>
      <c r="B168" s="20"/>
      <c r="C168" s="25"/>
      <c r="D168" s="20"/>
      <c r="E168" s="20"/>
      <c r="F168" s="20"/>
      <c r="G168" s="20"/>
      <c r="H168" s="20"/>
      <c r="I168" s="27"/>
      <c r="J168" s="27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46"/>
      <c r="V168" s="21"/>
      <c r="W168" s="21"/>
      <c r="X168" s="28"/>
    </row>
    <row r="169" spans="1:24" x14ac:dyDescent="0.25">
      <c r="A169" s="20"/>
      <c r="B169" s="20"/>
      <c r="C169" s="25"/>
      <c r="D169" s="20"/>
      <c r="E169" s="20"/>
      <c r="F169" s="20"/>
      <c r="G169" s="20"/>
      <c r="H169" s="20"/>
      <c r="I169" s="27"/>
      <c r="J169" s="27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46"/>
      <c r="V169" s="21"/>
      <c r="W169" s="21"/>
      <c r="X169" s="28"/>
    </row>
    <row r="170" spans="1:24" x14ac:dyDescent="0.25">
      <c r="A170" s="20"/>
      <c r="B170" s="20"/>
      <c r="C170" s="25"/>
      <c r="D170" s="20"/>
      <c r="E170" s="20"/>
      <c r="F170" s="20"/>
      <c r="G170" s="20"/>
      <c r="H170" s="20"/>
      <c r="I170" s="27"/>
      <c r="J170" s="27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46"/>
      <c r="V170" s="21"/>
      <c r="W170" s="21"/>
      <c r="X170" s="28"/>
    </row>
    <row r="171" spans="1:24" x14ac:dyDescent="0.25">
      <c r="A171" s="20"/>
      <c r="B171" s="20"/>
      <c r="C171" s="25"/>
      <c r="D171" s="20"/>
      <c r="E171" s="20"/>
      <c r="F171" s="20"/>
      <c r="G171" s="20"/>
      <c r="H171" s="20"/>
      <c r="I171" s="27"/>
      <c r="J171" s="27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46"/>
      <c r="V171" s="21"/>
      <c r="W171" s="21"/>
      <c r="X171" s="28"/>
    </row>
    <row r="172" spans="1:24" x14ac:dyDescent="0.25">
      <c r="A172" s="20"/>
      <c r="B172" s="20"/>
      <c r="C172" s="25"/>
      <c r="D172" s="20"/>
      <c r="E172" s="20"/>
      <c r="F172" s="20"/>
      <c r="G172" s="20"/>
      <c r="H172" s="20"/>
      <c r="I172" s="27"/>
      <c r="J172" s="27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46"/>
      <c r="V172" s="21"/>
      <c r="W172" s="21"/>
      <c r="X172" s="28"/>
    </row>
    <row r="173" spans="1:24" x14ac:dyDescent="0.25">
      <c r="A173" s="20"/>
      <c r="B173" s="20"/>
      <c r="C173" s="25"/>
      <c r="D173" s="20"/>
      <c r="E173" s="20"/>
      <c r="F173" s="20"/>
      <c r="G173" s="20"/>
      <c r="H173" s="20"/>
      <c r="I173" s="27"/>
      <c r="J173" s="27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46"/>
      <c r="V173" s="21"/>
      <c r="W173" s="21"/>
      <c r="X173" s="28"/>
    </row>
    <row r="174" spans="1:24" x14ac:dyDescent="0.25">
      <c r="A174" s="20"/>
      <c r="B174" s="20"/>
      <c r="C174" s="25"/>
      <c r="D174" s="20"/>
      <c r="E174" s="20"/>
      <c r="F174" s="20"/>
      <c r="G174" s="20"/>
      <c r="H174" s="20"/>
      <c r="I174" s="27"/>
      <c r="J174" s="27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46"/>
      <c r="V174" s="21"/>
      <c r="W174" s="21"/>
      <c r="X174" s="28"/>
    </row>
    <row r="175" spans="1:24" x14ac:dyDescent="0.25">
      <c r="A175" s="20"/>
      <c r="B175" s="20"/>
      <c r="C175" s="25"/>
      <c r="D175" s="20"/>
      <c r="E175" s="20"/>
      <c r="F175" s="20"/>
      <c r="G175" s="20"/>
      <c r="H175" s="20"/>
      <c r="I175" s="27"/>
      <c r="J175" s="27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46"/>
      <c r="V175" s="21"/>
      <c r="W175" s="21"/>
      <c r="X175" s="28"/>
    </row>
    <row r="176" spans="1:24" x14ac:dyDescent="0.25">
      <c r="A176" s="20"/>
      <c r="B176" s="20"/>
      <c r="C176" s="25"/>
      <c r="D176" s="20"/>
      <c r="E176" s="20"/>
      <c r="F176" s="20"/>
      <c r="G176" s="20"/>
      <c r="H176" s="20"/>
      <c r="I176" s="27"/>
      <c r="J176" s="27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46"/>
      <c r="V176" s="21"/>
      <c r="W176" s="21"/>
      <c r="X176" s="28"/>
    </row>
    <row r="177" spans="1:24" x14ac:dyDescent="0.25">
      <c r="A177" s="20"/>
      <c r="B177" s="20"/>
      <c r="C177" s="25"/>
      <c r="D177" s="20"/>
      <c r="E177" s="20"/>
      <c r="F177" s="20"/>
      <c r="G177" s="20"/>
      <c r="H177" s="20"/>
      <c r="I177" s="27"/>
      <c r="J177" s="27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46"/>
      <c r="V177" s="21"/>
      <c r="W177" s="21"/>
      <c r="X177" s="28"/>
    </row>
    <row r="178" spans="1:24" x14ac:dyDescent="0.25">
      <c r="A178" s="20"/>
      <c r="B178" s="20"/>
      <c r="C178" s="25"/>
      <c r="D178" s="20"/>
      <c r="E178" s="20"/>
      <c r="F178" s="20"/>
      <c r="G178" s="20"/>
      <c r="H178" s="20"/>
      <c r="I178" s="27"/>
      <c r="J178" s="27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46"/>
      <c r="V178" s="21"/>
      <c r="W178" s="21"/>
      <c r="X178" s="28"/>
    </row>
    <row r="179" spans="1:24" x14ac:dyDescent="0.25">
      <c r="A179" s="20"/>
      <c r="B179" s="20"/>
      <c r="C179" s="25"/>
      <c r="D179" s="20"/>
      <c r="E179" s="20"/>
      <c r="F179" s="20"/>
      <c r="G179" s="20"/>
      <c r="H179" s="20"/>
      <c r="I179" s="27"/>
      <c r="J179" s="27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46"/>
      <c r="V179" s="21"/>
      <c r="W179" s="21"/>
      <c r="X179" s="28"/>
    </row>
    <row r="180" spans="1:24" x14ac:dyDescent="0.25">
      <c r="A180" s="20"/>
      <c r="B180" s="20"/>
      <c r="C180" s="25"/>
      <c r="D180" s="20"/>
      <c r="E180" s="20"/>
      <c r="F180" s="20"/>
      <c r="G180" s="20"/>
      <c r="H180" s="20"/>
      <c r="I180" s="27"/>
      <c r="J180" s="27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46"/>
      <c r="V180" s="21"/>
      <c r="W180" s="21"/>
      <c r="X180" s="28"/>
    </row>
    <row r="181" spans="1:24" x14ac:dyDescent="0.25">
      <c r="A181" s="20"/>
      <c r="B181" s="20"/>
      <c r="C181" s="25"/>
      <c r="D181" s="20"/>
      <c r="E181" s="20"/>
      <c r="F181" s="20"/>
      <c r="G181" s="20"/>
      <c r="H181" s="20"/>
      <c r="I181" s="27"/>
      <c r="J181" s="27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46"/>
      <c r="V181" s="21"/>
      <c r="W181" s="21"/>
      <c r="X181" s="28"/>
    </row>
    <row r="182" spans="1:24" x14ac:dyDescent="0.25">
      <c r="A182" s="20"/>
      <c r="B182" s="20"/>
      <c r="C182" s="25"/>
      <c r="D182" s="20"/>
      <c r="E182" s="20"/>
      <c r="F182" s="20"/>
      <c r="G182" s="20"/>
      <c r="H182" s="20"/>
      <c r="I182" s="27"/>
      <c r="J182" s="27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46"/>
      <c r="V182" s="21"/>
      <c r="W182" s="21"/>
      <c r="X182" s="28"/>
    </row>
    <row r="183" spans="1:24" x14ac:dyDescent="0.25">
      <c r="A183" s="20"/>
      <c r="B183" s="20"/>
      <c r="C183" s="25"/>
      <c r="D183" s="20"/>
      <c r="E183" s="20"/>
      <c r="F183" s="20"/>
      <c r="G183" s="20"/>
      <c r="H183" s="20"/>
      <c r="I183" s="27"/>
      <c r="J183" s="27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46"/>
      <c r="V183" s="21"/>
      <c r="W183" s="21"/>
      <c r="X183" s="28"/>
    </row>
    <row r="184" spans="1:24" x14ac:dyDescent="0.25">
      <c r="A184" s="20"/>
      <c r="B184" s="20"/>
      <c r="C184" s="25"/>
      <c r="D184" s="20"/>
      <c r="E184" s="20"/>
      <c r="F184" s="20"/>
      <c r="G184" s="20"/>
      <c r="H184" s="20"/>
      <c r="I184" s="27"/>
      <c r="J184" s="27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46"/>
      <c r="V184" s="21"/>
      <c r="W184" s="21"/>
      <c r="X184" s="28"/>
    </row>
    <row r="185" spans="1:24" x14ac:dyDescent="0.25">
      <c r="A185" s="20"/>
      <c r="B185" s="20"/>
      <c r="C185" s="25"/>
      <c r="D185" s="20"/>
      <c r="E185" s="20"/>
      <c r="F185" s="20"/>
      <c r="G185" s="20"/>
      <c r="H185" s="20"/>
      <c r="I185" s="27"/>
      <c r="J185" s="27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46"/>
      <c r="V185" s="21"/>
      <c r="W185" s="21"/>
      <c r="X185" s="28"/>
    </row>
    <row r="186" spans="1:24" x14ac:dyDescent="0.25">
      <c r="A186" s="20"/>
      <c r="B186" s="20"/>
      <c r="C186" s="25"/>
      <c r="D186" s="20"/>
      <c r="E186" s="20"/>
      <c r="F186" s="20"/>
      <c r="G186" s="20"/>
      <c r="H186" s="20"/>
      <c r="I186" s="27"/>
      <c r="J186" s="27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46"/>
      <c r="V186" s="21"/>
      <c r="W186" s="21"/>
      <c r="X186" s="28"/>
    </row>
    <row r="187" spans="1:24" x14ac:dyDescent="0.25">
      <c r="A187" s="20"/>
      <c r="B187" s="20"/>
      <c r="C187" s="25"/>
      <c r="D187" s="20"/>
      <c r="E187" s="20"/>
      <c r="F187" s="20"/>
      <c r="G187" s="20"/>
      <c r="H187" s="20"/>
      <c r="I187" s="27"/>
      <c r="J187" s="27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46"/>
      <c r="V187" s="21"/>
      <c r="W187" s="21"/>
      <c r="X187" s="28"/>
    </row>
    <row r="188" spans="1:24" x14ac:dyDescent="0.25">
      <c r="A188" s="20"/>
      <c r="B188" s="20"/>
      <c r="C188" s="25"/>
      <c r="D188" s="20"/>
      <c r="E188" s="20"/>
      <c r="F188" s="20"/>
      <c r="G188" s="20"/>
      <c r="H188" s="20"/>
      <c r="I188" s="27"/>
      <c r="J188" s="27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46"/>
      <c r="V188" s="21"/>
      <c r="W188" s="21"/>
      <c r="X188" s="28"/>
    </row>
    <row r="189" spans="1:24" x14ac:dyDescent="0.25">
      <c r="A189" s="20"/>
      <c r="B189" s="20"/>
      <c r="C189" s="25"/>
      <c r="D189" s="20"/>
      <c r="E189" s="20"/>
      <c r="F189" s="20"/>
      <c r="G189" s="20"/>
      <c r="H189" s="20"/>
      <c r="I189" s="27"/>
      <c r="J189" s="27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46"/>
      <c r="V189" s="21"/>
      <c r="W189" s="21"/>
      <c r="X189" s="28"/>
    </row>
    <row r="190" spans="1:24" x14ac:dyDescent="0.25">
      <c r="A190" s="20"/>
      <c r="B190" s="20"/>
      <c r="C190" s="25"/>
      <c r="D190" s="20"/>
      <c r="E190" s="20"/>
      <c r="F190" s="20"/>
      <c r="G190" s="20"/>
      <c r="H190" s="20"/>
      <c r="I190" s="27"/>
      <c r="J190" s="27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46"/>
      <c r="V190" s="21"/>
      <c r="W190" s="21"/>
      <c r="X190" s="28"/>
    </row>
    <row r="191" spans="1:24" x14ac:dyDescent="0.25">
      <c r="A191" s="20"/>
      <c r="B191" s="20"/>
      <c r="C191" s="25"/>
      <c r="D191" s="20"/>
      <c r="E191" s="20"/>
      <c r="F191" s="20"/>
      <c r="G191" s="20"/>
      <c r="H191" s="20"/>
      <c r="I191" s="27"/>
      <c r="J191" s="27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46"/>
      <c r="V191" s="21"/>
      <c r="W191" s="21"/>
      <c r="X191" s="28"/>
    </row>
    <row r="192" spans="1:24" x14ac:dyDescent="0.25">
      <c r="A192" s="20"/>
      <c r="B192" s="20"/>
      <c r="C192" s="25"/>
      <c r="D192" s="20"/>
      <c r="E192" s="20"/>
      <c r="F192" s="20"/>
      <c r="G192" s="20"/>
      <c r="H192" s="20"/>
      <c r="I192" s="27"/>
      <c r="J192" s="27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46"/>
      <c r="V192" s="21"/>
      <c r="W192" s="21"/>
      <c r="X192" s="28"/>
    </row>
    <row r="193" spans="1:24" x14ac:dyDescent="0.25">
      <c r="A193" s="20"/>
      <c r="B193" s="20"/>
      <c r="C193" s="25"/>
      <c r="D193" s="20"/>
      <c r="E193" s="20"/>
      <c r="F193" s="20"/>
      <c r="G193" s="20"/>
      <c r="H193" s="20"/>
      <c r="I193" s="27"/>
      <c r="J193" s="27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46"/>
      <c r="V193" s="21"/>
      <c r="W193" s="21"/>
      <c r="X193" s="28"/>
    </row>
    <row r="194" spans="1:24" x14ac:dyDescent="0.25">
      <c r="A194" s="20"/>
      <c r="B194" s="20"/>
      <c r="C194" s="25"/>
      <c r="D194" s="20"/>
      <c r="E194" s="20"/>
      <c r="F194" s="20"/>
      <c r="G194" s="20"/>
      <c r="H194" s="20"/>
      <c r="I194" s="27"/>
      <c r="J194" s="27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46"/>
      <c r="V194" s="21"/>
      <c r="W194" s="21"/>
      <c r="X194" s="28"/>
    </row>
    <row r="195" spans="1:24" x14ac:dyDescent="0.25">
      <c r="A195" s="20"/>
      <c r="B195" s="20"/>
      <c r="C195" s="25"/>
      <c r="D195" s="20"/>
      <c r="E195" s="20"/>
      <c r="F195" s="20"/>
      <c r="G195" s="20"/>
      <c r="H195" s="20"/>
      <c r="I195" s="27"/>
      <c r="J195" s="27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46"/>
      <c r="V195" s="21"/>
      <c r="W195" s="21"/>
      <c r="X195" s="28"/>
    </row>
    <row r="196" spans="1:24" x14ac:dyDescent="0.25">
      <c r="A196" s="20"/>
      <c r="B196" s="20"/>
      <c r="C196" s="25"/>
      <c r="D196" s="20"/>
      <c r="E196" s="20"/>
      <c r="F196" s="20"/>
      <c r="G196" s="20"/>
      <c r="H196" s="20"/>
      <c r="I196" s="27"/>
      <c r="J196" s="27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46"/>
      <c r="V196" s="21"/>
      <c r="W196" s="21"/>
      <c r="X196" s="28"/>
    </row>
    <row r="197" spans="1:24" x14ac:dyDescent="0.25">
      <c r="A197" s="20"/>
      <c r="B197" s="20"/>
      <c r="C197" s="25"/>
      <c r="D197" s="20"/>
      <c r="E197" s="20"/>
      <c r="F197" s="20"/>
      <c r="G197" s="20"/>
      <c r="H197" s="20"/>
      <c r="I197" s="27"/>
      <c r="J197" s="27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46"/>
      <c r="V197" s="21"/>
      <c r="W197" s="21"/>
      <c r="X197" s="28"/>
    </row>
    <row r="198" spans="1:24" x14ac:dyDescent="0.25">
      <c r="A198" s="20"/>
      <c r="B198" s="20"/>
      <c r="C198" s="25"/>
      <c r="D198" s="20"/>
      <c r="E198" s="20"/>
      <c r="F198" s="20"/>
      <c r="G198" s="20"/>
      <c r="H198" s="20"/>
      <c r="I198" s="27"/>
      <c r="J198" s="27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46"/>
      <c r="V198" s="21"/>
      <c r="W198" s="21"/>
      <c r="X198" s="28"/>
    </row>
    <row r="199" spans="1:24" x14ac:dyDescent="0.25">
      <c r="A199" s="20"/>
      <c r="B199" s="20"/>
      <c r="C199" s="25"/>
      <c r="D199" s="20"/>
      <c r="E199" s="20"/>
      <c r="F199" s="20"/>
      <c r="G199" s="20"/>
      <c r="H199" s="20"/>
      <c r="I199" s="27"/>
      <c r="J199" s="27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46"/>
      <c r="V199" s="21"/>
      <c r="W199" s="21"/>
      <c r="X199" s="28"/>
    </row>
    <row r="200" spans="1:24" x14ac:dyDescent="0.25">
      <c r="A200" s="20"/>
      <c r="B200" s="20"/>
      <c r="C200" s="25"/>
      <c r="D200" s="20"/>
      <c r="E200" s="20"/>
      <c r="F200" s="20"/>
      <c r="G200" s="20"/>
      <c r="H200" s="20"/>
      <c r="I200" s="27"/>
      <c r="J200" s="27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46"/>
      <c r="V200" s="21"/>
      <c r="W200" s="21"/>
      <c r="X200" s="28"/>
    </row>
    <row r="201" spans="1:24" x14ac:dyDescent="0.25">
      <c r="A201" s="20"/>
      <c r="B201" s="20"/>
      <c r="C201" s="25"/>
      <c r="D201" s="20"/>
      <c r="E201" s="20"/>
      <c r="F201" s="20"/>
      <c r="G201" s="20"/>
      <c r="H201" s="20"/>
      <c r="I201" s="27"/>
      <c r="J201" s="27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46"/>
      <c r="V201" s="21"/>
      <c r="W201" s="21"/>
      <c r="X201" s="28"/>
    </row>
    <row r="202" spans="1:24" x14ac:dyDescent="0.25">
      <c r="A202" s="20"/>
      <c r="B202" s="20"/>
      <c r="C202" s="25"/>
      <c r="D202" s="20"/>
      <c r="E202" s="20"/>
      <c r="F202" s="20"/>
      <c r="G202" s="20"/>
      <c r="H202" s="20"/>
      <c r="I202" s="27"/>
      <c r="J202" s="27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46"/>
      <c r="V202" s="21"/>
      <c r="W202" s="21"/>
      <c r="X202" s="28"/>
    </row>
    <row r="203" spans="1:24" x14ac:dyDescent="0.25">
      <c r="A203" s="20"/>
      <c r="B203" s="20"/>
      <c r="C203" s="25"/>
      <c r="D203" s="20"/>
      <c r="E203" s="20"/>
      <c r="F203" s="20"/>
      <c r="G203" s="20"/>
      <c r="H203" s="20"/>
      <c r="I203" s="27"/>
      <c r="J203" s="27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46"/>
      <c r="V203" s="21"/>
      <c r="W203" s="21"/>
      <c r="X203" s="28"/>
    </row>
    <row r="204" spans="1:24" x14ac:dyDescent="0.25">
      <c r="A204" s="20"/>
      <c r="B204" s="20"/>
      <c r="C204" s="25"/>
      <c r="D204" s="20"/>
      <c r="E204" s="20"/>
      <c r="F204" s="20"/>
      <c r="G204" s="20"/>
      <c r="H204" s="20"/>
      <c r="I204" s="27"/>
      <c r="J204" s="27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46"/>
      <c r="V204" s="21"/>
      <c r="W204" s="21"/>
      <c r="X204" s="28"/>
    </row>
    <row r="205" spans="1:24" x14ac:dyDescent="0.25">
      <c r="A205" s="20"/>
      <c r="B205" s="20"/>
      <c r="C205" s="25"/>
      <c r="D205" s="20"/>
      <c r="E205" s="20"/>
      <c r="F205" s="20"/>
      <c r="G205" s="20"/>
      <c r="H205" s="20"/>
      <c r="I205" s="27"/>
      <c r="J205" s="27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46"/>
      <c r="V205" s="21"/>
      <c r="W205" s="21"/>
      <c r="X205" s="28"/>
    </row>
    <row r="206" spans="1:24" x14ac:dyDescent="0.25">
      <c r="A206" s="20"/>
      <c r="B206" s="20"/>
      <c r="C206" s="25"/>
      <c r="D206" s="20"/>
      <c r="E206" s="20"/>
      <c r="F206" s="20"/>
      <c r="G206" s="20"/>
      <c r="H206" s="20"/>
      <c r="I206" s="27"/>
      <c r="J206" s="27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46"/>
      <c r="V206" s="21"/>
      <c r="W206" s="21"/>
      <c r="X206" s="28"/>
    </row>
    <row r="207" spans="1:24" x14ac:dyDescent="0.25">
      <c r="A207" s="20"/>
      <c r="B207" s="20"/>
      <c r="C207" s="25"/>
      <c r="D207" s="20"/>
      <c r="E207" s="20"/>
      <c r="F207" s="20"/>
      <c r="G207" s="20"/>
      <c r="H207" s="20"/>
      <c r="I207" s="27"/>
      <c r="J207" s="27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46"/>
      <c r="V207" s="21"/>
      <c r="W207" s="21"/>
      <c r="X207" s="28"/>
    </row>
    <row r="208" spans="1:24" x14ac:dyDescent="0.25">
      <c r="A208" s="20"/>
      <c r="B208" s="20"/>
      <c r="C208" s="25"/>
      <c r="D208" s="20"/>
      <c r="E208" s="20"/>
      <c r="F208" s="20"/>
      <c r="G208" s="20"/>
      <c r="H208" s="20"/>
      <c r="I208" s="27"/>
      <c r="J208" s="27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46"/>
      <c r="V208" s="21"/>
      <c r="W208" s="21"/>
      <c r="X208" s="28"/>
    </row>
    <row r="209" spans="1:24" x14ac:dyDescent="0.25">
      <c r="A209" s="20"/>
      <c r="B209" s="20"/>
      <c r="C209" s="25"/>
      <c r="D209" s="20"/>
      <c r="E209" s="20"/>
      <c r="F209" s="20"/>
      <c r="G209" s="20"/>
      <c r="H209" s="20"/>
      <c r="I209" s="27"/>
      <c r="J209" s="27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46"/>
      <c r="V209" s="21"/>
      <c r="W209" s="21"/>
      <c r="X209" s="28"/>
    </row>
    <row r="210" spans="1:24" x14ac:dyDescent="0.25">
      <c r="A210" s="20"/>
      <c r="B210" s="20"/>
      <c r="C210" s="25"/>
      <c r="D210" s="20"/>
      <c r="E210" s="20"/>
      <c r="F210" s="20"/>
      <c r="G210" s="20"/>
      <c r="H210" s="20"/>
      <c r="I210" s="27"/>
      <c r="J210" s="27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46"/>
      <c r="V210" s="21"/>
      <c r="W210" s="21"/>
      <c r="X210" s="28"/>
    </row>
    <row r="211" spans="1:24" x14ac:dyDescent="0.25">
      <c r="A211" s="20"/>
      <c r="B211" s="20"/>
      <c r="C211" s="25"/>
      <c r="D211" s="20"/>
      <c r="E211" s="20"/>
      <c r="F211" s="20"/>
      <c r="G211" s="20"/>
      <c r="H211" s="20"/>
      <c r="I211" s="27"/>
      <c r="J211" s="27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46"/>
      <c r="V211" s="21"/>
      <c r="W211" s="21"/>
      <c r="X211" s="28"/>
    </row>
    <row r="212" spans="1:24" x14ac:dyDescent="0.25">
      <c r="A212" s="20"/>
      <c r="B212" s="20"/>
      <c r="C212" s="25"/>
      <c r="D212" s="20"/>
      <c r="E212" s="20"/>
      <c r="F212" s="20"/>
      <c r="G212" s="20"/>
      <c r="H212" s="20"/>
      <c r="I212" s="27"/>
      <c r="J212" s="27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46"/>
      <c r="V212" s="21"/>
      <c r="W212" s="21"/>
      <c r="X212" s="28"/>
    </row>
    <row r="213" spans="1:24" x14ac:dyDescent="0.25">
      <c r="A213" s="20"/>
      <c r="B213" s="20"/>
      <c r="C213" s="25"/>
      <c r="D213" s="20"/>
      <c r="E213" s="20"/>
      <c r="F213" s="20"/>
      <c r="G213" s="20"/>
      <c r="H213" s="20"/>
      <c r="I213" s="27"/>
      <c r="J213" s="27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46"/>
      <c r="V213" s="21"/>
      <c r="W213" s="21"/>
      <c r="X213" s="28"/>
    </row>
    <row r="214" spans="1:24" x14ac:dyDescent="0.25">
      <c r="A214" s="20"/>
      <c r="B214" s="20"/>
      <c r="C214" s="25"/>
      <c r="D214" s="20"/>
      <c r="E214" s="20"/>
      <c r="F214" s="20"/>
      <c r="G214" s="20"/>
      <c r="H214" s="20"/>
      <c r="I214" s="27"/>
      <c r="J214" s="27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46"/>
      <c r="V214" s="21"/>
      <c r="W214" s="21"/>
      <c r="X214" s="28"/>
    </row>
    <row r="215" spans="1:24" x14ac:dyDescent="0.25">
      <c r="A215" s="20"/>
      <c r="B215" s="20"/>
      <c r="C215" s="25"/>
      <c r="D215" s="20"/>
      <c r="E215" s="20"/>
      <c r="F215" s="20"/>
      <c r="G215" s="20"/>
      <c r="H215" s="20"/>
      <c r="I215" s="27"/>
      <c r="J215" s="27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46"/>
      <c r="V215" s="21"/>
      <c r="W215" s="21"/>
      <c r="X215" s="28"/>
    </row>
    <row r="216" spans="1:24" x14ac:dyDescent="0.25">
      <c r="A216" s="20"/>
      <c r="B216" s="20"/>
      <c r="C216" s="25"/>
      <c r="D216" s="20"/>
      <c r="E216" s="20"/>
      <c r="F216" s="20"/>
      <c r="G216" s="20"/>
      <c r="H216" s="20"/>
      <c r="I216" s="27"/>
      <c r="J216" s="27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46"/>
      <c r="V216" s="21"/>
      <c r="W216" s="21"/>
      <c r="X216" s="28"/>
    </row>
    <row r="217" spans="1:24" x14ac:dyDescent="0.25">
      <c r="A217" s="20"/>
      <c r="B217" s="20"/>
      <c r="C217" s="25"/>
      <c r="D217" s="20"/>
      <c r="E217" s="20"/>
      <c r="F217" s="20"/>
      <c r="G217" s="20"/>
      <c r="H217" s="20"/>
      <c r="I217" s="27"/>
      <c r="J217" s="27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46"/>
      <c r="V217" s="21"/>
      <c r="W217" s="21"/>
      <c r="X217" s="28"/>
    </row>
    <row r="218" spans="1:24" x14ac:dyDescent="0.25">
      <c r="A218" s="20"/>
      <c r="B218" s="20"/>
      <c r="C218" s="25"/>
      <c r="D218" s="20"/>
      <c r="E218" s="20"/>
      <c r="F218" s="20"/>
      <c r="G218" s="20"/>
      <c r="H218" s="20"/>
      <c r="I218" s="27"/>
      <c r="J218" s="27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46"/>
      <c r="V218" s="21"/>
      <c r="W218" s="21"/>
      <c r="X218" s="28"/>
    </row>
    <row r="219" spans="1:24" x14ac:dyDescent="0.25">
      <c r="A219" s="20"/>
      <c r="B219" s="20"/>
      <c r="C219" s="25"/>
      <c r="D219" s="20"/>
      <c r="E219" s="20"/>
      <c r="F219" s="20"/>
      <c r="G219" s="20"/>
      <c r="H219" s="20"/>
      <c r="I219" s="27"/>
      <c r="J219" s="27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46"/>
      <c r="V219" s="21"/>
      <c r="W219" s="21"/>
      <c r="X219" s="28"/>
    </row>
    <row r="220" spans="1:24" x14ac:dyDescent="0.25">
      <c r="A220" s="20"/>
      <c r="B220" s="20"/>
      <c r="C220" s="25"/>
      <c r="D220" s="20"/>
      <c r="E220" s="20"/>
      <c r="F220" s="20"/>
      <c r="G220" s="20"/>
      <c r="H220" s="20"/>
      <c r="I220" s="27"/>
      <c r="J220" s="27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46"/>
      <c r="V220" s="21"/>
      <c r="W220" s="21"/>
      <c r="X220" s="28"/>
    </row>
    <row r="221" spans="1:24" x14ac:dyDescent="0.25">
      <c r="A221" s="20"/>
      <c r="B221" s="20"/>
      <c r="C221" s="25"/>
      <c r="D221" s="20"/>
      <c r="E221" s="20"/>
      <c r="F221" s="20"/>
      <c r="G221" s="20"/>
      <c r="H221" s="20"/>
      <c r="I221" s="27"/>
      <c r="J221" s="27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46"/>
      <c r="V221" s="21"/>
      <c r="W221" s="21"/>
      <c r="X221" s="28"/>
    </row>
    <row r="222" spans="1:24" x14ac:dyDescent="0.25">
      <c r="A222" s="20"/>
      <c r="B222" s="20"/>
      <c r="C222" s="25"/>
      <c r="D222" s="20"/>
      <c r="E222" s="20"/>
      <c r="F222" s="20"/>
      <c r="G222" s="20"/>
      <c r="H222" s="20"/>
      <c r="I222" s="27"/>
      <c r="J222" s="27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46"/>
      <c r="V222" s="21"/>
      <c r="W222" s="21"/>
      <c r="X222" s="28"/>
    </row>
    <row r="223" spans="1:24" x14ac:dyDescent="0.25">
      <c r="A223" s="20"/>
      <c r="B223" s="20"/>
      <c r="C223" s="25"/>
      <c r="D223" s="20"/>
      <c r="E223" s="20"/>
      <c r="F223" s="20"/>
      <c r="G223" s="20"/>
      <c r="H223" s="20"/>
      <c r="I223" s="27"/>
      <c r="J223" s="27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46"/>
      <c r="V223" s="21"/>
      <c r="W223" s="21"/>
      <c r="X223" s="28"/>
    </row>
    <row r="224" spans="1:24" x14ac:dyDescent="0.25">
      <c r="A224" s="20"/>
      <c r="B224" s="20"/>
      <c r="C224" s="25"/>
      <c r="D224" s="20"/>
      <c r="E224" s="20"/>
      <c r="F224" s="20"/>
      <c r="G224" s="20"/>
      <c r="H224" s="20"/>
      <c r="I224" s="27"/>
      <c r="J224" s="27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46"/>
      <c r="V224" s="21"/>
      <c r="W224" s="21"/>
      <c r="X224" s="28"/>
    </row>
    <row r="225" spans="1:24" x14ac:dyDescent="0.25">
      <c r="A225" s="20"/>
      <c r="B225" s="20"/>
      <c r="C225" s="25"/>
      <c r="D225" s="20"/>
      <c r="E225" s="20"/>
      <c r="F225" s="20"/>
      <c r="G225" s="20"/>
      <c r="H225" s="20"/>
      <c r="I225" s="27"/>
      <c r="J225" s="27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46"/>
      <c r="V225" s="21"/>
      <c r="W225" s="21"/>
      <c r="X225" s="28"/>
    </row>
    <row r="226" spans="1:24" x14ac:dyDescent="0.25">
      <c r="A226" s="20"/>
      <c r="B226" s="20"/>
      <c r="C226" s="25"/>
      <c r="D226" s="20"/>
      <c r="E226" s="20"/>
      <c r="F226" s="20"/>
      <c r="G226" s="20"/>
      <c r="H226" s="20"/>
      <c r="I226" s="27"/>
      <c r="J226" s="27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46"/>
      <c r="V226" s="21"/>
      <c r="W226" s="21"/>
      <c r="X226" s="28"/>
    </row>
    <row r="227" spans="1:24" x14ac:dyDescent="0.25">
      <c r="A227" s="20"/>
      <c r="B227" s="20"/>
      <c r="C227" s="25"/>
      <c r="D227" s="20"/>
      <c r="E227" s="20"/>
      <c r="F227" s="20"/>
      <c r="G227" s="20"/>
      <c r="H227" s="20"/>
      <c r="I227" s="27"/>
      <c r="J227" s="27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46"/>
      <c r="V227" s="21"/>
      <c r="W227" s="21"/>
      <c r="X227" s="28"/>
    </row>
    <row r="228" spans="1:24" x14ac:dyDescent="0.25">
      <c r="A228" s="20"/>
      <c r="B228" s="20"/>
      <c r="C228" s="25"/>
      <c r="D228" s="20"/>
      <c r="E228" s="20"/>
      <c r="F228" s="20"/>
      <c r="G228" s="20"/>
      <c r="H228" s="20"/>
      <c r="I228" s="27"/>
      <c r="J228" s="27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46"/>
      <c r="V228" s="21"/>
      <c r="W228" s="21"/>
      <c r="X228" s="28"/>
    </row>
    <row r="229" spans="1:24" x14ac:dyDescent="0.25">
      <c r="A229" s="20"/>
      <c r="B229" s="20"/>
      <c r="C229" s="25"/>
      <c r="D229" s="20"/>
      <c r="E229" s="20"/>
      <c r="F229" s="20"/>
      <c r="G229" s="20"/>
      <c r="H229" s="20"/>
      <c r="I229" s="27"/>
      <c r="J229" s="27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46"/>
      <c r="V229" s="21"/>
      <c r="W229" s="21"/>
      <c r="X229" s="28"/>
    </row>
    <row r="230" spans="1:24" x14ac:dyDescent="0.25">
      <c r="A230" s="20"/>
      <c r="B230" s="20"/>
      <c r="C230" s="25"/>
      <c r="D230" s="20"/>
      <c r="E230" s="20"/>
      <c r="F230" s="20"/>
      <c r="G230" s="20"/>
      <c r="H230" s="20"/>
      <c r="I230" s="27"/>
      <c r="J230" s="27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46"/>
      <c r="V230" s="21"/>
      <c r="W230" s="21"/>
      <c r="X230" s="28"/>
    </row>
    <row r="231" spans="1:24" x14ac:dyDescent="0.25">
      <c r="A231" s="20"/>
      <c r="B231" s="20"/>
      <c r="C231" s="25"/>
      <c r="D231" s="20"/>
      <c r="E231" s="20"/>
      <c r="F231" s="20"/>
      <c r="G231" s="20"/>
      <c r="H231" s="20"/>
      <c r="I231" s="27"/>
      <c r="J231" s="27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46"/>
      <c r="V231" s="21"/>
      <c r="W231" s="21"/>
      <c r="X231" s="28"/>
    </row>
    <row r="232" spans="1:24" x14ac:dyDescent="0.25">
      <c r="A232" s="20"/>
      <c r="B232" s="20"/>
      <c r="C232" s="25"/>
      <c r="D232" s="20"/>
      <c r="E232" s="20"/>
      <c r="F232" s="20"/>
      <c r="G232" s="20"/>
      <c r="H232" s="20"/>
      <c r="I232" s="27"/>
      <c r="J232" s="27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46"/>
      <c r="V232" s="21"/>
      <c r="W232" s="21"/>
      <c r="X232" s="28"/>
    </row>
    <row r="233" spans="1:24" x14ac:dyDescent="0.25">
      <c r="A233" s="20"/>
      <c r="B233" s="20"/>
      <c r="C233" s="25"/>
      <c r="D233" s="20"/>
      <c r="E233" s="20"/>
      <c r="F233" s="20"/>
      <c r="G233" s="20"/>
      <c r="H233" s="20"/>
      <c r="I233" s="27"/>
      <c r="J233" s="27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46"/>
      <c r="V233" s="21"/>
      <c r="W233" s="21"/>
      <c r="X233" s="28"/>
    </row>
    <row r="234" spans="1:24" x14ac:dyDescent="0.25">
      <c r="A234" s="20"/>
      <c r="B234" s="20"/>
      <c r="C234" s="25"/>
      <c r="D234" s="20"/>
      <c r="E234" s="20"/>
      <c r="F234" s="20"/>
      <c r="G234" s="20"/>
      <c r="H234" s="20"/>
      <c r="I234" s="27"/>
      <c r="J234" s="27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46"/>
      <c r="V234" s="21"/>
      <c r="W234" s="21"/>
      <c r="X234" s="28"/>
    </row>
    <row r="235" spans="1:24" x14ac:dyDescent="0.25">
      <c r="A235" s="20"/>
      <c r="B235" s="20"/>
      <c r="C235" s="25"/>
      <c r="D235" s="20"/>
      <c r="E235" s="20"/>
      <c r="F235" s="20"/>
      <c r="G235" s="20"/>
      <c r="H235" s="20"/>
      <c r="I235" s="27"/>
      <c r="J235" s="27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46"/>
      <c r="V235" s="21"/>
      <c r="W235" s="21"/>
      <c r="X235" s="28"/>
    </row>
    <row r="236" spans="1:24" x14ac:dyDescent="0.25">
      <c r="A236" s="20"/>
      <c r="B236" s="20"/>
      <c r="C236" s="25"/>
      <c r="D236" s="20"/>
      <c r="E236" s="20"/>
      <c r="F236" s="20"/>
      <c r="G236" s="20"/>
      <c r="H236" s="20"/>
      <c r="I236" s="27"/>
      <c r="J236" s="27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46"/>
      <c r="V236" s="21"/>
      <c r="W236" s="21"/>
      <c r="X236" s="28"/>
    </row>
    <row r="237" spans="1:24" x14ac:dyDescent="0.25">
      <c r="A237" s="20"/>
      <c r="B237" s="20"/>
      <c r="C237" s="25"/>
      <c r="D237" s="20"/>
      <c r="E237" s="20"/>
      <c r="F237" s="20"/>
      <c r="G237" s="20"/>
      <c r="H237" s="20"/>
      <c r="I237" s="27"/>
      <c r="J237" s="27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46"/>
      <c r="V237" s="21"/>
      <c r="W237" s="21"/>
      <c r="X237" s="28"/>
    </row>
    <row r="238" spans="1:24" x14ac:dyDescent="0.25">
      <c r="A238" s="20"/>
      <c r="B238" s="20"/>
      <c r="C238" s="25"/>
      <c r="D238" s="20"/>
      <c r="E238" s="20"/>
      <c r="F238" s="20"/>
      <c r="G238" s="20"/>
      <c r="H238" s="20"/>
      <c r="I238" s="27"/>
      <c r="J238" s="27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46"/>
      <c r="V238" s="21"/>
      <c r="W238" s="21"/>
      <c r="X238" s="28"/>
    </row>
    <row r="239" spans="1:24" x14ac:dyDescent="0.25">
      <c r="A239" s="20"/>
      <c r="B239" s="20"/>
      <c r="C239" s="25"/>
      <c r="D239" s="20"/>
      <c r="E239" s="20"/>
      <c r="F239" s="20"/>
      <c r="G239" s="20"/>
      <c r="H239" s="20"/>
      <c r="I239" s="27"/>
      <c r="J239" s="27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46"/>
      <c r="V239" s="21"/>
      <c r="W239" s="21"/>
      <c r="X239" s="28"/>
    </row>
    <row r="240" spans="1:24" x14ac:dyDescent="0.25">
      <c r="A240" s="20"/>
      <c r="B240" s="20"/>
      <c r="C240" s="25"/>
      <c r="D240" s="20"/>
      <c r="E240" s="20"/>
      <c r="F240" s="20"/>
      <c r="G240" s="20"/>
      <c r="H240" s="20"/>
      <c r="I240" s="27"/>
      <c r="J240" s="27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46"/>
      <c r="V240" s="21"/>
      <c r="W240" s="21"/>
      <c r="X240" s="28"/>
    </row>
    <row r="241" spans="1:24" x14ac:dyDescent="0.25">
      <c r="A241" s="20"/>
      <c r="B241" s="20"/>
      <c r="C241" s="25"/>
      <c r="D241" s="20"/>
      <c r="E241" s="20"/>
      <c r="F241" s="20"/>
      <c r="G241" s="20"/>
      <c r="H241" s="20"/>
      <c r="I241" s="27"/>
      <c r="J241" s="27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46"/>
      <c r="V241" s="21"/>
      <c r="W241" s="21"/>
      <c r="X241" s="28"/>
    </row>
    <row r="242" spans="1:24" x14ac:dyDescent="0.25">
      <c r="A242" s="20"/>
      <c r="B242" s="20"/>
      <c r="C242" s="25"/>
      <c r="D242" s="20"/>
      <c r="E242" s="20"/>
      <c r="F242" s="20"/>
      <c r="G242" s="20"/>
      <c r="H242" s="20"/>
      <c r="I242" s="27"/>
      <c r="J242" s="27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46"/>
      <c r="V242" s="21"/>
      <c r="W242" s="21"/>
      <c r="X242" s="28"/>
    </row>
    <row r="243" spans="1:24" x14ac:dyDescent="0.25">
      <c r="A243" s="20"/>
      <c r="B243" s="20"/>
      <c r="C243" s="25"/>
      <c r="D243" s="20"/>
      <c r="E243" s="20"/>
      <c r="F243" s="20"/>
      <c r="G243" s="20"/>
      <c r="H243" s="20"/>
      <c r="I243" s="27"/>
      <c r="J243" s="27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46"/>
      <c r="V243" s="21"/>
      <c r="W243" s="21"/>
      <c r="X243" s="28"/>
    </row>
    <row r="244" spans="1:24" x14ac:dyDescent="0.25">
      <c r="A244" s="20"/>
      <c r="B244" s="20"/>
      <c r="C244" s="25"/>
      <c r="D244" s="20"/>
      <c r="E244" s="20"/>
      <c r="F244" s="20"/>
      <c r="G244" s="20"/>
      <c r="H244" s="20"/>
      <c r="I244" s="27"/>
      <c r="J244" s="27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46"/>
      <c r="V244" s="21"/>
      <c r="W244" s="21"/>
      <c r="X244" s="28"/>
    </row>
    <row r="245" spans="1:24" x14ac:dyDescent="0.25">
      <c r="A245" s="20"/>
      <c r="B245" s="20"/>
      <c r="C245" s="25"/>
      <c r="D245" s="20"/>
      <c r="E245" s="20"/>
      <c r="F245" s="20"/>
      <c r="G245" s="20"/>
      <c r="H245" s="20"/>
      <c r="I245" s="27"/>
      <c r="J245" s="27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46"/>
      <c r="V245" s="21"/>
      <c r="W245" s="21"/>
      <c r="X245" s="28"/>
    </row>
    <row r="246" spans="1:24" x14ac:dyDescent="0.25">
      <c r="A246" s="20"/>
      <c r="B246" s="20"/>
      <c r="C246" s="25"/>
      <c r="D246" s="20"/>
      <c r="E246" s="20"/>
      <c r="F246" s="20"/>
      <c r="G246" s="20"/>
      <c r="H246" s="20"/>
      <c r="I246" s="27"/>
      <c r="J246" s="27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46"/>
      <c r="V246" s="21"/>
      <c r="W246" s="21"/>
      <c r="X246" s="28"/>
    </row>
    <row r="247" spans="1:24" x14ac:dyDescent="0.25">
      <c r="A247" s="20"/>
      <c r="B247" s="20"/>
      <c r="C247" s="25"/>
      <c r="D247" s="20"/>
      <c r="E247" s="20"/>
      <c r="F247" s="20"/>
      <c r="G247" s="20"/>
      <c r="H247" s="20"/>
      <c r="I247" s="27"/>
      <c r="J247" s="27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46"/>
      <c r="V247" s="21"/>
      <c r="W247" s="21"/>
      <c r="X247" s="28"/>
    </row>
    <row r="248" spans="1:24" x14ac:dyDescent="0.25">
      <c r="A248" s="20"/>
      <c r="B248" s="20"/>
      <c r="C248" s="25"/>
      <c r="D248" s="20"/>
      <c r="E248" s="20"/>
      <c r="F248" s="20"/>
      <c r="G248" s="20"/>
      <c r="H248" s="20"/>
      <c r="I248" s="27"/>
      <c r="J248" s="27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46"/>
      <c r="V248" s="21"/>
      <c r="W248" s="21"/>
      <c r="X248" s="28"/>
    </row>
    <row r="249" spans="1:24" x14ac:dyDescent="0.25">
      <c r="A249" s="20"/>
      <c r="B249" s="20"/>
      <c r="C249" s="25"/>
      <c r="D249" s="20"/>
      <c r="E249" s="20"/>
      <c r="F249" s="20"/>
      <c r="G249" s="20"/>
      <c r="H249" s="20"/>
      <c r="I249" s="27"/>
      <c r="J249" s="27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46"/>
      <c r="V249" s="21"/>
      <c r="W249" s="21"/>
      <c r="X249" s="28"/>
    </row>
    <row r="250" spans="1:24" x14ac:dyDescent="0.25">
      <c r="A250" s="20"/>
      <c r="B250" s="20"/>
      <c r="C250" s="25"/>
      <c r="D250" s="20"/>
      <c r="E250" s="20"/>
      <c r="F250" s="20"/>
      <c r="G250" s="20"/>
      <c r="H250" s="20"/>
      <c r="I250" s="27"/>
      <c r="J250" s="27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46"/>
      <c r="V250" s="21"/>
      <c r="W250" s="21"/>
      <c r="X250" s="28"/>
    </row>
    <row r="251" spans="1:24" x14ac:dyDescent="0.25">
      <c r="A251" s="20"/>
      <c r="B251" s="20"/>
      <c r="C251" s="25"/>
      <c r="D251" s="20"/>
      <c r="E251" s="20"/>
      <c r="F251" s="20"/>
      <c r="G251" s="20"/>
      <c r="H251" s="20"/>
      <c r="I251" s="27"/>
      <c r="J251" s="27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46"/>
      <c r="V251" s="21"/>
      <c r="W251" s="21"/>
      <c r="X251" s="28"/>
    </row>
    <row r="252" spans="1:24" x14ac:dyDescent="0.25">
      <c r="A252" s="20"/>
      <c r="B252" s="20"/>
      <c r="C252" s="25"/>
      <c r="D252" s="20"/>
      <c r="E252" s="20"/>
      <c r="F252" s="20"/>
      <c r="G252" s="20"/>
      <c r="H252" s="20"/>
      <c r="I252" s="27"/>
      <c r="J252" s="27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46"/>
      <c r="V252" s="21"/>
      <c r="W252" s="21"/>
      <c r="X252" s="28"/>
    </row>
    <row r="253" spans="1:24" x14ac:dyDescent="0.25">
      <c r="A253" s="20"/>
      <c r="B253" s="20"/>
      <c r="C253" s="25"/>
      <c r="D253" s="20"/>
      <c r="E253" s="20"/>
      <c r="F253" s="20"/>
      <c r="G253" s="20"/>
      <c r="H253" s="20"/>
      <c r="I253" s="27"/>
      <c r="J253" s="27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46"/>
      <c r="V253" s="21"/>
      <c r="W253" s="21"/>
      <c r="X253" s="28"/>
    </row>
    <row r="254" spans="1:24" x14ac:dyDescent="0.25">
      <c r="A254" s="20"/>
      <c r="B254" s="20"/>
      <c r="C254" s="25"/>
      <c r="D254" s="20"/>
      <c r="E254" s="20"/>
      <c r="F254" s="20"/>
      <c r="G254" s="20"/>
      <c r="H254" s="20"/>
      <c r="I254" s="27"/>
      <c r="J254" s="27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46"/>
      <c r="V254" s="21"/>
      <c r="W254" s="21"/>
      <c r="X254" s="28"/>
    </row>
    <row r="255" spans="1:24" x14ac:dyDescent="0.25">
      <c r="A255" s="20"/>
      <c r="B255" s="20"/>
      <c r="C255" s="25"/>
      <c r="D255" s="20"/>
      <c r="E255" s="20"/>
      <c r="F255" s="20"/>
      <c r="G255" s="20"/>
      <c r="H255" s="20"/>
      <c r="I255" s="27"/>
      <c r="J255" s="27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46"/>
      <c r="V255" s="21"/>
      <c r="W255" s="21"/>
      <c r="X255" s="28"/>
    </row>
    <row r="256" spans="1:24" x14ac:dyDescent="0.25">
      <c r="A256" s="20"/>
      <c r="B256" s="20"/>
      <c r="C256" s="25"/>
      <c r="D256" s="20"/>
      <c r="E256" s="20"/>
      <c r="F256" s="20"/>
      <c r="G256" s="20"/>
      <c r="H256" s="20"/>
      <c r="I256" s="27"/>
      <c r="J256" s="27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46"/>
      <c r="V256" s="21"/>
      <c r="W256" s="21"/>
      <c r="X256" s="28"/>
    </row>
    <row r="257" spans="1:24" x14ac:dyDescent="0.25">
      <c r="A257" s="20"/>
      <c r="B257" s="20"/>
      <c r="C257" s="25"/>
      <c r="D257" s="20"/>
      <c r="E257" s="20"/>
      <c r="F257" s="20"/>
      <c r="G257" s="20"/>
      <c r="H257" s="20"/>
      <c r="I257" s="27"/>
      <c r="J257" s="27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46"/>
      <c r="V257" s="21"/>
      <c r="W257" s="21"/>
      <c r="X257" s="28"/>
    </row>
    <row r="258" spans="1:24" x14ac:dyDescent="0.25">
      <c r="A258" s="20"/>
      <c r="B258" s="20"/>
      <c r="C258" s="25"/>
      <c r="D258" s="20"/>
      <c r="E258" s="20"/>
      <c r="F258" s="20"/>
      <c r="G258" s="20"/>
      <c r="H258" s="20"/>
      <c r="I258" s="27"/>
      <c r="J258" s="27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46"/>
      <c r="V258" s="21"/>
      <c r="W258" s="21"/>
      <c r="X258" s="28"/>
    </row>
    <row r="259" spans="1:24" x14ac:dyDescent="0.25">
      <c r="A259" s="20"/>
      <c r="B259" s="20"/>
      <c r="C259" s="25"/>
      <c r="D259" s="20"/>
      <c r="E259" s="20"/>
      <c r="F259" s="20"/>
      <c r="G259" s="20"/>
      <c r="H259" s="20"/>
      <c r="I259" s="27"/>
      <c r="J259" s="27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46"/>
      <c r="V259" s="21"/>
      <c r="W259" s="21"/>
      <c r="X259" s="28"/>
    </row>
    <row r="260" spans="1:24" x14ac:dyDescent="0.25">
      <c r="A260" s="20"/>
      <c r="B260" s="20"/>
      <c r="C260" s="25"/>
      <c r="D260" s="20"/>
      <c r="E260" s="20"/>
      <c r="F260" s="20"/>
      <c r="G260" s="20"/>
      <c r="H260" s="20"/>
      <c r="I260" s="27"/>
      <c r="J260" s="27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46"/>
      <c r="V260" s="21"/>
      <c r="W260" s="21"/>
      <c r="X260" s="28"/>
    </row>
    <row r="261" spans="1:24" x14ac:dyDescent="0.25">
      <c r="A261" s="20"/>
      <c r="B261" s="20"/>
      <c r="C261" s="25"/>
      <c r="D261" s="20"/>
      <c r="E261" s="20"/>
      <c r="F261" s="20"/>
      <c r="G261" s="20"/>
      <c r="H261" s="20"/>
      <c r="I261" s="27"/>
      <c r="J261" s="27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46"/>
      <c r="V261" s="21"/>
      <c r="W261" s="21"/>
      <c r="X261" s="28"/>
    </row>
    <row r="262" spans="1:24" x14ac:dyDescent="0.25">
      <c r="A262" s="20"/>
      <c r="B262" s="20"/>
      <c r="C262" s="25"/>
      <c r="D262" s="20"/>
      <c r="E262" s="20"/>
      <c r="F262" s="20"/>
      <c r="G262" s="20"/>
      <c r="H262" s="20"/>
      <c r="I262" s="27"/>
      <c r="J262" s="27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46"/>
      <c r="V262" s="21"/>
      <c r="W262" s="21"/>
      <c r="X262" s="28"/>
    </row>
    <row r="263" spans="1:24" x14ac:dyDescent="0.25">
      <c r="A263" s="20"/>
      <c r="B263" s="20"/>
      <c r="C263" s="25"/>
      <c r="D263" s="20"/>
      <c r="E263" s="20"/>
      <c r="F263" s="20"/>
      <c r="G263" s="20"/>
      <c r="H263" s="20"/>
      <c r="I263" s="27"/>
      <c r="J263" s="27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46"/>
      <c r="V263" s="21"/>
      <c r="W263" s="21"/>
      <c r="X263" s="28"/>
    </row>
    <row r="264" spans="1:24" x14ac:dyDescent="0.25">
      <c r="A264" s="20"/>
      <c r="B264" s="20"/>
      <c r="C264" s="25"/>
      <c r="D264" s="20"/>
      <c r="E264" s="20"/>
      <c r="F264" s="20"/>
      <c r="G264" s="20"/>
      <c r="H264" s="20"/>
      <c r="I264" s="27"/>
      <c r="J264" s="27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46"/>
      <c r="V264" s="21"/>
      <c r="W264" s="21"/>
      <c r="X264" s="28"/>
    </row>
    <row r="265" spans="1:24" x14ac:dyDescent="0.25">
      <c r="A265" s="20"/>
      <c r="B265" s="20"/>
      <c r="C265" s="25"/>
      <c r="D265" s="20"/>
      <c r="E265" s="20"/>
      <c r="F265" s="20"/>
      <c r="G265" s="20"/>
      <c r="H265" s="20"/>
      <c r="I265" s="27"/>
      <c r="J265" s="27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46"/>
      <c r="V265" s="21"/>
      <c r="W265" s="21"/>
      <c r="X265" s="28"/>
    </row>
    <row r="266" spans="1:24" x14ac:dyDescent="0.25">
      <c r="A266" s="20"/>
      <c r="B266" s="20"/>
      <c r="C266" s="25"/>
      <c r="D266" s="20"/>
      <c r="E266" s="20"/>
      <c r="F266" s="20"/>
      <c r="G266" s="20"/>
      <c r="H266" s="20"/>
      <c r="I266" s="27"/>
      <c r="J266" s="27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46"/>
      <c r="V266" s="21"/>
      <c r="W266" s="21"/>
      <c r="X266" s="28"/>
    </row>
    <row r="267" spans="1:24" x14ac:dyDescent="0.25">
      <c r="A267" s="20"/>
      <c r="B267" s="20"/>
      <c r="C267" s="25"/>
      <c r="D267" s="20"/>
      <c r="E267" s="20"/>
      <c r="F267" s="20"/>
      <c r="G267" s="20"/>
      <c r="H267" s="20"/>
      <c r="I267" s="27"/>
      <c r="J267" s="27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46"/>
      <c r="V267" s="21"/>
      <c r="W267" s="21"/>
      <c r="X267" s="28"/>
    </row>
    <row r="268" spans="1:24" x14ac:dyDescent="0.25">
      <c r="A268" s="20"/>
      <c r="B268" s="20"/>
      <c r="C268" s="25"/>
      <c r="D268" s="20"/>
      <c r="E268" s="20"/>
      <c r="F268" s="20"/>
      <c r="G268" s="20"/>
      <c r="H268" s="20"/>
      <c r="I268" s="27"/>
      <c r="J268" s="27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46"/>
      <c r="V268" s="21"/>
      <c r="W268" s="21"/>
      <c r="X268" s="28"/>
    </row>
    <row r="269" spans="1:24" x14ac:dyDescent="0.25">
      <c r="A269" s="20"/>
      <c r="B269" s="20"/>
      <c r="C269" s="25"/>
      <c r="D269" s="20"/>
      <c r="E269" s="20"/>
      <c r="F269" s="20"/>
      <c r="G269" s="20"/>
      <c r="H269" s="20"/>
      <c r="I269" s="27"/>
      <c r="J269" s="27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46"/>
      <c r="V269" s="21"/>
      <c r="W269" s="21"/>
      <c r="X269" s="28"/>
    </row>
    <row r="270" spans="1:24" x14ac:dyDescent="0.25">
      <c r="A270" s="20"/>
      <c r="B270" s="20"/>
      <c r="C270" s="25"/>
      <c r="D270" s="20"/>
      <c r="E270" s="20"/>
      <c r="F270" s="20"/>
      <c r="G270" s="20"/>
      <c r="H270" s="20"/>
      <c r="I270" s="27"/>
      <c r="J270" s="27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46"/>
      <c r="V270" s="21"/>
      <c r="W270" s="21"/>
      <c r="X270" s="28"/>
    </row>
    <row r="271" spans="1:24" x14ac:dyDescent="0.25">
      <c r="A271" s="20"/>
      <c r="B271" s="20"/>
      <c r="C271" s="25"/>
      <c r="D271" s="20"/>
      <c r="E271" s="20"/>
      <c r="F271" s="20"/>
      <c r="G271" s="20"/>
      <c r="H271" s="20"/>
      <c r="I271" s="27"/>
      <c r="J271" s="27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46"/>
      <c r="V271" s="21"/>
      <c r="W271" s="21"/>
      <c r="X271" s="28"/>
    </row>
    <row r="272" spans="1:24" x14ac:dyDescent="0.25">
      <c r="A272" s="20"/>
      <c r="B272" s="20"/>
      <c r="C272" s="25"/>
      <c r="D272" s="20"/>
      <c r="E272" s="20"/>
      <c r="F272" s="20"/>
      <c r="G272" s="20"/>
      <c r="H272" s="20"/>
      <c r="I272" s="27"/>
      <c r="J272" s="27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46"/>
      <c r="V272" s="21"/>
      <c r="W272" s="21"/>
      <c r="X272" s="28"/>
    </row>
    <row r="273" spans="1:24" x14ac:dyDescent="0.25">
      <c r="A273" s="20"/>
      <c r="B273" s="20"/>
      <c r="C273" s="25"/>
      <c r="D273" s="20"/>
      <c r="E273" s="20"/>
      <c r="F273" s="20"/>
      <c r="G273" s="20"/>
      <c r="H273" s="20"/>
      <c r="I273" s="27"/>
      <c r="J273" s="27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46"/>
      <c r="V273" s="21"/>
      <c r="W273" s="21"/>
      <c r="X273" s="28"/>
    </row>
    <row r="274" spans="1:24" x14ac:dyDescent="0.25">
      <c r="A274" s="20"/>
      <c r="B274" s="20"/>
      <c r="C274" s="25"/>
      <c r="D274" s="20"/>
      <c r="E274" s="20"/>
      <c r="F274" s="20"/>
      <c r="G274" s="20"/>
      <c r="H274" s="20"/>
      <c r="I274" s="27"/>
      <c r="J274" s="27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46"/>
      <c r="V274" s="21"/>
      <c r="W274" s="21"/>
      <c r="X274" s="28"/>
    </row>
    <row r="275" spans="1:24" x14ac:dyDescent="0.25">
      <c r="A275" s="20"/>
      <c r="B275" s="20"/>
      <c r="C275" s="25"/>
      <c r="D275" s="20"/>
      <c r="E275" s="20"/>
      <c r="F275" s="20"/>
      <c r="G275" s="20"/>
      <c r="H275" s="20"/>
      <c r="I275" s="27"/>
      <c r="J275" s="27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46"/>
      <c r="V275" s="21"/>
      <c r="W275" s="21"/>
      <c r="X275" s="28"/>
    </row>
    <row r="276" spans="1:24" x14ac:dyDescent="0.25">
      <c r="A276" s="20"/>
      <c r="B276" s="20"/>
      <c r="C276" s="25"/>
      <c r="D276" s="20"/>
      <c r="E276" s="20"/>
      <c r="F276" s="20"/>
      <c r="G276" s="20"/>
      <c r="H276" s="20"/>
      <c r="I276" s="27"/>
      <c r="J276" s="27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46"/>
      <c r="V276" s="21"/>
      <c r="W276" s="21"/>
      <c r="X276" s="28"/>
    </row>
    <row r="277" spans="1:24" x14ac:dyDescent="0.25">
      <c r="A277" s="20"/>
      <c r="B277" s="20"/>
      <c r="C277" s="25"/>
      <c r="D277" s="20"/>
      <c r="E277" s="20"/>
      <c r="F277" s="20"/>
      <c r="G277" s="20"/>
      <c r="H277" s="20"/>
      <c r="I277" s="27"/>
      <c r="J277" s="27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46"/>
      <c r="V277" s="21"/>
      <c r="W277" s="21"/>
      <c r="X277" s="28"/>
    </row>
    <row r="278" spans="1:24" x14ac:dyDescent="0.25">
      <c r="A278" s="20"/>
      <c r="B278" s="20"/>
      <c r="C278" s="25"/>
      <c r="D278" s="20"/>
      <c r="E278" s="20"/>
      <c r="F278" s="20"/>
      <c r="G278" s="20"/>
      <c r="H278" s="20"/>
      <c r="I278" s="27"/>
      <c r="J278" s="27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46"/>
      <c r="V278" s="21"/>
      <c r="W278" s="21"/>
      <c r="X278" s="28"/>
    </row>
    <row r="279" spans="1:24" x14ac:dyDescent="0.25">
      <c r="A279" s="20"/>
      <c r="B279" s="20"/>
      <c r="C279" s="25"/>
      <c r="D279" s="20"/>
      <c r="E279" s="20"/>
      <c r="F279" s="20"/>
      <c r="G279" s="20"/>
      <c r="H279" s="20"/>
      <c r="I279" s="27"/>
      <c r="J279" s="27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46"/>
      <c r="V279" s="21"/>
      <c r="W279" s="21"/>
      <c r="X279" s="28"/>
    </row>
    <row r="280" spans="1:24" x14ac:dyDescent="0.25">
      <c r="A280" s="20"/>
      <c r="B280" s="20"/>
      <c r="C280" s="25"/>
      <c r="D280" s="20"/>
      <c r="E280" s="20"/>
      <c r="F280" s="20"/>
      <c r="G280" s="20"/>
      <c r="H280" s="20"/>
      <c r="I280" s="27"/>
      <c r="J280" s="27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46"/>
      <c r="V280" s="21"/>
      <c r="W280" s="21"/>
      <c r="X280" s="28"/>
    </row>
    <row r="281" spans="1:24" x14ac:dyDescent="0.25">
      <c r="A281" s="20"/>
      <c r="B281" s="20"/>
      <c r="C281" s="25"/>
      <c r="D281" s="20"/>
      <c r="E281" s="20"/>
      <c r="F281" s="20"/>
      <c r="G281" s="20"/>
      <c r="H281" s="20"/>
      <c r="I281" s="27"/>
      <c r="J281" s="27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46"/>
      <c r="V281" s="21"/>
      <c r="W281" s="21"/>
      <c r="X281" s="28"/>
    </row>
    <row r="282" spans="1:24" x14ac:dyDescent="0.25">
      <c r="A282" s="20"/>
      <c r="B282" s="20"/>
      <c r="C282" s="25"/>
      <c r="D282" s="20"/>
      <c r="E282" s="20"/>
      <c r="F282" s="20"/>
      <c r="G282" s="20"/>
      <c r="H282" s="20"/>
      <c r="I282" s="27"/>
      <c r="J282" s="27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46"/>
      <c r="V282" s="21"/>
      <c r="W282" s="21"/>
      <c r="X282" s="28"/>
    </row>
    <row r="283" spans="1:24" x14ac:dyDescent="0.25">
      <c r="A283" s="20"/>
      <c r="B283" s="20"/>
      <c r="C283" s="25"/>
      <c r="D283" s="20"/>
      <c r="E283" s="20"/>
      <c r="F283" s="20"/>
      <c r="G283" s="20"/>
      <c r="H283" s="20"/>
      <c r="I283" s="27"/>
      <c r="J283" s="27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46"/>
      <c r="V283" s="21"/>
      <c r="W283" s="21"/>
      <c r="X283" s="28"/>
    </row>
    <row r="284" spans="1:24" x14ac:dyDescent="0.25">
      <c r="A284" s="20"/>
      <c r="B284" s="20"/>
      <c r="C284" s="25"/>
      <c r="D284" s="20"/>
      <c r="E284" s="20"/>
      <c r="F284" s="20"/>
      <c r="G284" s="20"/>
      <c r="H284" s="20"/>
      <c r="I284" s="27"/>
      <c r="J284" s="27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46"/>
      <c r="V284" s="21"/>
      <c r="W284" s="21"/>
      <c r="X284" s="28"/>
    </row>
    <row r="285" spans="1:24" x14ac:dyDescent="0.25">
      <c r="A285" s="20"/>
      <c r="B285" s="20"/>
      <c r="C285" s="25"/>
      <c r="D285" s="20"/>
      <c r="E285" s="20"/>
      <c r="F285" s="20"/>
      <c r="G285" s="20"/>
      <c r="H285" s="20"/>
      <c r="I285" s="27"/>
      <c r="J285" s="27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46"/>
      <c r="V285" s="21"/>
      <c r="W285" s="21"/>
      <c r="X285" s="28"/>
    </row>
    <row r="286" spans="1:24" x14ac:dyDescent="0.25">
      <c r="A286" s="20"/>
      <c r="B286" s="20"/>
      <c r="C286" s="25"/>
      <c r="D286" s="20"/>
      <c r="E286" s="20"/>
      <c r="F286" s="20"/>
      <c r="G286" s="20"/>
      <c r="H286" s="20"/>
      <c r="I286" s="27"/>
      <c r="J286" s="27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46"/>
      <c r="V286" s="21"/>
      <c r="W286" s="21"/>
      <c r="X286" s="28"/>
    </row>
    <row r="287" spans="1:24" x14ac:dyDescent="0.25">
      <c r="A287" s="20"/>
      <c r="B287" s="20"/>
      <c r="C287" s="25"/>
      <c r="D287" s="20"/>
      <c r="E287" s="20"/>
      <c r="F287" s="20"/>
      <c r="G287" s="20"/>
      <c r="H287" s="20"/>
      <c r="I287" s="27"/>
      <c r="J287" s="27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46"/>
      <c r="V287" s="21"/>
      <c r="W287" s="21"/>
      <c r="X287" s="28"/>
    </row>
    <row r="288" spans="1:24" x14ac:dyDescent="0.25">
      <c r="A288" s="20"/>
      <c r="B288" s="20"/>
      <c r="C288" s="25"/>
      <c r="D288" s="20"/>
      <c r="E288" s="20"/>
      <c r="F288" s="20"/>
      <c r="G288" s="20"/>
      <c r="H288" s="20"/>
      <c r="I288" s="27"/>
      <c r="J288" s="27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46"/>
      <c r="V288" s="21"/>
      <c r="W288" s="21"/>
      <c r="X288" s="28"/>
    </row>
    <row r="289" spans="1:24" x14ac:dyDescent="0.25">
      <c r="A289" s="20"/>
      <c r="B289" s="20"/>
      <c r="C289" s="25"/>
      <c r="D289" s="20"/>
      <c r="E289" s="20"/>
      <c r="F289" s="20"/>
      <c r="G289" s="20"/>
      <c r="H289" s="20"/>
      <c r="I289" s="27"/>
      <c r="J289" s="27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46"/>
      <c r="V289" s="21"/>
      <c r="W289" s="21"/>
      <c r="X289" s="28"/>
    </row>
    <row r="290" spans="1:24" x14ac:dyDescent="0.25">
      <c r="A290" s="20"/>
      <c r="B290" s="20"/>
      <c r="C290" s="25"/>
      <c r="D290" s="20"/>
      <c r="E290" s="20"/>
      <c r="F290" s="20"/>
      <c r="G290" s="20"/>
      <c r="H290" s="20"/>
      <c r="I290" s="27"/>
      <c r="J290" s="27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46"/>
      <c r="V290" s="21"/>
      <c r="W290" s="21"/>
      <c r="X290" s="28"/>
    </row>
    <row r="291" spans="1:24" x14ac:dyDescent="0.25">
      <c r="A291" s="20"/>
      <c r="B291" s="20"/>
      <c r="C291" s="25"/>
      <c r="D291" s="20"/>
      <c r="E291" s="20"/>
      <c r="F291" s="20"/>
      <c r="G291" s="20"/>
      <c r="H291" s="20"/>
      <c r="I291" s="27"/>
      <c r="J291" s="27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46"/>
      <c r="V291" s="21"/>
      <c r="W291" s="21"/>
      <c r="X291" s="28"/>
    </row>
    <row r="292" spans="1:24" x14ac:dyDescent="0.25">
      <c r="A292" s="20"/>
      <c r="B292" s="20"/>
      <c r="C292" s="25"/>
      <c r="D292" s="20"/>
      <c r="E292" s="20"/>
      <c r="F292" s="20"/>
      <c r="G292" s="20"/>
      <c r="H292" s="20"/>
      <c r="I292" s="27"/>
      <c r="J292" s="27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46"/>
      <c r="V292" s="21"/>
      <c r="W292" s="21"/>
      <c r="X292" s="28"/>
    </row>
    <row r="293" spans="1:24" x14ac:dyDescent="0.25">
      <c r="A293" s="20"/>
      <c r="B293" s="20"/>
      <c r="C293" s="25"/>
      <c r="D293" s="20"/>
      <c r="E293" s="20"/>
      <c r="F293" s="20"/>
      <c r="G293" s="20"/>
      <c r="H293" s="20"/>
      <c r="I293" s="27"/>
      <c r="J293" s="27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46"/>
      <c r="V293" s="21"/>
      <c r="W293" s="21"/>
      <c r="X293" s="28"/>
    </row>
    <row r="294" spans="1:24" x14ac:dyDescent="0.25">
      <c r="A294" s="20"/>
      <c r="B294" s="20"/>
      <c r="C294" s="25"/>
      <c r="D294" s="20"/>
      <c r="E294" s="20"/>
      <c r="F294" s="20"/>
      <c r="G294" s="20"/>
      <c r="H294" s="20"/>
      <c r="I294" s="27"/>
      <c r="J294" s="27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46"/>
      <c r="V294" s="21"/>
      <c r="W294" s="21"/>
      <c r="X294" s="28"/>
    </row>
    <row r="295" spans="1:24" x14ac:dyDescent="0.25">
      <c r="A295" s="20"/>
      <c r="B295" s="20"/>
      <c r="C295" s="25"/>
      <c r="D295" s="20"/>
      <c r="E295" s="20"/>
      <c r="F295" s="20"/>
      <c r="G295" s="20"/>
      <c r="H295" s="20"/>
      <c r="I295" s="27"/>
      <c r="J295" s="27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46"/>
      <c r="V295" s="21"/>
      <c r="W295" s="21"/>
      <c r="X295" s="28"/>
    </row>
    <row r="296" spans="1:24" x14ac:dyDescent="0.25">
      <c r="A296" s="20"/>
      <c r="B296" s="20"/>
      <c r="C296" s="25"/>
      <c r="D296" s="20"/>
      <c r="E296" s="20"/>
      <c r="F296" s="20"/>
      <c r="G296" s="20"/>
      <c r="H296" s="20"/>
      <c r="I296" s="27"/>
      <c r="J296" s="27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46"/>
      <c r="V296" s="21"/>
      <c r="W296" s="21"/>
      <c r="X296" s="28"/>
    </row>
    <row r="297" spans="1:24" x14ac:dyDescent="0.25">
      <c r="A297" s="20"/>
      <c r="B297" s="20"/>
      <c r="C297" s="25"/>
      <c r="D297" s="20"/>
      <c r="E297" s="20"/>
      <c r="F297" s="20"/>
      <c r="G297" s="20"/>
      <c r="H297" s="20"/>
      <c r="I297" s="27"/>
      <c r="J297" s="27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46"/>
      <c r="V297" s="21"/>
      <c r="W297" s="21"/>
      <c r="X297" s="28"/>
    </row>
    <row r="298" spans="1:24" x14ac:dyDescent="0.25">
      <c r="A298" s="20"/>
      <c r="B298" s="20"/>
      <c r="C298" s="25"/>
      <c r="D298" s="20"/>
      <c r="E298" s="20"/>
      <c r="F298" s="20"/>
      <c r="G298" s="20"/>
      <c r="H298" s="20"/>
      <c r="I298" s="27"/>
      <c r="J298" s="27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46"/>
      <c r="V298" s="21"/>
      <c r="W298" s="21"/>
      <c r="X298" s="28"/>
    </row>
    <row r="299" spans="1:24" x14ac:dyDescent="0.25">
      <c r="A299" s="20"/>
      <c r="B299" s="20"/>
      <c r="C299" s="25"/>
      <c r="D299" s="20"/>
      <c r="E299" s="20"/>
      <c r="F299" s="20"/>
      <c r="G299" s="20"/>
      <c r="H299" s="20"/>
      <c r="I299" s="27"/>
      <c r="J299" s="27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46"/>
      <c r="V299" s="21"/>
      <c r="W299" s="21"/>
      <c r="X299" s="28"/>
    </row>
    <row r="300" spans="1:24" x14ac:dyDescent="0.25">
      <c r="A300" s="20"/>
      <c r="B300" s="20"/>
      <c r="C300" s="25"/>
      <c r="D300" s="20"/>
      <c r="E300" s="20"/>
      <c r="F300" s="20"/>
      <c r="G300" s="20"/>
      <c r="H300" s="20"/>
      <c r="I300" s="27"/>
      <c r="J300" s="27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46"/>
      <c r="V300" s="21"/>
      <c r="W300" s="21"/>
      <c r="X300" s="28"/>
    </row>
    <row r="301" spans="1:24" x14ac:dyDescent="0.25">
      <c r="A301" s="20"/>
      <c r="B301" s="20"/>
      <c r="C301" s="25"/>
      <c r="D301" s="20"/>
      <c r="E301" s="20"/>
      <c r="F301" s="20"/>
      <c r="G301" s="20"/>
      <c r="H301" s="20"/>
      <c r="I301" s="27"/>
      <c r="J301" s="27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46"/>
      <c r="V301" s="21"/>
      <c r="W301" s="21"/>
      <c r="X301" s="28"/>
    </row>
    <row r="302" spans="1:24" x14ac:dyDescent="0.25">
      <c r="A302" s="20"/>
      <c r="B302" s="20"/>
      <c r="C302" s="25"/>
      <c r="D302" s="20"/>
      <c r="E302" s="20"/>
      <c r="F302" s="20"/>
      <c r="G302" s="20"/>
      <c r="H302" s="20"/>
      <c r="I302" s="27"/>
      <c r="J302" s="27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46"/>
      <c r="V302" s="21"/>
      <c r="W302" s="21"/>
      <c r="X302" s="28"/>
    </row>
    <row r="303" spans="1:24" x14ac:dyDescent="0.25">
      <c r="A303" s="20"/>
      <c r="B303" s="20"/>
      <c r="C303" s="25"/>
      <c r="D303" s="20"/>
      <c r="E303" s="20"/>
      <c r="F303" s="20"/>
      <c r="G303" s="20"/>
      <c r="H303" s="20"/>
      <c r="I303" s="27"/>
      <c r="J303" s="27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46"/>
      <c r="V303" s="21"/>
      <c r="W303" s="21"/>
      <c r="X303" s="28"/>
    </row>
    <row r="304" spans="1:24" x14ac:dyDescent="0.25">
      <c r="A304" s="20"/>
      <c r="B304" s="20"/>
      <c r="C304" s="25"/>
      <c r="D304" s="20"/>
      <c r="E304" s="20"/>
      <c r="F304" s="20"/>
      <c r="G304" s="20"/>
      <c r="H304" s="20"/>
      <c r="I304" s="27"/>
      <c r="J304" s="27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46"/>
      <c r="V304" s="21"/>
      <c r="W304" s="21"/>
      <c r="X304" s="28"/>
    </row>
    <row r="305" spans="1:24" x14ac:dyDescent="0.25">
      <c r="A305" s="20"/>
      <c r="B305" s="20"/>
      <c r="C305" s="25"/>
      <c r="D305" s="20"/>
      <c r="E305" s="20"/>
      <c r="F305" s="20"/>
      <c r="G305" s="20"/>
      <c r="H305" s="20"/>
      <c r="I305" s="27"/>
      <c r="J305" s="27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46"/>
      <c r="V305" s="21"/>
      <c r="W305" s="21"/>
      <c r="X305" s="28"/>
    </row>
    <row r="306" spans="1:24" x14ac:dyDescent="0.25">
      <c r="A306" s="20"/>
      <c r="B306" s="20"/>
      <c r="C306" s="25"/>
      <c r="D306" s="20"/>
      <c r="E306" s="20"/>
      <c r="F306" s="20"/>
      <c r="G306" s="20"/>
      <c r="H306" s="20"/>
      <c r="I306" s="27"/>
      <c r="J306" s="27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46"/>
      <c r="V306" s="21"/>
      <c r="W306" s="21"/>
      <c r="X306" s="28"/>
    </row>
    <row r="307" spans="1:24" x14ac:dyDescent="0.25">
      <c r="A307" s="20"/>
      <c r="B307" s="20"/>
      <c r="C307" s="25"/>
      <c r="D307" s="20"/>
      <c r="E307" s="20"/>
      <c r="F307" s="20"/>
      <c r="G307" s="20"/>
      <c r="H307" s="20"/>
      <c r="I307" s="27"/>
      <c r="J307" s="27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46"/>
      <c r="V307" s="21"/>
      <c r="W307" s="21"/>
      <c r="X307" s="28"/>
    </row>
    <row r="308" spans="1:24" x14ac:dyDescent="0.25">
      <c r="A308" s="20"/>
      <c r="B308" s="20"/>
      <c r="C308" s="25"/>
      <c r="D308" s="20"/>
      <c r="E308" s="20"/>
      <c r="F308" s="20"/>
      <c r="G308" s="20"/>
      <c r="H308" s="20"/>
      <c r="I308" s="27"/>
      <c r="J308" s="27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46"/>
      <c r="V308" s="21"/>
      <c r="W308" s="21"/>
      <c r="X308" s="28"/>
    </row>
    <row r="309" spans="1:24" x14ac:dyDescent="0.25">
      <c r="A309" s="20"/>
      <c r="B309" s="20"/>
      <c r="C309" s="25"/>
      <c r="D309" s="20"/>
      <c r="E309" s="20"/>
      <c r="F309" s="20"/>
      <c r="G309" s="20"/>
      <c r="H309" s="20"/>
      <c r="I309" s="27"/>
      <c r="J309" s="27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46"/>
      <c r="V309" s="21"/>
      <c r="W309" s="21"/>
      <c r="X309" s="28"/>
    </row>
    <row r="310" spans="1:24" x14ac:dyDescent="0.25">
      <c r="A310" s="20"/>
      <c r="B310" s="20"/>
      <c r="C310" s="25"/>
      <c r="D310" s="20"/>
      <c r="E310" s="20"/>
      <c r="F310" s="20"/>
      <c r="G310" s="20"/>
      <c r="H310" s="20"/>
      <c r="I310" s="27"/>
      <c r="J310" s="27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46"/>
      <c r="V310" s="21"/>
      <c r="W310" s="21"/>
      <c r="X310" s="28"/>
    </row>
    <row r="311" spans="1:24" x14ac:dyDescent="0.25">
      <c r="A311" s="20"/>
      <c r="B311" s="20"/>
      <c r="C311" s="25"/>
      <c r="D311" s="20"/>
      <c r="E311" s="20"/>
      <c r="F311" s="20"/>
      <c r="G311" s="20"/>
      <c r="H311" s="20"/>
      <c r="I311" s="27"/>
      <c r="J311" s="27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46"/>
      <c r="V311" s="21"/>
      <c r="W311" s="21"/>
      <c r="X311" s="28"/>
    </row>
    <row r="312" spans="1:24" x14ac:dyDescent="0.25">
      <c r="A312" s="20"/>
      <c r="B312" s="20"/>
      <c r="C312" s="25"/>
      <c r="D312" s="20"/>
      <c r="E312" s="20"/>
      <c r="F312" s="20"/>
      <c r="G312" s="20"/>
      <c r="H312" s="20"/>
      <c r="I312" s="27"/>
      <c r="J312" s="27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46"/>
      <c r="V312" s="21"/>
      <c r="W312" s="21"/>
      <c r="X312" s="28"/>
    </row>
    <row r="313" spans="1:24" x14ac:dyDescent="0.25">
      <c r="A313" s="20"/>
      <c r="B313" s="20"/>
      <c r="C313" s="25"/>
      <c r="D313" s="20"/>
      <c r="E313" s="20"/>
      <c r="F313" s="20"/>
      <c r="G313" s="20"/>
      <c r="H313" s="20"/>
      <c r="I313" s="27"/>
      <c r="J313" s="27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46"/>
      <c r="V313" s="21"/>
      <c r="W313" s="21"/>
      <c r="X313" s="28"/>
    </row>
    <row r="314" spans="1:24" x14ac:dyDescent="0.25">
      <c r="A314" s="20"/>
      <c r="B314" s="20"/>
      <c r="C314" s="25"/>
      <c r="D314" s="20"/>
      <c r="E314" s="20"/>
      <c r="F314" s="20"/>
      <c r="G314" s="20"/>
      <c r="H314" s="20"/>
      <c r="I314" s="27"/>
      <c r="J314" s="27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46"/>
      <c r="V314" s="21"/>
      <c r="W314" s="21"/>
      <c r="X314" s="28"/>
    </row>
    <row r="315" spans="1:24" x14ac:dyDescent="0.25">
      <c r="A315" s="20"/>
      <c r="B315" s="20"/>
      <c r="C315" s="25"/>
      <c r="D315" s="20"/>
      <c r="E315" s="20"/>
      <c r="F315" s="20"/>
      <c r="G315" s="20"/>
      <c r="H315" s="20"/>
      <c r="I315" s="27"/>
      <c r="J315" s="27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46"/>
      <c r="V315" s="21"/>
      <c r="W315" s="21"/>
      <c r="X315" s="28"/>
    </row>
    <row r="316" spans="1:24" x14ac:dyDescent="0.25">
      <c r="A316" s="20"/>
      <c r="B316" s="20"/>
      <c r="C316" s="25"/>
      <c r="D316" s="20"/>
      <c r="E316" s="20"/>
      <c r="F316" s="20"/>
      <c r="G316" s="20"/>
      <c r="H316" s="20"/>
      <c r="I316" s="27"/>
      <c r="J316" s="27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46"/>
      <c r="V316" s="21"/>
      <c r="W316" s="21"/>
      <c r="X316" s="28"/>
    </row>
    <row r="317" spans="1:24" x14ac:dyDescent="0.25">
      <c r="A317" s="20"/>
      <c r="B317" s="20"/>
      <c r="C317" s="25"/>
      <c r="D317" s="20"/>
      <c r="E317" s="20"/>
      <c r="F317" s="20"/>
      <c r="G317" s="20"/>
      <c r="H317" s="20"/>
      <c r="I317" s="27"/>
      <c r="J317" s="27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46"/>
      <c r="V317" s="21"/>
      <c r="W317" s="21"/>
      <c r="X317" s="28"/>
    </row>
    <row r="318" spans="1:24" x14ac:dyDescent="0.25">
      <c r="A318" s="20"/>
      <c r="B318" s="20"/>
      <c r="C318" s="25"/>
      <c r="D318" s="20"/>
      <c r="E318" s="20"/>
      <c r="F318" s="20"/>
      <c r="G318" s="20"/>
      <c r="H318" s="20"/>
      <c r="I318" s="27"/>
      <c r="J318" s="27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46"/>
      <c r="V318" s="21"/>
      <c r="W318" s="21"/>
      <c r="X318" s="28"/>
    </row>
    <row r="319" spans="1:24" x14ac:dyDescent="0.25">
      <c r="A319" s="20"/>
      <c r="B319" s="20"/>
      <c r="C319" s="25"/>
      <c r="D319" s="20"/>
      <c r="E319" s="20"/>
      <c r="F319" s="20"/>
      <c r="G319" s="20"/>
      <c r="H319" s="20"/>
      <c r="I319" s="27"/>
      <c r="J319" s="27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46"/>
      <c r="V319" s="21"/>
      <c r="W319" s="21"/>
      <c r="X319" s="28"/>
    </row>
    <row r="320" spans="1:24" x14ac:dyDescent="0.25">
      <c r="A320" s="20"/>
      <c r="B320" s="20"/>
      <c r="C320" s="25"/>
      <c r="D320" s="20"/>
      <c r="E320" s="20"/>
      <c r="F320" s="20"/>
      <c r="G320" s="20"/>
      <c r="H320" s="20"/>
      <c r="I320" s="27"/>
      <c r="J320" s="27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46"/>
      <c r="V320" s="21"/>
      <c r="W320" s="21"/>
      <c r="X320" s="28"/>
    </row>
    <row r="321" spans="1:24" x14ac:dyDescent="0.25">
      <c r="A321" s="20"/>
      <c r="B321" s="20"/>
      <c r="C321" s="25"/>
      <c r="D321" s="20"/>
      <c r="E321" s="20"/>
      <c r="F321" s="20"/>
      <c r="G321" s="20"/>
      <c r="H321" s="20"/>
      <c r="I321" s="27"/>
      <c r="J321" s="27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46"/>
      <c r="V321" s="21"/>
      <c r="W321" s="21"/>
      <c r="X321" s="28"/>
    </row>
    <row r="322" spans="1:24" x14ac:dyDescent="0.25">
      <c r="A322" s="20"/>
      <c r="B322" s="20"/>
      <c r="C322" s="25"/>
      <c r="D322" s="20"/>
      <c r="E322" s="20"/>
      <c r="F322" s="20"/>
      <c r="G322" s="20"/>
      <c r="H322" s="20"/>
      <c r="I322" s="27"/>
      <c r="J322" s="27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46"/>
      <c r="V322" s="21"/>
      <c r="W322" s="21"/>
      <c r="X322" s="28"/>
    </row>
    <row r="323" spans="1:24" x14ac:dyDescent="0.25">
      <c r="A323" s="20"/>
      <c r="B323" s="20"/>
      <c r="C323" s="25"/>
      <c r="D323" s="20"/>
      <c r="E323" s="20"/>
      <c r="F323" s="20"/>
      <c r="G323" s="20"/>
      <c r="H323" s="20"/>
      <c r="I323" s="27"/>
      <c r="J323" s="27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46"/>
      <c r="V323" s="21"/>
      <c r="W323" s="21"/>
      <c r="X323" s="28"/>
    </row>
    <row r="324" spans="1:24" x14ac:dyDescent="0.25">
      <c r="A324" s="20"/>
      <c r="B324" s="20"/>
      <c r="C324" s="25"/>
      <c r="D324" s="20"/>
      <c r="E324" s="20"/>
      <c r="F324" s="20"/>
      <c r="G324" s="20"/>
      <c r="H324" s="20"/>
      <c r="I324" s="27"/>
      <c r="J324" s="27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46"/>
      <c r="V324" s="21"/>
      <c r="W324" s="21"/>
      <c r="X324" s="28"/>
    </row>
    <row r="325" spans="1:24" x14ac:dyDescent="0.25">
      <c r="A325" s="20"/>
      <c r="B325" s="20"/>
      <c r="C325" s="25"/>
      <c r="D325" s="20"/>
      <c r="E325" s="20"/>
      <c r="F325" s="20"/>
      <c r="G325" s="20"/>
      <c r="H325" s="20"/>
      <c r="I325" s="27"/>
      <c r="J325" s="27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46"/>
      <c r="V325" s="21"/>
      <c r="W325" s="21"/>
      <c r="X325" s="28"/>
    </row>
    <row r="326" spans="1:24" x14ac:dyDescent="0.25">
      <c r="A326" s="20"/>
      <c r="B326" s="20"/>
      <c r="C326" s="25"/>
      <c r="D326" s="20"/>
      <c r="E326" s="20"/>
      <c r="F326" s="20"/>
      <c r="G326" s="20"/>
      <c r="H326" s="20"/>
      <c r="I326" s="27"/>
      <c r="J326" s="27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46"/>
      <c r="V326" s="21"/>
      <c r="W326" s="21"/>
      <c r="X326" s="28"/>
    </row>
    <row r="327" spans="1:24" x14ac:dyDescent="0.25">
      <c r="A327" s="20"/>
      <c r="B327" s="20"/>
      <c r="C327" s="25"/>
      <c r="D327" s="20"/>
      <c r="E327" s="20"/>
      <c r="F327" s="20"/>
      <c r="G327" s="20"/>
      <c r="H327" s="20"/>
      <c r="I327" s="27"/>
      <c r="J327" s="27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46"/>
      <c r="V327" s="21"/>
      <c r="W327" s="21"/>
      <c r="X327" s="28"/>
    </row>
    <row r="328" spans="1:24" x14ac:dyDescent="0.25">
      <c r="A328" s="20"/>
      <c r="B328" s="20"/>
      <c r="C328" s="25"/>
      <c r="D328" s="20"/>
      <c r="E328" s="20"/>
      <c r="F328" s="20"/>
      <c r="G328" s="20"/>
      <c r="H328" s="20"/>
      <c r="I328" s="27"/>
      <c r="J328" s="27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46"/>
      <c r="V328" s="21"/>
      <c r="W328" s="21"/>
      <c r="X328" s="28"/>
    </row>
    <row r="329" spans="1:24" x14ac:dyDescent="0.25">
      <c r="A329" s="20"/>
      <c r="B329" s="20"/>
      <c r="C329" s="25"/>
      <c r="D329" s="20"/>
      <c r="E329" s="20"/>
      <c r="F329" s="20"/>
      <c r="G329" s="20"/>
      <c r="H329" s="20"/>
      <c r="I329" s="27"/>
      <c r="J329" s="27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46"/>
      <c r="V329" s="21"/>
      <c r="W329" s="21"/>
      <c r="X329" s="28"/>
    </row>
    <row r="330" spans="1:24" x14ac:dyDescent="0.25">
      <c r="A330" s="20"/>
      <c r="B330" s="20"/>
      <c r="C330" s="25"/>
      <c r="D330" s="20"/>
      <c r="E330" s="20"/>
      <c r="F330" s="20"/>
      <c r="G330" s="20"/>
      <c r="H330" s="20"/>
      <c r="I330" s="27"/>
      <c r="J330" s="27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46"/>
      <c r="V330" s="21"/>
      <c r="W330" s="21"/>
      <c r="X330" s="28"/>
    </row>
    <row r="331" spans="1:24" x14ac:dyDescent="0.25">
      <c r="A331" s="20"/>
      <c r="B331" s="20"/>
      <c r="C331" s="25"/>
      <c r="D331" s="20"/>
      <c r="E331" s="20"/>
      <c r="F331" s="20"/>
      <c r="G331" s="20"/>
      <c r="H331" s="20"/>
      <c r="I331" s="27"/>
      <c r="J331" s="27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46"/>
      <c r="V331" s="21"/>
      <c r="W331" s="21"/>
      <c r="X331" s="28"/>
    </row>
    <row r="332" spans="1:24" x14ac:dyDescent="0.25">
      <c r="A332" s="20"/>
      <c r="B332" s="20"/>
      <c r="C332" s="25"/>
      <c r="D332" s="20"/>
      <c r="E332" s="20"/>
      <c r="F332" s="20"/>
      <c r="G332" s="20"/>
      <c r="H332" s="20"/>
      <c r="I332" s="27"/>
      <c r="J332" s="27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46"/>
      <c r="V332" s="21"/>
      <c r="W332" s="21"/>
      <c r="X332" s="28"/>
    </row>
    <row r="333" spans="1:24" x14ac:dyDescent="0.25">
      <c r="A333" s="20"/>
      <c r="B333" s="20"/>
      <c r="C333" s="25"/>
      <c r="D333" s="20"/>
      <c r="E333" s="20"/>
      <c r="F333" s="20"/>
      <c r="G333" s="20"/>
      <c r="H333" s="20"/>
      <c r="I333" s="27"/>
      <c r="J333" s="27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46"/>
      <c r="V333" s="21"/>
      <c r="W333" s="21"/>
      <c r="X333" s="28"/>
    </row>
    <row r="334" spans="1:24" x14ac:dyDescent="0.25">
      <c r="A334" s="20"/>
      <c r="B334" s="20"/>
      <c r="C334" s="25"/>
      <c r="D334" s="20"/>
      <c r="E334" s="20"/>
      <c r="F334" s="20"/>
      <c r="G334" s="20"/>
      <c r="H334" s="20"/>
      <c r="I334" s="27"/>
      <c r="J334" s="27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46"/>
      <c r="V334" s="21"/>
      <c r="W334" s="21"/>
      <c r="X334" s="28"/>
    </row>
    <row r="335" spans="1:24" x14ac:dyDescent="0.25">
      <c r="A335" s="20"/>
      <c r="B335" s="20"/>
      <c r="C335" s="25"/>
      <c r="D335" s="20"/>
      <c r="E335" s="20"/>
      <c r="F335" s="20"/>
      <c r="G335" s="20"/>
      <c r="H335" s="20"/>
      <c r="I335" s="27"/>
      <c r="J335" s="27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46"/>
      <c r="V335" s="21"/>
      <c r="W335" s="21"/>
      <c r="X335" s="28"/>
    </row>
    <row r="336" spans="1:24" x14ac:dyDescent="0.25">
      <c r="A336" s="20"/>
      <c r="B336" s="20"/>
      <c r="C336" s="25"/>
      <c r="D336" s="20"/>
      <c r="E336" s="20"/>
      <c r="F336" s="20"/>
      <c r="G336" s="20"/>
      <c r="H336" s="20"/>
      <c r="I336" s="27"/>
      <c r="J336" s="27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46"/>
      <c r="V336" s="21"/>
      <c r="W336" s="21"/>
      <c r="X336" s="28"/>
    </row>
    <row r="337" spans="1:24" x14ac:dyDescent="0.25">
      <c r="A337" s="20"/>
      <c r="B337" s="20"/>
      <c r="C337" s="25"/>
      <c r="D337" s="20"/>
      <c r="E337" s="20"/>
      <c r="F337" s="20"/>
      <c r="G337" s="20"/>
      <c r="H337" s="20"/>
      <c r="I337" s="27"/>
      <c r="J337" s="27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46"/>
      <c r="V337" s="21"/>
      <c r="W337" s="21"/>
      <c r="X337" s="28"/>
    </row>
    <row r="338" spans="1:24" x14ac:dyDescent="0.25">
      <c r="A338" s="20"/>
      <c r="B338" s="20"/>
      <c r="C338" s="25"/>
      <c r="D338" s="20"/>
      <c r="E338" s="20"/>
      <c r="F338" s="20"/>
      <c r="G338" s="20"/>
      <c r="H338" s="20"/>
      <c r="I338" s="27"/>
      <c r="J338" s="27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46"/>
      <c r="V338" s="21"/>
      <c r="W338" s="21"/>
      <c r="X338" s="28"/>
    </row>
    <row r="339" spans="1:24" x14ac:dyDescent="0.25">
      <c r="A339" s="20"/>
      <c r="B339" s="20"/>
      <c r="C339" s="25"/>
      <c r="D339" s="20"/>
      <c r="E339" s="20"/>
      <c r="F339" s="20"/>
      <c r="G339" s="20"/>
      <c r="H339" s="20"/>
      <c r="I339" s="27"/>
      <c r="J339" s="27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46"/>
      <c r="V339" s="21"/>
      <c r="W339" s="21"/>
      <c r="X339" s="28"/>
    </row>
    <row r="340" spans="1:24" x14ac:dyDescent="0.25">
      <c r="A340" s="20"/>
      <c r="B340" s="20"/>
      <c r="C340" s="25"/>
      <c r="D340" s="20"/>
      <c r="E340" s="20"/>
      <c r="F340" s="20"/>
      <c r="G340" s="20"/>
      <c r="H340" s="20"/>
      <c r="I340" s="27"/>
      <c r="J340" s="27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46"/>
      <c r="V340" s="21"/>
      <c r="W340" s="21"/>
      <c r="X340" s="28"/>
    </row>
    <row r="341" spans="1:24" x14ac:dyDescent="0.25">
      <c r="A341" s="20"/>
      <c r="B341" s="20"/>
      <c r="C341" s="25"/>
      <c r="D341" s="20"/>
      <c r="E341" s="20"/>
      <c r="F341" s="20"/>
      <c r="G341" s="20"/>
      <c r="H341" s="20"/>
      <c r="I341" s="27"/>
      <c r="J341" s="27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46"/>
      <c r="V341" s="21"/>
      <c r="W341" s="21"/>
      <c r="X341" s="28"/>
    </row>
    <row r="342" spans="1:24" x14ac:dyDescent="0.25">
      <c r="A342" s="20"/>
      <c r="B342" s="20"/>
      <c r="C342" s="25"/>
      <c r="D342" s="20"/>
      <c r="E342" s="20"/>
      <c r="F342" s="20"/>
      <c r="G342" s="20"/>
      <c r="H342" s="20"/>
      <c r="I342" s="27"/>
      <c r="J342" s="27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46"/>
      <c r="V342" s="21"/>
      <c r="W342" s="21"/>
      <c r="X342" s="28"/>
    </row>
    <row r="343" spans="1:24" x14ac:dyDescent="0.25">
      <c r="A343" s="20"/>
      <c r="B343" s="20"/>
      <c r="C343" s="25"/>
      <c r="D343" s="20"/>
      <c r="E343" s="20"/>
      <c r="F343" s="20"/>
      <c r="G343" s="20"/>
      <c r="H343" s="20"/>
      <c r="I343" s="27"/>
      <c r="J343" s="27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46"/>
      <c r="V343" s="21"/>
      <c r="W343" s="21"/>
      <c r="X343" s="28"/>
    </row>
    <row r="344" spans="1:24" x14ac:dyDescent="0.25">
      <c r="A344" s="20"/>
      <c r="B344" s="20"/>
      <c r="C344" s="25"/>
      <c r="D344" s="20"/>
      <c r="E344" s="20"/>
      <c r="F344" s="20"/>
      <c r="G344" s="20"/>
      <c r="H344" s="20"/>
      <c r="I344" s="27"/>
      <c r="J344" s="27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46"/>
      <c r="V344" s="21"/>
      <c r="W344" s="21"/>
      <c r="X344" s="28"/>
    </row>
    <row r="345" spans="1:24" x14ac:dyDescent="0.25">
      <c r="A345" s="20"/>
      <c r="B345" s="20"/>
      <c r="C345" s="25"/>
      <c r="D345" s="20"/>
      <c r="E345" s="20"/>
      <c r="F345" s="20"/>
      <c r="G345" s="20"/>
      <c r="H345" s="20"/>
      <c r="I345" s="27"/>
      <c r="J345" s="27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46"/>
      <c r="V345" s="21"/>
      <c r="W345" s="21"/>
      <c r="X345" s="28"/>
    </row>
    <row r="346" spans="1:24" x14ac:dyDescent="0.25">
      <c r="A346" s="20"/>
      <c r="B346" s="20"/>
      <c r="C346" s="25"/>
      <c r="D346" s="20"/>
      <c r="E346" s="20"/>
      <c r="F346" s="20"/>
      <c r="G346" s="20"/>
      <c r="H346" s="20"/>
      <c r="I346" s="27"/>
      <c r="J346" s="27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46"/>
      <c r="V346" s="21"/>
      <c r="W346" s="21"/>
      <c r="X346" s="28"/>
    </row>
    <row r="347" spans="1:24" x14ac:dyDescent="0.25">
      <c r="A347" s="20"/>
      <c r="B347" s="20"/>
      <c r="C347" s="25"/>
      <c r="D347" s="20"/>
      <c r="E347" s="20"/>
      <c r="F347" s="20"/>
      <c r="G347" s="20"/>
      <c r="H347" s="20"/>
      <c r="I347" s="27"/>
      <c r="J347" s="27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46"/>
      <c r="V347" s="21"/>
      <c r="W347" s="21"/>
      <c r="X347" s="28"/>
    </row>
    <row r="348" spans="1:24" x14ac:dyDescent="0.25">
      <c r="A348" s="20"/>
      <c r="B348" s="20"/>
      <c r="C348" s="25"/>
      <c r="D348" s="20"/>
      <c r="E348" s="20"/>
      <c r="F348" s="20"/>
      <c r="G348" s="20"/>
      <c r="H348" s="20"/>
      <c r="I348" s="27"/>
      <c r="J348" s="27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46"/>
      <c r="V348" s="21"/>
      <c r="W348" s="21"/>
      <c r="X348" s="28"/>
    </row>
    <row r="349" spans="1:24" x14ac:dyDescent="0.25">
      <c r="A349" s="20"/>
      <c r="B349" s="20"/>
      <c r="C349" s="25"/>
      <c r="D349" s="20"/>
      <c r="E349" s="20"/>
      <c r="F349" s="20"/>
      <c r="G349" s="20"/>
      <c r="H349" s="20"/>
      <c r="I349" s="27"/>
      <c r="J349" s="27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46"/>
      <c r="V349" s="21"/>
      <c r="W349" s="21"/>
      <c r="X349" s="28"/>
    </row>
    <row r="350" spans="1:24" x14ac:dyDescent="0.25">
      <c r="A350" s="20"/>
      <c r="B350" s="20"/>
      <c r="C350" s="25"/>
      <c r="D350" s="20"/>
      <c r="E350" s="20"/>
      <c r="F350" s="20"/>
      <c r="G350" s="20"/>
      <c r="H350" s="20"/>
      <c r="I350" s="27"/>
      <c r="J350" s="27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46"/>
      <c r="V350" s="21"/>
      <c r="W350" s="21"/>
      <c r="X350" s="28"/>
    </row>
    <row r="351" spans="1:24" x14ac:dyDescent="0.25">
      <c r="A351" s="20"/>
      <c r="B351" s="20"/>
      <c r="C351" s="25"/>
      <c r="D351" s="20"/>
      <c r="E351" s="20"/>
      <c r="F351" s="20"/>
      <c r="G351" s="20"/>
      <c r="H351" s="20"/>
      <c r="I351" s="27"/>
      <c r="J351" s="27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46"/>
      <c r="V351" s="21"/>
      <c r="W351" s="21"/>
      <c r="X351" s="28"/>
    </row>
    <row r="352" spans="1:24" x14ac:dyDescent="0.25">
      <c r="A352" s="20"/>
      <c r="B352" s="20"/>
      <c r="C352" s="25"/>
      <c r="D352" s="20"/>
      <c r="E352" s="20"/>
      <c r="F352" s="20"/>
      <c r="G352" s="20"/>
      <c r="H352" s="20"/>
      <c r="I352" s="27"/>
      <c r="J352" s="27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46"/>
      <c r="V352" s="21"/>
      <c r="W352" s="21"/>
      <c r="X352" s="28"/>
    </row>
    <row r="353" spans="1:24" x14ac:dyDescent="0.25">
      <c r="A353" s="20"/>
      <c r="B353" s="20"/>
      <c r="C353" s="25"/>
      <c r="D353" s="20"/>
      <c r="E353" s="20"/>
      <c r="F353" s="20"/>
      <c r="G353" s="20"/>
      <c r="H353" s="20"/>
      <c r="I353" s="27"/>
      <c r="J353" s="27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46"/>
      <c r="V353" s="21"/>
      <c r="W353" s="21"/>
      <c r="X353" s="28"/>
    </row>
    <row r="354" spans="1:24" x14ac:dyDescent="0.25">
      <c r="A354" s="20"/>
      <c r="B354" s="20"/>
      <c r="C354" s="25"/>
      <c r="D354" s="20"/>
      <c r="E354" s="20"/>
      <c r="F354" s="20"/>
      <c r="G354" s="20"/>
      <c r="H354" s="20"/>
      <c r="I354" s="27"/>
      <c r="J354" s="27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46"/>
      <c r="V354" s="21"/>
      <c r="W354" s="21"/>
      <c r="X354" s="28"/>
    </row>
    <row r="355" spans="1:24" x14ac:dyDescent="0.25">
      <c r="A355" s="20"/>
      <c r="B355" s="20"/>
      <c r="C355" s="25"/>
      <c r="D355" s="20"/>
      <c r="E355" s="20"/>
      <c r="F355" s="20"/>
      <c r="G355" s="20"/>
      <c r="H355" s="20"/>
      <c r="I355" s="27"/>
      <c r="J355" s="27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46"/>
      <c r="V355" s="21"/>
      <c r="W355" s="21"/>
      <c r="X355" s="28"/>
    </row>
    <row r="356" spans="1:24" x14ac:dyDescent="0.25">
      <c r="A356" s="20"/>
      <c r="B356" s="20"/>
      <c r="C356" s="25"/>
      <c r="D356" s="20"/>
      <c r="E356" s="20"/>
      <c r="F356" s="20"/>
      <c r="G356" s="20"/>
      <c r="H356" s="20"/>
      <c r="I356" s="27"/>
      <c r="J356" s="27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46"/>
      <c r="V356" s="21"/>
      <c r="W356" s="21"/>
      <c r="X356" s="28"/>
    </row>
    <row r="357" spans="1:24" x14ac:dyDescent="0.25">
      <c r="A357" s="20"/>
      <c r="B357" s="20"/>
      <c r="C357" s="25"/>
      <c r="D357" s="20"/>
      <c r="E357" s="20"/>
      <c r="F357" s="20"/>
      <c r="G357" s="20"/>
      <c r="H357" s="20"/>
      <c r="I357" s="27"/>
      <c r="J357" s="27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46"/>
      <c r="V357" s="21"/>
      <c r="W357" s="21"/>
      <c r="X357" s="28"/>
    </row>
    <row r="358" spans="1:24" x14ac:dyDescent="0.25">
      <c r="A358" s="20"/>
      <c r="B358" s="20"/>
      <c r="C358" s="25"/>
      <c r="D358" s="20"/>
      <c r="E358" s="20"/>
      <c r="F358" s="20"/>
      <c r="G358" s="20"/>
      <c r="H358" s="20"/>
      <c r="I358" s="27"/>
      <c r="J358" s="27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46"/>
      <c r="V358" s="21"/>
      <c r="W358" s="21"/>
      <c r="X358" s="28"/>
    </row>
    <row r="359" spans="1:24" x14ac:dyDescent="0.25">
      <c r="A359" s="20"/>
      <c r="B359" s="20"/>
      <c r="C359" s="25"/>
      <c r="D359" s="20"/>
      <c r="E359" s="20"/>
      <c r="F359" s="20"/>
      <c r="G359" s="20"/>
      <c r="H359" s="20"/>
      <c r="I359" s="27"/>
      <c r="J359" s="27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46"/>
      <c r="V359" s="21"/>
      <c r="W359" s="21"/>
      <c r="X359" s="28"/>
    </row>
    <row r="360" spans="1:24" x14ac:dyDescent="0.25">
      <c r="A360" s="20"/>
      <c r="B360" s="20"/>
      <c r="C360" s="25"/>
      <c r="D360" s="20"/>
      <c r="E360" s="20"/>
      <c r="F360" s="20"/>
      <c r="G360" s="20"/>
      <c r="H360" s="20"/>
      <c r="I360" s="27"/>
      <c r="J360" s="27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46"/>
      <c r="V360" s="21"/>
      <c r="W360" s="21"/>
      <c r="X360" s="28"/>
    </row>
    <row r="361" spans="1:24" x14ac:dyDescent="0.25">
      <c r="A361" s="20"/>
      <c r="B361" s="20"/>
      <c r="C361" s="25"/>
      <c r="D361" s="20"/>
      <c r="E361" s="20"/>
      <c r="F361" s="20"/>
      <c r="G361" s="20"/>
      <c r="H361" s="20"/>
      <c r="I361" s="27"/>
      <c r="J361" s="27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46"/>
      <c r="V361" s="21"/>
      <c r="W361" s="21"/>
      <c r="X361" s="28"/>
    </row>
    <row r="362" spans="1:24" x14ac:dyDescent="0.25">
      <c r="A362" s="20"/>
      <c r="B362" s="20"/>
      <c r="C362" s="25"/>
      <c r="D362" s="20"/>
      <c r="E362" s="20"/>
      <c r="F362" s="20"/>
      <c r="G362" s="20"/>
      <c r="H362" s="20"/>
      <c r="I362" s="27"/>
      <c r="J362" s="27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46"/>
      <c r="V362" s="21"/>
      <c r="W362" s="21"/>
      <c r="X362" s="28"/>
    </row>
    <row r="363" spans="1:24" x14ac:dyDescent="0.25">
      <c r="A363" s="20"/>
      <c r="B363" s="20"/>
      <c r="C363" s="25"/>
      <c r="D363" s="20"/>
      <c r="E363" s="20"/>
      <c r="F363" s="20"/>
      <c r="G363" s="20"/>
      <c r="H363" s="20"/>
      <c r="I363" s="27"/>
      <c r="J363" s="27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46"/>
      <c r="V363" s="21"/>
      <c r="W363" s="21"/>
      <c r="X363" s="28"/>
    </row>
    <row r="364" spans="1:24" x14ac:dyDescent="0.25">
      <c r="A364" s="20"/>
      <c r="B364" s="20"/>
      <c r="C364" s="25"/>
      <c r="D364" s="20"/>
      <c r="E364" s="20"/>
      <c r="F364" s="20"/>
      <c r="G364" s="20"/>
      <c r="H364" s="20"/>
      <c r="I364" s="27"/>
      <c r="J364" s="27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46"/>
      <c r="V364" s="21"/>
      <c r="W364" s="21"/>
      <c r="X364" s="28"/>
    </row>
    <row r="365" spans="1:24" x14ac:dyDescent="0.25">
      <c r="A365" s="20"/>
      <c r="B365" s="20"/>
      <c r="C365" s="25"/>
      <c r="D365" s="20"/>
      <c r="E365" s="20"/>
      <c r="F365" s="20"/>
      <c r="G365" s="20"/>
      <c r="H365" s="20"/>
      <c r="I365" s="27"/>
      <c r="J365" s="27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46"/>
      <c r="V365" s="21"/>
      <c r="W365" s="21"/>
      <c r="X365" s="28"/>
    </row>
    <row r="366" spans="1:24" x14ac:dyDescent="0.25">
      <c r="A366" s="20"/>
      <c r="B366" s="20"/>
      <c r="C366" s="25"/>
      <c r="D366" s="20"/>
      <c r="E366" s="20"/>
      <c r="F366" s="20"/>
      <c r="G366" s="20"/>
      <c r="H366" s="20"/>
      <c r="I366" s="27"/>
      <c r="J366" s="27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46"/>
      <c r="V366" s="21"/>
      <c r="W366" s="21"/>
      <c r="X366" s="28"/>
    </row>
    <row r="367" spans="1:24" x14ac:dyDescent="0.25">
      <c r="A367" s="20"/>
      <c r="B367" s="20"/>
      <c r="C367" s="25"/>
      <c r="D367" s="20"/>
      <c r="E367" s="20"/>
      <c r="F367" s="20"/>
      <c r="G367" s="20"/>
      <c r="H367" s="20"/>
      <c r="I367" s="27"/>
      <c r="J367" s="27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46"/>
      <c r="V367" s="21"/>
      <c r="W367" s="21"/>
      <c r="X367" s="28"/>
    </row>
    <row r="368" spans="1:24" x14ac:dyDescent="0.25">
      <c r="A368" s="20"/>
      <c r="B368" s="20"/>
      <c r="C368" s="25"/>
      <c r="D368" s="20"/>
      <c r="E368" s="20"/>
      <c r="F368" s="20"/>
      <c r="G368" s="20"/>
      <c r="H368" s="20"/>
      <c r="I368" s="27"/>
      <c r="J368" s="27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46"/>
      <c r="V368" s="21"/>
      <c r="W368" s="21"/>
      <c r="X368" s="28"/>
    </row>
    <row r="369" spans="1:24" x14ac:dyDescent="0.25">
      <c r="A369" s="20"/>
      <c r="B369" s="20"/>
      <c r="C369" s="25"/>
      <c r="D369" s="20"/>
      <c r="E369" s="20"/>
      <c r="F369" s="20"/>
      <c r="G369" s="20"/>
      <c r="H369" s="20"/>
      <c r="I369" s="27"/>
      <c r="J369" s="27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46"/>
      <c r="V369" s="21"/>
      <c r="W369" s="21"/>
      <c r="X369" s="28"/>
    </row>
    <row r="370" spans="1:24" x14ac:dyDescent="0.25">
      <c r="A370" s="20"/>
      <c r="B370" s="20"/>
      <c r="C370" s="25"/>
      <c r="D370" s="20"/>
      <c r="E370" s="20"/>
      <c r="F370" s="20"/>
      <c r="G370" s="20"/>
      <c r="H370" s="20"/>
      <c r="I370" s="27"/>
      <c r="J370" s="27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46"/>
      <c r="V370" s="21"/>
      <c r="W370" s="21"/>
      <c r="X370" s="28"/>
    </row>
    <row r="371" spans="1:24" x14ac:dyDescent="0.25">
      <c r="A371" s="20"/>
      <c r="B371" s="20"/>
      <c r="C371" s="25"/>
      <c r="D371" s="20"/>
      <c r="E371" s="20"/>
      <c r="F371" s="20"/>
      <c r="G371" s="20"/>
      <c r="H371" s="20"/>
      <c r="I371" s="27"/>
      <c r="J371" s="27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46"/>
      <c r="V371" s="21"/>
      <c r="W371" s="21"/>
      <c r="X371" s="28"/>
    </row>
    <row r="372" spans="1:24" x14ac:dyDescent="0.25">
      <c r="A372" s="20"/>
      <c r="B372" s="20"/>
      <c r="C372" s="25"/>
      <c r="D372" s="20"/>
      <c r="E372" s="20"/>
      <c r="F372" s="20"/>
      <c r="G372" s="20"/>
      <c r="H372" s="20"/>
      <c r="I372" s="27"/>
      <c r="J372" s="27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46"/>
      <c r="V372" s="21"/>
      <c r="W372" s="21"/>
      <c r="X372" s="28"/>
    </row>
    <row r="373" spans="1:24" x14ac:dyDescent="0.25">
      <c r="A373" s="20"/>
      <c r="B373" s="20"/>
      <c r="C373" s="25"/>
      <c r="D373" s="20"/>
      <c r="E373" s="20"/>
      <c r="F373" s="20"/>
      <c r="G373" s="20"/>
      <c r="H373" s="20"/>
      <c r="I373" s="27"/>
      <c r="J373" s="27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46"/>
      <c r="V373" s="21"/>
      <c r="W373" s="21"/>
      <c r="X373" s="28"/>
    </row>
    <row r="374" spans="1:24" x14ac:dyDescent="0.25">
      <c r="A374" s="20"/>
      <c r="B374" s="20"/>
      <c r="C374" s="25"/>
      <c r="D374" s="20"/>
      <c r="E374" s="20"/>
      <c r="F374" s="20"/>
      <c r="G374" s="20"/>
      <c r="H374" s="20"/>
      <c r="I374" s="27"/>
      <c r="J374" s="27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46"/>
      <c r="V374" s="21"/>
      <c r="W374" s="21"/>
      <c r="X374" s="28"/>
    </row>
    <row r="375" spans="1:24" x14ac:dyDescent="0.25">
      <c r="A375" s="20"/>
      <c r="B375" s="20"/>
      <c r="C375" s="25"/>
      <c r="D375" s="20"/>
      <c r="E375" s="20"/>
      <c r="F375" s="20"/>
      <c r="G375" s="20"/>
      <c r="H375" s="20"/>
      <c r="I375" s="27"/>
      <c r="J375" s="27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46"/>
      <c r="V375" s="21"/>
      <c r="W375" s="21"/>
      <c r="X375" s="28"/>
    </row>
    <row r="376" spans="1:24" x14ac:dyDescent="0.25">
      <c r="A376" s="20"/>
      <c r="B376" s="20"/>
      <c r="C376" s="25"/>
      <c r="D376" s="20"/>
      <c r="E376" s="20"/>
      <c r="F376" s="20"/>
      <c r="G376" s="20"/>
      <c r="H376" s="20"/>
      <c r="I376" s="27"/>
      <c r="J376" s="27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46"/>
      <c r="V376" s="21"/>
      <c r="W376" s="21"/>
      <c r="X376" s="28"/>
    </row>
    <row r="377" spans="1:24" x14ac:dyDescent="0.25">
      <c r="A377" s="20"/>
      <c r="B377" s="20"/>
      <c r="C377" s="25"/>
      <c r="D377" s="20"/>
      <c r="E377" s="20"/>
      <c r="F377" s="20"/>
      <c r="G377" s="20"/>
      <c r="H377" s="20"/>
      <c r="I377" s="27"/>
      <c r="J377" s="27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46"/>
      <c r="V377" s="21"/>
      <c r="W377" s="21"/>
      <c r="X377" s="28"/>
    </row>
    <row r="378" spans="1:24" x14ac:dyDescent="0.25">
      <c r="A378" s="20"/>
      <c r="B378" s="20"/>
      <c r="C378" s="25"/>
      <c r="D378" s="20"/>
      <c r="E378" s="20"/>
      <c r="F378" s="20"/>
      <c r="G378" s="20"/>
      <c r="H378" s="20"/>
      <c r="I378" s="27"/>
      <c r="J378" s="27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46"/>
      <c r="V378" s="21"/>
      <c r="W378" s="21"/>
      <c r="X378" s="28"/>
    </row>
    <row r="379" spans="1:24" x14ac:dyDescent="0.25">
      <c r="A379" s="20"/>
      <c r="B379" s="20"/>
      <c r="C379" s="25"/>
      <c r="D379" s="20"/>
      <c r="E379" s="20"/>
      <c r="F379" s="20"/>
      <c r="G379" s="20"/>
      <c r="H379" s="20"/>
      <c r="I379" s="27"/>
      <c r="J379" s="27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46"/>
      <c r="V379" s="21"/>
      <c r="W379" s="21"/>
      <c r="X379" s="28"/>
    </row>
    <row r="380" spans="1:24" x14ac:dyDescent="0.25">
      <c r="A380" s="20"/>
      <c r="B380" s="20"/>
      <c r="C380" s="25"/>
      <c r="D380" s="20"/>
      <c r="E380" s="20"/>
      <c r="F380" s="20"/>
      <c r="G380" s="20"/>
      <c r="H380" s="20"/>
      <c r="I380" s="27"/>
      <c r="J380" s="27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46"/>
      <c r="V380" s="21"/>
      <c r="W380" s="21"/>
      <c r="X380" s="28"/>
    </row>
    <row r="381" spans="1:24" x14ac:dyDescent="0.25">
      <c r="A381" s="20"/>
      <c r="B381" s="20"/>
      <c r="C381" s="25"/>
      <c r="D381" s="20"/>
      <c r="E381" s="20"/>
      <c r="F381" s="20"/>
      <c r="G381" s="20"/>
      <c r="H381" s="20"/>
      <c r="I381" s="27"/>
      <c r="J381" s="27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46"/>
      <c r="V381" s="21"/>
      <c r="W381" s="21"/>
      <c r="X381" s="28"/>
    </row>
    <row r="382" spans="1:24" x14ac:dyDescent="0.25">
      <c r="A382" s="20"/>
      <c r="B382" s="20"/>
      <c r="C382" s="25"/>
      <c r="D382" s="20"/>
      <c r="E382" s="20"/>
      <c r="F382" s="20"/>
      <c r="G382" s="20"/>
      <c r="H382" s="20"/>
      <c r="I382" s="27"/>
      <c r="J382" s="27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46"/>
      <c r="V382" s="21"/>
      <c r="W382" s="21"/>
      <c r="X382" s="28"/>
    </row>
    <row r="383" spans="1:24" x14ac:dyDescent="0.25">
      <c r="A383" s="20"/>
      <c r="B383" s="20"/>
      <c r="C383" s="25"/>
      <c r="D383" s="20"/>
      <c r="E383" s="20"/>
      <c r="F383" s="20"/>
      <c r="G383" s="20"/>
      <c r="H383" s="20"/>
      <c r="I383" s="27"/>
      <c r="J383" s="27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46"/>
      <c r="V383" s="21"/>
      <c r="W383" s="21"/>
      <c r="X383" s="28"/>
    </row>
    <row r="384" spans="1:24" x14ac:dyDescent="0.25">
      <c r="A384" s="20"/>
      <c r="B384" s="20"/>
      <c r="C384" s="25"/>
      <c r="D384" s="20"/>
      <c r="E384" s="20"/>
      <c r="F384" s="20"/>
      <c r="G384" s="20"/>
      <c r="H384" s="20"/>
      <c r="I384" s="27"/>
      <c r="J384" s="27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46"/>
      <c r="V384" s="21"/>
      <c r="W384" s="21"/>
      <c r="X384" s="28"/>
    </row>
    <row r="385" spans="1:24" x14ac:dyDescent="0.25">
      <c r="A385" s="20"/>
      <c r="B385" s="20"/>
      <c r="C385" s="25"/>
      <c r="D385" s="20"/>
      <c r="E385" s="20"/>
      <c r="F385" s="20"/>
      <c r="G385" s="20"/>
      <c r="H385" s="20"/>
      <c r="I385" s="27"/>
      <c r="J385" s="27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46"/>
      <c r="V385" s="21"/>
      <c r="W385" s="21"/>
      <c r="X385" s="28"/>
    </row>
    <row r="386" spans="1:24" x14ac:dyDescent="0.25">
      <c r="A386" s="20"/>
      <c r="B386" s="20"/>
      <c r="C386" s="25"/>
      <c r="D386" s="20"/>
      <c r="E386" s="20"/>
      <c r="F386" s="20"/>
      <c r="G386" s="20"/>
      <c r="H386" s="20"/>
      <c r="I386" s="27"/>
      <c r="J386" s="27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46"/>
      <c r="V386" s="21"/>
      <c r="W386" s="21"/>
      <c r="X386" s="28"/>
    </row>
    <row r="387" spans="1:24" x14ac:dyDescent="0.25">
      <c r="A387" s="20"/>
      <c r="B387" s="20"/>
      <c r="C387" s="25"/>
      <c r="D387" s="20"/>
      <c r="E387" s="20"/>
      <c r="F387" s="20"/>
      <c r="G387" s="20"/>
      <c r="H387" s="20"/>
      <c r="I387" s="27"/>
      <c r="J387" s="27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46"/>
      <c r="V387" s="21"/>
      <c r="W387" s="21"/>
      <c r="X387" s="28"/>
    </row>
    <row r="388" spans="1:24" x14ac:dyDescent="0.25">
      <c r="A388" s="20"/>
      <c r="B388" s="20"/>
      <c r="C388" s="25"/>
      <c r="D388" s="20"/>
      <c r="E388" s="20"/>
      <c r="F388" s="20"/>
      <c r="G388" s="20"/>
      <c r="H388" s="20"/>
      <c r="I388" s="27"/>
      <c r="J388" s="27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46"/>
      <c r="V388" s="21"/>
      <c r="W388" s="21"/>
      <c r="X388" s="28"/>
    </row>
    <row r="389" spans="1:24" x14ac:dyDescent="0.25">
      <c r="A389" s="20"/>
      <c r="B389" s="20"/>
      <c r="C389" s="25"/>
      <c r="D389" s="20"/>
      <c r="E389" s="20"/>
      <c r="F389" s="20"/>
      <c r="G389" s="20"/>
      <c r="H389" s="20"/>
      <c r="I389" s="27"/>
      <c r="J389" s="27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46"/>
      <c r="V389" s="21"/>
      <c r="W389" s="21"/>
      <c r="X389" s="28"/>
    </row>
    <row r="390" spans="1:24" x14ac:dyDescent="0.25">
      <c r="A390" s="20"/>
      <c r="B390" s="20"/>
      <c r="C390" s="25"/>
      <c r="D390" s="20"/>
      <c r="E390" s="20"/>
      <c r="F390" s="20"/>
      <c r="G390" s="20"/>
      <c r="H390" s="20"/>
      <c r="I390" s="27"/>
      <c r="J390" s="27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46"/>
      <c r="V390" s="21"/>
      <c r="W390" s="21"/>
      <c r="X390" s="28"/>
    </row>
    <row r="391" spans="1:24" x14ac:dyDescent="0.25">
      <c r="A391" s="20"/>
      <c r="B391" s="20"/>
      <c r="C391" s="25"/>
      <c r="D391" s="20"/>
      <c r="E391" s="20"/>
      <c r="F391" s="20"/>
      <c r="G391" s="20"/>
      <c r="H391" s="20"/>
      <c r="I391" s="27"/>
      <c r="J391" s="27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46"/>
      <c r="V391" s="21"/>
      <c r="W391" s="21"/>
      <c r="X391" s="28"/>
    </row>
    <row r="392" spans="1:24" x14ac:dyDescent="0.25">
      <c r="A392" s="20"/>
      <c r="B392" s="20"/>
      <c r="C392" s="25"/>
      <c r="D392" s="20"/>
      <c r="E392" s="20"/>
      <c r="F392" s="20"/>
      <c r="G392" s="20"/>
      <c r="H392" s="20"/>
      <c r="I392" s="27"/>
      <c r="J392" s="27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46"/>
      <c r="V392" s="21"/>
      <c r="W392" s="21"/>
      <c r="X392" s="28"/>
    </row>
    <row r="393" spans="1:24" x14ac:dyDescent="0.25">
      <c r="A393" s="20"/>
      <c r="B393" s="20"/>
      <c r="C393" s="25"/>
      <c r="D393" s="20"/>
      <c r="E393" s="20"/>
      <c r="F393" s="20"/>
      <c r="G393" s="20"/>
      <c r="H393" s="20"/>
      <c r="I393" s="27"/>
      <c r="J393" s="27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46"/>
      <c r="V393" s="21"/>
      <c r="W393" s="21"/>
      <c r="X393" s="28"/>
    </row>
    <row r="394" spans="1:24" x14ac:dyDescent="0.25">
      <c r="A394" s="20"/>
      <c r="B394" s="20"/>
      <c r="C394" s="25"/>
      <c r="D394" s="20"/>
      <c r="E394" s="20"/>
      <c r="F394" s="20"/>
      <c r="G394" s="20"/>
      <c r="H394" s="20"/>
      <c r="I394" s="27"/>
      <c r="J394" s="27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46"/>
      <c r="V394" s="21"/>
      <c r="W394" s="21"/>
      <c r="X394" s="28"/>
    </row>
    <row r="395" spans="1:24" x14ac:dyDescent="0.25">
      <c r="A395" s="20"/>
      <c r="B395" s="20"/>
      <c r="C395" s="25"/>
      <c r="D395" s="20"/>
      <c r="E395" s="20"/>
      <c r="F395" s="20"/>
      <c r="G395" s="20"/>
      <c r="H395" s="20"/>
      <c r="I395" s="27"/>
      <c r="J395" s="27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46"/>
      <c r="V395" s="21"/>
      <c r="W395" s="21"/>
      <c r="X395" s="28"/>
    </row>
    <row r="396" spans="1:24" x14ac:dyDescent="0.25">
      <c r="A396" s="20"/>
      <c r="B396" s="20"/>
      <c r="C396" s="25"/>
      <c r="D396" s="20"/>
      <c r="E396" s="20"/>
      <c r="F396" s="20"/>
      <c r="G396" s="20"/>
      <c r="H396" s="20"/>
      <c r="I396" s="27"/>
      <c r="J396" s="27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46"/>
      <c r="V396" s="21"/>
      <c r="W396" s="21"/>
      <c r="X396" s="28"/>
    </row>
    <row r="397" spans="1:24" x14ac:dyDescent="0.25">
      <c r="A397" s="20"/>
      <c r="B397" s="20"/>
      <c r="C397" s="25"/>
      <c r="D397" s="20"/>
      <c r="E397" s="20"/>
      <c r="F397" s="20"/>
      <c r="G397" s="20"/>
      <c r="H397" s="20"/>
      <c r="I397" s="27"/>
      <c r="J397" s="27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46"/>
      <c r="V397" s="21"/>
      <c r="W397" s="21"/>
      <c r="X397" s="28"/>
    </row>
    <row r="398" spans="1:24" x14ac:dyDescent="0.25">
      <c r="A398" s="20"/>
      <c r="B398" s="20"/>
      <c r="C398" s="25"/>
      <c r="D398" s="20"/>
      <c r="E398" s="20"/>
      <c r="F398" s="20"/>
      <c r="G398" s="20"/>
      <c r="H398" s="20"/>
      <c r="I398" s="27"/>
      <c r="J398" s="27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46"/>
      <c r="V398" s="21"/>
      <c r="W398" s="21"/>
      <c r="X398" s="28"/>
    </row>
    <row r="399" spans="1:24" x14ac:dyDescent="0.25">
      <c r="A399" s="20"/>
      <c r="B399" s="20"/>
      <c r="C399" s="25"/>
      <c r="D399" s="20"/>
      <c r="E399" s="20"/>
      <c r="F399" s="20"/>
      <c r="G399" s="20"/>
      <c r="H399" s="20"/>
      <c r="I399" s="27"/>
      <c r="J399" s="27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46"/>
      <c r="V399" s="21"/>
      <c r="W399" s="21"/>
      <c r="X399" s="28"/>
    </row>
    <row r="400" spans="1:24" x14ac:dyDescent="0.25">
      <c r="A400" s="20"/>
      <c r="B400" s="20"/>
      <c r="C400" s="25"/>
      <c r="D400" s="20"/>
      <c r="E400" s="20"/>
      <c r="F400" s="20"/>
      <c r="G400" s="20"/>
      <c r="H400" s="20"/>
      <c r="I400" s="27"/>
      <c r="J400" s="27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46"/>
      <c r="V400" s="21"/>
      <c r="W400" s="21"/>
      <c r="X400" s="28"/>
    </row>
    <row r="401" spans="1:24" x14ac:dyDescent="0.25">
      <c r="A401" s="20"/>
      <c r="B401" s="20"/>
      <c r="C401" s="25"/>
      <c r="D401" s="20"/>
      <c r="E401" s="20"/>
      <c r="F401" s="20"/>
      <c r="G401" s="20"/>
      <c r="H401" s="20"/>
      <c r="I401" s="27"/>
      <c r="J401" s="27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46"/>
      <c r="V401" s="21"/>
      <c r="W401" s="21"/>
      <c r="X401" s="28"/>
    </row>
    <row r="402" spans="1:24" x14ac:dyDescent="0.25">
      <c r="A402" s="20"/>
      <c r="B402" s="20"/>
      <c r="C402" s="25"/>
      <c r="D402" s="20"/>
      <c r="E402" s="20"/>
      <c r="F402" s="20"/>
      <c r="G402" s="20"/>
      <c r="H402" s="20"/>
      <c r="I402" s="27"/>
      <c r="J402" s="27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46"/>
      <c r="V402" s="21"/>
      <c r="W402" s="21"/>
      <c r="X402" s="28"/>
    </row>
    <row r="403" spans="1:24" x14ac:dyDescent="0.25">
      <c r="A403" s="20"/>
      <c r="B403" s="20"/>
      <c r="C403" s="25"/>
      <c r="D403" s="20"/>
      <c r="E403" s="20"/>
      <c r="F403" s="20"/>
      <c r="G403" s="20"/>
      <c r="H403" s="20"/>
      <c r="I403" s="27"/>
      <c r="J403" s="27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46"/>
      <c r="V403" s="21"/>
      <c r="W403" s="21"/>
      <c r="X403" s="28"/>
    </row>
    <row r="404" spans="1:24" x14ac:dyDescent="0.25">
      <c r="A404" s="20"/>
      <c r="B404" s="20"/>
      <c r="C404" s="25"/>
      <c r="D404" s="20"/>
      <c r="E404" s="20"/>
      <c r="F404" s="20"/>
      <c r="G404" s="20"/>
      <c r="H404" s="20"/>
      <c r="I404" s="27"/>
      <c r="J404" s="27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46"/>
      <c r="V404" s="21"/>
      <c r="W404" s="21"/>
      <c r="X404" s="28"/>
    </row>
    <row r="405" spans="1:24" x14ac:dyDescent="0.25">
      <c r="A405" s="20"/>
      <c r="B405" s="20"/>
      <c r="C405" s="25"/>
      <c r="D405" s="20"/>
      <c r="E405" s="20"/>
      <c r="F405" s="20"/>
      <c r="G405" s="20"/>
      <c r="H405" s="20"/>
      <c r="I405" s="27"/>
      <c r="J405" s="27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46"/>
      <c r="V405" s="21"/>
      <c r="W405" s="21"/>
      <c r="X405" s="28"/>
    </row>
    <row r="406" spans="1:24" x14ac:dyDescent="0.25">
      <c r="A406" s="20"/>
      <c r="B406" s="20"/>
      <c r="C406" s="25"/>
      <c r="D406" s="20"/>
      <c r="E406" s="20"/>
      <c r="F406" s="20"/>
      <c r="G406" s="20"/>
      <c r="H406" s="20"/>
      <c r="I406" s="27"/>
      <c r="J406" s="27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46"/>
      <c r="V406" s="21"/>
      <c r="W406" s="21"/>
      <c r="X406" s="28"/>
    </row>
    <row r="407" spans="1:24" x14ac:dyDescent="0.25">
      <c r="A407" s="20"/>
      <c r="B407" s="20"/>
      <c r="C407" s="25"/>
      <c r="D407" s="20"/>
      <c r="E407" s="20"/>
      <c r="F407" s="20"/>
      <c r="G407" s="20"/>
      <c r="H407" s="20"/>
      <c r="I407" s="27"/>
      <c r="J407" s="27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46"/>
      <c r="V407" s="21"/>
      <c r="W407" s="21"/>
      <c r="X407" s="28"/>
    </row>
    <row r="408" spans="1:24" x14ac:dyDescent="0.25">
      <c r="A408" s="20"/>
      <c r="B408" s="20"/>
      <c r="C408" s="25"/>
      <c r="D408" s="20"/>
      <c r="E408" s="20"/>
      <c r="F408" s="20"/>
      <c r="G408" s="20"/>
      <c r="H408" s="20"/>
      <c r="I408" s="27"/>
      <c r="J408" s="27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46"/>
      <c r="V408" s="21"/>
      <c r="W408" s="21"/>
      <c r="X408" s="28"/>
    </row>
    <row r="409" spans="1:24" x14ac:dyDescent="0.25">
      <c r="A409" s="20"/>
      <c r="B409" s="20"/>
      <c r="C409" s="25"/>
      <c r="D409" s="20"/>
      <c r="E409" s="20"/>
      <c r="F409" s="20"/>
      <c r="G409" s="20"/>
      <c r="H409" s="20"/>
      <c r="I409" s="27"/>
      <c r="J409" s="27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46"/>
      <c r="V409" s="21"/>
      <c r="W409" s="21"/>
      <c r="X409" s="28"/>
    </row>
    <row r="410" spans="1:24" x14ac:dyDescent="0.25">
      <c r="A410" s="20"/>
      <c r="B410" s="20"/>
      <c r="C410" s="25"/>
      <c r="D410" s="20"/>
      <c r="E410" s="20"/>
      <c r="F410" s="20"/>
      <c r="G410" s="20"/>
      <c r="H410" s="20"/>
      <c r="I410" s="27"/>
      <c r="J410" s="27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46"/>
      <c r="V410" s="21"/>
      <c r="W410" s="21"/>
      <c r="X410" s="28"/>
    </row>
    <row r="411" spans="1:24" x14ac:dyDescent="0.25">
      <c r="A411" s="20"/>
      <c r="B411" s="20"/>
      <c r="C411" s="25"/>
      <c r="D411" s="20"/>
      <c r="E411" s="20"/>
      <c r="F411" s="20"/>
      <c r="G411" s="20"/>
      <c r="H411" s="20"/>
      <c r="I411" s="27"/>
      <c r="J411" s="27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46"/>
      <c r="V411" s="21"/>
      <c r="W411" s="21"/>
      <c r="X411" s="28"/>
    </row>
    <row r="412" spans="1:24" x14ac:dyDescent="0.25">
      <c r="A412" s="20"/>
      <c r="B412" s="20"/>
      <c r="C412" s="25"/>
      <c r="D412" s="20"/>
      <c r="E412" s="20"/>
      <c r="F412" s="20"/>
      <c r="G412" s="20"/>
      <c r="H412" s="20"/>
      <c r="I412" s="27"/>
      <c r="J412" s="27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46"/>
      <c r="V412" s="21"/>
      <c r="W412" s="21"/>
      <c r="X412" s="28"/>
    </row>
    <row r="413" spans="1:24" x14ac:dyDescent="0.25">
      <c r="A413" s="20"/>
      <c r="B413" s="20"/>
      <c r="C413" s="25"/>
      <c r="D413" s="20"/>
      <c r="E413" s="20"/>
      <c r="F413" s="20"/>
      <c r="G413" s="20"/>
      <c r="H413" s="20"/>
      <c r="I413" s="27"/>
      <c r="J413" s="27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46"/>
      <c r="V413" s="21"/>
      <c r="W413" s="21"/>
      <c r="X413" s="28"/>
    </row>
    <row r="414" spans="1:24" x14ac:dyDescent="0.25">
      <c r="A414" s="20"/>
      <c r="B414" s="20"/>
      <c r="C414" s="25"/>
      <c r="D414" s="20"/>
      <c r="E414" s="20"/>
      <c r="F414" s="20"/>
      <c r="G414" s="20"/>
      <c r="H414" s="20"/>
      <c r="I414" s="27"/>
      <c r="J414" s="27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46"/>
      <c r="V414" s="21"/>
      <c r="W414" s="21"/>
      <c r="X414" s="28"/>
    </row>
    <row r="415" spans="1:24" x14ac:dyDescent="0.25">
      <c r="A415" s="20"/>
      <c r="B415" s="20"/>
      <c r="C415" s="25"/>
      <c r="D415" s="20"/>
      <c r="E415" s="20"/>
      <c r="F415" s="20"/>
      <c r="G415" s="20"/>
      <c r="H415" s="20"/>
      <c r="I415" s="27"/>
      <c r="J415" s="27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46"/>
      <c r="V415" s="21"/>
      <c r="W415" s="21"/>
      <c r="X415" s="28"/>
    </row>
    <row r="416" spans="1:24" x14ac:dyDescent="0.25">
      <c r="A416" s="20"/>
      <c r="B416" s="20"/>
      <c r="C416" s="25"/>
      <c r="D416" s="20"/>
      <c r="E416" s="20"/>
      <c r="F416" s="20"/>
      <c r="G416" s="20"/>
      <c r="H416" s="20"/>
      <c r="I416" s="27"/>
      <c r="J416" s="27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46"/>
      <c r="V416" s="21"/>
      <c r="W416" s="21"/>
      <c r="X416" s="28"/>
    </row>
    <row r="417" spans="1:24" x14ac:dyDescent="0.25">
      <c r="A417" s="20"/>
      <c r="B417" s="20"/>
      <c r="C417" s="25"/>
      <c r="D417" s="20"/>
      <c r="E417" s="20"/>
      <c r="F417" s="20"/>
      <c r="G417" s="20"/>
      <c r="H417" s="20"/>
      <c r="I417" s="27"/>
      <c r="J417" s="27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46"/>
      <c r="V417" s="21"/>
      <c r="W417" s="21"/>
      <c r="X417" s="28"/>
    </row>
    <row r="418" spans="1:24" x14ac:dyDescent="0.25">
      <c r="A418" s="20"/>
      <c r="B418" s="20"/>
      <c r="C418" s="25"/>
      <c r="D418" s="20"/>
      <c r="E418" s="20"/>
      <c r="F418" s="20"/>
      <c r="G418" s="20"/>
      <c r="H418" s="20"/>
      <c r="I418" s="27"/>
      <c r="J418" s="27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46"/>
      <c r="V418" s="21"/>
      <c r="W418" s="21"/>
      <c r="X418" s="28"/>
    </row>
    <row r="419" spans="1:24" x14ac:dyDescent="0.25">
      <c r="A419" s="20"/>
      <c r="B419" s="20"/>
      <c r="C419" s="25"/>
      <c r="D419" s="20"/>
      <c r="E419" s="20"/>
      <c r="F419" s="20"/>
      <c r="G419" s="20"/>
      <c r="H419" s="20"/>
      <c r="I419" s="27"/>
      <c r="J419" s="27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46"/>
      <c r="V419" s="21"/>
      <c r="W419" s="21"/>
      <c r="X419" s="28"/>
    </row>
    <row r="420" spans="1:24" x14ac:dyDescent="0.25">
      <c r="A420" s="20"/>
      <c r="B420" s="20"/>
      <c r="C420" s="25"/>
      <c r="D420" s="20"/>
      <c r="E420" s="20"/>
      <c r="F420" s="20"/>
      <c r="G420" s="20"/>
      <c r="H420" s="20"/>
      <c r="I420" s="27"/>
      <c r="J420" s="27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46"/>
      <c r="V420" s="21"/>
      <c r="W420" s="21"/>
      <c r="X420" s="28"/>
    </row>
    <row r="421" spans="1:24" x14ac:dyDescent="0.25">
      <c r="A421" s="20"/>
      <c r="B421" s="20"/>
      <c r="C421" s="25"/>
      <c r="D421" s="20"/>
      <c r="E421" s="20"/>
      <c r="F421" s="20"/>
      <c r="G421" s="20"/>
      <c r="H421" s="20"/>
      <c r="I421" s="27"/>
      <c r="J421" s="27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46"/>
      <c r="V421" s="21"/>
      <c r="W421" s="21"/>
      <c r="X421" s="28"/>
    </row>
    <row r="422" spans="1:24" x14ac:dyDescent="0.25">
      <c r="A422" s="20"/>
      <c r="B422" s="20"/>
      <c r="C422" s="25"/>
      <c r="D422" s="20"/>
      <c r="E422" s="20"/>
      <c r="F422" s="20"/>
      <c r="G422" s="20"/>
      <c r="H422" s="20"/>
      <c r="I422" s="27"/>
      <c r="J422" s="27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46"/>
      <c r="V422" s="21"/>
      <c r="W422" s="21"/>
      <c r="X422" s="28"/>
    </row>
    <row r="423" spans="1:24" x14ac:dyDescent="0.25">
      <c r="A423" s="20"/>
      <c r="B423" s="20"/>
      <c r="C423" s="25"/>
      <c r="D423" s="20"/>
      <c r="E423" s="20"/>
      <c r="F423" s="20"/>
      <c r="G423" s="20"/>
      <c r="H423" s="20"/>
      <c r="I423" s="27"/>
      <c r="J423" s="27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46"/>
      <c r="V423" s="21"/>
      <c r="W423" s="21"/>
      <c r="X423" s="28"/>
    </row>
    <row r="424" spans="1:24" x14ac:dyDescent="0.25">
      <c r="A424" s="20"/>
      <c r="B424" s="20"/>
      <c r="C424" s="25"/>
      <c r="D424" s="20"/>
      <c r="E424" s="20"/>
      <c r="F424" s="20"/>
      <c r="G424" s="20"/>
      <c r="H424" s="20"/>
      <c r="I424" s="27"/>
      <c r="J424" s="27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46"/>
      <c r="V424" s="21"/>
      <c r="W424" s="21"/>
      <c r="X424" s="28"/>
    </row>
    <row r="425" spans="1:24" x14ac:dyDescent="0.25">
      <c r="A425" s="20"/>
      <c r="B425" s="20"/>
      <c r="C425" s="25"/>
      <c r="D425" s="20"/>
      <c r="E425" s="20"/>
      <c r="F425" s="20"/>
      <c r="G425" s="20"/>
      <c r="H425" s="20"/>
      <c r="I425" s="27"/>
      <c r="J425" s="27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46"/>
      <c r="V425" s="21"/>
      <c r="W425" s="21"/>
      <c r="X425" s="28"/>
    </row>
    <row r="426" spans="1:24" x14ac:dyDescent="0.25">
      <c r="A426" s="20"/>
      <c r="B426" s="20"/>
      <c r="C426" s="25"/>
      <c r="D426" s="20"/>
      <c r="E426" s="20"/>
      <c r="F426" s="20"/>
      <c r="G426" s="20"/>
      <c r="H426" s="20"/>
      <c r="I426" s="27"/>
      <c r="J426" s="27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46"/>
      <c r="V426" s="21"/>
      <c r="W426" s="21"/>
      <c r="X426" s="28"/>
    </row>
    <row r="427" spans="1:24" x14ac:dyDescent="0.25">
      <c r="A427" s="20"/>
      <c r="B427" s="20"/>
      <c r="C427" s="25"/>
      <c r="D427" s="20"/>
      <c r="E427" s="20"/>
      <c r="F427" s="20"/>
      <c r="G427" s="20"/>
      <c r="H427" s="20"/>
      <c r="I427" s="27"/>
      <c r="J427" s="27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46"/>
      <c r="V427" s="21"/>
      <c r="W427" s="21"/>
      <c r="X427" s="28"/>
    </row>
    <row r="428" spans="1:24" x14ac:dyDescent="0.25">
      <c r="A428" s="20"/>
      <c r="B428" s="20"/>
      <c r="C428" s="25"/>
      <c r="D428" s="20"/>
      <c r="E428" s="20"/>
      <c r="F428" s="20"/>
      <c r="G428" s="20"/>
      <c r="H428" s="20"/>
      <c r="I428" s="27"/>
      <c r="J428" s="27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46"/>
      <c r="V428" s="21"/>
      <c r="W428" s="21"/>
      <c r="X428" s="28"/>
    </row>
    <row r="429" spans="1:24" x14ac:dyDescent="0.25">
      <c r="A429" s="20"/>
      <c r="B429" s="20"/>
      <c r="C429" s="25"/>
      <c r="D429" s="20"/>
      <c r="E429" s="20"/>
      <c r="F429" s="20"/>
      <c r="G429" s="20"/>
      <c r="H429" s="20"/>
      <c r="I429" s="27"/>
      <c r="J429" s="27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46"/>
      <c r="V429" s="21"/>
      <c r="W429" s="21"/>
      <c r="X429" s="28"/>
    </row>
    <row r="430" spans="1:24" x14ac:dyDescent="0.25">
      <c r="A430" s="20"/>
      <c r="B430" s="20"/>
      <c r="C430" s="25"/>
      <c r="D430" s="20"/>
      <c r="E430" s="20"/>
      <c r="F430" s="20"/>
      <c r="G430" s="20"/>
      <c r="H430" s="20"/>
      <c r="I430" s="27"/>
      <c r="J430" s="27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46"/>
      <c r="V430" s="21"/>
      <c r="W430" s="21"/>
      <c r="X430" s="28"/>
    </row>
    <row r="431" spans="1:24" x14ac:dyDescent="0.25">
      <c r="A431" s="20"/>
      <c r="B431" s="20"/>
      <c r="C431" s="25"/>
      <c r="D431" s="20"/>
      <c r="E431" s="20"/>
      <c r="F431" s="20"/>
      <c r="G431" s="20"/>
      <c r="H431" s="20"/>
      <c r="I431" s="27"/>
      <c r="J431" s="27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46"/>
      <c r="V431" s="21"/>
      <c r="W431" s="21"/>
      <c r="X431" s="28"/>
    </row>
    <row r="432" spans="1:24" x14ac:dyDescent="0.25">
      <c r="A432" s="20"/>
      <c r="B432" s="20"/>
      <c r="C432" s="25"/>
      <c r="D432" s="20"/>
      <c r="E432" s="20"/>
      <c r="F432" s="20"/>
      <c r="G432" s="20"/>
      <c r="H432" s="20"/>
      <c r="I432" s="27"/>
      <c r="J432" s="27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46"/>
      <c r="V432" s="21"/>
      <c r="W432" s="21"/>
      <c r="X432" s="28"/>
    </row>
    <row r="433" spans="1:24" x14ac:dyDescent="0.25">
      <c r="A433" s="20"/>
      <c r="B433" s="20"/>
      <c r="C433" s="25"/>
      <c r="D433" s="20"/>
      <c r="E433" s="20"/>
      <c r="F433" s="20"/>
      <c r="G433" s="20"/>
      <c r="H433" s="20"/>
      <c r="I433" s="27"/>
      <c r="J433" s="27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46"/>
      <c r="V433" s="21"/>
      <c r="W433" s="21"/>
      <c r="X433" s="28"/>
    </row>
    <row r="434" spans="1:24" x14ac:dyDescent="0.25">
      <c r="A434" s="20"/>
      <c r="B434" s="20"/>
      <c r="C434" s="25"/>
      <c r="D434" s="20"/>
      <c r="E434" s="20"/>
      <c r="F434" s="20"/>
      <c r="G434" s="20"/>
      <c r="H434" s="20"/>
      <c r="I434" s="27"/>
      <c r="J434" s="27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46"/>
      <c r="V434" s="21"/>
      <c r="W434" s="21"/>
      <c r="X434" s="28"/>
    </row>
    <row r="435" spans="1:24" x14ac:dyDescent="0.25">
      <c r="A435" s="20"/>
      <c r="B435" s="20"/>
      <c r="C435" s="25"/>
      <c r="D435" s="20"/>
      <c r="E435" s="20"/>
      <c r="F435" s="20"/>
      <c r="G435" s="20"/>
      <c r="H435" s="20"/>
      <c r="I435" s="27"/>
      <c r="J435" s="27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46"/>
      <c r="V435" s="21"/>
      <c r="W435" s="21"/>
      <c r="X435" s="28"/>
    </row>
    <row r="436" spans="1:24" x14ac:dyDescent="0.25">
      <c r="A436" s="20"/>
      <c r="B436" s="20"/>
      <c r="C436" s="25"/>
      <c r="D436" s="20"/>
      <c r="E436" s="20"/>
      <c r="F436" s="20"/>
      <c r="G436" s="20"/>
      <c r="H436" s="20"/>
      <c r="I436" s="27"/>
      <c r="J436" s="27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46"/>
      <c r="V436" s="21"/>
      <c r="W436" s="21"/>
      <c r="X436" s="28"/>
    </row>
    <row r="437" spans="1:24" x14ac:dyDescent="0.25">
      <c r="A437" s="20"/>
      <c r="B437" s="20"/>
      <c r="C437" s="25"/>
      <c r="D437" s="20"/>
      <c r="E437" s="20"/>
      <c r="F437" s="20"/>
      <c r="G437" s="20"/>
      <c r="H437" s="20"/>
      <c r="I437" s="27"/>
      <c r="J437" s="27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46"/>
      <c r="V437" s="21"/>
      <c r="W437" s="21"/>
      <c r="X437" s="28"/>
    </row>
    <row r="438" spans="1:24" x14ac:dyDescent="0.25">
      <c r="A438" s="20"/>
      <c r="B438" s="20"/>
      <c r="C438" s="25"/>
      <c r="D438" s="20"/>
      <c r="E438" s="20"/>
      <c r="F438" s="20"/>
      <c r="G438" s="20"/>
      <c r="H438" s="20"/>
      <c r="I438" s="27"/>
      <c r="J438" s="27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46"/>
      <c r="V438" s="21"/>
      <c r="W438" s="21"/>
      <c r="X438" s="28"/>
    </row>
    <row r="439" spans="1:24" x14ac:dyDescent="0.25">
      <c r="A439" s="20"/>
      <c r="B439" s="20"/>
      <c r="C439" s="25"/>
      <c r="D439" s="20"/>
      <c r="E439" s="20"/>
      <c r="F439" s="20"/>
      <c r="G439" s="20"/>
      <c r="H439" s="20"/>
      <c r="I439" s="27"/>
      <c r="J439" s="27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46"/>
      <c r="V439" s="21"/>
      <c r="W439" s="21"/>
      <c r="X439" s="28"/>
    </row>
    <row r="440" spans="1:24" x14ac:dyDescent="0.25">
      <c r="A440" s="20"/>
      <c r="B440" s="20"/>
      <c r="C440" s="25"/>
      <c r="D440" s="20"/>
      <c r="E440" s="20"/>
      <c r="F440" s="20"/>
      <c r="G440" s="20"/>
      <c r="H440" s="20"/>
      <c r="I440" s="27"/>
      <c r="J440" s="27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46"/>
      <c r="V440" s="21"/>
      <c r="W440" s="21"/>
      <c r="X440" s="28"/>
    </row>
    <row r="441" spans="1:24" x14ac:dyDescent="0.25">
      <c r="A441" s="20"/>
      <c r="B441" s="20"/>
      <c r="C441" s="25"/>
      <c r="D441" s="20"/>
      <c r="E441" s="20"/>
      <c r="F441" s="20"/>
      <c r="G441" s="20"/>
      <c r="H441" s="20"/>
      <c r="I441" s="27"/>
      <c r="J441" s="27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46"/>
      <c r="V441" s="21"/>
      <c r="W441" s="21"/>
      <c r="X441" s="28"/>
    </row>
    <row r="442" spans="1:24" x14ac:dyDescent="0.25">
      <c r="A442" s="20"/>
      <c r="B442" s="20"/>
      <c r="C442" s="25"/>
      <c r="D442" s="20"/>
      <c r="E442" s="20"/>
      <c r="F442" s="20"/>
      <c r="G442" s="20"/>
      <c r="H442" s="20"/>
      <c r="I442" s="27"/>
      <c r="J442" s="27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46"/>
      <c r="V442" s="21"/>
      <c r="W442" s="21"/>
      <c r="X442" s="28"/>
    </row>
    <row r="443" spans="1:24" x14ac:dyDescent="0.25">
      <c r="A443" s="20"/>
      <c r="B443" s="20"/>
      <c r="C443" s="25"/>
      <c r="D443" s="20"/>
      <c r="E443" s="20"/>
      <c r="F443" s="20"/>
      <c r="G443" s="20"/>
      <c r="H443" s="20"/>
      <c r="I443" s="27"/>
      <c r="J443" s="27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46"/>
      <c r="V443" s="21"/>
      <c r="W443" s="21"/>
      <c r="X443" s="28"/>
    </row>
    <row r="444" spans="1:24" x14ac:dyDescent="0.25">
      <c r="A444" s="20"/>
      <c r="B444" s="20"/>
      <c r="C444" s="25"/>
      <c r="D444" s="20"/>
      <c r="E444" s="20"/>
      <c r="F444" s="20"/>
      <c r="G444" s="20"/>
      <c r="H444" s="20"/>
      <c r="I444" s="27"/>
      <c r="J444" s="27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46"/>
      <c r="V444" s="21"/>
      <c r="W444" s="21"/>
      <c r="X444" s="28"/>
    </row>
    <row r="445" spans="1:24" x14ac:dyDescent="0.25">
      <c r="A445" s="20"/>
      <c r="B445" s="20"/>
      <c r="C445" s="25"/>
      <c r="D445" s="20"/>
      <c r="E445" s="20"/>
      <c r="F445" s="20"/>
      <c r="G445" s="20"/>
      <c r="H445" s="20"/>
      <c r="I445" s="27"/>
      <c r="J445" s="27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46"/>
      <c r="V445" s="21"/>
      <c r="W445" s="21"/>
      <c r="X445" s="28"/>
    </row>
    <row r="446" spans="1:24" x14ac:dyDescent="0.25">
      <c r="A446" s="20"/>
      <c r="B446" s="20"/>
      <c r="C446" s="25"/>
      <c r="D446" s="20"/>
      <c r="E446" s="20"/>
      <c r="F446" s="20"/>
      <c r="G446" s="20"/>
      <c r="H446" s="20"/>
      <c r="I446" s="27"/>
      <c r="J446" s="27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46"/>
      <c r="V446" s="21"/>
      <c r="W446" s="21"/>
      <c r="X446" s="28"/>
    </row>
    <row r="447" spans="1:24" x14ac:dyDescent="0.25">
      <c r="A447" s="20"/>
      <c r="B447" s="20"/>
      <c r="C447" s="25"/>
      <c r="D447" s="20"/>
      <c r="E447" s="20"/>
      <c r="F447" s="20"/>
      <c r="G447" s="20"/>
      <c r="H447" s="20"/>
      <c r="I447" s="27"/>
      <c r="J447" s="27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46"/>
      <c r="V447" s="21"/>
      <c r="W447" s="21"/>
      <c r="X447" s="28"/>
    </row>
    <row r="448" spans="1:24" x14ac:dyDescent="0.25">
      <c r="A448" s="20"/>
      <c r="B448" s="20"/>
      <c r="C448" s="25"/>
      <c r="D448" s="20"/>
      <c r="E448" s="20"/>
      <c r="F448" s="20"/>
      <c r="G448" s="20"/>
      <c r="H448" s="20"/>
      <c r="I448" s="27"/>
      <c r="J448" s="27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46"/>
      <c r="V448" s="21"/>
      <c r="W448" s="21"/>
      <c r="X448" s="28"/>
    </row>
    <row r="449" spans="1:24" x14ac:dyDescent="0.25">
      <c r="A449" s="20"/>
      <c r="B449" s="20"/>
      <c r="C449" s="25"/>
      <c r="D449" s="20"/>
      <c r="E449" s="20"/>
      <c r="F449" s="20"/>
      <c r="G449" s="20"/>
      <c r="H449" s="20"/>
      <c r="I449" s="27"/>
      <c r="J449" s="27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46"/>
      <c r="V449" s="21"/>
      <c r="W449" s="21"/>
      <c r="X449" s="28"/>
    </row>
    <row r="450" spans="1:24" x14ac:dyDescent="0.25">
      <c r="A450" s="20"/>
      <c r="B450" s="20"/>
      <c r="C450" s="25"/>
      <c r="D450" s="20"/>
      <c r="E450" s="20"/>
      <c r="F450" s="20"/>
      <c r="G450" s="20"/>
      <c r="H450" s="20"/>
      <c r="I450" s="27"/>
      <c r="J450" s="27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46"/>
      <c r="V450" s="21"/>
      <c r="W450" s="21"/>
      <c r="X450" s="28"/>
    </row>
    <row r="451" spans="1:24" x14ac:dyDescent="0.25">
      <c r="A451" s="20"/>
      <c r="B451" s="20"/>
      <c r="C451" s="25"/>
      <c r="D451" s="20"/>
      <c r="E451" s="20"/>
      <c r="F451" s="20"/>
      <c r="G451" s="20"/>
      <c r="H451" s="20"/>
      <c r="I451" s="27"/>
      <c r="J451" s="27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46"/>
      <c r="V451" s="21"/>
      <c r="W451" s="21"/>
      <c r="X451" s="28"/>
    </row>
    <row r="452" spans="1:24" x14ac:dyDescent="0.25">
      <c r="A452" s="20"/>
      <c r="B452" s="20"/>
      <c r="C452" s="25"/>
      <c r="D452" s="20"/>
      <c r="E452" s="20"/>
      <c r="F452" s="20"/>
      <c r="G452" s="20"/>
      <c r="H452" s="20"/>
      <c r="I452" s="27"/>
      <c r="J452" s="27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46"/>
      <c r="V452" s="21"/>
      <c r="W452" s="21"/>
      <c r="X452" s="28"/>
    </row>
    <row r="453" spans="1:24" x14ac:dyDescent="0.25">
      <c r="A453" s="20"/>
      <c r="B453" s="20"/>
      <c r="C453" s="25"/>
      <c r="D453" s="20"/>
      <c r="E453" s="20"/>
      <c r="F453" s="20"/>
      <c r="G453" s="20"/>
      <c r="H453" s="20"/>
      <c r="I453" s="27"/>
      <c r="J453" s="27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46"/>
      <c r="V453" s="21"/>
      <c r="W453" s="21"/>
      <c r="X453" s="28"/>
    </row>
    <row r="454" spans="1:24" x14ac:dyDescent="0.25">
      <c r="A454" s="20"/>
      <c r="B454" s="20"/>
      <c r="C454" s="25"/>
      <c r="D454" s="20"/>
      <c r="E454" s="20"/>
      <c r="F454" s="20"/>
      <c r="G454" s="20"/>
      <c r="H454" s="20"/>
      <c r="I454" s="27"/>
      <c r="J454" s="27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46"/>
      <c r="V454" s="21"/>
      <c r="W454" s="21"/>
      <c r="X454" s="28"/>
    </row>
    <row r="455" spans="1:24" x14ac:dyDescent="0.25">
      <c r="A455" s="20"/>
      <c r="B455" s="20"/>
      <c r="C455" s="25"/>
      <c r="D455" s="20"/>
      <c r="E455" s="20"/>
      <c r="F455" s="20"/>
      <c r="G455" s="20"/>
      <c r="H455" s="20"/>
      <c r="I455" s="27"/>
      <c r="J455" s="27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46"/>
      <c r="V455" s="21"/>
      <c r="W455" s="21"/>
      <c r="X455" s="28"/>
    </row>
    <row r="456" spans="1:24" x14ac:dyDescent="0.25">
      <c r="A456" s="20"/>
      <c r="B456" s="20"/>
      <c r="C456" s="25"/>
      <c r="D456" s="20"/>
      <c r="E456" s="20"/>
      <c r="F456" s="20"/>
      <c r="G456" s="20"/>
      <c r="H456" s="20"/>
      <c r="I456" s="27"/>
      <c r="J456" s="27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46"/>
      <c r="V456" s="21"/>
      <c r="W456" s="21"/>
      <c r="X456" s="28"/>
    </row>
    <row r="457" spans="1:24" x14ac:dyDescent="0.25">
      <c r="A457" s="20"/>
      <c r="B457" s="20"/>
      <c r="C457" s="25"/>
      <c r="D457" s="20"/>
      <c r="E457" s="20"/>
      <c r="F457" s="20"/>
      <c r="G457" s="20"/>
      <c r="H457" s="20"/>
      <c r="I457" s="27"/>
      <c r="J457" s="27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46"/>
      <c r="V457" s="21"/>
      <c r="W457" s="21"/>
      <c r="X457" s="28"/>
    </row>
    <row r="458" spans="1:24" x14ac:dyDescent="0.25">
      <c r="A458" s="20"/>
      <c r="B458" s="20"/>
      <c r="C458" s="25"/>
      <c r="D458" s="20"/>
      <c r="E458" s="20"/>
      <c r="F458" s="20"/>
      <c r="G458" s="20"/>
      <c r="H458" s="20"/>
      <c r="I458" s="27"/>
      <c r="J458" s="27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46"/>
      <c r="V458" s="21"/>
      <c r="W458" s="21"/>
      <c r="X458" s="28"/>
    </row>
    <row r="459" spans="1:24" x14ac:dyDescent="0.25">
      <c r="A459" s="20"/>
      <c r="B459" s="20"/>
      <c r="C459" s="25"/>
      <c r="D459" s="20"/>
      <c r="E459" s="20"/>
      <c r="F459" s="20"/>
      <c r="G459" s="20"/>
      <c r="H459" s="20"/>
      <c r="I459" s="27"/>
      <c r="J459" s="27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46"/>
      <c r="V459" s="21"/>
      <c r="W459" s="21"/>
      <c r="X459" s="28"/>
    </row>
    <row r="460" spans="1:24" x14ac:dyDescent="0.25">
      <c r="A460" s="20"/>
      <c r="B460" s="20"/>
      <c r="C460" s="25"/>
      <c r="D460" s="20"/>
      <c r="E460" s="20"/>
      <c r="F460" s="20"/>
      <c r="G460" s="20"/>
      <c r="H460" s="20"/>
      <c r="I460" s="27"/>
      <c r="J460" s="27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46"/>
      <c r="V460" s="21"/>
      <c r="W460" s="21"/>
      <c r="X460" s="28"/>
    </row>
    <row r="461" spans="1:24" x14ac:dyDescent="0.25">
      <c r="A461" s="20"/>
      <c r="B461" s="20"/>
      <c r="C461" s="25"/>
      <c r="D461" s="20"/>
      <c r="E461" s="20"/>
      <c r="F461" s="20"/>
      <c r="G461" s="20"/>
      <c r="H461" s="20"/>
      <c r="I461" s="27"/>
      <c r="J461" s="27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46"/>
      <c r="V461" s="21"/>
      <c r="W461" s="21"/>
      <c r="X461" s="28"/>
    </row>
    <row r="462" spans="1:24" x14ac:dyDescent="0.25">
      <c r="A462" s="20"/>
      <c r="B462" s="20"/>
      <c r="C462" s="25"/>
      <c r="D462" s="20"/>
      <c r="E462" s="20"/>
      <c r="F462" s="20"/>
      <c r="G462" s="20"/>
      <c r="H462" s="20"/>
      <c r="I462" s="27"/>
      <c r="J462" s="27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46"/>
      <c r="V462" s="21"/>
      <c r="W462" s="21"/>
      <c r="X462" s="28"/>
    </row>
    <row r="463" spans="1:24" x14ac:dyDescent="0.25">
      <c r="A463" s="20"/>
      <c r="B463" s="20"/>
      <c r="C463" s="25"/>
      <c r="D463" s="20"/>
      <c r="E463" s="20"/>
      <c r="F463" s="20"/>
      <c r="G463" s="20"/>
      <c r="H463" s="20"/>
      <c r="I463" s="27"/>
      <c r="J463" s="27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46"/>
      <c r="V463" s="21"/>
      <c r="W463" s="21"/>
      <c r="X463" s="28"/>
    </row>
    <row r="464" spans="1:24" x14ac:dyDescent="0.25">
      <c r="A464" s="20"/>
      <c r="B464" s="20"/>
      <c r="C464" s="25"/>
      <c r="D464" s="20"/>
      <c r="E464" s="20"/>
      <c r="F464" s="20"/>
      <c r="G464" s="20"/>
      <c r="H464" s="20"/>
      <c r="I464" s="27"/>
      <c r="J464" s="27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46"/>
      <c r="V464" s="21"/>
      <c r="W464" s="21"/>
      <c r="X464" s="28"/>
    </row>
    <row r="465" spans="1:24" x14ac:dyDescent="0.25">
      <c r="A465" s="20"/>
      <c r="B465" s="20"/>
      <c r="C465" s="25"/>
      <c r="D465" s="20"/>
      <c r="E465" s="20"/>
      <c r="F465" s="20"/>
      <c r="G465" s="20"/>
      <c r="H465" s="20"/>
      <c r="I465" s="27"/>
      <c r="J465" s="27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46"/>
      <c r="V465" s="21"/>
      <c r="W465" s="21"/>
      <c r="X465" s="28"/>
    </row>
    <row r="466" spans="1:24" x14ac:dyDescent="0.25">
      <c r="A466" s="20"/>
      <c r="B466" s="20"/>
      <c r="C466" s="25"/>
      <c r="D466" s="20"/>
      <c r="E466" s="20"/>
      <c r="F466" s="20"/>
      <c r="G466" s="20"/>
      <c r="H466" s="20"/>
      <c r="I466" s="27"/>
      <c r="J466" s="27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46"/>
      <c r="V466" s="21"/>
      <c r="W466" s="21"/>
      <c r="X466" s="28"/>
    </row>
    <row r="467" spans="1:24" x14ac:dyDescent="0.25">
      <c r="A467" s="20"/>
      <c r="B467" s="20"/>
      <c r="C467" s="25"/>
      <c r="D467" s="20"/>
      <c r="E467" s="20"/>
      <c r="F467" s="20"/>
      <c r="G467" s="20"/>
      <c r="H467" s="20"/>
      <c r="I467" s="27"/>
      <c r="J467" s="27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46"/>
      <c r="V467" s="21"/>
      <c r="W467" s="21"/>
      <c r="X467" s="28"/>
    </row>
    <row r="468" spans="1:24" x14ac:dyDescent="0.25">
      <c r="A468" s="20"/>
      <c r="B468" s="20"/>
      <c r="C468" s="25"/>
      <c r="D468" s="20"/>
      <c r="E468" s="20"/>
      <c r="F468" s="20"/>
      <c r="G468" s="20"/>
      <c r="H468" s="20"/>
      <c r="I468" s="27"/>
      <c r="J468" s="27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46"/>
      <c r="V468" s="21"/>
      <c r="W468" s="21"/>
      <c r="X468" s="28"/>
    </row>
    <row r="469" spans="1:24" x14ac:dyDescent="0.25">
      <c r="A469" s="20"/>
      <c r="B469" s="20"/>
      <c r="C469" s="25"/>
      <c r="D469" s="20"/>
      <c r="E469" s="20"/>
      <c r="F469" s="20"/>
      <c r="G469" s="20"/>
      <c r="H469" s="20"/>
      <c r="I469" s="27"/>
      <c r="J469" s="27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46"/>
      <c r="V469" s="21"/>
      <c r="W469" s="21"/>
      <c r="X469" s="28"/>
    </row>
    <row r="470" spans="1:24" x14ac:dyDescent="0.25">
      <c r="A470" s="20"/>
      <c r="B470" s="20"/>
      <c r="C470" s="25"/>
      <c r="D470" s="20"/>
      <c r="E470" s="20"/>
      <c r="F470" s="20"/>
      <c r="G470" s="20"/>
      <c r="H470" s="20"/>
      <c r="I470" s="27"/>
      <c r="J470" s="27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46"/>
      <c r="V470" s="21"/>
      <c r="W470" s="21"/>
      <c r="X470" s="28"/>
    </row>
    <row r="471" spans="1:24" x14ac:dyDescent="0.25">
      <c r="A471" s="20"/>
      <c r="B471" s="20"/>
      <c r="C471" s="25"/>
      <c r="D471" s="20"/>
      <c r="E471" s="20"/>
      <c r="F471" s="20"/>
      <c r="G471" s="20"/>
      <c r="H471" s="20"/>
      <c r="I471" s="27"/>
      <c r="J471" s="27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46"/>
      <c r="V471" s="21"/>
      <c r="W471" s="21"/>
      <c r="X471" s="28"/>
    </row>
    <row r="472" spans="1:24" x14ac:dyDescent="0.25">
      <c r="A472" s="20"/>
      <c r="B472" s="20"/>
      <c r="C472" s="25"/>
      <c r="D472" s="20"/>
      <c r="E472" s="20"/>
      <c r="F472" s="20"/>
      <c r="G472" s="20"/>
      <c r="H472" s="20"/>
      <c r="I472" s="27"/>
      <c r="J472" s="27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46"/>
      <c r="V472" s="21"/>
      <c r="W472" s="21"/>
      <c r="X472" s="28"/>
    </row>
    <row r="473" spans="1:24" x14ac:dyDescent="0.25">
      <c r="A473" s="20"/>
      <c r="B473" s="20"/>
      <c r="C473" s="25"/>
      <c r="D473" s="20"/>
      <c r="E473" s="20"/>
      <c r="F473" s="20"/>
      <c r="G473" s="20"/>
      <c r="H473" s="20"/>
      <c r="I473" s="27"/>
      <c r="J473" s="27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46"/>
      <c r="V473" s="21"/>
      <c r="W473" s="21"/>
      <c r="X473" s="28"/>
    </row>
    <row r="474" spans="1:24" x14ac:dyDescent="0.25">
      <c r="A474" s="20"/>
      <c r="B474" s="20"/>
      <c r="C474" s="25"/>
      <c r="D474" s="20"/>
      <c r="E474" s="20"/>
      <c r="F474" s="20"/>
      <c r="G474" s="20"/>
      <c r="H474" s="20"/>
      <c r="I474" s="27"/>
      <c r="J474" s="27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46"/>
      <c r="V474" s="21"/>
      <c r="W474" s="21"/>
      <c r="X474" s="28"/>
    </row>
    <row r="475" spans="1:24" x14ac:dyDescent="0.25">
      <c r="A475" s="20"/>
      <c r="B475" s="20"/>
      <c r="C475" s="25"/>
      <c r="D475" s="20"/>
      <c r="E475" s="20"/>
      <c r="F475" s="20"/>
      <c r="G475" s="20"/>
      <c r="H475" s="20"/>
      <c r="I475" s="27"/>
      <c r="J475" s="27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46"/>
      <c r="V475" s="21"/>
      <c r="W475" s="21"/>
      <c r="X475" s="28"/>
    </row>
    <row r="476" spans="1:24" x14ac:dyDescent="0.25">
      <c r="A476" s="20"/>
      <c r="B476" s="20"/>
      <c r="C476" s="25"/>
      <c r="D476" s="20"/>
      <c r="E476" s="20"/>
      <c r="F476" s="20"/>
      <c r="G476" s="20"/>
      <c r="H476" s="20"/>
      <c r="I476" s="27"/>
      <c r="J476" s="27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46"/>
      <c r="V476" s="21"/>
      <c r="W476" s="21"/>
      <c r="X476" s="28"/>
    </row>
    <row r="477" spans="1:24" x14ac:dyDescent="0.25">
      <c r="A477" s="20"/>
      <c r="B477" s="20"/>
      <c r="C477" s="25"/>
      <c r="D477" s="20"/>
      <c r="E477" s="20"/>
      <c r="F477" s="20"/>
      <c r="G477" s="20"/>
      <c r="H477" s="20"/>
      <c r="I477" s="27"/>
      <c r="J477" s="27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46"/>
      <c r="V477" s="21"/>
      <c r="W477" s="21"/>
      <c r="X477" s="28"/>
    </row>
    <row r="478" spans="1:24" x14ac:dyDescent="0.25">
      <c r="A478" s="20"/>
      <c r="B478" s="20"/>
      <c r="C478" s="25"/>
      <c r="D478" s="20"/>
      <c r="E478" s="20"/>
      <c r="F478" s="20"/>
      <c r="G478" s="20"/>
      <c r="H478" s="20"/>
      <c r="I478" s="27"/>
      <c r="J478" s="27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46"/>
      <c r="V478" s="21"/>
      <c r="W478" s="21"/>
      <c r="X478" s="28"/>
    </row>
    <row r="479" spans="1:24" x14ac:dyDescent="0.25">
      <c r="A479" s="20"/>
      <c r="B479" s="20"/>
      <c r="C479" s="25"/>
      <c r="D479" s="20"/>
      <c r="E479" s="20"/>
      <c r="F479" s="20"/>
      <c r="G479" s="20"/>
      <c r="H479" s="20"/>
      <c r="I479" s="27"/>
      <c r="J479" s="27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46"/>
      <c r="V479" s="21"/>
      <c r="W479" s="21"/>
      <c r="X479" s="28"/>
    </row>
    <row r="480" spans="1:24" x14ac:dyDescent="0.25">
      <c r="A480" s="20"/>
      <c r="B480" s="20"/>
      <c r="C480" s="25"/>
      <c r="D480" s="20"/>
      <c r="E480" s="20"/>
      <c r="F480" s="20"/>
      <c r="G480" s="20"/>
      <c r="H480" s="20"/>
      <c r="I480" s="27"/>
      <c r="J480" s="27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46"/>
      <c r="V480" s="21"/>
      <c r="W480" s="21"/>
      <c r="X480" s="28"/>
    </row>
    <row r="481" spans="1:24" x14ac:dyDescent="0.25">
      <c r="A481" s="20"/>
      <c r="B481" s="20"/>
      <c r="C481" s="25"/>
      <c r="D481" s="20"/>
      <c r="E481" s="20"/>
      <c r="F481" s="20"/>
      <c r="G481" s="20"/>
      <c r="H481" s="20"/>
      <c r="I481" s="27"/>
      <c r="J481" s="27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46"/>
      <c r="V481" s="21"/>
      <c r="W481" s="21"/>
      <c r="X481" s="28"/>
    </row>
    <row r="482" spans="1:24" x14ac:dyDescent="0.25">
      <c r="A482" s="20"/>
      <c r="B482" s="20"/>
      <c r="C482" s="25"/>
      <c r="D482" s="20"/>
      <c r="E482" s="20"/>
      <c r="F482" s="20"/>
      <c r="G482" s="20"/>
      <c r="H482" s="20"/>
      <c r="I482" s="27"/>
      <c r="J482" s="27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46"/>
      <c r="V482" s="21"/>
      <c r="W482" s="21"/>
      <c r="X482" s="28"/>
    </row>
    <row r="483" spans="1:24" x14ac:dyDescent="0.25">
      <c r="A483" s="20"/>
      <c r="B483" s="20"/>
      <c r="C483" s="25"/>
      <c r="D483" s="20"/>
      <c r="E483" s="20"/>
      <c r="F483" s="20"/>
      <c r="G483" s="20"/>
      <c r="H483" s="20"/>
      <c r="I483" s="27"/>
      <c r="J483" s="27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46"/>
      <c r="V483" s="21"/>
      <c r="W483" s="21"/>
      <c r="X483" s="28"/>
    </row>
    <row r="484" spans="1:24" x14ac:dyDescent="0.25">
      <c r="A484" s="20"/>
      <c r="B484" s="20"/>
      <c r="C484" s="25"/>
      <c r="D484" s="20"/>
      <c r="E484" s="20"/>
      <c r="F484" s="20"/>
      <c r="G484" s="20"/>
      <c r="H484" s="20"/>
      <c r="I484" s="27"/>
      <c r="J484" s="27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46"/>
      <c r="V484" s="21"/>
      <c r="W484" s="21"/>
      <c r="X484" s="28"/>
    </row>
    <row r="485" spans="1:24" x14ac:dyDescent="0.25">
      <c r="A485" s="20"/>
      <c r="B485" s="20"/>
      <c r="C485" s="25"/>
      <c r="D485" s="20"/>
      <c r="E485" s="20"/>
      <c r="F485" s="20"/>
      <c r="G485" s="20"/>
      <c r="H485" s="20"/>
      <c r="I485" s="27"/>
      <c r="J485" s="27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46"/>
      <c r="V485" s="21"/>
      <c r="W485" s="21"/>
      <c r="X485" s="28"/>
    </row>
    <row r="486" spans="1:24" x14ac:dyDescent="0.25">
      <c r="A486" s="20"/>
      <c r="B486" s="20"/>
      <c r="C486" s="25"/>
      <c r="D486" s="20"/>
      <c r="E486" s="20"/>
      <c r="F486" s="20"/>
      <c r="G486" s="20"/>
      <c r="H486" s="20"/>
      <c r="I486" s="27"/>
      <c r="J486" s="27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46"/>
      <c r="V486" s="21"/>
      <c r="W486" s="21"/>
      <c r="X486" s="28"/>
    </row>
    <row r="487" spans="1:24" x14ac:dyDescent="0.25">
      <c r="A487" s="20"/>
      <c r="B487" s="20"/>
      <c r="C487" s="25"/>
      <c r="D487" s="20"/>
      <c r="E487" s="20"/>
      <c r="F487" s="20"/>
      <c r="G487" s="20"/>
      <c r="H487" s="20"/>
      <c r="I487" s="27"/>
      <c r="J487" s="27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46"/>
      <c r="V487" s="21"/>
      <c r="W487" s="21"/>
      <c r="X487" s="28"/>
    </row>
    <row r="488" spans="1:24" x14ac:dyDescent="0.25">
      <c r="A488" s="20"/>
      <c r="B488" s="20"/>
      <c r="C488" s="25"/>
      <c r="D488" s="20"/>
      <c r="E488" s="20"/>
      <c r="F488" s="20"/>
      <c r="G488" s="20"/>
      <c r="H488" s="20"/>
      <c r="I488" s="27"/>
      <c r="J488" s="27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46"/>
      <c r="V488" s="21"/>
      <c r="W488" s="21"/>
      <c r="X488" s="28"/>
    </row>
    <row r="489" spans="1:24" x14ac:dyDescent="0.25">
      <c r="A489" s="20"/>
      <c r="B489" s="20"/>
      <c r="C489" s="25"/>
      <c r="D489" s="20"/>
      <c r="E489" s="20"/>
      <c r="F489" s="20"/>
      <c r="G489" s="20"/>
      <c r="H489" s="20"/>
      <c r="I489" s="27"/>
      <c r="J489" s="27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46"/>
      <c r="V489" s="21"/>
      <c r="W489" s="21"/>
      <c r="X489" s="28"/>
    </row>
    <row r="490" spans="1:24" x14ac:dyDescent="0.25">
      <c r="A490" s="20"/>
      <c r="B490" s="20"/>
      <c r="C490" s="25"/>
      <c r="D490" s="20"/>
      <c r="E490" s="20"/>
      <c r="F490" s="20"/>
      <c r="G490" s="20"/>
      <c r="H490" s="20"/>
      <c r="I490" s="27"/>
      <c r="J490" s="27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46"/>
      <c r="V490" s="21"/>
      <c r="W490" s="21"/>
      <c r="X490" s="28"/>
    </row>
    <row r="491" spans="1:24" x14ac:dyDescent="0.25">
      <c r="A491" s="20"/>
      <c r="B491" s="20"/>
      <c r="C491" s="25"/>
      <c r="D491" s="20"/>
      <c r="E491" s="20"/>
      <c r="F491" s="20"/>
      <c r="G491" s="20"/>
      <c r="H491" s="20"/>
      <c r="I491" s="27"/>
      <c r="J491" s="27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46"/>
      <c r="V491" s="21"/>
      <c r="W491" s="21"/>
      <c r="X491" s="28"/>
    </row>
    <row r="492" spans="1:24" x14ac:dyDescent="0.25">
      <c r="A492" s="20"/>
      <c r="B492" s="20"/>
      <c r="C492" s="25"/>
      <c r="D492" s="20"/>
      <c r="E492" s="20"/>
      <c r="F492" s="20"/>
      <c r="G492" s="20"/>
      <c r="H492" s="20"/>
      <c r="I492" s="27"/>
      <c r="J492" s="27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46"/>
      <c r="V492" s="21"/>
      <c r="W492" s="21"/>
      <c r="X492" s="28"/>
    </row>
    <row r="493" spans="1:24" x14ac:dyDescent="0.25">
      <c r="A493" s="20"/>
      <c r="B493" s="20"/>
      <c r="C493" s="25"/>
      <c r="D493" s="20"/>
      <c r="E493" s="20"/>
      <c r="F493" s="20"/>
      <c r="G493" s="20"/>
      <c r="H493" s="20"/>
      <c r="I493" s="27"/>
      <c r="J493" s="27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46"/>
      <c r="V493" s="21"/>
      <c r="W493" s="21"/>
      <c r="X493" s="28"/>
    </row>
    <row r="494" spans="1:24" x14ac:dyDescent="0.25">
      <c r="A494" s="20"/>
      <c r="B494" s="20"/>
      <c r="C494" s="25"/>
      <c r="D494" s="20"/>
      <c r="E494" s="20"/>
      <c r="F494" s="20"/>
      <c r="G494" s="20"/>
      <c r="H494" s="20"/>
      <c r="I494" s="27"/>
      <c r="J494" s="27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46"/>
      <c r="V494" s="21"/>
      <c r="W494" s="21"/>
      <c r="X494" s="28"/>
    </row>
    <row r="495" spans="1:24" x14ac:dyDescent="0.25">
      <c r="A495" s="20"/>
      <c r="B495" s="20"/>
      <c r="C495" s="25"/>
      <c r="D495" s="20"/>
      <c r="E495" s="20"/>
      <c r="F495" s="20"/>
      <c r="G495" s="20"/>
      <c r="H495" s="20"/>
      <c r="I495" s="27"/>
      <c r="J495" s="27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46"/>
      <c r="V495" s="21"/>
      <c r="W495" s="21"/>
      <c r="X495" s="28"/>
    </row>
    <row r="496" spans="1:24" x14ac:dyDescent="0.25">
      <c r="A496" s="20"/>
      <c r="B496" s="20"/>
      <c r="C496" s="25"/>
      <c r="D496" s="20"/>
      <c r="E496" s="20"/>
      <c r="F496" s="20"/>
      <c r="G496" s="20"/>
      <c r="H496" s="20"/>
      <c r="I496" s="27"/>
      <c r="J496" s="27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46"/>
      <c r="V496" s="21"/>
      <c r="W496" s="21"/>
      <c r="X496" s="28"/>
    </row>
    <row r="497" spans="1:24" x14ac:dyDescent="0.25">
      <c r="A497" s="20"/>
      <c r="B497" s="20"/>
      <c r="C497" s="25"/>
      <c r="D497" s="20"/>
      <c r="E497" s="20"/>
      <c r="F497" s="20"/>
      <c r="G497" s="20"/>
      <c r="H497" s="20"/>
      <c r="I497" s="27"/>
      <c r="J497" s="27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46"/>
      <c r="V497" s="21"/>
      <c r="W497" s="21"/>
      <c r="X497" s="28"/>
    </row>
    <row r="498" spans="1:24" x14ac:dyDescent="0.25">
      <c r="A498" s="20"/>
      <c r="B498" s="20"/>
      <c r="C498" s="25"/>
      <c r="D498" s="20"/>
      <c r="E498" s="20"/>
      <c r="F498" s="20"/>
      <c r="G498" s="20"/>
      <c r="H498" s="20"/>
      <c r="I498" s="27"/>
      <c r="J498" s="27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46"/>
      <c r="V498" s="21"/>
      <c r="W498" s="21"/>
      <c r="X498" s="28"/>
    </row>
    <row r="499" spans="1:24" x14ac:dyDescent="0.25">
      <c r="A499" s="20"/>
      <c r="B499" s="20"/>
      <c r="C499" s="25"/>
      <c r="D499" s="20"/>
      <c r="E499" s="20"/>
      <c r="F499" s="20"/>
      <c r="G499" s="20"/>
      <c r="H499" s="20"/>
      <c r="I499" s="27"/>
      <c r="J499" s="27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46"/>
      <c r="V499" s="21"/>
      <c r="W499" s="21"/>
      <c r="X499" s="28"/>
    </row>
    <row r="500" spans="1:24" x14ac:dyDescent="0.25">
      <c r="A500" s="20"/>
      <c r="B500" s="20"/>
      <c r="C500" s="25"/>
      <c r="D500" s="20"/>
      <c r="E500" s="20"/>
      <c r="F500" s="20"/>
      <c r="G500" s="20"/>
      <c r="H500" s="20"/>
      <c r="I500" s="27"/>
      <c r="J500" s="27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46"/>
      <c r="V500" s="21"/>
      <c r="W500" s="21"/>
      <c r="X500" s="28"/>
    </row>
    <row r="501" spans="1:24" x14ac:dyDescent="0.25">
      <c r="A501" s="20"/>
      <c r="B501" s="20"/>
      <c r="C501" s="25"/>
      <c r="D501" s="20"/>
      <c r="E501" s="20"/>
      <c r="F501" s="20"/>
      <c r="G501" s="20"/>
      <c r="H501" s="20"/>
      <c r="I501" s="27"/>
      <c r="J501" s="27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46"/>
      <c r="V501" s="21"/>
      <c r="W501" s="21"/>
      <c r="X501" s="28"/>
    </row>
    <row r="502" spans="1:24" x14ac:dyDescent="0.25">
      <c r="A502" s="20"/>
      <c r="B502" s="20"/>
      <c r="C502" s="25"/>
      <c r="D502" s="20"/>
      <c r="E502" s="20"/>
      <c r="F502" s="20"/>
      <c r="G502" s="20"/>
      <c r="H502" s="20"/>
      <c r="I502" s="27"/>
      <c r="J502" s="27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46"/>
      <c r="V502" s="21"/>
      <c r="W502" s="21"/>
      <c r="X502" s="28"/>
    </row>
    <row r="503" spans="1:24" x14ac:dyDescent="0.25">
      <c r="A503" s="20"/>
      <c r="B503" s="20"/>
      <c r="C503" s="25"/>
      <c r="D503" s="20"/>
      <c r="E503" s="20"/>
      <c r="F503" s="20"/>
      <c r="G503" s="20"/>
      <c r="H503" s="20"/>
      <c r="I503" s="27"/>
      <c r="J503" s="27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46"/>
      <c r="V503" s="21"/>
      <c r="W503" s="21"/>
      <c r="X503" s="28"/>
    </row>
    <row r="504" spans="1:24" x14ac:dyDescent="0.25">
      <c r="A504" s="20"/>
      <c r="B504" s="20"/>
      <c r="C504" s="25"/>
      <c r="D504" s="20"/>
      <c r="E504" s="20"/>
      <c r="F504" s="20"/>
      <c r="G504" s="20"/>
      <c r="H504" s="20"/>
      <c r="I504" s="27"/>
      <c r="J504" s="27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46"/>
      <c r="V504" s="21"/>
      <c r="W504" s="21"/>
      <c r="X504" s="28"/>
    </row>
    <row r="505" spans="1:24" x14ac:dyDescent="0.25">
      <c r="A505" s="20"/>
      <c r="B505" s="20"/>
      <c r="C505" s="25"/>
      <c r="D505" s="20"/>
      <c r="E505" s="20"/>
      <c r="F505" s="20"/>
      <c r="G505" s="20"/>
      <c r="H505" s="20"/>
      <c r="I505" s="27"/>
      <c r="J505" s="27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46"/>
      <c r="V505" s="21"/>
      <c r="W505" s="21"/>
      <c r="X505" s="28"/>
    </row>
    <row r="506" spans="1:24" x14ac:dyDescent="0.25">
      <c r="A506" s="20"/>
      <c r="B506" s="20"/>
      <c r="C506" s="25"/>
      <c r="D506" s="20"/>
      <c r="E506" s="20"/>
      <c r="F506" s="20"/>
      <c r="G506" s="20"/>
      <c r="H506" s="20"/>
      <c r="I506" s="27"/>
      <c r="J506" s="27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46"/>
      <c r="V506" s="21"/>
      <c r="W506" s="21"/>
      <c r="X506" s="28"/>
    </row>
    <row r="507" spans="1:24" x14ac:dyDescent="0.25">
      <c r="A507" s="20"/>
      <c r="B507" s="20"/>
      <c r="C507" s="25"/>
      <c r="D507" s="20"/>
      <c r="E507" s="20"/>
      <c r="F507" s="20"/>
      <c r="G507" s="20"/>
      <c r="H507" s="20"/>
      <c r="I507" s="27"/>
      <c r="J507" s="27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46"/>
      <c r="V507" s="21"/>
      <c r="W507" s="21"/>
      <c r="X507" s="28"/>
    </row>
    <row r="508" spans="1:24" x14ac:dyDescent="0.25">
      <c r="A508" s="20"/>
      <c r="B508" s="20"/>
      <c r="C508" s="25"/>
      <c r="D508" s="20"/>
      <c r="E508" s="20"/>
      <c r="F508" s="20"/>
      <c r="G508" s="20"/>
      <c r="H508" s="20"/>
      <c r="I508" s="27"/>
      <c r="J508" s="27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46"/>
      <c r="V508" s="21"/>
      <c r="W508" s="21"/>
      <c r="X508" s="28"/>
    </row>
    <row r="509" spans="1:24" x14ac:dyDescent="0.25">
      <c r="A509" s="20"/>
      <c r="B509" s="20"/>
      <c r="C509" s="25"/>
      <c r="D509" s="20"/>
      <c r="E509" s="20"/>
      <c r="F509" s="20"/>
      <c r="G509" s="20"/>
      <c r="H509" s="20"/>
      <c r="I509" s="27"/>
      <c r="J509" s="27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46"/>
      <c r="V509" s="21"/>
      <c r="W509" s="21"/>
      <c r="X509" s="28"/>
    </row>
    <row r="510" spans="1:24" x14ac:dyDescent="0.25">
      <c r="A510" s="20"/>
      <c r="B510" s="20"/>
      <c r="C510" s="25"/>
      <c r="D510" s="20"/>
      <c r="E510" s="20"/>
      <c r="F510" s="20"/>
      <c r="G510" s="20"/>
      <c r="H510" s="20"/>
      <c r="I510" s="27"/>
      <c r="J510" s="27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46"/>
      <c r="V510" s="21"/>
      <c r="W510" s="21"/>
      <c r="X510" s="28"/>
    </row>
    <row r="511" spans="1:24" x14ac:dyDescent="0.25">
      <c r="A511" s="20"/>
      <c r="B511" s="20"/>
      <c r="C511" s="25"/>
      <c r="D511" s="20"/>
      <c r="E511" s="20"/>
      <c r="F511" s="20"/>
      <c r="G511" s="20"/>
      <c r="H511" s="20"/>
      <c r="I511" s="27"/>
      <c r="J511" s="27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46"/>
      <c r="V511" s="21"/>
      <c r="W511" s="21"/>
      <c r="X511" s="28"/>
    </row>
    <row r="512" spans="1:24" x14ac:dyDescent="0.25">
      <c r="A512" s="20"/>
      <c r="B512" s="20"/>
      <c r="C512" s="25"/>
      <c r="D512" s="20"/>
      <c r="E512" s="20"/>
      <c r="F512" s="20"/>
      <c r="G512" s="20"/>
      <c r="H512" s="20"/>
      <c r="I512" s="27"/>
      <c r="J512" s="27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46"/>
      <c r="V512" s="21"/>
      <c r="W512" s="21"/>
      <c r="X512" s="28"/>
    </row>
    <row r="513" spans="1:24" x14ac:dyDescent="0.25">
      <c r="A513" s="20"/>
      <c r="B513" s="20"/>
      <c r="C513" s="25"/>
      <c r="D513" s="20"/>
      <c r="E513" s="20"/>
      <c r="F513" s="20"/>
      <c r="G513" s="20"/>
      <c r="H513" s="20"/>
      <c r="I513" s="27"/>
      <c r="J513" s="27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46"/>
      <c r="V513" s="21"/>
      <c r="W513" s="21"/>
      <c r="X513" s="28"/>
    </row>
    <row r="514" spans="1:24" x14ac:dyDescent="0.25">
      <c r="A514" s="20"/>
      <c r="B514" s="20"/>
      <c r="C514" s="25"/>
      <c r="D514" s="20"/>
      <c r="E514" s="20"/>
      <c r="F514" s="20"/>
      <c r="G514" s="20"/>
      <c r="H514" s="20"/>
      <c r="I514" s="27"/>
      <c r="J514" s="27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46"/>
      <c r="V514" s="21"/>
      <c r="W514" s="21"/>
      <c r="X514" s="28"/>
    </row>
    <row r="515" spans="1:24" x14ac:dyDescent="0.25">
      <c r="A515" s="20"/>
      <c r="B515" s="20"/>
      <c r="C515" s="25"/>
      <c r="D515" s="20"/>
      <c r="E515" s="20"/>
      <c r="F515" s="20"/>
      <c r="G515" s="20"/>
      <c r="H515" s="20"/>
      <c r="I515" s="27"/>
      <c r="J515" s="27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46"/>
      <c r="V515" s="21"/>
      <c r="W515" s="21"/>
      <c r="X515" s="28"/>
    </row>
    <row r="516" spans="1:24" x14ac:dyDescent="0.25">
      <c r="A516" s="20"/>
      <c r="B516" s="20"/>
      <c r="C516" s="25"/>
      <c r="D516" s="20"/>
      <c r="E516" s="20"/>
      <c r="F516" s="20"/>
      <c r="G516" s="20"/>
      <c r="H516" s="20"/>
      <c r="I516" s="27"/>
      <c r="J516" s="27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46"/>
      <c r="V516" s="21"/>
      <c r="W516" s="21"/>
      <c r="X516" s="28"/>
    </row>
    <row r="517" spans="1:24" x14ac:dyDescent="0.25">
      <c r="A517" s="20"/>
      <c r="B517" s="20"/>
      <c r="C517" s="25"/>
      <c r="D517" s="20"/>
      <c r="E517" s="20"/>
      <c r="F517" s="20"/>
      <c r="G517" s="20"/>
      <c r="H517" s="20"/>
      <c r="I517" s="27"/>
      <c r="J517" s="27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46"/>
      <c r="V517" s="21"/>
      <c r="W517" s="21"/>
      <c r="X517" s="28"/>
    </row>
    <row r="518" spans="1:24" x14ac:dyDescent="0.25">
      <c r="A518" s="20"/>
      <c r="B518" s="20"/>
      <c r="C518" s="25"/>
      <c r="D518" s="20"/>
      <c r="E518" s="20"/>
      <c r="F518" s="20"/>
      <c r="G518" s="20"/>
      <c r="H518" s="20"/>
      <c r="I518" s="27"/>
      <c r="J518" s="27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46"/>
      <c r="V518" s="21"/>
      <c r="W518" s="21"/>
      <c r="X518" s="28"/>
    </row>
    <row r="519" spans="1:24" x14ac:dyDescent="0.25">
      <c r="A519" s="20"/>
      <c r="B519" s="20"/>
      <c r="C519" s="25"/>
      <c r="D519" s="20"/>
      <c r="E519" s="20"/>
      <c r="F519" s="20"/>
      <c r="G519" s="20"/>
      <c r="H519" s="20"/>
      <c r="I519" s="27"/>
      <c r="J519" s="27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46"/>
      <c r="V519" s="21"/>
      <c r="W519" s="21"/>
      <c r="X519" s="28"/>
    </row>
    <row r="520" spans="1:24" x14ac:dyDescent="0.25">
      <c r="A520" s="20"/>
      <c r="B520" s="20"/>
      <c r="C520" s="25"/>
      <c r="D520" s="20"/>
      <c r="E520" s="20"/>
      <c r="F520" s="20"/>
      <c r="G520" s="20"/>
      <c r="H520" s="20"/>
      <c r="I520" s="27"/>
      <c r="J520" s="27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46"/>
      <c r="V520" s="21"/>
      <c r="W520" s="21"/>
      <c r="X520" s="28"/>
    </row>
    <row r="521" spans="1:24" x14ac:dyDescent="0.25">
      <c r="A521" s="20"/>
      <c r="B521" s="20"/>
      <c r="C521" s="25"/>
      <c r="D521" s="20"/>
      <c r="E521" s="20"/>
      <c r="F521" s="20"/>
      <c r="G521" s="20"/>
      <c r="H521" s="20"/>
      <c r="I521" s="27"/>
      <c r="J521" s="27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46"/>
      <c r="V521" s="21"/>
      <c r="W521" s="21"/>
      <c r="X521" s="28"/>
    </row>
    <row r="522" spans="1:24" x14ac:dyDescent="0.25">
      <c r="A522" s="20"/>
      <c r="B522" s="20"/>
      <c r="C522" s="25"/>
      <c r="D522" s="20"/>
      <c r="E522" s="20"/>
      <c r="F522" s="20"/>
      <c r="G522" s="20"/>
      <c r="H522" s="20"/>
      <c r="I522" s="27"/>
      <c r="J522" s="27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46"/>
      <c r="V522" s="21"/>
      <c r="W522" s="21"/>
      <c r="X522" s="28"/>
    </row>
    <row r="523" spans="1:24" x14ac:dyDescent="0.25">
      <c r="A523" s="20"/>
      <c r="B523" s="20"/>
      <c r="C523" s="25"/>
      <c r="D523" s="20"/>
      <c r="E523" s="20"/>
      <c r="F523" s="20"/>
      <c r="G523" s="20"/>
      <c r="H523" s="20"/>
      <c r="I523" s="27"/>
      <c r="J523" s="27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46"/>
      <c r="V523" s="21"/>
      <c r="W523" s="21"/>
      <c r="X523" s="28"/>
    </row>
    <row r="524" spans="1:24" x14ac:dyDescent="0.25">
      <c r="A524" s="20"/>
      <c r="B524" s="20"/>
      <c r="C524" s="25"/>
      <c r="D524" s="20"/>
      <c r="E524" s="20"/>
      <c r="F524" s="20"/>
      <c r="G524" s="20"/>
      <c r="H524" s="20"/>
      <c r="I524" s="27"/>
      <c r="J524" s="27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46"/>
      <c r="V524" s="21"/>
      <c r="W524" s="21"/>
      <c r="X524" s="28"/>
    </row>
    <row r="525" spans="1:24" x14ac:dyDescent="0.25">
      <c r="A525" s="20"/>
      <c r="B525" s="20"/>
      <c r="C525" s="25"/>
      <c r="D525" s="20"/>
      <c r="E525" s="20"/>
      <c r="F525" s="20"/>
      <c r="G525" s="20"/>
      <c r="H525" s="20"/>
      <c r="I525" s="27"/>
      <c r="J525" s="27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46"/>
      <c r="V525" s="21"/>
      <c r="W525" s="21"/>
      <c r="X525" s="28"/>
    </row>
    <row r="526" spans="1:24" x14ac:dyDescent="0.25">
      <c r="A526" s="20"/>
      <c r="B526" s="20"/>
      <c r="C526" s="25"/>
      <c r="D526" s="20"/>
      <c r="E526" s="20"/>
      <c r="F526" s="20"/>
      <c r="G526" s="20"/>
      <c r="H526" s="20"/>
      <c r="I526" s="27"/>
      <c r="J526" s="27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46"/>
      <c r="V526" s="21"/>
      <c r="W526" s="21"/>
      <c r="X526" s="28"/>
    </row>
    <row r="527" spans="1:24" x14ac:dyDescent="0.25">
      <c r="A527" s="20"/>
      <c r="B527" s="20"/>
      <c r="C527" s="25"/>
      <c r="D527" s="20"/>
      <c r="E527" s="20"/>
      <c r="F527" s="20"/>
      <c r="G527" s="20"/>
      <c r="H527" s="20"/>
      <c r="I527" s="27"/>
      <c r="J527" s="27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46"/>
      <c r="V527" s="21"/>
      <c r="W527" s="21"/>
      <c r="X527" s="28"/>
    </row>
    <row r="528" spans="1:24" x14ac:dyDescent="0.25">
      <c r="A528" s="20"/>
      <c r="B528" s="20"/>
      <c r="C528" s="25"/>
      <c r="D528" s="20"/>
      <c r="E528" s="20"/>
      <c r="F528" s="20"/>
      <c r="G528" s="20"/>
      <c r="H528" s="20"/>
      <c r="I528" s="27"/>
      <c r="J528" s="27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46"/>
      <c r="V528" s="21"/>
      <c r="W528" s="21"/>
      <c r="X528" s="28"/>
    </row>
    <row r="529" spans="1:24" x14ac:dyDescent="0.25">
      <c r="A529" s="20"/>
      <c r="B529" s="20"/>
      <c r="C529" s="25"/>
      <c r="D529" s="20"/>
      <c r="E529" s="20"/>
      <c r="F529" s="20"/>
      <c r="G529" s="20"/>
      <c r="H529" s="20"/>
      <c r="I529" s="27"/>
      <c r="J529" s="27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46"/>
      <c r="V529" s="21"/>
      <c r="W529" s="21"/>
      <c r="X529" s="28"/>
    </row>
    <row r="530" spans="1:24" x14ac:dyDescent="0.25">
      <c r="A530" s="20"/>
      <c r="B530" s="20"/>
      <c r="C530" s="25"/>
      <c r="D530" s="20"/>
      <c r="E530" s="20"/>
      <c r="F530" s="20"/>
      <c r="G530" s="20"/>
      <c r="H530" s="20"/>
      <c r="I530" s="27"/>
      <c r="J530" s="27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46"/>
      <c r="V530" s="21"/>
      <c r="W530" s="21"/>
      <c r="X530" s="28"/>
    </row>
    <row r="531" spans="1:24" x14ac:dyDescent="0.25">
      <c r="A531" s="20"/>
      <c r="B531" s="20"/>
      <c r="C531" s="25"/>
      <c r="D531" s="20"/>
      <c r="E531" s="20"/>
      <c r="F531" s="20"/>
      <c r="G531" s="20"/>
      <c r="H531" s="20"/>
      <c r="I531" s="27"/>
      <c r="J531" s="27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46"/>
      <c r="V531" s="21"/>
      <c r="W531" s="21"/>
      <c r="X531" s="28"/>
    </row>
    <row r="532" spans="1:24" x14ac:dyDescent="0.25">
      <c r="A532" s="20"/>
      <c r="B532" s="20"/>
      <c r="C532" s="25"/>
      <c r="D532" s="20"/>
      <c r="E532" s="20"/>
      <c r="F532" s="20"/>
      <c r="G532" s="20"/>
      <c r="H532" s="20"/>
      <c r="I532" s="27"/>
      <c r="J532" s="27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46"/>
      <c r="V532" s="21"/>
      <c r="W532" s="21"/>
      <c r="X532" s="28"/>
    </row>
    <row r="533" spans="1:24" x14ac:dyDescent="0.25">
      <c r="A533" s="20"/>
      <c r="B533" s="20"/>
      <c r="C533" s="25"/>
      <c r="D533" s="20"/>
      <c r="E533" s="20"/>
      <c r="F533" s="20"/>
      <c r="G533" s="20"/>
      <c r="H533" s="20"/>
      <c r="I533" s="27"/>
      <c r="J533" s="27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46"/>
      <c r="V533" s="21"/>
      <c r="W533" s="21"/>
      <c r="X533" s="28"/>
    </row>
    <row r="534" spans="1:24" x14ac:dyDescent="0.25">
      <c r="A534" s="20"/>
      <c r="B534" s="20"/>
      <c r="C534" s="25"/>
      <c r="D534" s="20"/>
      <c r="E534" s="20"/>
      <c r="F534" s="20"/>
      <c r="G534" s="20"/>
      <c r="H534" s="20"/>
      <c r="I534" s="27"/>
      <c r="J534" s="27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46"/>
      <c r="V534" s="21"/>
      <c r="W534" s="21"/>
      <c r="X534" s="28"/>
    </row>
    <row r="535" spans="1:24" x14ac:dyDescent="0.25">
      <c r="A535" s="20"/>
      <c r="B535" s="20"/>
      <c r="C535" s="25"/>
      <c r="D535" s="20"/>
      <c r="E535" s="20"/>
      <c r="F535" s="20"/>
      <c r="G535" s="20"/>
      <c r="H535" s="20"/>
      <c r="I535" s="27"/>
      <c r="J535" s="27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46"/>
      <c r="V535" s="21"/>
      <c r="W535" s="21"/>
      <c r="X535" s="28"/>
    </row>
    <row r="536" spans="1:24" x14ac:dyDescent="0.25">
      <c r="A536" s="20"/>
      <c r="B536" s="20"/>
      <c r="C536" s="25"/>
      <c r="D536" s="20"/>
      <c r="E536" s="20"/>
      <c r="F536" s="20"/>
      <c r="G536" s="20"/>
      <c r="H536" s="20"/>
      <c r="I536" s="27"/>
      <c r="J536" s="27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46"/>
      <c r="V536" s="21"/>
      <c r="W536" s="21"/>
      <c r="X536" s="28"/>
    </row>
    <row r="537" spans="1:24" x14ac:dyDescent="0.25">
      <c r="A537" s="20"/>
      <c r="B537" s="20"/>
      <c r="C537" s="25"/>
      <c r="D537" s="20"/>
      <c r="E537" s="20"/>
      <c r="F537" s="20"/>
      <c r="G537" s="20"/>
      <c r="H537" s="20"/>
      <c r="I537" s="27"/>
      <c r="J537" s="27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46"/>
      <c r="V537" s="21"/>
      <c r="W537" s="21"/>
      <c r="X537" s="28"/>
    </row>
    <row r="538" spans="1:24" x14ac:dyDescent="0.25">
      <c r="A538" s="20"/>
      <c r="B538" s="20"/>
      <c r="C538" s="25"/>
      <c r="D538" s="20"/>
      <c r="E538" s="20"/>
      <c r="F538" s="20"/>
      <c r="G538" s="20"/>
      <c r="H538" s="20"/>
      <c r="I538" s="27"/>
      <c r="J538" s="27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46"/>
      <c r="V538" s="21"/>
      <c r="W538" s="21"/>
      <c r="X538" s="28"/>
    </row>
    <row r="539" spans="1:24" x14ac:dyDescent="0.25">
      <c r="A539" s="20"/>
      <c r="B539" s="20"/>
      <c r="C539" s="25"/>
      <c r="D539" s="20"/>
      <c r="E539" s="20"/>
      <c r="F539" s="20"/>
      <c r="G539" s="20"/>
      <c r="H539" s="20"/>
      <c r="I539" s="27"/>
      <c r="J539" s="27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46"/>
      <c r="V539" s="21"/>
      <c r="W539" s="21"/>
      <c r="X539" s="28"/>
    </row>
    <row r="540" spans="1:24" x14ac:dyDescent="0.25">
      <c r="A540" s="20"/>
      <c r="B540" s="20"/>
      <c r="C540" s="25"/>
      <c r="D540" s="20"/>
      <c r="E540" s="20"/>
      <c r="F540" s="20"/>
      <c r="G540" s="20"/>
      <c r="H540" s="20"/>
      <c r="I540" s="27"/>
      <c r="J540" s="27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46"/>
      <c r="V540" s="21"/>
      <c r="W540" s="21"/>
      <c r="X540" s="28"/>
    </row>
    <row r="541" spans="1:24" x14ac:dyDescent="0.25">
      <c r="A541" s="20"/>
      <c r="B541" s="20"/>
      <c r="C541" s="25"/>
      <c r="D541" s="20"/>
      <c r="E541" s="20"/>
      <c r="F541" s="20"/>
      <c r="G541" s="20"/>
      <c r="H541" s="20"/>
      <c r="I541" s="27"/>
      <c r="J541" s="27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46"/>
      <c r="V541" s="21"/>
      <c r="W541" s="21"/>
      <c r="X541" s="28"/>
    </row>
    <row r="542" spans="1:24" x14ac:dyDescent="0.25">
      <c r="A542" s="20"/>
      <c r="B542" s="20"/>
      <c r="C542" s="25"/>
      <c r="D542" s="20"/>
      <c r="E542" s="20"/>
      <c r="F542" s="20"/>
      <c r="G542" s="20"/>
      <c r="H542" s="20"/>
      <c r="I542" s="27"/>
      <c r="J542" s="27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46"/>
      <c r="V542" s="21"/>
      <c r="W542" s="21"/>
      <c r="X542" s="28"/>
    </row>
    <row r="543" spans="1:24" x14ac:dyDescent="0.25">
      <c r="A543" s="20"/>
      <c r="B543" s="20"/>
      <c r="C543" s="25"/>
      <c r="D543" s="20"/>
      <c r="E543" s="20"/>
      <c r="F543" s="20"/>
      <c r="G543" s="20"/>
      <c r="H543" s="20"/>
      <c r="I543" s="27"/>
      <c r="J543" s="27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46"/>
      <c r="V543" s="21"/>
      <c r="W543" s="21"/>
      <c r="X543" s="28"/>
    </row>
    <row r="544" spans="1:24" x14ac:dyDescent="0.25">
      <c r="A544" s="20"/>
      <c r="B544" s="20"/>
      <c r="C544" s="25"/>
      <c r="D544" s="20"/>
      <c r="E544" s="20"/>
      <c r="F544" s="20"/>
      <c r="G544" s="20"/>
      <c r="H544" s="20"/>
      <c r="I544" s="27"/>
      <c r="J544" s="27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46"/>
      <c r="V544" s="21"/>
      <c r="W544" s="21"/>
      <c r="X544" s="28"/>
    </row>
    <row r="545" spans="1:24" x14ac:dyDescent="0.25">
      <c r="A545" s="20"/>
      <c r="B545" s="20"/>
      <c r="C545" s="25"/>
      <c r="D545" s="20"/>
      <c r="E545" s="20"/>
      <c r="F545" s="20"/>
      <c r="G545" s="20"/>
      <c r="H545" s="20"/>
      <c r="I545" s="27"/>
      <c r="J545" s="27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46"/>
      <c r="V545" s="21"/>
      <c r="W545" s="21"/>
      <c r="X545" s="28"/>
    </row>
    <row r="546" spans="1:24" x14ac:dyDescent="0.25">
      <c r="A546" s="20"/>
      <c r="B546" s="20"/>
      <c r="C546" s="25"/>
      <c r="D546" s="20"/>
      <c r="E546" s="20"/>
      <c r="F546" s="20"/>
      <c r="G546" s="20"/>
      <c r="H546" s="20"/>
      <c r="I546" s="27"/>
      <c r="J546" s="27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46"/>
      <c r="V546" s="21"/>
      <c r="W546" s="21"/>
      <c r="X546" s="28"/>
    </row>
    <row r="547" spans="1:24" x14ac:dyDescent="0.25">
      <c r="A547" s="20"/>
      <c r="B547" s="20"/>
      <c r="C547" s="25"/>
      <c r="D547" s="20"/>
      <c r="E547" s="20"/>
      <c r="F547" s="20"/>
      <c r="G547" s="20"/>
      <c r="H547" s="20"/>
      <c r="I547" s="27"/>
      <c r="J547" s="27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46"/>
      <c r="V547" s="21"/>
      <c r="W547" s="21"/>
      <c r="X547" s="28"/>
    </row>
    <row r="548" spans="1:24" x14ac:dyDescent="0.25">
      <c r="A548" s="20"/>
      <c r="B548" s="20"/>
      <c r="C548" s="25"/>
      <c r="D548" s="20"/>
      <c r="E548" s="20"/>
      <c r="F548" s="20"/>
      <c r="G548" s="20"/>
      <c r="H548" s="20"/>
      <c r="I548" s="27"/>
      <c r="J548" s="27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46"/>
      <c r="V548" s="21"/>
      <c r="W548" s="21"/>
      <c r="X548" s="28"/>
    </row>
    <row r="549" spans="1:24" x14ac:dyDescent="0.25">
      <c r="A549" s="20"/>
      <c r="B549" s="20"/>
      <c r="C549" s="25"/>
      <c r="D549" s="20"/>
      <c r="E549" s="20"/>
      <c r="F549" s="20"/>
      <c r="G549" s="20"/>
      <c r="H549" s="20"/>
      <c r="I549" s="27"/>
      <c r="J549" s="27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46"/>
      <c r="V549" s="21"/>
      <c r="W549" s="21"/>
      <c r="X549" s="28"/>
    </row>
    <row r="550" spans="1:24" x14ac:dyDescent="0.25">
      <c r="A550" s="20"/>
      <c r="B550" s="20"/>
      <c r="C550" s="25"/>
      <c r="D550" s="20"/>
      <c r="E550" s="20"/>
      <c r="F550" s="20"/>
      <c r="G550" s="20"/>
      <c r="H550" s="20"/>
      <c r="I550" s="27"/>
      <c r="J550" s="27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46"/>
      <c r="V550" s="21"/>
      <c r="W550" s="21"/>
      <c r="X550" s="28"/>
    </row>
    <row r="551" spans="1:24" x14ac:dyDescent="0.25">
      <c r="A551" s="20"/>
      <c r="B551" s="20"/>
      <c r="C551" s="25"/>
      <c r="D551" s="20"/>
      <c r="E551" s="20"/>
      <c r="F551" s="20"/>
      <c r="G551" s="20"/>
      <c r="H551" s="20"/>
      <c r="I551" s="27"/>
      <c r="J551" s="27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46"/>
      <c r="V551" s="21"/>
      <c r="W551" s="21"/>
      <c r="X551" s="28"/>
    </row>
    <row r="552" spans="1:24" x14ac:dyDescent="0.25">
      <c r="A552" s="20"/>
      <c r="B552" s="20"/>
      <c r="C552" s="25"/>
      <c r="D552" s="20"/>
      <c r="E552" s="20"/>
      <c r="F552" s="20"/>
      <c r="G552" s="20"/>
      <c r="H552" s="20"/>
      <c r="I552" s="27"/>
      <c r="J552" s="27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46"/>
      <c r="V552" s="21"/>
      <c r="W552" s="21"/>
      <c r="X552" s="28"/>
    </row>
    <row r="553" spans="1:24" x14ac:dyDescent="0.25">
      <c r="A553" s="20"/>
      <c r="B553" s="20"/>
      <c r="C553" s="25"/>
      <c r="D553" s="20"/>
      <c r="E553" s="20"/>
      <c r="F553" s="20"/>
      <c r="G553" s="20"/>
      <c r="H553" s="20"/>
      <c r="I553" s="27"/>
      <c r="J553" s="27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46"/>
      <c r="V553" s="21"/>
      <c r="W553" s="21"/>
      <c r="X553" s="28"/>
    </row>
    <row r="554" spans="1:24" x14ac:dyDescent="0.25">
      <c r="A554" s="20"/>
      <c r="B554" s="20"/>
      <c r="C554" s="25"/>
      <c r="D554" s="20"/>
      <c r="E554" s="20"/>
      <c r="F554" s="20"/>
      <c r="G554" s="20"/>
      <c r="H554" s="20"/>
      <c r="I554" s="27"/>
      <c r="J554" s="27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46"/>
      <c r="V554" s="21"/>
      <c r="W554" s="21"/>
      <c r="X554" s="28"/>
    </row>
    <row r="555" spans="1:24" x14ac:dyDescent="0.25">
      <c r="A555" s="20"/>
      <c r="B555" s="20"/>
      <c r="C555" s="25"/>
      <c r="D555" s="20"/>
      <c r="E555" s="20"/>
      <c r="F555" s="20"/>
      <c r="G555" s="20"/>
      <c r="H555" s="20"/>
      <c r="I555" s="27"/>
      <c r="J555" s="27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46"/>
      <c r="V555" s="21"/>
      <c r="W555" s="21"/>
      <c r="X555" s="28"/>
    </row>
    <row r="556" spans="1:24" x14ac:dyDescent="0.25">
      <c r="A556" s="20"/>
      <c r="B556" s="20"/>
      <c r="C556" s="25"/>
      <c r="D556" s="20"/>
      <c r="E556" s="20"/>
      <c r="F556" s="20"/>
      <c r="G556" s="20"/>
      <c r="H556" s="20"/>
      <c r="I556" s="27"/>
      <c r="J556" s="27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46"/>
      <c r="V556" s="21"/>
      <c r="W556" s="21"/>
      <c r="X556" s="28"/>
    </row>
    <row r="557" spans="1:24" x14ac:dyDescent="0.25">
      <c r="A557" s="20"/>
      <c r="B557" s="20"/>
      <c r="C557" s="25"/>
      <c r="D557" s="20"/>
      <c r="E557" s="20"/>
      <c r="F557" s="20"/>
      <c r="G557" s="20"/>
      <c r="H557" s="20"/>
      <c r="I557" s="27"/>
      <c r="J557" s="27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46"/>
      <c r="V557" s="21"/>
      <c r="W557" s="21"/>
      <c r="X557" s="28"/>
    </row>
    <row r="558" spans="1:24" x14ac:dyDescent="0.25">
      <c r="A558" s="20"/>
      <c r="B558" s="20"/>
      <c r="C558" s="25"/>
      <c r="D558" s="20"/>
      <c r="E558" s="20"/>
      <c r="F558" s="20"/>
      <c r="G558" s="20"/>
      <c r="H558" s="20"/>
      <c r="I558" s="27"/>
      <c r="J558" s="27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46"/>
      <c r="V558" s="21"/>
      <c r="W558" s="21"/>
      <c r="X558" s="28"/>
    </row>
    <row r="559" spans="1:24" x14ac:dyDescent="0.25">
      <c r="A559" s="20"/>
      <c r="B559" s="20"/>
      <c r="C559" s="25"/>
      <c r="D559" s="20"/>
      <c r="E559" s="20"/>
      <c r="F559" s="20"/>
      <c r="G559" s="20"/>
      <c r="H559" s="20"/>
      <c r="I559" s="27"/>
      <c r="J559" s="27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46"/>
      <c r="V559" s="21"/>
      <c r="W559" s="21"/>
      <c r="X559" s="28"/>
    </row>
    <row r="560" spans="1:24" x14ac:dyDescent="0.25">
      <c r="A560" s="20"/>
      <c r="B560" s="20"/>
      <c r="C560" s="25"/>
      <c r="D560" s="20"/>
      <c r="E560" s="20"/>
      <c r="F560" s="20"/>
      <c r="G560" s="20"/>
      <c r="H560" s="20"/>
      <c r="I560" s="27"/>
      <c r="J560" s="27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46"/>
      <c r="V560" s="21"/>
      <c r="W560" s="21"/>
      <c r="X560" s="28"/>
    </row>
    <row r="561" spans="1:24" x14ac:dyDescent="0.25">
      <c r="A561" s="20"/>
      <c r="B561" s="20"/>
      <c r="C561" s="25"/>
      <c r="D561" s="20"/>
      <c r="E561" s="20"/>
      <c r="F561" s="20"/>
      <c r="G561" s="20"/>
      <c r="H561" s="20"/>
      <c r="I561" s="27"/>
      <c r="J561" s="27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46"/>
      <c r="V561" s="21"/>
      <c r="W561" s="21"/>
      <c r="X561" s="28"/>
    </row>
    <row r="562" spans="1:24" x14ac:dyDescent="0.25">
      <c r="A562" s="20"/>
      <c r="B562" s="20"/>
      <c r="C562" s="25"/>
      <c r="D562" s="20"/>
      <c r="E562" s="20"/>
      <c r="F562" s="20"/>
      <c r="G562" s="20"/>
      <c r="H562" s="20"/>
      <c r="I562" s="27"/>
      <c r="J562" s="27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46"/>
      <c r="V562" s="21"/>
      <c r="W562" s="21"/>
      <c r="X562" s="28"/>
    </row>
    <row r="563" spans="1:24" x14ac:dyDescent="0.25">
      <c r="A563" s="20"/>
      <c r="B563" s="20"/>
      <c r="C563" s="25"/>
      <c r="D563" s="20"/>
      <c r="E563" s="20"/>
      <c r="F563" s="20"/>
      <c r="G563" s="20"/>
      <c r="H563" s="20"/>
      <c r="I563" s="27"/>
      <c r="J563" s="27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46"/>
      <c r="V563" s="21"/>
      <c r="W563" s="21"/>
      <c r="X563" s="28"/>
    </row>
    <row r="564" spans="1:24" x14ac:dyDescent="0.25">
      <c r="A564" s="20"/>
      <c r="B564" s="20"/>
      <c r="C564" s="25"/>
      <c r="D564" s="20"/>
      <c r="E564" s="20"/>
      <c r="F564" s="20"/>
      <c r="G564" s="20"/>
      <c r="H564" s="20"/>
      <c r="I564" s="27"/>
      <c r="J564" s="27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46"/>
      <c r="V564" s="21"/>
      <c r="W564" s="21"/>
      <c r="X564" s="28"/>
    </row>
    <row r="565" spans="1:24" x14ac:dyDescent="0.25">
      <c r="A565" s="20"/>
      <c r="B565" s="20"/>
      <c r="C565" s="25"/>
      <c r="D565" s="20"/>
      <c r="E565" s="20"/>
      <c r="F565" s="20"/>
      <c r="G565" s="20"/>
      <c r="H565" s="20"/>
      <c r="I565" s="27"/>
      <c r="J565" s="27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46"/>
      <c r="V565" s="21"/>
      <c r="W565" s="21"/>
      <c r="X565" s="28"/>
    </row>
    <row r="566" spans="1:24" x14ac:dyDescent="0.25">
      <c r="A566" s="20"/>
      <c r="B566" s="20"/>
      <c r="C566" s="25"/>
      <c r="D566" s="20"/>
      <c r="E566" s="20"/>
      <c r="F566" s="20"/>
      <c r="G566" s="20"/>
      <c r="H566" s="20"/>
      <c r="I566" s="27"/>
      <c r="J566" s="27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46"/>
      <c r="V566" s="21"/>
      <c r="W566" s="21"/>
      <c r="X566" s="28"/>
    </row>
    <row r="567" spans="1:24" x14ac:dyDescent="0.25">
      <c r="A567" s="20"/>
      <c r="B567" s="20"/>
      <c r="C567" s="25"/>
      <c r="D567" s="20"/>
      <c r="E567" s="20"/>
      <c r="F567" s="20"/>
      <c r="G567" s="20"/>
      <c r="H567" s="20"/>
      <c r="I567" s="27"/>
      <c r="J567" s="27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46"/>
      <c r="V567" s="21"/>
      <c r="W567" s="21"/>
      <c r="X567" s="28"/>
    </row>
    <row r="568" spans="1:24" x14ac:dyDescent="0.25">
      <c r="A568" s="20"/>
      <c r="B568" s="20"/>
      <c r="C568" s="25"/>
      <c r="D568" s="20"/>
      <c r="E568" s="20"/>
      <c r="F568" s="20"/>
      <c r="G568" s="20"/>
      <c r="H568" s="20"/>
      <c r="I568" s="27"/>
      <c r="J568" s="27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46"/>
      <c r="V568" s="21"/>
      <c r="W568" s="21"/>
      <c r="X568" s="28"/>
    </row>
    <row r="569" spans="1:24" x14ac:dyDescent="0.25">
      <c r="A569" s="20"/>
      <c r="B569" s="20"/>
      <c r="C569" s="25"/>
      <c r="D569" s="20"/>
      <c r="E569" s="20"/>
      <c r="F569" s="20"/>
      <c r="G569" s="20"/>
      <c r="H569" s="20"/>
      <c r="I569" s="27"/>
      <c r="J569" s="27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46"/>
      <c r="V569" s="21"/>
      <c r="W569" s="21"/>
      <c r="X569" s="28"/>
    </row>
    <row r="570" spans="1:24" x14ac:dyDescent="0.25">
      <c r="A570" s="20"/>
      <c r="B570" s="20"/>
      <c r="C570" s="25"/>
      <c r="D570" s="20"/>
      <c r="E570" s="20"/>
      <c r="F570" s="20"/>
      <c r="G570" s="20"/>
      <c r="H570" s="20"/>
      <c r="I570" s="27"/>
      <c r="J570" s="27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46"/>
      <c r="V570" s="21"/>
      <c r="W570" s="21"/>
      <c r="X570" s="28"/>
    </row>
    <row r="571" spans="1:24" x14ac:dyDescent="0.25">
      <c r="A571" s="20"/>
      <c r="B571" s="20"/>
      <c r="C571" s="25"/>
      <c r="D571" s="20"/>
      <c r="E571" s="20"/>
      <c r="F571" s="20"/>
      <c r="G571" s="20"/>
      <c r="H571" s="20"/>
      <c r="I571" s="27"/>
      <c r="J571" s="27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46"/>
      <c r="V571" s="21"/>
      <c r="W571" s="21"/>
      <c r="X571" s="28"/>
    </row>
    <row r="572" spans="1:24" x14ac:dyDescent="0.25">
      <c r="A572" s="20"/>
      <c r="B572" s="20"/>
      <c r="C572" s="25"/>
      <c r="D572" s="20"/>
      <c r="E572" s="20"/>
      <c r="F572" s="20"/>
      <c r="G572" s="20"/>
      <c r="H572" s="20"/>
      <c r="I572" s="27"/>
      <c r="J572" s="27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46"/>
      <c r="V572" s="21"/>
      <c r="W572" s="21"/>
      <c r="X572" s="28"/>
    </row>
    <row r="573" spans="1:24" x14ac:dyDescent="0.25">
      <c r="A573" s="20"/>
      <c r="B573" s="20"/>
      <c r="C573" s="25"/>
      <c r="D573" s="20"/>
      <c r="E573" s="20"/>
      <c r="F573" s="20"/>
      <c r="G573" s="20"/>
      <c r="H573" s="20"/>
      <c r="I573" s="27"/>
      <c r="J573" s="27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46"/>
      <c r="V573" s="21"/>
      <c r="W573" s="21"/>
      <c r="X573" s="28"/>
    </row>
    <row r="574" spans="1:24" x14ac:dyDescent="0.25">
      <c r="A574" s="20"/>
      <c r="B574" s="20"/>
      <c r="C574" s="25"/>
      <c r="D574" s="20"/>
      <c r="E574" s="20"/>
      <c r="F574" s="20"/>
      <c r="G574" s="20"/>
      <c r="H574" s="20"/>
      <c r="I574" s="27"/>
      <c r="J574" s="27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46"/>
      <c r="V574" s="21"/>
      <c r="W574" s="21"/>
      <c r="X574" s="28"/>
    </row>
    <row r="575" spans="1:24" x14ac:dyDescent="0.25">
      <c r="A575" s="20"/>
      <c r="B575" s="20"/>
      <c r="C575" s="25"/>
      <c r="D575" s="20"/>
      <c r="E575" s="20"/>
      <c r="F575" s="20"/>
      <c r="G575" s="20"/>
      <c r="H575" s="20"/>
      <c r="I575" s="27"/>
      <c r="J575" s="27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46"/>
      <c r="V575" s="21"/>
      <c r="W575" s="21"/>
      <c r="X575" s="28"/>
    </row>
    <row r="576" spans="1:24" x14ac:dyDescent="0.25">
      <c r="A576" s="20"/>
      <c r="B576" s="20"/>
      <c r="C576" s="25"/>
      <c r="D576" s="20"/>
      <c r="E576" s="20"/>
      <c r="F576" s="20"/>
      <c r="G576" s="20"/>
      <c r="H576" s="20"/>
      <c r="I576" s="27"/>
      <c r="J576" s="27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46"/>
      <c r="V576" s="21"/>
      <c r="W576" s="21"/>
      <c r="X576" s="28"/>
    </row>
    <row r="577" spans="1:24" x14ac:dyDescent="0.25">
      <c r="A577" s="20"/>
      <c r="B577" s="20"/>
      <c r="C577" s="25"/>
      <c r="D577" s="20"/>
      <c r="E577" s="20"/>
      <c r="F577" s="20"/>
      <c r="G577" s="20"/>
      <c r="H577" s="20"/>
      <c r="I577" s="27"/>
      <c r="J577" s="27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46"/>
      <c r="V577" s="21"/>
      <c r="W577" s="21"/>
      <c r="X577" s="28"/>
    </row>
    <row r="578" spans="1:24" x14ac:dyDescent="0.25">
      <c r="A578" s="20"/>
      <c r="B578" s="20"/>
      <c r="C578" s="25"/>
      <c r="D578" s="20"/>
      <c r="E578" s="20"/>
      <c r="F578" s="20"/>
      <c r="G578" s="20"/>
      <c r="H578" s="20"/>
      <c r="I578" s="27"/>
      <c r="J578" s="27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46"/>
      <c r="V578" s="21"/>
      <c r="W578" s="21"/>
      <c r="X578" s="28"/>
    </row>
    <row r="579" spans="1:24" x14ac:dyDescent="0.25">
      <c r="A579" s="20"/>
      <c r="B579" s="20"/>
      <c r="C579" s="25"/>
      <c r="D579" s="20"/>
      <c r="E579" s="20"/>
      <c r="F579" s="20"/>
      <c r="G579" s="20"/>
      <c r="H579" s="20"/>
      <c r="I579" s="27"/>
      <c r="J579" s="27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46"/>
      <c r="V579" s="21"/>
      <c r="W579" s="21"/>
      <c r="X579" s="28"/>
    </row>
    <row r="580" spans="1:24" x14ac:dyDescent="0.25">
      <c r="A580" s="20"/>
      <c r="B580" s="20"/>
      <c r="C580" s="25"/>
      <c r="D580" s="20"/>
      <c r="E580" s="20"/>
      <c r="F580" s="20"/>
      <c r="G580" s="20"/>
      <c r="H580" s="20"/>
      <c r="I580" s="27"/>
      <c r="J580" s="27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46"/>
      <c r="V580" s="21"/>
      <c r="W580" s="21"/>
      <c r="X580" s="28"/>
    </row>
    <row r="581" spans="1:24" x14ac:dyDescent="0.25">
      <c r="A581" s="20"/>
      <c r="B581" s="20"/>
      <c r="C581" s="25"/>
      <c r="D581" s="20"/>
      <c r="E581" s="20"/>
      <c r="F581" s="20"/>
      <c r="G581" s="20"/>
      <c r="H581" s="20"/>
      <c r="I581" s="27"/>
      <c r="J581" s="27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46"/>
      <c r="V581" s="21"/>
      <c r="W581" s="21"/>
      <c r="X581" s="28"/>
    </row>
    <row r="582" spans="1:24" x14ac:dyDescent="0.25">
      <c r="A582" s="20"/>
      <c r="B582" s="20"/>
      <c r="C582" s="25"/>
      <c r="D582" s="20"/>
      <c r="E582" s="20"/>
      <c r="F582" s="20"/>
      <c r="G582" s="20"/>
      <c r="H582" s="20"/>
      <c r="I582" s="27"/>
      <c r="J582" s="27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46"/>
      <c r="V582" s="21"/>
      <c r="W582" s="21"/>
      <c r="X582" s="28"/>
    </row>
    <row r="583" spans="1:24" x14ac:dyDescent="0.25">
      <c r="A583" s="20"/>
      <c r="B583" s="20"/>
      <c r="C583" s="25"/>
      <c r="D583" s="20"/>
      <c r="E583" s="20"/>
      <c r="F583" s="20"/>
      <c r="G583" s="20"/>
      <c r="H583" s="20"/>
      <c r="I583" s="27"/>
      <c r="J583" s="27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46"/>
      <c r="V583" s="21"/>
      <c r="W583" s="21"/>
      <c r="X583" s="28"/>
    </row>
    <row r="584" spans="1:24" x14ac:dyDescent="0.25">
      <c r="A584" s="20"/>
      <c r="B584" s="20"/>
      <c r="C584" s="25"/>
      <c r="D584" s="20"/>
      <c r="E584" s="20"/>
      <c r="F584" s="20"/>
      <c r="G584" s="20"/>
      <c r="H584" s="20"/>
      <c r="I584" s="27"/>
      <c r="J584" s="27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46"/>
      <c r="V584" s="21"/>
      <c r="W584" s="21"/>
      <c r="X584" s="28"/>
    </row>
    <row r="585" spans="1:24" x14ac:dyDescent="0.25">
      <c r="A585" s="20"/>
      <c r="B585" s="20"/>
      <c r="C585" s="25"/>
      <c r="D585" s="20"/>
      <c r="E585" s="20"/>
      <c r="F585" s="20"/>
      <c r="G585" s="20"/>
      <c r="H585" s="20"/>
      <c r="I585" s="27"/>
      <c r="J585" s="27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46"/>
      <c r="V585" s="21"/>
      <c r="W585" s="21"/>
      <c r="X585" s="28"/>
    </row>
    <row r="586" spans="1:24" x14ac:dyDescent="0.25">
      <c r="A586" s="20"/>
      <c r="B586" s="20"/>
      <c r="C586" s="25"/>
      <c r="D586" s="20"/>
      <c r="E586" s="20"/>
      <c r="F586" s="20"/>
      <c r="G586" s="20"/>
      <c r="H586" s="20"/>
      <c r="I586" s="27"/>
      <c r="J586" s="27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46"/>
      <c r="V586" s="21"/>
      <c r="W586" s="21"/>
      <c r="X586" s="28"/>
    </row>
    <row r="587" spans="1:24" x14ac:dyDescent="0.25">
      <c r="A587" s="20"/>
      <c r="B587" s="20"/>
      <c r="C587" s="25"/>
      <c r="D587" s="20"/>
      <c r="E587" s="20"/>
      <c r="F587" s="20"/>
      <c r="G587" s="20"/>
      <c r="H587" s="20"/>
      <c r="I587" s="27"/>
      <c r="J587" s="27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46"/>
      <c r="V587" s="21"/>
      <c r="W587" s="21"/>
      <c r="X587" s="28"/>
    </row>
    <row r="588" spans="1:24" x14ac:dyDescent="0.25">
      <c r="A588" s="20"/>
      <c r="B588" s="20"/>
      <c r="C588" s="25"/>
      <c r="D588" s="20"/>
      <c r="E588" s="20"/>
      <c r="F588" s="20"/>
      <c r="G588" s="20"/>
      <c r="H588" s="20"/>
      <c r="I588" s="27"/>
      <c r="J588" s="27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46"/>
      <c r="V588" s="21"/>
      <c r="W588" s="21"/>
      <c r="X588" s="28"/>
    </row>
    <row r="589" spans="1:24" x14ac:dyDescent="0.25">
      <c r="A589" s="20"/>
      <c r="B589" s="20"/>
      <c r="C589" s="25"/>
      <c r="D589" s="20"/>
      <c r="E589" s="20"/>
      <c r="F589" s="20"/>
      <c r="G589" s="20"/>
      <c r="H589" s="20"/>
      <c r="I589" s="27"/>
      <c r="J589" s="27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46"/>
      <c r="V589" s="21"/>
      <c r="W589" s="21"/>
      <c r="X589" s="28"/>
    </row>
    <row r="590" spans="1:24" x14ac:dyDescent="0.25">
      <c r="A590" s="20"/>
      <c r="B590" s="20"/>
      <c r="C590" s="25"/>
      <c r="D590" s="20"/>
      <c r="E590" s="20"/>
      <c r="F590" s="20"/>
      <c r="G590" s="20"/>
      <c r="H590" s="20"/>
      <c r="I590" s="27"/>
      <c r="J590" s="27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46"/>
      <c r="V590" s="21"/>
      <c r="W590" s="21"/>
      <c r="X590" s="28"/>
    </row>
    <row r="591" spans="1:24" x14ac:dyDescent="0.25">
      <c r="A591" s="20"/>
      <c r="B591" s="20"/>
      <c r="C591" s="25"/>
      <c r="D591" s="20"/>
      <c r="E591" s="20"/>
      <c r="F591" s="20"/>
      <c r="G591" s="20"/>
      <c r="H591" s="20"/>
      <c r="I591" s="27"/>
      <c r="J591" s="27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46"/>
      <c r="V591" s="21"/>
      <c r="W591" s="21"/>
      <c r="X591" s="28"/>
    </row>
    <row r="592" spans="1:24" x14ac:dyDescent="0.25">
      <c r="A592" s="20"/>
      <c r="B592" s="20"/>
      <c r="C592" s="25"/>
      <c r="D592" s="20"/>
      <c r="E592" s="20"/>
      <c r="F592" s="20"/>
      <c r="G592" s="20"/>
      <c r="H592" s="20"/>
      <c r="I592" s="27"/>
      <c r="J592" s="27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46"/>
      <c r="V592" s="21"/>
      <c r="W592" s="21"/>
      <c r="X592" s="28"/>
    </row>
    <row r="593" spans="1:24" x14ac:dyDescent="0.25">
      <c r="A593" s="20"/>
      <c r="B593" s="20"/>
      <c r="C593" s="25"/>
      <c r="D593" s="20"/>
      <c r="E593" s="20"/>
      <c r="F593" s="20"/>
      <c r="G593" s="20"/>
      <c r="H593" s="20"/>
      <c r="I593" s="27"/>
      <c r="J593" s="27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46"/>
      <c r="V593" s="21"/>
      <c r="W593" s="21"/>
      <c r="X593" s="28"/>
    </row>
    <row r="594" spans="1:24" x14ac:dyDescent="0.25">
      <c r="A594" s="20"/>
      <c r="B594" s="20"/>
      <c r="C594" s="25"/>
      <c r="D594" s="20"/>
      <c r="E594" s="20"/>
      <c r="F594" s="20"/>
      <c r="G594" s="20"/>
      <c r="H594" s="20"/>
      <c r="I594" s="27"/>
      <c r="J594" s="27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46"/>
      <c r="V594" s="21"/>
      <c r="W594" s="21"/>
      <c r="X594" s="28"/>
    </row>
    <row r="595" spans="1:24" x14ac:dyDescent="0.25">
      <c r="A595" s="20"/>
      <c r="B595" s="20"/>
      <c r="C595" s="25"/>
      <c r="D595" s="20"/>
      <c r="E595" s="20"/>
      <c r="F595" s="20"/>
      <c r="G595" s="20"/>
      <c r="H595" s="20"/>
      <c r="I595" s="27"/>
      <c r="J595" s="27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46"/>
      <c r="V595" s="21"/>
      <c r="W595" s="21"/>
      <c r="X595" s="28"/>
    </row>
    <row r="596" spans="1:24" x14ac:dyDescent="0.25">
      <c r="A596" s="20"/>
      <c r="B596" s="20"/>
      <c r="C596" s="25"/>
      <c r="D596" s="20"/>
      <c r="E596" s="20"/>
      <c r="F596" s="20"/>
      <c r="G596" s="20"/>
      <c r="H596" s="20"/>
      <c r="I596" s="27"/>
      <c r="J596" s="27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46"/>
      <c r="V596" s="21"/>
      <c r="W596" s="21"/>
      <c r="X596" s="28"/>
    </row>
    <row r="597" spans="1:24" x14ac:dyDescent="0.25">
      <c r="A597" s="20"/>
      <c r="B597" s="20"/>
      <c r="C597" s="25"/>
      <c r="D597" s="20"/>
      <c r="E597" s="20"/>
      <c r="F597" s="20"/>
      <c r="G597" s="20"/>
      <c r="H597" s="20"/>
      <c r="I597" s="27"/>
      <c r="J597" s="27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46"/>
      <c r="V597" s="21"/>
      <c r="W597" s="21"/>
      <c r="X597" s="28"/>
    </row>
    <row r="598" spans="1:24" x14ac:dyDescent="0.25">
      <c r="A598" s="20"/>
      <c r="B598" s="20"/>
      <c r="C598" s="25"/>
      <c r="D598" s="20"/>
      <c r="E598" s="20"/>
      <c r="F598" s="20"/>
      <c r="G598" s="20"/>
      <c r="H598" s="20"/>
      <c r="I598" s="27"/>
      <c r="J598" s="27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46"/>
      <c r="V598" s="21"/>
      <c r="W598" s="21"/>
      <c r="X598" s="28"/>
    </row>
    <row r="599" spans="1:24" x14ac:dyDescent="0.25">
      <c r="A599" s="20"/>
      <c r="B599" s="20"/>
      <c r="C599" s="25"/>
      <c r="D599" s="20"/>
      <c r="E599" s="20"/>
      <c r="F599" s="20"/>
      <c r="G599" s="20"/>
      <c r="H599" s="20"/>
      <c r="I599" s="27"/>
      <c r="J599" s="27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46"/>
      <c r="V599" s="21"/>
      <c r="W599" s="21"/>
      <c r="X599" s="28"/>
    </row>
    <row r="600" spans="1:24" x14ac:dyDescent="0.25">
      <c r="A600" s="20"/>
      <c r="B600" s="20"/>
      <c r="C600" s="25"/>
      <c r="D600" s="20"/>
      <c r="E600" s="20"/>
      <c r="F600" s="20"/>
      <c r="G600" s="20"/>
      <c r="H600" s="20"/>
      <c r="I600" s="27"/>
      <c r="J600" s="27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46"/>
      <c r="V600" s="21"/>
      <c r="W600" s="21"/>
      <c r="X600" s="28"/>
    </row>
    <row r="601" spans="1:24" x14ac:dyDescent="0.25">
      <c r="A601" s="20"/>
      <c r="B601" s="20"/>
      <c r="C601" s="25"/>
      <c r="D601" s="20"/>
      <c r="E601" s="20"/>
      <c r="F601" s="20"/>
      <c r="G601" s="20"/>
      <c r="H601" s="20"/>
      <c r="I601" s="27"/>
      <c r="J601" s="27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46"/>
      <c r="V601" s="21"/>
      <c r="W601" s="21"/>
      <c r="X601" s="28"/>
    </row>
    <row r="602" spans="1:24" x14ac:dyDescent="0.25">
      <c r="A602" s="20"/>
      <c r="B602" s="20"/>
      <c r="C602" s="25"/>
      <c r="D602" s="20"/>
      <c r="E602" s="20"/>
      <c r="F602" s="20"/>
      <c r="G602" s="20"/>
      <c r="H602" s="20"/>
      <c r="I602" s="27"/>
      <c r="J602" s="27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46"/>
      <c r="V602" s="21"/>
      <c r="W602" s="21"/>
      <c r="X602" s="28"/>
    </row>
    <row r="603" spans="1:24" x14ac:dyDescent="0.25">
      <c r="A603" s="20"/>
      <c r="B603" s="20"/>
      <c r="C603" s="25"/>
      <c r="D603" s="20"/>
      <c r="E603" s="20"/>
      <c r="F603" s="20"/>
      <c r="G603" s="20"/>
      <c r="H603" s="20"/>
      <c r="I603" s="27"/>
      <c r="J603" s="27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46"/>
      <c r="V603" s="21"/>
      <c r="W603" s="21"/>
      <c r="X603" s="28"/>
    </row>
    <row r="604" spans="1:24" x14ac:dyDescent="0.25">
      <c r="A604" s="20"/>
      <c r="B604" s="20"/>
      <c r="C604" s="25"/>
      <c r="D604" s="20"/>
      <c r="E604" s="20"/>
      <c r="F604" s="20"/>
      <c r="G604" s="20"/>
      <c r="H604" s="20"/>
      <c r="I604" s="27"/>
      <c r="J604" s="27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46"/>
      <c r="V604" s="21"/>
      <c r="W604" s="21"/>
      <c r="X604" s="28"/>
    </row>
    <row r="605" spans="1:24" x14ac:dyDescent="0.25">
      <c r="A605" s="20"/>
      <c r="B605" s="20"/>
      <c r="C605" s="25"/>
      <c r="D605" s="20"/>
      <c r="E605" s="20"/>
      <c r="F605" s="20"/>
      <c r="G605" s="20"/>
      <c r="H605" s="20"/>
      <c r="I605" s="27"/>
      <c r="J605" s="27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46"/>
      <c r="V605" s="21"/>
      <c r="W605" s="21"/>
      <c r="X605" s="28"/>
    </row>
    <row r="606" spans="1:24" x14ac:dyDescent="0.25">
      <c r="A606" s="20"/>
      <c r="B606" s="20"/>
      <c r="C606" s="25"/>
      <c r="D606" s="20"/>
      <c r="E606" s="20"/>
      <c r="F606" s="20"/>
      <c r="G606" s="20"/>
      <c r="H606" s="20"/>
      <c r="I606" s="27"/>
      <c r="J606" s="27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46"/>
      <c r="V606" s="21"/>
      <c r="W606" s="21"/>
      <c r="X606" s="28"/>
    </row>
    <row r="607" spans="1:24" x14ac:dyDescent="0.25">
      <c r="A607" s="20"/>
      <c r="B607" s="20"/>
      <c r="C607" s="25"/>
      <c r="D607" s="20"/>
      <c r="E607" s="20"/>
      <c r="F607" s="20"/>
      <c r="G607" s="20"/>
      <c r="H607" s="20"/>
      <c r="I607" s="27"/>
      <c r="J607" s="27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46"/>
      <c r="V607" s="21"/>
      <c r="W607" s="21"/>
      <c r="X607" s="28"/>
    </row>
    <row r="608" spans="1:24" x14ac:dyDescent="0.25">
      <c r="A608" s="20"/>
      <c r="B608" s="20"/>
      <c r="C608" s="25"/>
      <c r="D608" s="20"/>
      <c r="E608" s="20"/>
      <c r="F608" s="20"/>
      <c r="G608" s="20"/>
      <c r="H608" s="20"/>
      <c r="I608" s="27"/>
      <c r="J608" s="27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46"/>
      <c r="V608" s="21"/>
      <c r="W608" s="21"/>
      <c r="X608" s="28"/>
    </row>
    <row r="609" spans="1:24" x14ac:dyDescent="0.25">
      <c r="A609" s="20"/>
      <c r="B609" s="20"/>
      <c r="C609" s="25"/>
      <c r="D609" s="20"/>
      <c r="E609" s="20"/>
      <c r="F609" s="20"/>
      <c r="G609" s="20"/>
      <c r="H609" s="20"/>
      <c r="I609" s="27"/>
      <c r="J609" s="27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46"/>
      <c r="V609" s="21"/>
      <c r="W609" s="21"/>
      <c r="X609" s="28"/>
    </row>
    <row r="610" spans="1:24" x14ac:dyDescent="0.25">
      <c r="A610" s="20"/>
      <c r="B610" s="20"/>
      <c r="C610" s="25"/>
      <c r="D610" s="20"/>
      <c r="E610" s="20"/>
      <c r="F610" s="20"/>
      <c r="G610" s="20"/>
      <c r="H610" s="20"/>
      <c r="I610" s="27"/>
      <c r="J610" s="27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46"/>
      <c r="V610" s="21"/>
      <c r="W610" s="21"/>
      <c r="X610" s="28"/>
    </row>
    <row r="611" spans="1:24" x14ac:dyDescent="0.25">
      <c r="A611" s="20"/>
      <c r="B611" s="20"/>
      <c r="C611" s="25"/>
      <c r="D611" s="20"/>
      <c r="E611" s="20"/>
      <c r="F611" s="20"/>
      <c r="G611" s="20"/>
      <c r="H611" s="20"/>
      <c r="I611" s="27"/>
      <c r="J611" s="27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46"/>
      <c r="V611" s="21"/>
      <c r="W611" s="21"/>
      <c r="X611" s="28"/>
    </row>
    <row r="612" spans="1:24" x14ac:dyDescent="0.25">
      <c r="A612" s="20"/>
      <c r="B612" s="20"/>
      <c r="C612" s="25"/>
      <c r="D612" s="20"/>
      <c r="E612" s="20"/>
      <c r="F612" s="20"/>
      <c r="G612" s="20"/>
      <c r="H612" s="20"/>
      <c r="I612" s="27"/>
      <c r="J612" s="27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46"/>
      <c r="V612" s="21"/>
      <c r="W612" s="21"/>
      <c r="X612" s="28"/>
    </row>
    <row r="613" spans="1:24" x14ac:dyDescent="0.25">
      <c r="A613" s="20"/>
      <c r="B613" s="20"/>
      <c r="C613" s="25"/>
      <c r="D613" s="20"/>
      <c r="E613" s="20"/>
      <c r="F613" s="20"/>
      <c r="G613" s="20"/>
      <c r="H613" s="20"/>
      <c r="I613" s="27"/>
      <c r="J613" s="27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46"/>
      <c r="V613" s="21"/>
      <c r="W613" s="21"/>
      <c r="X613" s="28"/>
    </row>
    <row r="614" spans="1:24" x14ac:dyDescent="0.25">
      <c r="A614" s="20"/>
      <c r="B614" s="20"/>
      <c r="C614" s="25"/>
      <c r="D614" s="20"/>
      <c r="E614" s="20"/>
      <c r="F614" s="20"/>
      <c r="G614" s="20"/>
      <c r="H614" s="20"/>
      <c r="I614" s="27"/>
      <c r="J614" s="27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46"/>
      <c r="V614" s="21"/>
      <c r="W614" s="21"/>
      <c r="X614" s="28"/>
    </row>
    <row r="615" spans="1:24" x14ac:dyDescent="0.25">
      <c r="A615" s="20"/>
      <c r="B615" s="20"/>
      <c r="C615" s="25"/>
      <c r="D615" s="20"/>
      <c r="E615" s="20"/>
      <c r="F615" s="20"/>
      <c r="G615" s="20"/>
      <c r="H615" s="20"/>
      <c r="I615" s="27"/>
      <c r="J615" s="27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46"/>
      <c r="V615" s="21"/>
      <c r="W615" s="21"/>
      <c r="X615" s="28"/>
    </row>
    <row r="616" spans="1:24" x14ac:dyDescent="0.25">
      <c r="A616" s="20"/>
      <c r="B616" s="20"/>
      <c r="C616" s="25"/>
      <c r="D616" s="20"/>
      <c r="E616" s="20"/>
      <c r="F616" s="20"/>
      <c r="G616" s="20"/>
      <c r="H616" s="20"/>
      <c r="I616" s="27"/>
      <c r="J616" s="27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46"/>
      <c r="V616" s="21"/>
      <c r="W616" s="21"/>
      <c r="X616" s="28"/>
    </row>
    <row r="617" spans="1:24" x14ac:dyDescent="0.25">
      <c r="A617" s="20"/>
      <c r="B617" s="20"/>
      <c r="C617" s="25"/>
      <c r="D617" s="20"/>
      <c r="E617" s="20"/>
      <c r="F617" s="20"/>
      <c r="G617" s="20"/>
      <c r="H617" s="20"/>
      <c r="I617" s="27"/>
      <c r="J617" s="27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46"/>
      <c r="V617" s="21"/>
      <c r="W617" s="21"/>
      <c r="X617" s="28"/>
    </row>
    <row r="618" spans="1:24" x14ac:dyDescent="0.25">
      <c r="A618" s="20"/>
      <c r="B618" s="20"/>
      <c r="C618" s="25"/>
      <c r="D618" s="20"/>
      <c r="E618" s="20"/>
      <c r="F618" s="20"/>
      <c r="G618" s="20"/>
      <c r="H618" s="20"/>
      <c r="I618" s="27"/>
      <c r="J618" s="27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46"/>
      <c r="V618" s="21"/>
      <c r="W618" s="21"/>
      <c r="X618" s="28"/>
    </row>
    <row r="619" spans="1:24" x14ac:dyDescent="0.25">
      <c r="A619" s="20"/>
      <c r="B619" s="20"/>
      <c r="C619" s="25"/>
      <c r="D619" s="20"/>
      <c r="E619" s="20"/>
      <c r="F619" s="20"/>
      <c r="G619" s="20"/>
      <c r="H619" s="20"/>
      <c r="I619" s="27"/>
      <c r="J619" s="27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46"/>
      <c r="V619" s="21"/>
      <c r="W619" s="21"/>
      <c r="X619" s="28"/>
    </row>
    <row r="620" spans="1:24" x14ac:dyDescent="0.25">
      <c r="A620" s="20"/>
      <c r="B620" s="20"/>
      <c r="C620" s="25"/>
      <c r="D620" s="20"/>
      <c r="E620" s="20"/>
      <c r="F620" s="20"/>
      <c r="G620" s="20"/>
      <c r="H620" s="20"/>
      <c r="I620" s="27"/>
      <c r="J620" s="27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46"/>
      <c r="V620" s="21"/>
      <c r="W620" s="21"/>
      <c r="X620" s="28"/>
    </row>
    <row r="621" spans="1:24" x14ac:dyDescent="0.25">
      <c r="A621" s="20"/>
      <c r="B621" s="20"/>
      <c r="C621" s="25"/>
      <c r="D621" s="20"/>
      <c r="E621" s="20"/>
      <c r="F621" s="20"/>
      <c r="G621" s="20"/>
      <c r="H621" s="20"/>
      <c r="I621" s="27"/>
      <c r="J621" s="27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46"/>
      <c r="V621" s="21"/>
      <c r="W621" s="21"/>
      <c r="X621" s="28"/>
    </row>
    <row r="622" spans="1:24" x14ac:dyDescent="0.25">
      <c r="A622" s="20"/>
      <c r="B622" s="20"/>
      <c r="C622" s="25"/>
      <c r="D622" s="20"/>
      <c r="E622" s="20"/>
      <c r="F622" s="20"/>
      <c r="G622" s="20"/>
      <c r="H622" s="20"/>
      <c r="I622" s="27"/>
      <c r="J622" s="27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46"/>
      <c r="V622" s="21"/>
      <c r="W622" s="21"/>
      <c r="X622" s="28"/>
    </row>
    <row r="623" spans="1:24" x14ac:dyDescent="0.25">
      <c r="A623" s="20"/>
      <c r="B623" s="20"/>
      <c r="C623" s="25"/>
      <c r="D623" s="20"/>
      <c r="E623" s="20"/>
      <c r="F623" s="20"/>
      <c r="G623" s="20"/>
      <c r="H623" s="20"/>
      <c r="I623" s="27"/>
      <c r="J623" s="27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46"/>
      <c r="V623" s="21"/>
      <c r="W623" s="21"/>
      <c r="X623" s="28"/>
    </row>
    <row r="624" spans="1:24" x14ac:dyDescent="0.25">
      <c r="A624" s="20"/>
      <c r="B624" s="20"/>
      <c r="C624" s="25"/>
      <c r="D624" s="20"/>
      <c r="E624" s="20"/>
      <c r="F624" s="20"/>
      <c r="G624" s="20"/>
      <c r="H624" s="20"/>
      <c r="I624" s="27"/>
      <c r="J624" s="27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46"/>
      <c r="V624" s="21"/>
      <c r="W624" s="21"/>
      <c r="X624" s="28"/>
    </row>
    <row r="625" spans="1:24" x14ac:dyDescent="0.25">
      <c r="A625" s="20"/>
      <c r="B625" s="20"/>
      <c r="C625" s="25"/>
      <c r="D625" s="20"/>
      <c r="E625" s="20"/>
      <c r="F625" s="20"/>
      <c r="G625" s="20"/>
      <c r="H625" s="20"/>
      <c r="I625" s="27"/>
      <c r="J625" s="27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46"/>
      <c r="V625" s="21"/>
      <c r="W625" s="21"/>
      <c r="X625" s="28"/>
    </row>
    <row r="626" spans="1:24" x14ac:dyDescent="0.25">
      <c r="A626" s="20"/>
      <c r="B626" s="20"/>
      <c r="C626" s="25"/>
      <c r="D626" s="20"/>
      <c r="E626" s="20"/>
      <c r="F626" s="20"/>
      <c r="G626" s="20"/>
      <c r="H626" s="20"/>
      <c r="I626" s="27"/>
      <c r="J626" s="27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46"/>
      <c r="V626" s="21"/>
      <c r="W626" s="21"/>
      <c r="X626" s="28"/>
    </row>
    <row r="627" spans="1:24" x14ac:dyDescent="0.25">
      <c r="A627" s="20"/>
      <c r="B627" s="20"/>
      <c r="C627" s="25"/>
      <c r="D627" s="20"/>
      <c r="E627" s="20"/>
      <c r="F627" s="20"/>
      <c r="G627" s="20"/>
      <c r="H627" s="20"/>
      <c r="I627" s="27"/>
      <c r="J627" s="27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46"/>
      <c r="V627" s="21"/>
      <c r="W627" s="21"/>
      <c r="X627" s="28"/>
    </row>
    <row r="628" spans="1:24" x14ac:dyDescent="0.25">
      <c r="A628" s="20"/>
      <c r="B628" s="20"/>
      <c r="C628" s="25"/>
      <c r="D628" s="20"/>
      <c r="E628" s="20"/>
      <c r="F628" s="20"/>
      <c r="G628" s="20"/>
      <c r="H628" s="20"/>
      <c r="I628" s="27"/>
      <c r="J628" s="27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46"/>
      <c r="V628" s="21"/>
      <c r="W628" s="21"/>
      <c r="X628" s="28"/>
    </row>
    <row r="629" spans="1:24" x14ac:dyDescent="0.25">
      <c r="A629" s="20"/>
      <c r="B629" s="20"/>
      <c r="C629" s="25"/>
      <c r="D629" s="20"/>
      <c r="E629" s="20"/>
      <c r="F629" s="20"/>
      <c r="G629" s="20"/>
      <c r="H629" s="20"/>
      <c r="I629" s="27"/>
      <c r="J629" s="27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46"/>
      <c r="V629" s="21"/>
      <c r="W629" s="21"/>
      <c r="X629" s="28"/>
    </row>
    <row r="630" spans="1:24" x14ac:dyDescent="0.25">
      <c r="A630" s="20"/>
      <c r="B630" s="20"/>
      <c r="C630" s="25"/>
      <c r="D630" s="20"/>
      <c r="E630" s="20"/>
      <c r="F630" s="20"/>
      <c r="G630" s="20"/>
      <c r="H630" s="20"/>
      <c r="I630" s="27"/>
      <c r="J630" s="27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46"/>
      <c r="V630" s="21"/>
      <c r="W630" s="21"/>
      <c r="X630" s="28"/>
    </row>
    <row r="631" spans="1:24" x14ac:dyDescent="0.25">
      <c r="A631" s="20"/>
      <c r="B631" s="20"/>
      <c r="C631" s="25"/>
      <c r="D631" s="20"/>
      <c r="E631" s="20"/>
      <c r="F631" s="20"/>
      <c r="G631" s="20"/>
      <c r="H631" s="20"/>
      <c r="I631" s="27"/>
      <c r="J631" s="27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46"/>
      <c r="V631" s="21"/>
      <c r="W631" s="21"/>
      <c r="X631" s="28"/>
    </row>
    <row r="632" spans="1:24" x14ac:dyDescent="0.25">
      <c r="A632" s="20"/>
      <c r="B632" s="20"/>
      <c r="C632" s="25"/>
      <c r="D632" s="20"/>
      <c r="E632" s="20"/>
      <c r="F632" s="20"/>
      <c r="G632" s="20"/>
      <c r="H632" s="20"/>
      <c r="I632" s="27"/>
      <c r="J632" s="27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46"/>
      <c r="V632" s="21"/>
      <c r="W632" s="21"/>
      <c r="X632" s="28"/>
    </row>
    <row r="633" spans="1:24" x14ac:dyDescent="0.25">
      <c r="A633" s="20"/>
      <c r="B633" s="20"/>
      <c r="C633" s="25"/>
      <c r="D633" s="20"/>
      <c r="E633" s="20"/>
      <c r="F633" s="20"/>
      <c r="G633" s="20"/>
      <c r="H633" s="20"/>
      <c r="I633" s="27"/>
      <c r="J633" s="27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46"/>
      <c r="V633" s="21"/>
      <c r="W633" s="21"/>
      <c r="X633" s="28"/>
    </row>
    <row r="634" spans="1:24" x14ac:dyDescent="0.25">
      <c r="A634" s="20"/>
      <c r="B634" s="20"/>
      <c r="C634" s="25"/>
      <c r="D634" s="20"/>
      <c r="E634" s="20"/>
      <c r="F634" s="20"/>
      <c r="G634" s="20"/>
      <c r="H634" s="20"/>
      <c r="I634" s="27"/>
      <c r="J634" s="27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46"/>
      <c r="V634" s="21"/>
      <c r="W634" s="21"/>
      <c r="X634" s="28"/>
    </row>
    <row r="635" spans="1:24" x14ac:dyDescent="0.25">
      <c r="A635" s="20"/>
      <c r="B635" s="20"/>
      <c r="C635" s="25"/>
      <c r="D635" s="20"/>
      <c r="E635" s="20"/>
      <c r="F635" s="20"/>
      <c r="G635" s="20"/>
      <c r="H635" s="20"/>
      <c r="I635" s="27"/>
      <c r="J635" s="27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46"/>
      <c r="V635" s="21"/>
      <c r="W635" s="21"/>
      <c r="X635" s="28"/>
    </row>
    <row r="636" spans="1:24" x14ac:dyDescent="0.25">
      <c r="A636" s="20"/>
      <c r="B636" s="20"/>
      <c r="C636" s="25"/>
      <c r="D636" s="20"/>
      <c r="E636" s="20"/>
      <c r="F636" s="20"/>
      <c r="G636" s="20"/>
      <c r="H636" s="20"/>
      <c r="I636" s="27"/>
      <c r="J636" s="27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46"/>
      <c r="V636" s="21"/>
      <c r="W636" s="21"/>
      <c r="X636" s="28"/>
    </row>
    <row r="637" spans="1:24" x14ac:dyDescent="0.25">
      <c r="A637" s="20"/>
      <c r="B637" s="20"/>
      <c r="C637" s="25"/>
      <c r="D637" s="20"/>
      <c r="E637" s="20"/>
      <c r="F637" s="20"/>
      <c r="G637" s="20"/>
      <c r="H637" s="20"/>
      <c r="I637" s="27"/>
      <c r="J637" s="27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46"/>
      <c r="V637" s="21"/>
      <c r="W637" s="21"/>
      <c r="X637" s="28"/>
    </row>
    <row r="638" spans="1:24" x14ac:dyDescent="0.25">
      <c r="A638" s="20"/>
      <c r="B638" s="20"/>
      <c r="C638" s="25"/>
      <c r="D638" s="20"/>
      <c r="E638" s="20"/>
      <c r="F638" s="20"/>
      <c r="G638" s="20"/>
      <c r="H638" s="20"/>
      <c r="I638" s="27"/>
      <c r="J638" s="27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46"/>
      <c r="V638" s="21"/>
      <c r="W638" s="21"/>
      <c r="X638" s="28"/>
    </row>
    <row r="639" spans="1:24" x14ac:dyDescent="0.25">
      <c r="A639" s="20"/>
      <c r="B639" s="20"/>
      <c r="C639" s="25"/>
      <c r="D639" s="20"/>
      <c r="E639" s="20"/>
      <c r="F639" s="20"/>
      <c r="G639" s="20"/>
      <c r="H639" s="20"/>
      <c r="I639" s="27"/>
      <c r="J639" s="27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46"/>
      <c r="V639" s="21"/>
      <c r="W639" s="21"/>
      <c r="X639" s="28"/>
    </row>
    <row r="640" spans="1:24" x14ac:dyDescent="0.25">
      <c r="A640" s="20"/>
      <c r="B640" s="20"/>
      <c r="C640" s="25"/>
      <c r="D640" s="20"/>
      <c r="E640" s="20"/>
      <c r="F640" s="20"/>
      <c r="G640" s="20"/>
      <c r="H640" s="20"/>
      <c r="I640" s="27"/>
      <c r="J640" s="27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46"/>
      <c r="V640" s="21"/>
      <c r="W640" s="21"/>
      <c r="X640" s="28"/>
    </row>
    <row r="641" spans="1:24" x14ac:dyDescent="0.25">
      <c r="A641" s="20"/>
      <c r="B641" s="20"/>
      <c r="C641" s="25"/>
      <c r="D641" s="20"/>
      <c r="E641" s="20"/>
      <c r="F641" s="20"/>
      <c r="G641" s="20"/>
      <c r="H641" s="20"/>
      <c r="I641" s="27"/>
      <c r="J641" s="27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46"/>
      <c r="V641" s="21"/>
      <c r="W641" s="21"/>
      <c r="X641" s="28"/>
    </row>
    <row r="642" spans="1:24" x14ac:dyDescent="0.25">
      <c r="A642" s="20"/>
      <c r="B642" s="20"/>
      <c r="C642" s="25"/>
      <c r="D642" s="20"/>
      <c r="E642" s="20"/>
      <c r="F642" s="20"/>
      <c r="G642" s="20"/>
      <c r="H642" s="20"/>
      <c r="I642" s="27"/>
      <c r="J642" s="27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46"/>
      <c r="V642" s="21"/>
      <c r="W642" s="21"/>
      <c r="X642" s="28"/>
    </row>
    <row r="643" spans="1:24" x14ac:dyDescent="0.25">
      <c r="A643" s="20"/>
      <c r="B643" s="20"/>
      <c r="C643" s="25"/>
      <c r="D643" s="20"/>
      <c r="E643" s="20"/>
      <c r="F643" s="20"/>
      <c r="G643" s="20"/>
      <c r="H643" s="20"/>
      <c r="I643" s="27"/>
      <c r="J643" s="27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46"/>
      <c r="V643" s="21"/>
      <c r="W643" s="21"/>
      <c r="X643" s="28"/>
    </row>
    <row r="644" spans="1:24" x14ac:dyDescent="0.25">
      <c r="A644" s="20"/>
      <c r="B644" s="20"/>
      <c r="C644" s="25"/>
      <c r="D644" s="20"/>
      <c r="E644" s="20"/>
      <c r="F644" s="20"/>
      <c r="G644" s="20"/>
      <c r="H644" s="20"/>
      <c r="I644" s="27"/>
      <c r="J644" s="27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46"/>
      <c r="V644" s="21"/>
      <c r="W644" s="21"/>
      <c r="X644" s="28"/>
    </row>
    <row r="645" spans="1:24" x14ac:dyDescent="0.25">
      <c r="A645" s="20"/>
      <c r="B645" s="20"/>
      <c r="C645" s="25"/>
      <c r="D645" s="20"/>
      <c r="E645" s="20"/>
      <c r="F645" s="20"/>
      <c r="G645" s="20"/>
      <c r="H645" s="20"/>
      <c r="I645" s="27"/>
      <c r="J645" s="27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46"/>
      <c r="V645" s="21"/>
      <c r="W645" s="21"/>
      <c r="X645" s="28"/>
    </row>
    <row r="646" spans="1:24" x14ac:dyDescent="0.25">
      <c r="A646" s="20"/>
      <c r="B646" s="20"/>
      <c r="C646" s="25"/>
      <c r="D646" s="20"/>
      <c r="E646" s="20"/>
      <c r="F646" s="20"/>
      <c r="G646" s="20"/>
      <c r="H646" s="20"/>
      <c r="I646" s="27"/>
      <c r="J646" s="27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46"/>
      <c r="V646" s="21"/>
      <c r="W646" s="21"/>
      <c r="X646" s="28"/>
    </row>
    <row r="647" spans="1:24" x14ac:dyDescent="0.25">
      <c r="A647" s="20"/>
      <c r="B647" s="20"/>
      <c r="C647" s="25"/>
      <c r="D647" s="20"/>
      <c r="E647" s="20"/>
      <c r="F647" s="20"/>
      <c r="G647" s="20"/>
      <c r="H647" s="20"/>
      <c r="I647" s="27"/>
      <c r="J647" s="27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46"/>
      <c r="V647" s="21"/>
      <c r="W647" s="21"/>
      <c r="X647" s="28"/>
    </row>
    <row r="648" spans="1:24" x14ac:dyDescent="0.25">
      <c r="A648" s="20"/>
      <c r="B648" s="20"/>
      <c r="C648" s="25"/>
      <c r="D648" s="20"/>
      <c r="E648" s="20"/>
      <c r="F648" s="20"/>
      <c r="G648" s="20"/>
      <c r="H648" s="20"/>
      <c r="I648" s="27"/>
      <c r="J648" s="27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46"/>
      <c r="V648" s="21"/>
      <c r="W648" s="21"/>
      <c r="X648" s="28"/>
    </row>
    <row r="649" spans="1:24" x14ac:dyDescent="0.25">
      <c r="A649" s="20"/>
      <c r="B649" s="20"/>
      <c r="C649" s="25"/>
      <c r="D649" s="20"/>
      <c r="E649" s="20"/>
      <c r="F649" s="20"/>
      <c r="G649" s="20"/>
      <c r="H649" s="20"/>
      <c r="I649" s="27"/>
      <c r="J649" s="27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46"/>
      <c r="V649" s="21"/>
      <c r="W649" s="21"/>
      <c r="X649" s="28"/>
    </row>
    <row r="650" spans="1:24" x14ac:dyDescent="0.25">
      <c r="A650" s="20"/>
      <c r="B650" s="20"/>
      <c r="C650" s="25"/>
      <c r="D650" s="20"/>
      <c r="E650" s="20"/>
      <c r="F650" s="20"/>
      <c r="G650" s="20"/>
      <c r="H650" s="20"/>
      <c r="I650" s="27"/>
      <c r="J650" s="27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46"/>
      <c r="V650" s="21"/>
      <c r="W650" s="21"/>
      <c r="X650" s="28"/>
    </row>
    <row r="651" spans="1:24" x14ac:dyDescent="0.25">
      <c r="A651" s="20"/>
      <c r="B651" s="20"/>
      <c r="C651" s="25"/>
      <c r="D651" s="20"/>
      <c r="E651" s="20"/>
      <c r="F651" s="20"/>
      <c r="G651" s="20"/>
      <c r="H651" s="20"/>
      <c r="I651" s="27"/>
      <c r="J651" s="27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46"/>
      <c r="V651" s="21"/>
      <c r="W651" s="21"/>
      <c r="X651" s="28"/>
    </row>
    <row r="652" spans="1:24" x14ac:dyDescent="0.25">
      <c r="A652" s="20"/>
      <c r="B652" s="20"/>
      <c r="C652" s="25"/>
      <c r="D652" s="20"/>
      <c r="E652" s="20"/>
      <c r="F652" s="20"/>
      <c r="G652" s="20"/>
      <c r="H652" s="20"/>
      <c r="I652" s="27"/>
      <c r="J652" s="27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46"/>
      <c r="V652" s="21"/>
      <c r="W652" s="21"/>
      <c r="X652" s="28"/>
    </row>
    <row r="653" spans="1:24" x14ac:dyDescent="0.25">
      <c r="A653" s="20"/>
      <c r="B653" s="20"/>
      <c r="C653" s="25"/>
      <c r="D653" s="20"/>
      <c r="E653" s="20"/>
      <c r="F653" s="20"/>
      <c r="G653" s="20"/>
      <c r="H653" s="20"/>
      <c r="I653" s="27"/>
      <c r="J653" s="27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46"/>
      <c r="V653" s="21"/>
      <c r="W653" s="21"/>
      <c r="X653" s="28"/>
    </row>
    <row r="654" spans="1:24" x14ac:dyDescent="0.25">
      <c r="A654" s="20"/>
      <c r="B654" s="20"/>
      <c r="C654" s="25"/>
      <c r="D654" s="20"/>
      <c r="E654" s="20"/>
      <c r="F654" s="20"/>
      <c r="G654" s="20"/>
      <c r="H654" s="20"/>
      <c r="I654" s="27"/>
      <c r="J654" s="27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46"/>
      <c r="V654" s="21"/>
      <c r="W654" s="21"/>
      <c r="X654" s="28"/>
    </row>
    <row r="655" spans="1:24" x14ac:dyDescent="0.25">
      <c r="A655" s="20"/>
      <c r="B655" s="20"/>
      <c r="C655" s="25"/>
      <c r="D655" s="20"/>
      <c r="E655" s="20"/>
      <c r="F655" s="20"/>
      <c r="G655" s="20"/>
      <c r="H655" s="20"/>
      <c r="I655" s="27"/>
      <c r="J655" s="27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46"/>
      <c r="V655" s="21"/>
      <c r="W655" s="21"/>
      <c r="X655" s="28"/>
    </row>
    <row r="656" spans="1:24" x14ac:dyDescent="0.25">
      <c r="A656" s="20"/>
      <c r="B656" s="20"/>
      <c r="C656" s="25"/>
      <c r="D656" s="20"/>
      <c r="E656" s="20"/>
      <c r="F656" s="20"/>
      <c r="G656" s="20"/>
      <c r="H656" s="20"/>
      <c r="I656" s="27"/>
      <c r="J656" s="27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46"/>
      <c r="V656" s="21"/>
      <c r="W656" s="21"/>
      <c r="X656" s="28"/>
    </row>
    <row r="657" spans="1:24" x14ac:dyDescent="0.25">
      <c r="A657" s="20"/>
      <c r="B657" s="20"/>
      <c r="C657" s="25"/>
      <c r="D657" s="20"/>
      <c r="E657" s="20"/>
      <c r="F657" s="20"/>
      <c r="G657" s="20"/>
      <c r="H657" s="20"/>
      <c r="I657" s="27"/>
      <c r="J657" s="27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46"/>
      <c r="V657" s="21"/>
      <c r="W657" s="21"/>
      <c r="X657" s="28"/>
    </row>
    <row r="658" spans="1:24" x14ac:dyDescent="0.25">
      <c r="A658" s="20"/>
      <c r="B658" s="20"/>
      <c r="C658" s="25"/>
      <c r="D658" s="20"/>
      <c r="E658" s="20"/>
      <c r="F658" s="20"/>
      <c r="G658" s="20"/>
      <c r="H658" s="20"/>
      <c r="I658" s="27"/>
      <c r="J658" s="27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46"/>
      <c r="V658" s="21"/>
      <c r="W658" s="21"/>
      <c r="X658" s="28"/>
    </row>
    <row r="659" spans="1:24" x14ac:dyDescent="0.25">
      <c r="A659" s="20"/>
      <c r="B659" s="20"/>
      <c r="C659" s="25"/>
      <c r="D659" s="20"/>
      <c r="E659" s="20"/>
      <c r="F659" s="20"/>
      <c r="G659" s="20"/>
      <c r="H659" s="20"/>
      <c r="I659" s="27"/>
      <c r="J659" s="27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46"/>
      <c r="V659" s="21"/>
      <c r="W659" s="21"/>
      <c r="X659" s="28"/>
    </row>
    <row r="660" spans="1:24" x14ac:dyDescent="0.25">
      <c r="A660" s="20"/>
      <c r="B660" s="20"/>
      <c r="C660" s="25"/>
      <c r="D660" s="20"/>
      <c r="E660" s="20"/>
      <c r="F660" s="20"/>
      <c r="G660" s="20"/>
      <c r="H660" s="20"/>
      <c r="I660" s="27"/>
      <c r="J660" s="27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46"/>
      <c r="V660" s="21"/>
      <c r="W660" s="21"/>
      <c r="X660" s="28"/>
    </row>
    <row r="661" spans="1:24" x14ac:dyDescent="0.25">
      <c r="A661" s="20"/>
      <c r="B661" s="20"/>
      <c r="C661" s="25"/>
      <c r="D661" s="20"/>
      <c r="E661" s="20"/>
      <c r="F661" s="20"/>
      <c r="G661" s="20"/>
      <c r="H661" s="20"/>
      <c r="I661" s="27"/>
      <c r="J661" s="27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46"/>
      <c r="V661" s="21"/>
      <c r="W661" s="21"/>
      <c r="X661" s="28"/>
    </row>
    <row r="662" spans="1:24" x14ac:dyDescent="0.25">
      <c r="A662" s="20"/>
      <c r="B662" s="20"/>
      <c r="C662" s="25"/>
      <c r="D662" s="20"/>
      <c r="E662" s="20"/>
      <c r="F662" s="20"/>
      <c r="G662" s="20"/>
      <c r="H662" s="20"/>
      <c r="I662" s="27"/>
      <c r="J662" s="27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46"/>
      <c r="V662" s="21"/>
      <c r="W662" s="21"/>
      <c r="X662" s="28"/>
    </row>
    <row r="663" spans="1:24" x14ac:dyDescent="0.25">
      <c r="A663" s="20"/>
      <c r="B663" s="20"/>
      <c r="C663" s="25"/>
      <c r="D663" s="20"/>
      <c r="E663" s="20"/>
      <c r="F663" s="20"/>
      <c r="G663" s="20"/>
      <c r="H663" s="20"/>
      <c r="I663" s="27"/>
      <c r="J663" s="27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46"/>
      <c r="V663" s="21"/>
      <c r="W663" s="21"/>
      <c r="X663" s="28"/>
    </row>
    <row r="664" spans="1:24" x14ac:dyDescent="0.25">
      <c r="A664" s="20"/>
      <c r="B664" s="20"/>
      <c r="C664" s="25"/>
      <c r="D664" s="20"/>
      <c r="E664" s="20"/>
      <c r="F664" s="20"/>
      <c r="G664" s="20"/>
      <c r="H664" s="20"/>
      <c r="I664" s="27"/>
      <c r="J664" s="27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46"/>
      <c r="V664" s="21"/>
      <c r="W664" s="21"/>
      <c r="X664" s="28"/>
    </row>
    <row r="665" spans="1:24" x14ac:dyDescent="0.25">
      <c r="A665" s="20"/>
      <c r="B665" s="20"/>
      <c r="C665" s="25"/>
      <c r="D665" s="20"/>
      <c r="E665" s="20"/>
      <c r="F665" s="20"/>
      <c r="G665" s="20"/>
      <c r="H665" s="20"/>
      <c r="I665" s="27"/>
      <c r="J665" s="27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46"/>
      <c r="V665" s="21"/>
      <c r="W665" s="21"/>
      <c r="X665" s="28"/>
    </row>
    <row r="666" spans="1:24" x14ac:dyDescent="0.25">
      <c r="A666" s="20"/>
      <c r="B666" s="20"/>
      <c r="C666" s="25"/>
      <c r="D666" s="20"/>
      <c r="E666" s="20"/>
      <c r="F666" s="20"/>
      <c r="G666" s="20"/>
      <c r="H666" s="20"/>
      <c r="I666" s="27"/>
      <c r="J666" s="27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46"/>
      <c r="V666" s="21"/>
      <c r="W666" s="21"/>
      <c r="X666" s="28"/>
    </row>
    <row r="667" spans="1:24" x14ac:dyDescent="0.25">
      <c r="A667" s="20"/>
      <c r="B667" s="20"/>
      <c r="C667" s="25"/>
      <c r="D667" s="20"/>
      <c r="E667" s="20"/>
      <c r="F667" s="20"/>
      <c r="G667" s="20"/>
      <c r="H667" s="20"/>
      <c r="I667" s="27"/>
      <c r="J667" s="27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46"/>
      <c r="V667" s="21"/>
      <c r="W667" s="21"/>
      <c r="X667" s="28"/>
    </row>
    <row r="668" spans="1:24" x14ac:dyDescent="0.25">
      <c r="A668" s="20"/>
      <c r="B668" s="20"/>
      <c r="C668" s="25"/>
      <c r="D668" s="20"/>
      <c r="E668" s="20"/>
      <c r="F668" s="20"/>
      <c r="G668" s="20"/>
      <c r="H668" s="20"/>
      <c r="I668" s="27"/>
      <c r="J668" s="27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46"/>
      <c r="V668" s="21"/>
      <c r="W668" s="21"/>
      <c r="X668" s="28"/>
    </row>
    <row r="669" spans="1:24" x14ac:dyDescent="0.25">
      <c r="A669" s="20"/>
      <c r="B669" s="20"/>
      <c r="C669" s="25"/>
      <c r="D669" s="20"/>
      <c r="E669" s="20"/>
      <c r="F669" s="20"/>
      <c r="G669" s="20"/>
      <c r="H669" s="20"/>
      <c r="I669" s="27"/>
      <c r="J669" s="27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46"/>
      <c r="V669" s="21"/>
      <c r="W669" s="21"/>
      <c r="X669" s="28"/>
    </row>
    <row r="670" spans="1:24" x14ac:dyDescent="0.25">
      <c r="A670" s="20"/>
      <c r="B670" s="20"/>
      <c r="C670" s="25"/>
      <c r="D670" s="20"/>
      <c r="E670" s="20"/>
      <c r="F670" s="20"/>
      <c r="G670" s="20"/>
      <c r="H670" s="20"/>
      <c r="I670" s="27"/>
      <c r="J670" s="27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46"/>
      <c r="V670" s="21"/>
      <c r="W670" s="21"/>
      <c r="X670" s="28"/>
    </row>
    <row r="671" spans="1:24" x14ac:dyDescent="0.25">
      <c r="A671" s="20"/>
      <c r="B671" s="20"/>
      <c r="C671" s="25"/>
      <c r="D671" s="20"/>
      <c r="E671" s="20"/>
      <c r="F671" s="20"/>
      <c r="G671" s="20"/>
      <c r="H671" s="20"/>
      <c r="I671" s="27"/>
      <c r="J671" s="27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46"/>
      <c r="V671" s="21"/>
      <c r="W671" s="21"/>
      <c r="X671" s="28"/>
    </row>
    <row r="672" spans="1:24" x14ac:dyDescent="0.25">
      <c r="A672" s="20"/>
      <c r="B672" s="20"/>
      <c r="C672" s="25"/>
      <c r="D672" s="20"/>
      <c r="E672" s="20"/>
      <c r="F672" s="20"/>
      <c r="G672" s="20"/>
      <c r="H672" s="20"/>
      <c r="I672" s="27"/>
      <c r="J672" s="27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46"/>
      <c r="V672" s="21"/>
      <c r="W672" s="21"/>
      <c r="X672" s="28"/>
    </row>
    <row r="673" spans="1:24" x14ac:dyDescent="0.25">
      <c r="A673" s="20"/>
      <c r="B673" s="20"/>
      <c r="C673" s="25"/>
      <c r="D673" s="20"/>
      <c r="E673" s="20"/>
      <c r="F673" s="20"/>
      <c r="G673" s="20"/>
      <c r="H673" s="20"/>
      <c r="I673" s="27"/>
      <c r="J673" s="27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46"/>
      <c r="V673" s="21"/>
      <c r="W673" s="21"/>
      <c r="X673" s="28"/>
    </row>
    <row r="674" spans="1:24" x14ac:dyDescent="0.25">
      <c r="A674" s="20"/>
      <c r="B674" s="20"/>
      <c r="C674" s="25"/>
      <c r="D674" s="20"/>
      <c r="E674" s="20"/>
      <c r="F674" s="20"/>
      <c r="G674" s="20"/>
      <c r="H674" s="20"/>
      <c r="I674" s="27"/>
      <c r="J674" s="27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46"/>
      <c r="V674" s="21"/>
      <c r="W674" s="21"/>
      <c r="X674" s="28"/>
    </row>
    <row r="675" spans="1:24" x14ac:dyDescent="0.25">
      <c r="A675" s="20"/>
      <c r="B675" s="20"/>
      <c r="C675" s="25"/>
      <c r="D675" s="20"/>
      <c r="E675" s="20"/>
      <c r="F675" s="20"/>
      <c r="G675" s="20"/>
      <c r="H675" s="20"/>
      <c r="I675" s="27"/>
      <c r="J675" s="27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46"/>
      <c r="V675" s="21"/>
      <c r="W675" s="21"/>
      <c r="X675" s="28"/>
    </row>
    <row r="676" spans="1:24" x14ac:dyDescent="0.25">
      <c r="A676" s="20"/>
      <c r="B676" s="20"/>
      <c r="C676" s="25"/>
      <c r="D676" s="20"/>
      <c r="E676" s="20"/>
      <c r="F676" s="20"/>
      <c r="G676" s="20"/>
      <c r="H676" s="20"/>
      <c r="I676" s="27"/>
      <c r="J676" s="27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46"/>
      <c r="V676" s="21"/>
      <c r="W676" s="21"/>
      <c r="X676" s="28"/>
    </row>
    <row r="677" spans="1:24" x14ac:dyDescent="0.25">
      <c r="A677" s="20"/>
      <c r="B677" s="20"/>
      <c r="C677" s="25"/>
      <c r="D677" s="20"/>
      <c r="E677" s="20"/>
      <c r="F677" s="20"/>
      <c r="G677" s="20"/>
      <c r="H677" s="20"/>
      <c r="I677" s="27"/>
      <c r="J677" s="27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46"/>
      <c r="V677" s="21"/>
      <c r="W677" s="21"/>
      <c r="X677" s="28"/>
    </row>
    <row r="678" spans="1:24" x14ac:dyDescent="0.25">
      <c r="A678" s="20"/>
      <c r="B678" s="20"/>
      <c r="C678" s="25"/>
      <c r="D678" s="20"/>
      <c r="E678" s="20"/>
      <c r="F678" s="20"/>
      <c r="G678" s="20"/>
      <c r="H678" s="20"/>
      <c r="I678" s="27"/>
      <c r="J678" s="27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46"/>
      <c r="V678" s="21"/>
      <c r="W678" s="21"/>
      <c r="X678" s="28"/>
    </row>
    <row r="679" spans="1:24" x14ac:dyDescent="0.25">
      <c r="A679" s="20"/>
      <c r="B679" s="20"/>
      <c r="C679" s="25"/>
      <c r="D679" s="20"/>
      <c r="E679" s="20"/>
      <c r="F679" s="20"/>
      <c r="G679" s="20"/>
      <c r="H679" s="20"/>
      <c r="I679" s="27"/>
      <c r="J679" s="27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46"/>
      <c r="V679" s="21"/>
      <c r="W679" s="21"/>
      <c r="X679" s="28"/>
    </row>
    <row r="680" spans="1:24" x14ac:dyDescent="0.25">
      <c r="A680" s="20"/>
      <c r="B680" s="20"/>
      <c r="C680" s="25"/>
      <c r="D680" s="20"/>
      <c r="E680" s="20"/>
      <c r="F680" s="20"/>
      <c r="G680" s="20"/>
      <c r="H680" s="20"/>
      <c r="I680" s="27"/>
      <c r="J680" s="27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46"/>
      <c r="V680" s="21"/>
      <c r="W680" s="21"/>
      <c r="X680" s="28"/>
    </row>
    <row r="681" spans="1:24" x14ac:dyDescent="0.25">
      <c r="A681" s="20"/>
      <c r="B681" s="20"/>
      <c r="C681" s="25"/>
      <c r="D681" s="20"/>
      <c r="E681" s="20"/>
      <c r="F681" s="20"/>
      <c r="G681" s="20"/>
      <c r="H681" s="20"/>
      <c r="I681" s="27"/>
      <c r="J681" s="27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46"/>
      <c r="V681" s="21"/>
      <c r="W681" s="21"/>
      <c r="X681" s="28"/>
    </row>
    <row r="682" spans="1:24" x14ac:dyDescent="0.25">
      <c r="A682" s="20"/>
      <c r="B682" s="20"/>
      <c r="C682" s="25"/>
      <c r="D682" s="20"/>
      <c r="E682" s="20"/>
      <c r="F682" s="20"/>
      <c r="G682" s="20"/>
      <c r="H682" s="20"/>
      <c r="I682" s="27"/>
      <c r="J682" s="27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46"/>
      <c r="V682" s="21"/>
      <c r="W682" s="21"/>
      <c r="X682" s="28"/>
    </row>
    <row r="683" spans="1:24" x14ac:dyDescent="0.25">
      <c r="A683" s="20"/>
      <c r="B683" s="20"/>
      <c r="C683" s="25"/>
      <c r="D683" s="20"/>
      <c r="E683" s="20"/>
      <c r="F683" s="20"/>
      <c r="G683" s="20"/>
      <c r="H683" s="20"/>
      <c r="I683" s="27"/>
      <c r="J683" s="27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46"/>
      <c r="V683" s="21"/>
      <c r="W683" s="21"/>
      <c r="X683" s="28"/>
    </row>
    <row r="684" spans="1:24" x14ac:dyDescent="0.25">
      <c r="A684" s="20"/>
      <c r="B684" s="20"/>
      <c r="C684" s="25"/>
      <c r="D684" s="20"/>
      <c r="E684" s="20"/>
      <c r="F684" s="20"/>
      <c r="G684" s="20"/>
      <c r="H684" s="20"/>
      <c r="I684" s="27"/>
      <c r="J684" s="27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46"/>
      <c r="V684" s="21"/>
      <c r="W684" s="21"/>
      <c r="X684" s="28"/>
    </row>
    <row r="685" spans="1:24" x14ac:dyDescent="0.25">
      <c r="A685" s="20"/>
      <c r="B685" s="20"/>
      <c r="C685" s="25"/>
      <c r="D685" s="20"/>
      <c r="E685" s="20"/>
      <c r="F685" s="20"/>
      <c r="G685" s="20"/>
      <c r="H685" s="20"/>
      <c r="I685" s="27"/>
      <c r="J685" s="27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46"/>
      <c r="V685" s="21"/>
      <c r="W685" s="21"/>
      <c r="X685" s="28"/>
    </row>
    <row r="686" spans="1:24" x14ac:dyDescent="0.25">
      <c r="A686" s="20"/>
      <c r="B686" s="20"/>
      <c r="C686" s="25"/>
      <c r="D686" s="20"/>
      <c r="E686" s="20"/>
      <c r="F686" s="20"/>
      <c r="G686" s="20"/>
      <c r="H686" s="20"/>
      <c r="I686" s="27"/>
      <c r="J686" s="27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46"/>
      <c r="V686" s="21"/>
      <c r="W686" s="21"/>
      <c r="X686" s="28"/>
    </row>
    <row r="687" spans="1:24" x14ac:dyDescent="0.25">
      <c r="A687" s="20"/>
      <c r="B687" s="20"/>
      <c r="C687" s="25"/>
      <c r="D687" s="20"/>
      <c r="E687" s="20"/>
      <c r="F687" s="20"/>
      <c r="G687" s="20"/>
      <c r="H687" s="20"/>
      <c r="I687" s="27"/>
      <c r="J687" s="27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46"/>
      <c r="V687" s="21"/>
      <c r="W687" s="21"/>
      <c r="X687" s="28"/>
    </row>
    <row r="688" spans="1:24" x14ac:dyDescent="0.25">
      <c r="A688" s="20"/>
      <c r="B688" s="20"/>
      <c r="C688" s="25"/>
      <c r="D688" s="20"/>
      <c r="E688" s="20"/>
      <c r="F688" s="20"/>
      <c r="G688" s="20"/>
      <c r="H688" s="20"/>
      <c r="I688" s="27"/>
      <c r="J688" s="27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46"/>
      <c r="V688" s="21"/>
      <c r="W688" s="21"/>
      <c r="X688" s="28"/>
    </row>
    <row r="689" spans="1:24" x14ac:dyDescent="0.25">
      <c r="A689" s="20"/>
      <c r="B689" s="20"/>
      <c r="C689" s="25"/>
      <c r="D689" s="20"/>
      <c r="E689" s="20"/>
      <c r="F689" s="20"/>
      <c r="G689" s="20"/>
      <c r="H689" s="20"/>
      <c r="I689" s="27"/>
      <c r="J689" s="27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46"/>
      <c r="V689" s="21"/>
      <c r="W689" s="21"/>
      <c r="X689" s="28"/>
    </row>
    <row r="690" spans="1:24" x14ac:dyDescent="0.25">
      <c r="A690" s="20"/>
      <c r="B690" s="20"/>
      <c r="C690" s="25"/>
      <c r="D690" s="20"/>
      <c r="E690" s="20"/>
      <c r="F690" s="20"/>
      <c r="G690" s="20"/>
      <c r="H690" s="20"/>
      <c r="I690" s="27"/>
      <c r="J690" s="27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46"/>
      <c r="V690" s="21"/>
      <c r="W690" s="21"/>
      <c r="X690" s="28"/>
    </row>
    <row r="691" spans="1:24" x14ac:dyDescent="0.25">
      <c r="A691" s="20"/>
      <c r="B691" s="20"/>
      <c r="C691" s="25"/>
      <c r="D691" s="20"/>
      <c r="E691" s="20"/>
      <c r="F691" s="20"/>
      <c r="G691" s="20"/>
      <c r="H691" s="20"/>
      <c r="I691" s="27"/>
      <c r="J691" s="27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46"/>
      <c r="V691" s="21"/>
      <c r="W691" s="21"/>
      <c r="X691" s="28"/>
    </row>
    <row r="692" spans="1:24" x14ac:dyDescent="0.25">
      <c r="A692" s="20"/>
      <c r="B692" s="20"/>
      <c r="C692" s="25"/>
      <c r="D692" s="20"/>
      <c r="E692" s="20"/>
      <c r="F692" s="20"/>
      <c r="G692" s="20"/>
      <c r="H692" s="20"/>
      <c r="I692" s="27"/>
      <c r="J692" s="27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46"/>
      <c r="V692" s="21"/>
      <c r="W692" s="21"/>
      <c r="X692" s="28"/>
    </row>
    <row r="693" spans="1:24" x14ac:dyDescent="0.25">
      <c r="A693" s="20"/>
      <c r="B693" s="20"/>
      <c r="C693" s="25"/>
      <c r="D693" s="20"/>
      <c r="E693" s="20"/>
      <c r="F693" s="20"/>
      <c r="G693" s="20"/>
      <c r="H693" s="20"/>
      <c r="I693" s="27"/>
      <c r="J693" s="27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46"/>
      <c r="V693" s="21"/>
      <c r="W693" s="21"/>
      <c r="X693" s="28"/>
    </row>
    <row r="694" spans="1:24" x14ac:dyDescent="0.25">
      <c r="A694" s="20"/>
      <c r="B694" s="20"/>
      <c r="C694" s="25"/>
      <c r="D694" s="20"/>
      <c r="E694" s="20"/>
      <c r="F694" s="20"/>
      <c r="G694" s="20"/>
      <c r="H694" s="20"/>
      <c r="I694" s="27"/>
      <c r="J694" s="27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46"/>
      <c r="V694" s="21"/>
      <c r="W694" s="21"/>
      <c r="X694" s="28"/>
    </row>
    <row r="695" spans="1:24" x14ac:dyDescent="0.25">
      <c r="A695" s="20"/>
      <c r="B695" s="20"/>
      <c r="C695" s="25"/>
      <c r="D695" s="20"/>
      <c r="E695" s="20"/>
      <c r="F695" s="20"/>
      <c r="G695" s="20"/>
      <c r="H695" s="20"/>
      <c r="I695" s="27"/>
      <c r="J695" s="27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46"/>
      <c r="V695" s="21"/>
      <c r="W695" s="21"/>
      <c r="X695" s="28"/>
    </row>
    <row r="696" spans="1:24" x14ac:dyDescent="0.25">
      <c r="A696" s="20"/>
      <c r="B696" s="20"/>
      <c r="C696" s="25"/>
      <c r="D696" s="20"/>
      <c r="E696" s="20"/>
      <c r="F696" s="20"/>
      <c r="G696" s="20"/>
      <c r="H696" s="20"/>
      <c r="I696" s="27"/>
      <c r="J696" s="27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46"/>
      <c r="V696" s="21"/>
      <c r="W696" s="21"/>
      <c r="X696" s="28"/>
    </row>
    <row r="697" spans="1:24" x14ac:dyDescent="0.25">
      <c r="A697" s="20"/>
      <c r="B697" s="20"/>
      <c r="C697" s="25"/>
      <c r="D697" s="20"/>
      <c r="E697" s="20"/>
      <c r="F697" s="20"/>
      <c r="G697" s="20"/>
      <c r="H697" s="20"/>
      <c r="I697" s="27"/>
      <c r="J697" s="27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46"/>
      <c r="V697" s="21"/>
      <c r="W697" s="21"/>
      <c r="X697" s="28"/>
    </row>
    <row r="698" spans="1:24" x14ac:dyDescent="0.25">
      <c r="A698" s="20"/>
      <c r="B698" s="20"/>
      <c r="C698" s="25"/>
      <c r="D698" s="20"/>
      <c r="E698" s="20"/>
      <c r="F698" s="20"/>
      <c r="G698" s="20"/>
      <c r="H698" s="20"/>
      <c r="I698" s="27"/>
      <c r="J698" s="27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46"/>
      <c r="V698" s="21"/>
      <c r="W698" s="21"/>
      <c r="X698" s="28"/>
    </row>
    <row r="699" spans="1:24" x14ac:dyDescent="0.25">
      <c r="A699" s="20"/>
      <c r="B699" s="20"/>
      <c r="C699" s="25"/>
      <c r="D699" s="20"/>
      <c r="E699" s="20"/>
      <c r="F699" s="20"/>
      <c r="G699" s="20"/>
      <c r="H699" s="20"/>
      <c r="I699" s="27"/>
      <c r="J699" s="27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46"/>
      <c r="V699" s="21"/>
      <c r="W699" s="21"/>
      <c r="X699" s="28"/>
    </row>
    <row r="700" spans="1:24" x14ac:dyDescent="0.25">
      <c r="A700" s="20"/>
      <c r="B700" s="20"/>
      <c r="C700" s="25"/>
      <c r="D700" s="20"/>
      <c r="E700" s="20"/>
      <c r="F700" s="20"/>
      <c r="G700" s="20"/>
      <c r="H700" s="20"/>
      <c r="I700" s="27"/>
      <c r="J700" s="27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46"/>
      <c r="V700" s="21"/>
      <c r="W700" s="21"/>
      <c r="X700" s="28"/>
    </row>
    <row r="701" spans="1:24" x14ac:dyDescent="0.25">
      <c r="A701" s="20"/>
      <c r="B701" s="20"/>
      <c r="C701" s="25"/>
      <c r="D701" s="20"/>
      <c r="E701" s="20"/>
      <c r="F701" s="20"/>
      <c r="G701" s="20"/>
      <c r="H701" s="20"/>
      <c r="I701" s="27"/>
      <c r="J701" s="27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46"/>
      <c r="V701" s="21"/>
      <c r="W701" s="21"/>
      <c r="X701" s="28"/>
    </row>
    <row r="702" spans="1:24" x14ac:dyDescent="0.25">
      <c r="A702" s="20"/>
      <c r="B702" s="20"/>
      <c r="C702" s="25"/>
      <c r="D702" s="20"/>
      <c r="E702" s="20"/>
      <c r="F702" s="20"/>
      <c r="G702" s="20"/>
      <c r="H702" s="20"/>
      <c r="I702" s="27"/>
      <c r="J702" s="27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46"/>
      <c r="V702" s="21"/>
      <c r="W702" s="21"/>
      <c r="X702" s="28"/>
    </row>
    <row r="703" spans="1:24" x14ac:dyDescent="0.25">
      <c r="A703" s="20"/>
      <c r="B703" s="20"/>
      <c r="C703" s="25"/>
      <c r="D703" s="20"/>
      <c r="E703" s="20"/>
      <c r="F703" s="20"/>
      <c r="G703" s="20"/>
      <c r="H703" s="20"/>
      <c r="I703" s="27"/>
      <c r="J703" s="27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46"/>
      <c r="V703" s="21"/>
      <c r="W703" s="21"/>
      <c r="X703" s="28"/>
    </row>
    <row r="704" spans="1:24" x14ac:dyDescent="0.25">
      <c r="A704" s="20"/>
      <c r="B704" s="20"/>
      <c r="C704" s="25"/>
      <c r="D704" s="20"/>
      <c r="E704" s="20"/>
      <c r="F704" s="20"/>
      <c r="G704" s="20"/>
      <c r="H704" s="20"/>
      <c r="I704" s="27"/>
      <c r="J704" s="27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46"/>
      <c r="V704" s="21"/>
      <c r="W704" s="21"/>
      <c r="X704" s="28"/>
    </row>
    <row r="705" spans="1:24" x14ac:dyDescent="0.25">
      <c r="A705" s="20"/>
      <c r="B705" s="20"/>
      <c r="C705" s="25"/>
      <c r="D705" s="20"/>
      <c r="E705" s="20"/>
      <c r="F705" s="20"/>
      <c r="G705" s="20"/>
      <c r="H705" s="20"/>
      <c r="I705" s="27"/>
      <c r="J705" s="27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46"/>
      <c r="V705" s="21"/>
      <c r="W705" s="21"/>
      <c r="X705" s="28"/>
    </row>
    <row r="706" spans="1:24" x14ac:dyDescent="0.25">
      <c r="A706" s="20"/>
      <c r="B706" s="20"/>
      <c r="C706" s="25"/>
      <c r="D706" s="20"/>
      <c r="E706" s="20"/>
      <c r="F706" s="20"/>
      <c r="G706" s="20"/>
      <c r="H706" s="20"/>
      <c r="I706" s="27"/>
      <c r="J706" s="27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46"/>
      <c r="V706" s="21"/>
      <c r="W706" s="21"/>
      <c r="X706" s="28"/>
    </row>
    <row r="707" spans="1:24" x14ac:dyDescent="0.25">
      <c r="A707" s="20"/>
      <c r="B707" s="20"/>
      <c r="C707" s="25"/>
      <c r="D707" s="20"/>
      <c r="E707" s="20"/>
      <c r="F707" s="20"/>
      <c r="G707" s="20"/>
      <c r="H707" s="20"/>
      <c r="I707" s="27"/>
      <c r="J707" s="27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46"/>
      <c r="V707" s="21"/>
      <c r="W707" s="21"/>
      <c r="X707" s="28"/>
    </row>
    <row r="708" spans="1:24" x14ac:dyDescent="0.25">
      <c r="A708" s="20"/>
      <c r="B708" s="20"/>
      <c r="C708" s="25"/>
      <c r="D708" s="20"/>
      <c r="E708" s="20"/>
      <c r="F708" s="20"/>
      <c r="G708" s="20"/>
      <c r="H708" s="20"/>
      <c r="I708" s="27"/>
      <c r="J708" s="27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46"/>
      <c r="V708" s="21"/>
      <c r="W708" s="21"/>
      <c r="X708" s="28"/>
    </row>
    <row r="709" spans="1:24" x14ac:dyDescent="0.25">
      <c r="A709" s="20"/>
      <c r="B709" s="20"/>
      <c r="C709" s="25"/>
      <c r="D709" s="20"/>
      <c r="E709" s="20"/>
      <c r="F709" s="20"/>
      <c r="G709" s="20"/>
      <c r="H709" s="20"/>
      <c r="I709" s="27"/>
      <c r="J709" s="27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46"/>
      <c r="V709" s="21"/>
      <c r="W709" s="21"/>
      <c r="X709" s="28"/>
    </row>
    <row r="710" spans="1:24" x14ac:dyDescent="0.25">
      <c r="A710" s="20"/>
      <c r="B710" s="20"/>
      <c r="C710" s="25"/>
      <c r="D710" s="20"/>
      <c r="E710" s="20"/>
      <c r="F710" s="20"/>
      <c r="G710" s="20"/>
      <c r="H710" s="20"/>
      <c r="I710" s="27"/>
      <c r="J710" s="27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46"/>
      <c r="V710" s="21"/>
      <c r="W710" s="21"/>
      <c r="X710" s="28"/>
    </row>
    <row r="711" spans="1:24" x14ac:dyDescent="0.25">
      <c r="A711" s="20"/>
      <c r="B711" s="20"/>
      <c r="C711" s="25"/>
      <c r="D711" s="20"/>
      <c r="E711" s="20"/>
      <c r="F711" s="20"/>
      <c r="G711" s="20"/>
      <c r="H711" s="20"/>
      <c r="I711" s="27"/>
      <c r="J711" s="27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46"/>
      <c r="V711" s="21"/>
      <c r="W711" s="21"/>
      <c r="X711" s="28"/>
    </row>
    <row r="712" spans="1:24" x14ac:dyDescent="0.25">
      <c r="A712" s="20"/>
      <c r="B712" s="20"/>
      <c r="C712" s="25"/>
      <c r="D712" s="20"/>
      <c r="E712" s="20"/>
      <c r="F712" s="20"/>
      <c r="G712" s="20"/>
      <c r="H712" s="20"/>
      <c r="I712" s="27"/>
      <c r="J712" s="27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46"/>
      <c r="V712" s="21"/>
      <c r="W712" s="21"/>
      <c r="X712" s="28"/>
    </row>
    <row r="713" spans="1:24" x14ac:dyDescent="0.25">
      <c r="A713" s="20"/>
      <c r="B713" s="20"/>
      <c r="C713" s="25"/>
      <c r="D713" s="20"/>
      <c r="E713" s="20"/>
      <c r="F713" s="20"/>
      <c r="G713" s="20"/>
      <c r="H713" s="20"/>
      <c r="I713" s="27"/>
      <c r="J713" s="27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46"/>
      <c r="V713" s="21"/>
      <c r="W713" s="21"/>
      <c r="X713" s="28"/>
    </row>
    <row r="714" spans="1:24" x14ac:dyDescent="0.25">
      <c r="A714" s="20"/>
      <c r="B714" s="20"/>
      <c r="C714" s="25"/>
      <c r="D714" s="20"/>
      <c r="E714" s="20"/>
      <c r="F714" s="20"/>
      <c r="G714" s="20"/>
      <c r="H714" s="20"/>
      <c r="I714" s="27"/>
      <c r="J714" s="27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46"/>
      <c r="V714" s="21"/>
      <c r="W714" s="21"/>
      <c r="X714" s="28"/>
    </row>
    <row r="715" spans="1:24" x14ac:dyDescent="0.25">
      <c r="A715" s="20"/>
      <c r="B715" s="20"/>
      <c r="C715" s="25"/>
      <c r="D715" s="20"/>
      <c r="E715" s="20"/>
      <c r="F715" s="20"/>
      <c r="G715" s="20"/>
      <c r="H715" s="20"/>
      <c r="I715" s="27"/>
      <c r="J715" s="27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46"/>
      <c r="V715" s="21"/>
      <c r="W715" s="21"/>
      <c r="X715" s="28"/>
    </row>
    <row r="716" spans="1:24" x14ac:dyDescent="0.25">
      <c r="A716" s="20"/>
      <c r="B716" s="20"/>
      <c r="C716" s="25"/>
      <c r="D716" s="20"/>
      <c r="E716" s="20"/>
      <c r="F716" s="20"/>
      <c r="G716" s="20"/>
      <c r="H716" s="20"/>
      <c r="I716" s="27"/>
      <c r="J716" s="27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46"/>
      <c r="V716" s="21"/>
      <c r="W716" s="21"/>
      <c r="X716" s="28"/>
    </row>
    <row r="717" spans="1:24" x14ac:dyDescent="0.25">
      <c r="A717" s="20"/>
      <c r="B717" s="20"/>
      <c r="C717" s="25"/>
      <c r="D717" s="20"/>
      <c r="E717" s="20"/>
      <c r="F717" s="20"/>
      <c r="G717" s="20"/>
      <c r="H717" s="20"/>
      <c r="I717" s="27"/>
      <c r="J717" s="27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46"/>
      <c r="V717" s="21"/>
      <c r="W717" s="21"/>
      <c r="X717" s="28"/>
    </row>
    <row r="718" spans="1:24" x14ac:dyDescent="0.25">
      <c r="A718" s="20"/>
      <c r="B718" s="20"/>
      <c r="C718" s="25"/>
      <c r="D718" s="20"/>
      <c r="E718" s="20"/>
      <c r="F718" s="20"/>
      <c r="G718" s="20"/>
      <c r="H718" s="20"/>
      <c r="I718" s="27"/>
      <c r="J718" s="27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46"/>
      <c r="V718" s="21"/>
      <c r="W718" s="21"/>
      <c r="X718" s="28"/>
    </row>
    <row r="719" spans="1:24" x14ac:dyDescent="0.25">
      <c r="A719" s="20"/>
      <c r="B719" s="20"/>
      <c r="C719" s="25"/>
      <c r="D719" s="20"/>
      <c r="E719" s="20"/>
      <c r="F719" s="20"/>
      <c r="G719" s="20"/>
      <c r="H719" s="20"/>
      <c r="I719" s="27"/>
      <c r="J719" s="27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46"/>
      <c r="V719" s="21"/>
      <c r="W719" s="21"/>
      <c r="X719" s="28"/>
    </row>
    <row r="720" spans="1:24" x14ac:dyDescent="0.25">
      <c r="A720" s="20"/>
      <c r="B720" s="20"/>
      <c r="C720" s="25"/>
      <c r="D720" s="20"/>
      <c r="E720" s="20"/>
      <c r="F720" s="20"/>
      <c r="G720" s="20"/>
      <c r="H720" s="20"/>
      <c r="I720" s="27"/>
      <c r="J720" s="27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46"/>
      <c r="V720" s="21"/>
      <c r="W720" s="21"/>
      <c r="X720" s="28"/>
    </row>
    <row r="721" spans="1:24" x14ac:dyDescent="0.25">
      <c r="A721" s="20"/>
      <c r="B721" s="20"/>
      <c r="C721" s="25"/>
      <c r="D721" s="20"/>
      <c r="E721" s="20"/>
      <c r="F721" s="20"/>
      <c r="G721" s="20"/>
      <c r="H721" s="20"/>
      <c r="I721" s="27"/>
      <c r="J721" s="27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46"/>
      <c r="V721" s="21"/>
      <c r="W721" s="21"/>
      <c r="X721" s="28"/>
    </row>
    <row r="722" spans="1:24" x14ac:dyDescent="0.25">
      <c r="A722" s="20"/>
      <c r="B722" s="20"/>
      <c r="C722" s="25"/>
      <c r="D722" s="20"/>
      <c r="E722" s="20"/>
      <c r="F722" s="20"/>
      <c r="G722" s="20"/>
      <c r="H722" s="20"/>
      <c r="I722" s="27"/>
      <c r="J722" s="27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46"/>
      <c r="V722" s="21"/>
      <c r="W722" s="21"/>
      <c r="X722" s="28"/>
    </row>
    <row r="723" spans="1:24" x14ac:dyDescent="0.25">
      <c r="A723" s="20"/>
      <c r="B723" s="20"/>
      <c r="C723" s="25"/>
      <c r="D723" s="20"/>
      <c r="E723" s="20"/>
      <c r="F723" s="20"/>
      <c r="G723" s="20"/>
      <c r="H723" s="20"/>
      <c r="I723" s="27"/>
      <c r="J723" s="27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46"/>
      <c r="V723" s="21"/>
      <c r="W723" s="21"/>
      <c r="X723" s="28"/>
    </row>
    <row r="724" spans="1:24" x14ac:dyDescent="0.25">
      <c r="A724" s="20"/>
      <c r="B724" s="20"/>
      <c r="C724" s="25"/>
      <c r="D724" s="20"/>
      <c r="E724" s="20"/>
      <c r="F724" s="20"/>
      <c r="G724" s="20"/>
      <c r="H724" s="20"/>
      <c r="I724" s="27"/>
      <c r="J724" s="27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46"/>
      <c r="V724" s="21"/>
      <c r="W724" s="21"/>
      <c r="X724" s="28"/>
    </row>
    <row r="725" spans="1:24" x14ac:dyDescent="0.25">
      <c r="A725" s="20"/>
      <c r="B725" s="20"/>
      <c r="C725" s="25"/>
      <c r="D725" s="20"/>
      <c r="E725" s="20"/>
      <c r="F725" s="20"/>
      <c r="G725" s="20"/>
      <c r="H725" s="20"/>
      <c r="I725" s="27"/>
      <c r="J725" s="27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46"/>
      <c r="V725" s="21"/>
      <c r="W725" s="21"/>
      <c r="X725" s="28"/>
    </row>
    <row r="726" spans="1:24" x14ac:dyDescent="0.25">
      <c r="A726" s="20"/>
      <c r="B726" s="20"/>
      <c r="C726" s="25"/>
      <c r="D726" s="20"/>
      <c r="E726" s="20"/>
      <c r="F726" s="20"/>
      <c r="G726" s="20"/>
      <c r="H726" s="20"/>
      <c r="I726" s="27"/>
      <c r="J726" s="27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46"/>
      <c r="V726" s="21"/>
      <c r="W726" s="21"/>
      <c r="X726" s="28"/>
    </row>
    <row r="727" spans="1:24" x14ac:dyDescent="0.25">
      <c r="A727" s="20"/>
      <c r="B727" s="20"/>
      <c r="C727" s="25"/>
      <c r="D727" s="20"/>
      <c r="E727" s="20"/>
      <c r="F727" s="20"/>
      <c r="G727" s="20"/>
      <c r="H727" s="20"/>
      <c r="I727" s="27"/>
      <c r="J727" s="27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46"/>
      <c r="V727" s="21"/>
      <c r="W727" s="21"/>
      <c r="X727" s="28"/>
    </row>
    <row r="728" spans="1:24" x14ac:dyDescent="0.25">
      <c r="A728" s="20"/>
      <c r="B728" s="20"/>
      <c r="C728" s="25"/>
      <c r="D728" s="20"/>
      <c r="E728" s="20"/>
      <c r="F728" s="20"/>
      <c r="G728" s="20"/>
      <c r="H728" s="20"/>
      <c r="I728" s="27"/>
      <c r="J728" s="27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46"/>
      <c r="V728" s="21"/>
      <c r="W728" s="21"/>
      <c r="X728" s="28"/>
    </row>
    <row r="729" spans="1:24" x14ac:dyDescent="0.25">
      <c r="A729" s="20"/>
      <c r="B729" s="20"/>
      <c r="C729" s="25"/>
      <c r="D729" s="20"/>
      <c r="E729" s="20"/>
      <c r="F729" s="20"/>
      <c r="G729" s="20"/>
      <c r="H729" s="20"/>
      <c r="I729" s="27"/>
      <c r="J729" s="27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46"/>
      <c r="V729" s="21"/>
      <c r="W729" s="21"/>
      <c r="X729" s="28"/>
    </row>
    <row r="730" spans="1:24" x14ac:dyDescent="0.25">
      <c r="A730" s="20"/>
      <c r="B730" s="20"/>
      <c r="C730" s="25"/>
      <c r="D730" s="20"/>
      <c r="E730" s="20"/>
      <c r="F730" s="20"/>
      <c r="G730" s="20"/>
      <c r="H730" s="20"/>
      <c r="I730" s="27"/>
      <c r="J730" s="27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46"/>
      <c r="V730" s="21"/>
      <c r="W730" s="21"/>
      <c r="X730" s="28"/>
    </row>
    <row r="731" spans="1:24" x14ac:dyDescent="0.25">
      <c r="A731" s="20"/>
      <c r="B731" s="20"/>
      <c r="C731" s="25"/>
      <c r="D731" s="20"/>
      <c r="E731" s="20"/>
      <c r="F731" s="20"/>
      <c r="G731" s="20"/>
      <c r="H731" s="20"/>
      <c r="I731" s="27"/>
      <c r="J731" s="27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46"/>
      <c r="V731" s="21"/>
      <c r="W731" s="21"/>
      <c r="X731" s="28"/>
    </row>
    <row r="732" spans="1:24" x14ac:dyDescent="0.25">
      <c r="A732" s="20"/>
      <c r="B732" s="20"/>
      <c r="C732" s="25"/>
      <c r="D732" s="20"/>
      <c r="E732" s="20"/>
      <c r="F732" s="20"/>
      <c r="G732" s="20"/>
      <c r="H732" s="20"/>
      <c r="I732" s="27"/>
      <c r="J732" s="27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46"/>
      <c r="V732" s="21"/>
      <c r="W732" s="21"/>
      <c r="X732" s="28"/>
    </row>
    <row r="733" spans="1:24" x14ac:dyDescent="0.25">
      <c r="A733" s="20"/>
      <c r="B733" s="20"/>
      <c r="C733" s="25"/>
      <c r="D733" s="20"/>
      <c r="E733" s="20"/>
      <c r="F733" s="20"/>
      <c r="G733" s="20"/>
      <c r="H733" s="20"/>
      <c r="I733" s="27"/>
      <c r="J733" s="27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46"/>
      <c r="V733" s="21"/>
      <c r="W733" s="21"/>
      <c r="X733" s="28"/>
    </row>
    <row r="734" spans="1:24" x14ac:dyDescent="0.25">
      <c r="A734" s="20"/>
      <c r="B734" s="20"/>
      <c r="C734" s="25"/>
      <c r="D734" s="20"/>
      <c r="E734" s="20"/>
      <c r="F734" s="20"/>
      <c r="G734" s="20"/>
      <c r="H734" s="20"/>
      <c r="I734" s="27"/>
      <c r="J734" s="27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46"/>
      <c r="V734" s="21"/>
      <c r="W734" s="21"/>
      <c r="X734" s="28"/>
    </row>
    <row r="735" spans="1:24" x14ac:dyDescent="0.25">
      <c r="A735" s="20"/>
      <c r="B735" s="20"/>
      <c r="C735" s="25"/>
      <c r="D735" s="20"/>
      <c r="E735" s="20"/>
      <c r="F735" s="20"/>
      <c r="G735" s="20"/>
      <c r="H735" s="20"/>
      <c r="I735" s="27"/>
      <c r="J735" s="27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46"/>
      <c r="V735" s="21"/>
      <c r="W735" s="21"/>
      <c r="X735" s="28"/>
    </row>
    <row r="736" spans="1:24" x14ac:dyDescent="0.25">
      <c r="A736" s="20"/>
      <c r="B736" s="20"/>
      <c r="C736" s="25"/>
      <c r="D736" s="20"/>
      <c r="E736" s="20"/>
      <c r="F736" s="20"/>
      <c r="G736" s="20"/>
      <c r="H736" s="20"/>
      <c r="I736" s="27"/>
      <c r="J736" s="27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46"/>
      <c r="V736" s="21"/>
      <c r="W736" s="21"/>
      <c r="X736" s="28"/>
    </row>
    <row r="737" spans="1:24" x14ac:dyDescent="0.25">
      <c r="A737" s="20"/>
      <c r="B737" s="20"/>
      <c r="C737" s="25"/>
      <c r="D737" s="20"/>
      <c r="E737" s="20"/>
      <c r="F737" s="20"/>
      <c r="G737" s="20"/>
      <c r="H737" s="20"/>
      <c r="I737" s="27"/>
      <c r="J737" s="27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46"/>
      <c r="V737" s="21"/>
      <c r="W737" s="21"/>
      <c r="X737" s="28"/>
    </row>
    <row r="738" spans="1:24" x14ac:dyDescent="0.25">
      <c r="A738" s="20"/>
      <c r="B738" s="20"/>
      <c r="C738" s="25"/>
      <c r="D738" s="20"/>
      <c r="E738" s="20"/>
      <c r="F738" s="20"/>
      <c r="G738" s="20"/>
      <c r="H738" s="20"/>
      <c r="I738" s="27"/>
      <c r="J738" s="27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46"/>
      <c r="V738" s="21"/>
      <c r="W738" s="21"/>
      <c r="X738" s="28"/>
    </row>
    <row r="739" spans="1:24" x14ac:dyDescent="0.25">
      <c r="A739" s="20"/>
      <c r="B739" s="20"/>
      <c r="C739" s="25"/>
      <c r="D739" s="20"/>
      <c r="E739" s="20"/>
      <c r="F739" s="20"/>
      <c r="G739" s="20"/>
      <c r="H739" s="20"/>
      <c r="I739" s="27"/>
      <c r="J739" s="27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46"/>
      <c r="V739" s="21"/>
      <c r="W739" s="21"/>
      <c r="X739" s="28"/>
    </row>
    <row r="740" spans="1:24" x14ac:dyDescent="0.25">
      <c r="A740" s="20"/>
      <c r="B740" s="20"/>
      <c r="C740" s="25"/>
      <c r="D740" s="20"/>
      <c r="E740" s="20"/>
      <c r="F740" s="20"/>
      <c r="G740" s="20"/>
      <c r="H740" s="20"/>
      <c r="I740" s="27"/>
      <c r="J740" s="27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46"/>
      <c r="V740" s="21"/>
      <c r="W740" s="21"/>
      <c r="X740" s="28"/>
    </row>
    <row r="741" spans="1:24" x14ac:dyDescent="0.25">
      <c r="A741" s="20"/>
      <c r="B741" s="20"/>
      <c r="C741" s="25"/>
      <c r="D741" s="20"/>
      <c r="E741" s="20"/>
      <c r="F741" s="20"/>
      <c r="G741" s="20"/>
      <c r="H741" s="20"/>
      <c r="I741" s="27"/>
      <c r="J741" s="27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46"/>
      <c r="V741" s="21"/>
      <c r="W741" s="21"/>
      <c r="X741" s="28"/>
    </row>
    <row r="742" spans="1:24" x14ac:dyDescent="0.25">
      <c r="A742" s="20"/>
      <c r="B742" s="20"/>
      <c r="C742" s="25"/>
      <c r="D742" s="20"/>
      <c r="E742" s="20"/>
      <c r="F742" s="20"/>
      <c r="G742" s="20"/>
      <c r="H742" s="20"/>
      <c r="I742" s="27"/>
      <c r="J742" s="27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46"/>
      <c r="V742" s="21"/>
      <c r="W742" s="21"/>
      <c r="X742" s="28"/>
    </row>
    <row r="743" spans="1:24" x14ac:dyDescent="0.25">
      <c r="A743" s="20"/>
      <c r="B743" s="20"/>
      <c r="C743" s="25"/>
      <c r="D743" s="20"/>
      <c r="E743" s="20"/>
      <c r="F743" s="20"/>
      <c r="G743" s="20"/>
      <c r="H743" s="20"/>
      <c r="I743" s="27"/>
      <c r="J743" s="27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46"/>
      <c r="V743" s="21"/>
      <c r="W743" s="21"/>
      <c r="X743" s="28"/>
    </row>
    <row r="744" spans="1:24" x14ac:dyDescent="0.25">
      <c r="A744" s="20"/>
      <c r="B744" s="20"/>
      <c r="C744" s="25"/>
      <c r="D744" s="20"/>
      <c r="E744" s="20"/>
      <c r="F744" s="20"/>
      <c r="G744" s="20"/>
      <c r="H744" s="20"/>
      <c r="I744" s="27"/>
      <c r="J744" s="27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46"/>
      <c r="V744" s="21"/>
      <c r="W744" s="21"/>
      <c r="X744" s="28"/>
    </row>
    <row r="745" spans="1:24" x14ac:dyDescent="0.25">
      <c r="A745" s="20"/>
      <c r="B745" s="20"/>
      <c r="C745" s="25"/>
      <c r="D745" s="20"/>
      <c r="E745" s="20"/>
      <c r="F745" s="20"/>
      <c r="G745" s="20"/>
      <c r="H745" s="20"/>
      <c r="I745" s="27"/>
      <c r="J745" s="27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46"/>
      <c r="V745" s="21"/>
      <c r="W745" s="21"/>
      <c r="X745" s="28"/>
    </row>
    <row r="746" spans="1:24" x14ac:dyDescent="0.25">
      <c r="A746" s="20"/>
      <c r="B746" s="20"/>
      <c r="C746" s="25"/>
      <c r="D746" s="20"/>
      <c r="E746" s="20"/>
      <c r="F746" s="20"/>
      <c r="G746" s="20"/>
      <c r="H746" s="20"/>
      <c r="I746" s="27"/>
      <c r="J746" s="27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46"/>
      <c r="V746" s="21"/>
      <c r="W746" s="21"/>
      <c r="X746" s="28"/>
    </row>
    <row r="747" spans="1:24" x14ac:dyDescent="0.25">
      <c r="A747" s="20"/>
      <c r="B747" s="20"/>
      <c r="C747" s="25"/>
      <c r="D747" s="20"/>
      <c r="E747" s="20"/>
      <c r="F747" s="20"/>
      <c r="G747" s="20"/>
      <c r="H747" s="20"/>
      <c r="I747" s="27"/>
      <c r="J747" s="27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46"/>
      <c r="V747" s="21"/>
      <c r="W747" s="21"/>
      <c r="X747" s="28"/>
    </row>
    <row r="748" spans="1:24" x14ac:dyDescent="0.25">
      <c r="A748" s="20"/>
      <c r="B748" s="20"/>
      <c r="C748" s="25"/>
      <c r="D748" s="20"/>
      <c r="E748" s="20"/>
      <c r="F748" s="20"/>
      <c r="G748" s="20"/>
      <c r="H748" s="20"/>
      <c r="I748" s="27"/>
      <c r="J748" s="27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46"/>
      <c r="V748" s="21"/>
      <c r="W748" s="21"/>
      <c r="X748" s="28"/>
    </row>
    <row r="749" spans="1:24" x14ac:dyDescent="0.25">
      <c r="A749" s="20"/>
      <c r="B749" s="20"/>
      <c r="C749" s="25"/>
      <c r="D749" s="20"/>
      <c r="E749" s="20"/>
      <c r="F749" s="20"/>
      <c r="G749" s="20"/>
      <c r="H749" s="20"/>
      <c r="I749" s="27"/>
      <c r="J749" s="27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46"/>
      <c r="V749" s="21"/>
      <c r="W749" s="21"/>
      <c r="X749" s="28"/>
    </row>
    <row r="750" spans="1:24" x14ac:dyDescent="0.25">
      <c r="A750" s="20"/>
      <c r="B750" s="20"/>
      <c r="C750" s="25"/>
      <c r="D750" s="20"/>
      <c r="E750" s="20"/>
      <c r="F750" s="20"/>
      <c r="G750" s="20"/>
      <c r="H750" s="20"/>
      <c r="I750" s="27"/>
      <c r="J750" s="27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46"/>
      <c r="V750" s="21"/>
      <c r="W750" s="21"/>
      <c r="X750" s="28"/>
    </row>
    <row r="751" spans="1:24" x14ac:dyDescent="0.25">
      <c r="A751" s="20"/>
      <c r="B751" s="20"/>
      <c r="C751" s="25"/>
      <c r="D751" s="20"/>
      <c r="E751" s="20"/>
      <c r="F751" s="20"/>
      <c r="G751" s="20"/>
      <c r="H751" s="20"/>
      <c r="I751" s="27"/>
      <c r="J751" s="27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46"/>
      <c r="V751" s="21"/>
      <c r="W751" s="21"/>
      <c r="X751" s="28"/>
    </row>
    <row r="752" spans="1:24" x14ac:dyDescent="0.25">
      <c r="A752" s="20"/>
      <c r="B752" s="20"/>
      <c r="C752" s="25"/>
      <c r="D752" s="20"/>
      <c r="E752" s="20"/>
      <c r="F752" s="20"/>
      <c r="G752" s="20"/>
      <c r="H752" s="20"/>
      <c r="I752" s="27"/>
      <c r="J752" s="27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46"/>
      <c r="V752" s="21"/>
      <c r="W752" s="21"/>
      <c r="X752" s="28"/>
    </row>
    <row r="753" spans="1:24" x14ac:dyDescent="0.25">
      <c r="A753" s="20"/>
      <c r="B753" s="20"/>
      <c r="C753" s="25"/>
      <c r="D753" s="20"/>
      <c r="E753" s="20"/>
      <c r="F753" s="20"/>
      <c r="G753" s="20"/>
      <c r="H753" s="20"/>
      <c r="I753" s="27"/>
      <c r="J753" s="27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46"/>
      <c r="V753" s="21"/>
      <c r="W753" s="21"/>
      <c r="X753" s="28"/>
    </row>
    <row r="754" spans="1:24" x14ac:dyDescent="0.25">
      <c r="A754" s="20"/>
      <c r="B754" s="20"/>
      <c r="C754" s="25"/>
      <c r="D754" s="20"/>
      <c r="E754" s="20"/>
      <c r="F754" s="20"/>
      <c r="G754" s="20"/>
      <c r="H754" s="20"/>
      <c r="I754" s="27"/>
      <c r="J754" s="27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46"/>
      <c r="V754" s="21"/>
      <c r="W754" s="21"/>
      <c r="X754" s="28"/>
    </row>
    <row r="755" spans="1:24" x14ac:dyDescent="0.25">
      <c r="A755" s="20"/>
      <c r="B755" s="20"/>
      <c r="C755" s="25"/>
      <c r="D755" s="20"/>
      <c r="E755" s="20"/>
      <c r="F755" s="20"/>
      <c r="G755" s="20"/>
      <c r="H755" s="20"/>
      <c r="I755" s="27"/>
      <c r="J755" s="27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46"/>
      <c r="V755" s="21"/>
      <c r="W755" s="21"/>
      <c r="X755" s="28"/>
    </row>
    <row r="756" spans="1:24" x14ac:dyDescent="0.25">
      <c r="A756" s="20"/>
      <c r="B756" s="20"/>
      <c r="C756" s="25"/>
      <c r="D756" s="20"/>
      <c r="E756" s="20"/>
      <c r="F756" s="20"/>
      <c r="G756" s="20"/>
      <c r="H756" s="20"/>
      <c r="I756" s="27"/>
      <c r="J756" s="27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46"/>
      <c r="V756" s="21"/>
      <c r="W756" s="21"/>
      <c r="X756" s="28"/>
    </row>
    <row r="757" spans="1:24" x14ac:dyDescent="0.25">
      <c r="A757" s="20"/>
      <c r="B757" s="20"/>
      <c r="C757" s="25"/>
      <c r="D757" s="20"/>
      <c r="E757" s="20"/>
      <c r="F757" s="20"/>
      <c r="G757" s="20"/>
      <c r="H757" s="20"/>
      <c r="I757" s="27"/>
      <c r="J757" s="27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46"/>
      <c r="V757" s="21"/>
      <c r="W757" s="21"/>
      <c r="X757" s="28"/>
    </row>
    <row r="758" spans="1:24" x14ac:dyDescent="0.25">
      <c r="A758" s="20"/>
      <c r="B758" s="20"/>
      <c r="C758" s="25"/>
      <c r="D758" s="20"/>
      <c r="E758" s="20"/>
      <c r="F758" s="20"/>
      <c r="G758" s="20"/>
      <c r="H758" s="20"/>
      <c r="I758" s="27"/>
      <c r="J758" s="27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46"/>
      <c r="V758" s="21"/>
      <c r="W758" s="21"/>
      <c r="X758" s="28"/>
    </row>
    <row r="759" spans="1:24" x14ac:dyDescent="0.25">
      <c r="A759" s="20"/>
      <c r="B759" s="20"/>
      <c r="C759" s="25"/>
      <c r="D759" s="20"/>
      <c r="E759" s="20"/>
      <c r="F759" s="20"/>
      <c r="G759" s="20"/>
      <c r="H759" s="20"/>
      <c r="I759" s="27"/>
      <c r="J759" s="27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46"/>
      <c r="V759" s="21"/>
      <c r="W759" s="21"/>
      <c r="X759" s="28"/>
    </row>
    <row r="760" spans="1:24" x14ac:dyDescent="0.25">
      <c r="A760" s="20"/>
      <c r="B760" s="20"/>
      <c r="C760" s="25"/>
      <c r="D760" s="20"/>
      <c r="E760" s="20"/>
      <c r="F760" s="20"/>
      <c r="G760" s="20"/>
      <c r="H760" s="20"/>
      <c r="I760" s="27"/>
      <c r="J760" s="27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46"/>
      <c r="V760" s="21"/>
      <c r="W760" s="21"/>
      <c r="X760" s="28"/>
    </row>
    <row r="761" spans="1:24" x14ac:dyDescent="0.25">
      <c r="A761" s="20"/>
      <c r="B761" s="20"/>
      <c r="C761" s="25"/>
      <c r="D761" s="20"/>
      <c r="E761" s="20"/>
      <c r="F761" s="20"/>
      <c r="G761" s="20"/>
      <c r="H761" s="20"/>
      <c r="I761" s="27"/>
      <c r="J761" s="27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46"/>
      <c r="V761" s="21"/>
      <c r="W761" s="21"/>
      <c r="X761" s="28"/>
    </row>
    <row r="762" spans="1:24" x14ac:dyDescent="0.25">
      <c r="A762" s="20"/>
      <c r="B762" s="20"/>
      <c r="C762" s="25"/>
      <c r="D762" s="20"/>
      <c r="E762" s="20"/>
      <c r="F762" s="20"/>
      <c r="G762" s="20"/>
      <c r="H762" s="20"/>
      <c r="I762" s="27"/>
      <c r="J762" s="27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46"/>
      <c r="V762" s="21"/>
      <c r="W762" s="21"/>
      <c r="X762" s="28"/>
    </row>
    <row r="763" spans="1:24" x14ac:dyDescent="0.25">
      <c r="A763" s="20"/>
      <c r="B763" s="20"/>
      <c r="C763" s="25"/>
      <c r="D763" s="20"/>
      <c r="E763" s="20"/>
      <c r="F763" s="20"/>
      <c r="G763" s="20"/>
      <c r="H763" s="20"/>
      <c r="I763" s="27"/>
      <c r="J763" s="27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46"/>
      <c r="V763" s="21"/>
      <c r="W763" s="21"/>
      <c r="X763" s="28"/>
    </row>
    <row r="764" spans="1:24" x14ac:dyDescent="0.25">
      <c r="A764" s="20"/>
      <c r="B764" s="20"/>
      <c r="C764" s="25"/>
      <c r="D764" s="20"/>
      <c r="E764" s="20"/>
      <c r="F764" s="20"/>
      <c r="G764" s="20"/>
      <c r="H764" s="20"/>
      <c r="I764" s="27"/>
      <c r="J764" s="27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46"/>
      <c r="V764" s="21"/>
      <c r="W764" s="21"/>
      <c r="X764" s="28"/>
    </row>
    <row r="765" spans="1:24" x14ac:dyDescent="0.25">
      <c r="A765" s="20"/>
      <c r="B765" s="20"/>
      <c r="C765" s="25"/>
      <c r="D765" s="20"/>
      <c r="E765" s="20"/>
      <c r="F765" s="20"/>
      <c r="G765" s="20"/>
      <c r="H765" s="20"/>
      <c r="I765" s="27"/>
      <c r="J765" s="27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46"/>
      <c r="V765" s="21"/>
      <c r="W765" s="21"/>
      <c r="X765" s="28"/>
    </row>
    <row r="766" spans="1:24" x14ac:dyDescent="0.25">
      <c r="A766" s="20"/>
      <c r="B766" s="20"/>
      <c r="C766" s="25"/>
      <c r="D766" s="20"/>
      <c r="E766" s="20"/>
      <c r="F766" s="20"/>
      <c r="G766" s="20"/>
      <c r="H766" s="20"/>
      <c r="I766" s="27"/>
      <c r="J766" s="27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46"/>
      <c r="V766" s="21"/>
      <c r="W766" s="21"/>
      <c r="X766" s="28"/>
    </row>
    <row r="767" spans="1:24" x14ac:dyDescent="0.25">
      <c r="A767" s="20"/>
      <c r="B767" s="20"/>
      <c r="C767" s="25"/>
      <c r="D767" s="20"/>
      <c r="E767" s="20"/>
      <c r="F767" s="20"/>
      <c r="G767" s="20"/>
      <c r="H767" s="20"/>
      <c r="I767" s="27"/>
      <c r="J767" s="27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46"/>
      <c r="V767" s="21"/>
      <c r="W767" s="21"/>
      <c r="X767" s="28"/>
    </row>
    <row r="768" spans="1:24" x14ac:dyDescent="0.25">
      <c r="A768" s="20"/>
      <c r="B768" s="20"/>
      <c r="C768" s="25"/>
      <c r="D768" s="20"/>
      <c r="E768" s="20"/>
      <c r="F768" s="20"/>
      <c r="G768" s="20"/>
      <c r="H768" s="20"/>
      <c r="I768" s="27"/>
      <c r="J768" s="27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46"/>
      <c r="V768" s="21"/>
      <c r="W768" s="21"/>
      <c r="X768" s="28"/>
    </row>
    <row r="769" spans="1:24" x14ac:dyDescent="0.25">
      <c r="A769" s="20"/>
      <c r="B769" s="20"/>
      <c r="C769" s="25"/>
      <c r="D769" s="20"/>
      <c r="E769" s="20"/>
      <c r="F769" s="20"/>
      <c r="G769" s="20"/>
      <c r="H769" s="20"/>
      <c r="I769" s="27"/>
      <c r="J769" s="27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46"/>
      <c r="V769" s="21"/>
      <c r="W769" s="21"/>
      <c r="X769" s="28"/>
    </row>
    <row r="770" spans="1:24" x14ac:dyDescent="0.25">
      <c r="A770" s="20"/>
      <c r="B770" s="20"/>
      <c r="C770" s="25"/>
      <c r="D770" s="20"/>
      <c r="E770" s="20"/>
      <c r="F770" s="20"/>
      <c r="G770" s="20"/>
      <c r="H770" s="20"/>
      <c r="I770" s="27"/>
      <c r="J770" s="27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46"/>
      <c r="V770" s="21"/>
      <c r="W770" s="21"/>
      <c r="X770" s="28"/>
    </row>
    <row r="771" spans="1:24" x14ac:dyDescent="0.25">
      <c r="A771" s="20"/>
      <c r="B771" s="20"/>
      <c r="C771" s="25"/>
      <c r="D771" s="20"/>
      <c r="E771" s="20"/>
      <c r="F771" s="20"/>
      <c r="G771" s="20"/>
      <c r="H771" s="20"/>
      <c r="I771" s="27"/>
      <c r="J771" s="27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46"/>
      <c r="V771" s="21"/>
      <c r="W771" s="21"/>
      <c r="X771" s="28"/>
    </row>
    <row r="772" spans="1:24" x14ac:dyDescent="0.25">
      <c r="A772" s="20"/>
      <c r="B772" s="20"/>
      <c r="C772" s="25"/>
      <c r="D772" s="20"/>
      <c r="E772" s="20"/>
      <c r="F772" s="20"/>
      <c r="G772" s="20"/>
      <c r="H772" s="20"/>
      <c r="I772" s="27"/>
      <c r="J772" s="27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46"/>
      <c r="V772" s="21"/>
      <c r="W772" s="21"/>
      <c r="X772" s="28"/>
    </row>
    <row r="773" spans="1:24" x14ac:dyDescent="0.25">
      <c r="A773" s="20"/>
      <c r="B773" s="20"/>
      <c r="C773" s="25"/>
      <c r="D773" s="20"/>
      <c r="E773" s="20"/>
      <c r="F773" s="20"/>
      <c r="G773" s="20"/>
      <c r="H773" s="20"/>
      <c r="I773" s="27"/>
      <c r="J773" s="27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46"/>
      <c r="V773" s="21"/>
      <c r="W773" s="21"/>
      <c r="X773" s="28"/>
    </row>
    <row r="774" spans="1:24" x14ac:dyDescent="0.25">
      <c r="A774" s="20"/>
      <c r="B774" s="20"/>
      <c r="C774" s="25"/>
      <c r="D774" s="20"/>
      <c r="E774" s="20"/>
      <c r="F774" s="20"/>
      <c r="G774" s="20"/>
      <c r="H774" s="20"/>
      <c r="I774" s="27"/>
      <c r="J774" s="27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46"/>
      <c r="V774" s="21"/>
      <c r="W774" s="21"/>
      <c r="X774" s="28"/>
    </row>
    <row r="775" spans="1:24" x14ac:dyDescent="0.25">
      <c r="A775" s="20"/>
      <c r="B775" s="20"/>
      <c r="C775" s="25"/>
      <c r="D775" s="20"/>
      <c r="E775" s="20"/>
      <c r="F775" s="20"/>
      <c r="G775" s="20"/>
      <c r="H775" s="20"/>
      <c r="I775" s="27"/>
      <c r="J775" s="27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46"/>
      <c r="V775" s="21"/>
      <c r="W775" s="21"/>
      <c r="X775" s="28"/>
    </row>
    <row r="776" spans="1:24" x14ac:dyDescent="0.25">
      <c r="A776" s="20"/>
      <c r="B776" s="20"/>
      <c r="C776" s="25"/>
      <c r="D776" s="20"/>
      <c r="E776" s="20"/>
      <c r="F776" s="20"/>
      <c r="G776" s="20"/>
      <c r="H776" s="20"/>
      <c r="I776" s="27"/>
      <c r="J776" s="27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46"/>
      <c r="V776" s="21"/>
      <c r="W776" s="21"/>
      <c r="X776" s="28"/>
    </row>
    <row r="777" spans="1:24" x14ac:dyDescent="0.25">
      <c r="A777" s="20"/>
      <c r="B777" s="20"/>
      <c r="C777" s="25"/>
      <c r="D777" s="20"/>
      <c r="E777" s="20"/>
      <c r="F777" s="20"/>
      <c r="G777" s="20"/>
      <c r="H777" s="20"/>
      <c r="I777" s="27"/>
      <c r="J777" s="27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46"/>
      <c r="V777" s="21"/>
      <c r="W777" s="21"/>
      <c r="X777" s="28"/>
    </row>
    <row r="778" spans="1:24" x14ac:dyDescent="0.25">
      <c r="A778" s="20"/>
      <c r="B778" s="20"/>
      <c r="C778" s="25"/>
      <c r="D778" s="20"/>
      <c r="E778" s="20"/>
      <c r="F778" s="20"/>
      <c r="G778" s="20"/>
      <c r="H778" s="20"/>
      <c r="I778" s="27"/>
      <c r="J778" s="27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46"/>
      <c r="V778" s="21"/>
      <c r="W778" s="21"/>
      <c r="X778" s="28"/>
    </row>
    <row r="779" spans="1:24" x14ac:dyDescent="0.25">
      <c r="A779" s="20"/>
      <c r="B779" s="20"/>
      <c r="C779" s="25"/>
      <c r="D779" s="20"/>
      <c r="E779" s="20"/>
      <c r="F779" s="20"/>
      <c r="G779" s="20"/>
      <c r="H779" s="20"/>
      <c r="I779" s="27"/>
      <c r="J779" s="27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46"/>
      <c r="V779" s="21"/>
      <c r="W779" s="21"/>
      <c r="X779" s="28"/>
    </row>
    <row r="780" spans="1:24" x14ac:dyDescent="0.25">
      <c r="A780" s="20"/>
      <c r="B780" s="20"/>
      <c r="C780" s="25"/>
      <c r="D780" s="20"/>
      <c r="E780" s="20"/>
      <c r="F780" s="20"/>
      <c r="G780" s="20"/>
      <c r="H780" s="20"/>
      <c r="I780" s="27"/>
      <c r="J780" s="27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46"/>
      <c r="V780" s="21"/>
      <c r="W780" s="21"/>
      <c r="X780" s="28"/>
    </row>
    <row r="781" spans="1:24" x14ac:dyDescent="0.25">
      <c r="A781" s="20"/>
      <c r="B781" s="20"/>
      <c r="C781" s="25"/>
      <c r="D781" s="20"/>
      <c r="E781" s="20"/>
      <c r="F781" s="20"/>
      <c r="G781" s="20"/>
      <c r="H781" s="20"/>
      <c r="I781" s="27"/>
      <c r="J781" s="27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46"/>
      <c r="V781" s="21"/>
      <c r="W781" s="21"/>
      <c r="X781" s="28"/>
    </row>
    <row r="782" spans="1:24" x14ac:dyDescent="0.25">
      <c r="A782" s="20"/>
      <c r="B782" s="20"/>
      <c r="C782" s="25"/>
      <c r="D782" s="20"/>
      <c r="E782" s="20"/>
      <c r="F782" s="20"/>
      <c r="G782" s="20"/>
      <c r="H782" s="20"/>
      <c r="I782" s="27"/>
      <c r="J782" s="27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46"/>
      <c r="V782" s="21"/>
      <c r="W782" s="21"/>
      <c r="X782" s="28"/>
    </row>
    <row r="783" spans="1:24" x14ac:dyDescent="0.25">
      <c r="A783" s="20"/>
      <c r="B783" s="20"/>
      <c r="C783" s="25"/>
      <c r="D783" s="20"/>
      <c r="E783" s="20"/>
      <c r="F783" s="20"/>
      <c r="G783" s="20"/>
      <c r="H783" s="20"/>
      <c r="I783" s="27"/>
      <c r="J783" s="27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46"/>
      <c r="V783" s="21"/>
      <c r="W783" s="21"/>
      <c r="X783" s="28"/>
    </row>
    <row r="784" spans="1:24" x14ac:dyDescent="0.25">
      <c r="A784" s="20"/>
      <c r="B784" s="20"/>
      <c r="C784" s="25"/>
      <c r="D784" s="20"/>
      <c r="E784" s="20"/>
      <c r="F784" s="20"/>
      <c r="G784" s="20"/>
      <c r="H784" s="20"/>
      <c r="I784" s="27"/>
      <c r="J784" s="27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46"/>
      <c r="V784" s="21"/>
      <c r="W784" s="21"/>
      <c r="X784" s="28"/>
    </row>
    <row r="785" spans="1:24" x14ac:dyDescent="0.25">
      <c r="A785" s="20"/>
      <c r="B785" s="20"/>
      <c r="C785" s="25"/>
      <c r="D785" s="20"/>
      <c r="E785" s="20"/>
      <c r="F785" s="20"/>
      <c r="G785" s="20"/>
      <c r="H785" s="20"/>
      <c r="I785" s="27"/>
      <c r="J785" s="27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46"/>
      <c r="V785" s="21"/>
      <c r="W785" s="21"/>
      <c r="X785" s="28"/>
    </row>
    <row r="786" spans="1:24" x14ac:dyDescent="0.25">
      <c r="A786" s="20"/>
      <c r="B786" s="20"/>
      <c r="C786" s="25"/>
      <c r="D786" s="20"/>
      <c r="E786" s="20"/>
      <c r="F786" s="20"/>
      <c r="G786" s="20"/>
      <c r="H786" s="20"/>
      <c r="I786" s="27"/>
      <c r="J786" s="27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46"/>
      <c r="V786" s="21"/>
      <c r="W786" s="21"/>
      <c r="X786" s="28"/>
    </row>
    <row r="787" spans="1:24" x14ac:dyDescent="0.25">
      <c r="A787" s="20"/>
      <c r="B787" s="20"/>
      <c r="C787" s="25"/>
      <c r="D787" s="20"/>
      <c r="E787" s="20"/>
      <c r="F787" s="20"/>
      <c r="G787" s="20"/>
      <c r="H787" s="20"/>
      <c r="I787" s="27"/>
      <c r="J787" s="27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46"/>
      <c r="V787" s="21"/>
      <c r="W787" s="21"/>
      <c r="X787" s="28"/>
    </row>
    <row r="788" spans="1:24" x14ac:dyDescent="0.25">
      <c r="A788" s="20"/>
      <c r="B788" s="20"/>
      <c r="C788" s="25"/>
      <c r="D788" s="20"/>
      <c r="E788" s="20"/>
      <c r="F788" s="20"/>
      <c r="G788" s="20"/>
      <c r="H788" s="20"/>
      <c r="I788" s="27"/>
      <c r="J788" s="27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46"/>
      <c r="V788" s="21"/>
      <c r="W788" s="21"/>
      <c r="X788" s="28"/>
    </row>
    <row r="789" spans="1:24" x14ac:dyDescent="0.25">
      <c r="A789" s="20"/>
      <c r="B789" s="20"/>
      <c r="C789" s="25"/>
      <c r="D789" s="20"/>
      <c r="E789" s="20"/>
      <c r="F789" s="20"/>
      <c r="G789" s="20"/>
      <c r="H789" s="20"/>
      <c r="I789" s="27"/>
      <c r="J789" s="27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46"/>
      <c r="V789" s="21"/>
      <c r="W789" s="21"/>
      <c r="X789" s="28"/>
    </row>
    <row r="790" spans="1:24" x14ac:dyDescent="0.25">
      <c r="A790" s="20"/>
      <c r="B790" s="20"/>
      <c r="C790" s="25"/>
      <c r="D790" s="20"/>
      <c r="E790" s="20"/>
      <c r="F790" s="20"/>
      <c r="G790" s="20"/>
      <c r="H790" s="20"/>
      <c r="I790" s="27"/>
      <c r="J790" s="27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46"/>
      <c r="V790" s="21"/>
      <c r="W790" s="21"/>
      <c r="X790" s="28"/>
    </row>
    <row r="791" spans="1:24" x14ac:dyDescent="0.25">
      <c r="A791" s="20"/>
      <c r="B791" s="20"/>
      <c r="C791" s="25"/>
      <c r="D791" s="20"/>
      <c r="E791" s="20"/>
      <c r="F791" s="20"/>
      <c r="G791" s="20"/>
      <c r="H791" s="20"/>
      <c r="I791" s="27"/>
      <c r="J791" s="27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46"/>
      <c r="V791" s="21"/>
      <c r="W791" s="21"/>
      <c r="X791" s="28"/>
    </row>
    <row r="792" spans="1:24" x14ac:dyDescent="0.25">
      <c r="A792" s="20"/>
      <c r="B792" s="20"/>
      <c r="C792" s="25"/>
      <c r="D792" s="20"/>
      <c r="E792" s="20"/>
      <c r="F792" s="20"/>
      <c r="G792" s="20"/>
      <c r="H792" s="20"/>
      <c r="I792" s="27"/>
      <c r="J792" s="27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46"/>
      <c r="V792" s="21"/>
      <c r="W792" s="21"/>
      <c r="X792" s="28"/>
    </row>
    <row r="793" spans="1:24" x14ac:dyDescent="0.25">
      <c r="A793" s="20"/>
      <c r="B793" s="20"/>
      <c r="C793" s="25"/>
      <c r="D793" s="20"/>
      <c r="E793" s="20"/>
      <c r="F793" s="20"/>
      <c r="G793" s="20"/>
      <c r="H793" s="20"/>
      <c r="I793" s="27"/>
      <c r="J793" s="27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46"/>
      <c r="V793" s="21"/>
      <c r="W793" s="21"/>
      <c r="X793" s="28"/>
    </row>
    <row r="794" spans="1:24" x14ac:dyDescent="0.25">
      <c r="A794" s="20"/>
      <c r="B794" s="20"/>
      <c r="C794" s="25"/>
      <c r="D794" s="20"/>
      <c r="E794" s="20"/>
      <c r="F794" s="20"/>
      <c r="G794" s="20"/>
      <c r="H794" s="20"/>
      <c r="I794" s="27"/>
      <c r="J794" s="27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46"/>
      <c r="V794" s="21"/>
      <c r="W794" s="21"/>
      <c r="X794" s="28"/>
    </row>
    <row r="795" spans="1:24" x14ac:dyDescent="0.25">
      <c r="A795" s="20"/>
      <c r="B795" s="20"/>
      <c r="C795" s="25"/>
      <c r="D795" s="20"/>
      <c r="E795" s="20"/>
      <c r="F795" s="20"/>
      <c r="G795" s="20"/>
      <c r="H795" s="20"/>
      <c r="I795" s="27"/>
      <c r="J795" s="27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46"/>
      <c r="V795" s="21"/>
      <c r="W795" s="21"/>
      <c r="X795" s="28"/>
    </row>
    <row r="796" spans="1:24" x14ac:dyDescent="0.25">
      <c r="A796" s="20"/>
      <c r="B796" s="20"/>
      <c r="C796" s="25"/>
      <c r="D796" s="20"/>
      <c r="E796" s="20"/>
      <c r="F796" s="20"/>
      <c r="G796" s="20"/>
      <c r="H796" s="20"/>
      <c r="I796" s="27"/>
      <c r="J796" s="27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46"/>
      <c r="V796" s="21"/>
      <c r="W796" s="21"/>
      <c r="X796" s="28"/>
    </row>
    <row r="797" spans="1:24" x14ac:dyDescent="0.25">
      <c r="A797" s="20"/>
      <c r="B797" s="20"/>
      <c r="C797" s="25"/>
      <c r="D797" s="20"/>
      <c r="E797" s="20"/>
      <c r="F797" s="20"/>
      <c r="G797" s="20"/>
      <c r="H797" s="20"/>
      <c r="I797" s="27"/>
      <c r="J797" s="27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46"/>
      <c r="V797" s="21"/>
      <c r="W797" s="21"/>
      <c r="X797" s="28"/>
    </row>
    <row r="798" spans="1:24" x14ac:dyDescent="0.25">
      <c r="A798" s="20"/>
      <c r="B798" s="20"/>
      <c r="C798" s="25"/>
      <c r="D798" s="20"/>
      <c r="E798" s="20"/>
      <c r="F798" s="20"/>
      <c r="G798" s="20"/>
      <c r="H798" s="20"/>
      <c r="I798" s="27"/>
      <c r="J798" s="27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46"/>
      <c r="V798" s="21"/>
      <c r="W798" s="21"/>
      <c r="X798" s="28"/>
    </row>
    <row r="799" spans="1:24" x14ac:dyDescent="0.25">
      <c r="A799" s="20"/>
      <c r="B799" s="20"/>
      <c r="C799" s="25"/>
      <c r="D799" s="20"/>
      <c r="E799" s="20"/>
      <c r="F799" s="20"/>
      <c r="G799" s="20"/>
      <c r="H799" s="20"/>
      <c r="I799" s="27"/>
      <c r="J799" s="27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46"/>
      <c r="V799" s="21"/>
      <c r="W799" s="21"/>
      <c r="X799" s="28"/>
    </row>
    <row r="800" spans="1:24" x14ac:dyDescent="0.25">
      <c r="A800" s="20"/>
      <c r="B800" s="20"/>
      <c r="C800" s="25"/>
      <c r="D800" s="20"/>
      <c r="E800" s="20"/>
      <c r="F800" s="20"/>
      <c r="G800" s="20"/>
      <c r="H800" s="20"/>
      <c r="I800" s="27"/>
      <c r="J800" s="27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46"/>
      <c r="V800" s="21"/>
      <c r="W800" s="21"/>
      <c r="X800" s="28"/>
    </row>
    <row r="801" spans="1:24" x14ac:dyDescent="0.25">
      <c r="A801" s="20"/>
      <c r="B801" s="20"/>
      <c r="C801" s="25"/>
      <c r="D801" s="20"/>
      <c r="E801" s="20"/>
      <c r="F801" s="20"/>
      <c r="G801" s="20"/>
      <c r="H801" s="20"/>
      <c r="I801" s="27"/>
      <c r="J801" s="27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46"/>
      <c r="V801" s="21"/>
      <c r="W801" s="21"/>
      <c r="X801" s="28"/>
    </row>
    <row r="802" spans="1:24" x14ac:dyDescent="0.25">
      <c r="A802" s="20"/>
      <c r="B802" s="20"/>
      <c r="C802" s="25"/>
      <c r="D802" s="20"/>
      <c r="E802" s="20"/>
      <c r="F802" s="20"/>
      <c r="G802" s="20"/>
      <c r="H802" s="20"/>
      <c r="I802" s="27"/>
      <c r="J802" s="27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46"/>
      <c r="V802" s="21"/>
      <c r="W802" s="21"/>
      <c r="X802" s="28"/>
    </row>
    <row r="803" spans="1:24" x14ac:dyDescent="0.25">
      <c r="A803" s="20"/>
      <c r="B803" s="20"/>
      <c r="C803" s="25"/>
      <c r="D803" s="20"/>
      <c r="E803" s="20"/>
      <c r="F803" s="20"/>
      <c r="G803" s="20"/>
      <c r="H803" s="20"/>
      <c r="I803" s="27"/>
      <c r="J803" s="27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46"/>
      <c r="V803" s="21"/>
      <c r="W803" s="21"/>
      <c r="X803" s="28"/>
    </row>
    <row r="804" spans="1:24" x14ac:dyDescent="0.25">
      <c r="A804" s="20"/>
      <c r="B804" s="20"/>
      <c r="C804" s="25"/>
      <c r="D804" s="20"/>
      <c r="E804" s="20"/>
      <c r="F804" s="20"/>
      <c r="G804" s="20"/>
      <c r="H804" s="20"/>
      <c r="I804" s="27"/>
      <c r="J804" s="27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46"/>
      <c r="V804" s="21"/>
      <c r="W804" s="21"/>
      <c r="X804" s="28"/>
    </row>
    <row r="805" spans="1:24" x14ac:dyDescent="0.25">
      <c r="A805" s="20"/>
      <c r="B805" s="20"/>
      <c r="C805" s="25"/>
      <c r="D805" s="20"/>
      <c r="E805" s="20"/>
      <c r="F805" s="20"/>
      <c r="G805" s="20"/>
      <c r="H805" s="20"/>
      <c r="I805" s="27"/>
      <c r="J805" s="27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46"/>
      <c r="V805" s="21"/>
      <c r="W805" s="21"/>
      <c r="X805" s="28"/>
    </row>
    <row r="806" spans="1:24" x14ac:dyDescent="0.25">
      <c r="A806" s="20"/>
      <c r="B806" s="20"/>
      <c r="C806" s="25"/>
      <c r="D806" s="20"/>
      <c r="E806" s="20"/>
      <c r="F806" s="20"/>
      <c r="G806" s="20"/>
      <c r="H806" s="20"/>
      <c r="I806" s="27"/>
      <c r="J806" s="27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46"/>
      <c r="V806" s="21"/>
      <c r="W806" s="21"/>
      <c r="X806" s="28"/>
    </row>
    <row r="807" spans="1:24" x14ac:dyDescent="0.25">
      <c r="A807" s="20"/>
      <c r="B807" s="20"/>
      <c r="C807" s="25"/>
      <c r="D807" s="20"/>
      <c r="E807" s="20"/>
      <c r="F807" s="20"/>
      <c r="G807" s="20"/>
      <c r="H807" s="20"/>
      <c r="I807" s="27"/>
      <c r="J807" s="27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46"/>
      <c r="V807" s="21"/>
      <c r="W807" s="21"/>
      <c r="X807" s="28"/>
    </row>
    <row r="808" spans="1:24" x14ac:dyDescent="0.25">
      <c r="A808" s="20"/>
      <c r="B808" s="20"/>
      <c r="C808" s="25"/>
      <c r="D808" s="20"/>
      <c r="E808" s="20"/>
      <c r="F808" s="20"/>
      <c r="G808" s="20"/>
      <c r="H808" s="20"/>
      <c r="I808" s="27"/>
      <c r="J808" s="27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46"/>
      <c r="V808" s="21"/>
      <c r="W808" s="21"/>
      <c r="X808" s="28"/>
    </row>
    <row r="809" spans="1:24" x14ac:dyDescent="0.25">
      <c r="A809" s="20"/>
      <c r="B809" s="20"/>
      <c r="C809" s="25"/>
      <c r="D809" s="20"/>
      <c r="E809" s="20"/>
      <c r="F809" s="20"/>
      <c r="G809" s="20"/>
      <c r="H809" s="20"/>
      <c r="I809" s="27"/>
      <c r="J809" s="27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46"/>
      <c r="V809" s="21"/>
      <c r="W809" s="21"/>
      <c r="X809" s="28"/>
    </row>
    <row r="810" spans="1:24" x14ac:dyDescent="0.25">
      <c r="A810" s="20"/>
      <c r="B810" s="20"/>
      <c r="C810" s="25"/>
      <c r="D810" s="20"/>
      <c r="E810" s="20"/>
      <c r="F810" s="20"/>
      <c r="G810" s="20"/>
      <c r="H810" s="20"/>
      <c r="I810" s="27"/>
      <c r="J810" s="27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46"/>
      <c r="V810" s="21"/>
      <c r="W810" s="21"/>
      <c r="X810" s="28"/>
    </row>
    <row r="811" spans="1:24" x14ac:dyDescent="0.25">
      <c r="A811" s="20"/>
      <c r="B811" s="20"/>
      <c r="C811" s="25"/>
      <c r="D811" s="20"/>
      <c r="E811" s="20"/>
      <c r="F811" s="20"/>
      <c r="G811" s="20"/>
      <c r="H811" s="20"/>
      <c r="I811" s="27"/>
      <c r="J811" s="27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46"/>
      <c r="V811" s="21"/>
      <c r="W811" s="21"/>
      <c r="X811" s="28"/>
    </row>
    <row r="812" spans="1:24" x14ac:dyDescent="0.25">
      <c r="A812" s="20"/>
      <c r="B812" s="20"/>
      <c r="C812" s="25"/>
      <c r="D812" s="20"/>
      <c r="E812" s="20"/>
      <c r="F812" s="20"/>
      <c r="G812" s="20"/>
      <c r="H812" s="20"/>
      <c r="I812" s="27"/>
      <c r="J812" s="27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46"/>
      <c r="V812" s="21"/>
      <c r="W812" s="21"/>
      <c r="X812" s="28"/>
    </row>
    <row r="813" spans="1:24" x14ac:dyDescent="0.25">
      <c r="A813" s="20"/>
      <c r="B813" s="20"/>
      <c r="C813" s="25"/>
      <c r="D813" s="20"/>
      <c r="E813" s="20"/>
      <c r="F813" s="20"/>
      <c r="G813" s="20"/>
      <c r="H813" s="20"/>
      <c r="I813" s="27"/>
      <c r="J813" s="27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46"/>
      <c r="V813" s="21"/>
      <c r="W813" s="21"/>
      <c r="X813" s="28"/>
    </row>
    <row r="814" spans="1:24" x14ac:dyDescent="0.25">
      <c r="A814" s="20"/>
      <c r="B814" s="20"/>
      <c r="C814" s="25"/>
      <c r="D814" s="20"/>
      <c r="E814" s="20"/>
      <c r="F814" s="20"/>
      <c r="G814" s="20"/>
      <c r="H814" s="20"/>
      <c r="I814" s="27"/>
      <c r="J814" s="27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46"/>
      <c r="V814" s="21"/>
      <c r="W814" s="21"/>
      <c r="X814" s="28"/>
    </row>
    <row r="815" spans="1:24" x14ac:dyDescent="0.25">
      <c r="A815" s="20"/>
      <c r="B815" s="20"/>
      <c r="C815" s="25"/>
      <c r="D815" s="20"/>
      <c r="E815" s="20"/>
      <c r="F815" s="20"/>
      <c r="G815" s="20"/>
      <c r="H815" s="20"/>
      <c r="I815" s="27"/>
      <c r="J815" s="27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46"/>
      <c r="V815" s="21"/>
      <c r="W815" s="21"/>
      <c r="X815" s="28"/>
    </row>
    <row r="816" spans="1:24" x14ac:dyDescent="0.25">
      <c r="A816" s="20"/>
      <c r="B816" s="20"/>
      <c r="C816" s="25"/>
      <c r="D816" s="20"/>
      <c r="E816" s="20"/>
      <c r="F816" s="20"/>
      <c r="G816" s="20"/>
      <c r="H816" s="20"/>
      <c r="I816" s="27"/>
      <c r="J816" s="27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46"/>
      <c r="V816" s="21"/>
      <c r="W816" s="21"/>
      <c r="X816" s="28"/>
    </row>
    <row r="817" spans="1:24" x14ac:dyDescent="0.25">
      <c r="A817" s="20"/>
      <c r="B817" s="20"/>
      <c r="C817" s="25"/>
      <c r="D817" s="20"/>
      <c r="E817" s="20"/>
      <c r="F817" s="20"/>
      <c r="G817" s="20"/>
      <c r="H817" s="20"/>
      <c r="I817" s="27"/>
      <c r="J817" s="27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46"/>
      <c r="V817" s="21"/>
      <c r="W817" s="21"/>
      <c r="X817" s="28"/>
    </row>
    <row r="818" spans="1:24" x14ac:dyDescent="0.25">
      <c r="A818" s="20"/>
      <c r="B818" s="20"/>
      <c r="C818" s="25"/>
      <c r="D818" s="20"/>
      <c r="E818" s="20"/>
      <c r="F818" s="20"/>
      <c r="G818" s="20"/>
      <c r="H818" s="20"/>
      <c r="I818" s="27"/>
      <c r="J818" s="27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46"/>
      <c r="V818" s="21"/>
      <c r="W818" s="21"/>
      <c r="X818" s="28"/>
    </row>
    <row r="819" spans="1:24" x14ac:dyDescent="0.25">
      <c r="A819" s="20"/>
      <c r="B819" s="20"/>
      <c r="C819" s="25"/>
      <c r="D819" s="20"/>
      <c r="E819" s="20"/>
      <c r="F819" s="20"/>
      <c r="G819" s="20"/>
      <c r="H819" s="20"/>
      <c r="I819" s="27"/>
      <c r="J819" s="27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46"/>
      <c r="V819" s="21"/>
      <c r="W819" s="21"/>
      <c r="X819" s="28"/>
    </row>
    <row r="820" spans="1:24" x14ac:dyDescent="0.25">
      <c r="A820" s="20"/>
      <c r="B820" s="20"/>
      <c r="C820" s="25"/>
      <c r="D820" s="20"/>
      <c r="E820" s="20"/>
      <c r="F820" s="20"/>
      <c r="G820" s="20"/>
      <c r="H820" s="20"/>
      <c r="I820" s="27"/>
      <c r="J820" s="27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46"/>
      <c r="V820" s="21"/>
      <c r="W820" s="21"/>
      <c r="X820" s="28"/>
    </row>
    <row r="821" spans="1:24" x14ac:dyDescent="0.25">
      <c r="A821" s="20"/>
      <c r="B821" s="20"/>
      <c r="C821" s="25"/>
      <c r="D821" s="20"/>
      <c r="E821" s="20"/>
      <c r="F821" s="20"/>
      <c r="G821" s="20"/>
      <c r="H821" s="20"/>
      <c r="I821" s="27"/>
      <c r="J821" s="27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46"/>
      <c r="V821" s="21"/>
      <c r="W821" s="21"/>
      <c r="X821" s="28"/>
    </row>
    <row r="822" spans="1:24" x14ac:dyDescent="0.25">
      <c r="A822" s="20"/>
      <c r="B822" s="20"/>
      <c r="C822" s="25"/>
      <c r="D822" s="20"/>
      <c r="E822" s="20"/>
      <c r="F822" s="20"/>
      <c r="G822" s="20"/>
      <c r="H822" s="20"/>
      <c r="I822" s="27"/>
      <c r="J822" s="27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46"/>
      <c r="V822" s="21"/>
      <c r="W822" s="21"/>
      <c r="X822" s="28"/>
    </row>
    <row r="823" spans="1:24" x14ac:dyDescent="0.25">
      <c r="A823" s="20"/>
      <c r="B823" s="20"/>
      <c r="C823" s="25"/>
      <c r="D823" s="20"/>
      <c r="E823" s="20"/>
      <c r="F823" s="20"/>
      <c r="G823" s="20"/>
      <c r="H823" s="20"/>
      <c r="I823" s="27"/>
      <c r="J823" s="27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46"/>
      <c r="V823" s="21"/>
      <c r="W823" s="21"/>
      <c r="X823" s="28"/>
    </row>
    <row r="824" spans="1:24" x14ac:dyDescent="0.25">
      <c r="A824" s="20"/>
      <c r="B824" s="20"/>
      <c r="C824" s="25"/>
      <c r="D824" s="20"/>
      <c r="E824" s="20"/>
      <c r="F824" s="20"/>
      <c r="G824" s="20"/>
      <c r="H824" s="20"/>
      <c r="I824" s="27"/>
      <c r="J824" s="27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46"/>
      <c r="V824" s="21"/>
      <c r="W824" s="21"/>
      <c r="X824" s="28"/>
    </row>
    <row r="825" spans="1:24" x14ac:dyDescent="0.25">
      <c r="A825" s="20"/>
      <c r="B825" s="20"/>
      <c r="C825" s="25"/>
      <c r="D825" s="20"/>
      <c r="E825" s="20"/>
      <c r="F825" s="20"/>
      <c r="G825" s="20"/>
      <c r="H825" s="20"/>
      <c r="I825" s="27"/>
      <c r="J825" s="27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46"/>
      <c r="V825" s="21"/>
      <c r="W825" s="21"/>
      <c r="X825" s="28"/>
    </row>
    <row r="826" spans="1:24" x14ac:dyDescent="0.25">
      <c r="A826" s="20"/>
      <c r="B826" s="20"/>
      <c r="C826" s="25"/>
      <c r="D826" s="20"/>
      <c r="E826" s="20"/>
      <c r="F826" s="20"/>
      <c r="G826" s="20"/>
      <c r="H826" s="20"/>
      <c r="I826" s="27"/>
      <c r="J826" s="27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46"/>
      <c r="V826" s="21"/>
      <c r="W826" s="21"/>
      <c r="X826" s="28"/>
    </row>
    <row r="827" spans="1:24" x14ac:dyDescent="0.25">
      <c r="A827" s="20"/>
      <c r="B827" s="20"/>
      <c r="C827" s="25"/>
      <c r="D827" s="20"/>
      <c r="E827" s="20"/>
      <c r="F827" s="20"/>
      <c r="G827" s="20"/>
      <c r="H827" s="20"/>
      <c r="I827" s="27"/>
      <c r="J827" s="27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46"/>
      <c r="V827" s="21"/>
      <c r="W827" s="21"/>
      <c r="X827" s="28"/>
    </row>
    <row r="828" spans="1:24" x14ac:dyDescent="0.25">
      <c r="A828" s="20"/>
      <c r="B828" s="20"/>
      <c r="C828" s="25"/>
      <c r="D828" s="20"/>
      <c r="E828" s="20"/>
      <c r="F828" s="20"/>
      <c r="G828" s="20"/>
      <c r="H828" s="20"/>
      <c r="I828" s="27"/>
      <c r="J828" s="27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46"/>
      <c r="V828" s="21"/>
      <c r="W828" s="21"/>
      <c r="X828" s="28"/>
    </row>
    <row r="829" spans="1:24" x14ac:dyDescent="0.25">
      <c r="A829" s="20"/>
      <c r="B829" s="20"/>
      <c r="C829" s="25"/>
      <c r="D829" s="20"/>
      <c r="E829" s="20"/>
      <c r="F829" s="20"/>
      <c r="G829" s="20"/>
      <c r="H829" s="20"/>
      <c r="I829" s="27"/>
      <c r="J829" s="27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46"/>
      <c r="V829" s="21"/>
      <c r="W829" s="21"/>
      <c r="X829" s="28"/>
    </row>
    <row r="830" spans="1:24" x14ac:dyDescent="0.25">
      <c r="A830" s="20"/>
      <c r="B830" s="20"/>
      <c r="C830" s="25"/>
      <c r="D830" s="20"/>
      <c r="E830" s="20"/>
      <c r="F830" s="20"/>
      <c r="G830" s="20"/>
      <c r="H830" s="20"/>
      <c r="I830" s="27"/>
      <c r="J830" s="27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46"/>
      <c r="V830" s="21"/>
      <c r="W830" s="21"/>
      <c r="X830" s="28"/>
    </row>
    <row r="831" spans="1:24" x14ac:dyDescent="0.25">
      <c r="A831" s="20"/>
      <c r="B831" s="20"/>
      <c r="C831" s="25"/>
      <c r="D831" s="20"/>
      <c r="E831" s="20"/>
      <c r="F831" s="20"/>
      <c r="G831" s="20"/>
      <c r="H831" s="20"/>
      <c r="I831" s="27"/>
      <c r="J831" s="27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46"/>
      <c r="V831" s="21"/>
      <c r="W831" s="21"/>
      <c r="X831" s="28"/>
    </row>
    <row r="832" spans="1:24" x14ac:dyDescent="0.25">
      <c r="A832" s="20"/>
      <c r="B832" s="20"/>
      <c r="C832" s="25"/>
      <c r="D832" s="20"/>
      <c r="E832" s="20"/>
      <c r="F832" s="20"/>
      <c r="G832" s="20"/>
      <c r="H832" s="20"/>
      <c r="I832" s="27"/>
      <c r="J832" s="27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46"/>
      <c r="V832" s="21"/>
      <c r="W832" s="21"/>
      <c r="X832" s="28"/>
    </row>
    <row r="833" spans="1:24" x14ac:dyDescent="0.25">
      <c r="A833" s="20"/>
      <c r="B833" s="20"/>
      <c r="C833" s="25"/>
      <c r="D833" s="20"/>
      <c r="E833" s="20"/>
      <c r="F833" s="20"/>
      <c r="G833" s="20"/>
      <c r="H833" s="20"/>
      <c r="I833" s="27"/>
      <c r="J833" s="27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46"/>
      <c r="V833" s="21"/>
      <c r="W833" s="21"/>
      <c r="X833" s="28"/>
    </row>
    <row r="834" spans="1:24" x14ac:dyDescent="0.25">
      <c r="A834" s="20"/>
      <c r="B834" s="20"/>
      <c r="C834" s="25"/>
      <c r="D834" s="20"/>
      <c r="E834" s="20"/>
      <c r="F834" s="20"/>
      <c r="G834" s="20"/>
      <c r="H834" s="20"/>
      <c r="I834" s="27"/>
      <c r="J834" s="27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46"/>
      <c r="V834" s="21"/>
      <c r="W834" s="21"/>
      <c r="X834" s="28"/>
    </row>
    <row r="835" spans="1:24" x14ac:dyDescent="0.25">
      <c r="A835" s="20"/>
      <c r="B835" s="20"/>
      <c r="C835" s="25"/>
      <c r="D835" s="20"/>
      <c r="E835" s="20"/>
      <c r="F835" s="20"/>
      <c r="G835" s="20"/>
      <c r="H835" s="20"/>
      <c r="I835" s="27"/>
      <c r="J835" s="27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46"/>
      <c r="V835" s="21"/>
      <c r="W835" s="21"/>
      <c r="X835" s="28"/>
    </row>
    <row r="836" spans="1:24" x14ac:dyDescent="0.25">
      <c r="A836" s="20"/>
      <c r="B836" s="20"/>
      <c r="C836" s="25"/>
      <c r="D836" s="20"/>
      <c r="E836" s="20"/>
      <c r="F836" s="20"/>
      <c r="G836" s="20"/>
      <c r="H836" s="20"/>
      <c r="I836" s="27"/>
      <c r="J836" s="27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46"/>
      <c r="V836" s="21"/>
      <c r="W836" s="21"/>
      <c r="X836" s="28"/>
    </row>
    <row r="837" spans="1:24" x14ac:dyDescent="0.25">
      <c r="A837" s="20"/>
      <c r="B837" s="20"/>
      <c r="C837" s="25"/>
      <c r="D837" s="20"/>
      <c r="E837" s="20"/>
      <c r="F837" s="20"/>
      <c r="G837" s="20"/>
      <c r="H837" s="20"/>
      <c r="I837" s="27"/>
      <c r="J837" s="27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46"/>
      <c r="V837" s="21"/>
      <c r="W837" s="21"/>
      <c r="X837" s="28"/>
    </row>
    <row r="838" spans="1:24" x14ac:dyDescent="0.25">
      <c r="A838" s="20"/>
      <c r="B838" s="20"/>
      <c r="C838" s="25"/>
      <c r="D838" s="20"/>
      <c r="E838" s="20"/>
      <c r="F838" s="20"/>
      <c r="G838" s="20"/>
      <c r="H838" s="20"/>
      <c r="I838" s="27"/>
      <c r="J838" s="27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46"/>
      <c r="V838" s="21"/>
      <c r="W838" s="21"/>
      <c r="X838" s="28"/>
    </row>
    <row r="839" spans="1:24" x14ac:dyDescent="0.25">
      <c r="A839" s="20"/>
      <c r="B839" s="20"/>
      <c r="C839" s="25"/>
      <c r="D839" s="20"/>
      <c r="E839" s="20"/>
      <c r="F839" s="20"/>
      <c r="G839" s="20"/>
      <c r="H839" s="20"/>
      <c r="I839" s="27"/>
      <c r="J839" s="27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46"/>
      <c r="V839" s="21"/>
      <c r="W839" s="21"/>
      <c r="X839" s="28"/>
    </row>
    <row r="840" spans="1:24" x14ac:dyDescent="0.25">
      <c r="A840" s="20"/>
      <c r="B840" s="20"/>
      <c r="C840" s="25"/>
      <c r="D840" s="20"/>
      <c r="E840" s="20"/>
      <c r="F840" s="20"/>
      <c r="G840" s="20"/>
      <c r="H840" s="20"/>
      <c r="I840" s="27"/>
      <c r="J840" s="27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46"/>
      <c r="V840" s="21"/>
      <c r="W840" s="21"/>
      <c r="X840" s="28"/>
    </row>
    <row r="841" spans="1:24" x14ac:dyDescent="0.25">
      <c r="A841" s="20"/>
      <c r="B841" s="20"/>
      <c r="C841" s="25"/>
      <c r="D841" s="20"/>
      <c r="E841" s="20"/>
      <c r="F841" s="20"/>
      <c r="G841" s="20"/>
      <c r="H841" s="20"/>
      <c r="I841" s="27"/>
      <c r="J841" s="27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46"/>
      <c r="V841" s="21"/>
      <c r="W841" s="21"/>
      <c r="X841" s="28"/>
    </row>
    <row r="842" spans="1:24" x14ac:dyDescent="0.25">
      <c r="A842" s="20"/>
      <c r="B842" s="20"/>
      <c r="C842" s="25"/>
      <c r="D842" s="20"/>
      <c r="E842" s="20"/>
      <c r="F842" s="20"/>
      <c r="G842" s="20"/>
      <c r="H842" s="20"/>
      <c r="I842" s="27"/>
      <c r="J842" s="27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46"/>
      <c r="V842" s="21"/>
      <c r="W842" s="21"/>
      <c r="X842" s="28"/>
    </row>
    <row r="843" spans="1:24" x14ac:dyDescent="0.25">
      <c r="A843" s="20"/>
      <c r="B843" s="20"/>
      <c r="C843" s="25"/>
      <c r="D843" s="20"/>
      <c r="E843" s="20"/>
      <c r="F843" s="20"/>
      <c r="G843" s="20"/>
      <c r="H843" s="20"/>
      <c r="I843" s="27"/>
      <c r="J843" s="27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46"/>
      <c r="V843" s="21"/>
      <c r="W843" s="21"/>
      <c r="X843" s="28"/>
    </row>
    <row r="844" spans="1:24" x14ac:dyDescent="0.25">
      <c r="A844" s="20"/>
      <c r="B844" s="20"/>
      <c r="C844" s="25"/>
      <c r="D844" s="20"/>
      <c r="E844" s="20"/>
      <c r="F844" s="20"/>
      <c r="G844" s="20"/>
      <c r="H844" s="20"/>
      <c r="I844" s="27"/>
      <c r="J844" s="27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46"/>
      <c r="V844" s="21"/>
      <c r="W844" s="21"/>
      <c r="X844" s="28"/>
    </row>
    <row r="845" spans="1:24" x14ac:dyDescent="0.25">
      <c r="A845" s="20"/>
      <c r="B845" s="20"/>
      <c r="C845" s="25"/>
      <c r="D845" s="20"/>
      <c r="E845" s="20"/>
      <c r="F845" s="20"/>
      <c r="G845" s="20"/>
      <c r="H845" s="20"/>
      <c r="I845" s="27"/>
      <c r="J845" s="27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46"/>
      <c r="V845" s="21"/>
      <c r="W845" s="21"/>
      <c r="X845" s="28"/>
    </row>
    <row r="846" spans="1:24" x14ac:dyDescent="0.25">
      <c r="A846" s="20"/>
      <c r="B846" s="20"/>
      <c r="C846" s="25"/>
      <c r="D846" s="20"/>
      <c r="E846" s="20"/>
      <c r="F846" s="20"/>
      <c r="G846" s="20"/>
      <c r="H846" s="20"/>
      <c r="I846" s="27"/>
      <c r="J846" s="27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46"/>
      <c r="V846" s="21"/>
      <c r="W846" s="21"/>
      <c r="X846" s="28"/>
    </row>
    <row r="847" spans="1:24" x14ac:dyDescent="0.25">
      <c r="A847" s="20"/>
      <c r="B847" s="20"/>
      <c r="C847" s="25"/>
      <c r="D847" s="20"/>
      <c r="E847" s="20"/>
      <c r="F847" s="20"/>
      <c r="G847" s="20"/>
      <c r="H847" s="20"/>
      <c r="I847" s="27"/>
      <c r="J847" s="27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46"/>
      <c r="V847" s="21"/>
      <c r="W847" s="21"/>
      <c r="X847" s="28"/>
    </row>
    <row r="848" spans="1:24" x14ac:dyDescent="0.25">
      <c r="A848" s="20"/>
      <c r="B848" s="20"/>
      <c r="C848" s="25"/>
      <c r="D848" s="20"/>
      <c r="E848" s="20"/>
      <c r="F848" s="20"/>
      <c r="G848" s="20"/>
      <c r="H848" s="20"/>
      <c r="I848" s="27"/>
      <c r="J848" s="27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46"/>
      <c r="V848" s="21"/>
      <c r="W848" s="21"/>
      <c r="X848" s="28"/>
    </row>
    <row r="849" spans="1:24" x14ac:dyDescent="0.25">
      <c r="A849" s="20"/>
      <c r="B849" s="20"/>
      <c r="C849" s="25"/>
      <c r="D849" s="20"/>
      <c r="E849" s="20"/>
      <c r="F849" s="20"/>
      <c r="G849" s="20"/>
      <c r="H849" s="20"/>
      <c r="I849" s="27"/>
      <c r="J849" s="27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46"/>
      <c r="V849" s="21"/>
      <c r="W849" s="21"/>
      <c r="X849" s="28"/>
    </row>
    <row r="850" spans="1:24" x14ac:dyDescent="0.25">
      <c r="A850" s="20"/>
      <c r="B850" s="20"/>
      <c r="C850" s="25"/>
      <c r="D850" s="20"/>
      <c r="E850" s="20"/>
      <c r="F850" s="20"/>
      <c r="G850" s="20"/>
      <c r="H850" s="20"/>
      <c r="I850" s="27"/>
      <c r="J850" s="27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46"/>
      <c r="V850" s="21"/>
      <c r="W850" s="21"/>
      <c r="X850" s="28"/>
    </row>
    <row r="851" spans="1:24" x14ac:dyDescent="0.25">
      <c r="A851" s="20"/>
      <c r="B851" s="20"/>
      <c r="C851" s="25"/>
      <c r="D851" s="20"/>
      <c r="E851" s="20"/>
      <c r="F851" s="20"/>
      <c r="G851" s="20"/>
      <c r="H851" s="20"/>
      <c r="I851" s="27"/>
      <c r="J851" s="27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46"/>
      <c r="V851" s="21"/>
      <c r="W851" s="21"/>
      <c r="X851" s="28"/>
    </row>
    <row r="852" spans="1:24" x14ac:dyDescent="0.25">
      <c r="A852" s="20"/>
      <c r="B852" s="20"/>
      <c r="C852" s="25"/>
      <c r="D852" s="20"/>
      <c r="E852" s="20"/>
      <c r="F852" s="20"/>
      <c r="G852" s="20"/>
      <c r="H852" s="20"/>
      <c r="I852" s="27"/>
      <c r="J852" s="27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46"/>
      <c r="V852" s="21"/>
      <c r="W852" s="21"/>
      <c r="X852" s="28"/>
    </row>
    <row r="853" spans="1:24" x14ac:dyDescent="0.25">
      <c r="A853" s="20"/>
      <c r="B853" s="20"/>
      <c r="C853" s="25"/>
      <c r="D853" s="20"/>
      <c r="E853" s="20"/>
      <c r="F853" s="20"/>
      <c r="G853" s="20"/>
      <c r="H853" s="20"/>
      <c r="I853" s="27"/>
      <c r="J853" s="27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46"/>
      <c r="V853" s="21"/>
      <c r="W853" s="21"/>
      <c r="X853" s="28"/>
    </row>
    <row r="854" spans="1:24" x14ac:dyDescent="0.25">
      <c r="A854" s="20"/>
      <c r="B854" s="20"/>
      <c r="C854" s="25"/>
      <c r="D854" s="20"/>
      <c r="E854" s="20"/>
      <c r="F854" s="20"/>
      <c r="G854" s="20"/>
      <c r="H854" s="20"/>
      <c r="I854" s="27"/>
      <c r="J854" s="27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46"/>
      <c r="V854" s="21"/>
      <c r="W854" s="21"/>
      <c r="X854" s="28"/>
    </row>
    <row r="855" spans="1:24" x14ac:dyDescent="0.25">
      <c r="A855" s="20"/>
      <c r="B855" s="20"/>
      <c r="C855" s="25"/>
      <c r="D855" s="20"/>
      <c r="E855" s="20"/>
      <c r="F855" s="20"/>
      <c r="G855" s="20"/>
      <c r="H855" s="20"/>
      <c r="I855" s="27"/>
      <c r="J855" s="27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46"/>
      <c r="V855" s="21"/>
      <c r="W855" s="21"/>
      <c r="X855" s="28"/>
    </row>
    <row r="856" spans="1:24" x14ac:dyDescent="0.25">
      <c r="A856" s="20"/>
      <c r="B856" s="20"/>
      <c r="C856" s="25"/>
      <c r="D856" s="20"/>
      <c r="E856" s="20"/>
      <c r="F856" s="20"/>
      <c r="G856" s="20"/>
      <c r="H856" s="20"/>
      <c r="I856" s="27"/>
      <c r="J856" s="27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46"/>
      <c r="V856" s="21"/>
      <c r="W856" s="21"/>
      <c r="X856" s="28"/>
    </row>
    <row r="857" spans="1:24" x14ac:dyDescent="0.25">
      <c r="A857" s="20"/>
      <c r="B857" s="20"/>
      <c r="C857" s="25"/>
      <c r="D857" s="20"/>
      <c r="E857" s="20"/>
      <c r="F857" s="20"/>
      <c r="G857" s="20"/>
      <c r="H857" s="20"/>
      <c r="I857" s="27"/>
      <c r="J857" s="27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46"/>
      <c r="V857" s="21"/>
      <c r="W857" s="21"/>
      <c r="X857" s="28"/>
    </row>
    <row r="858" spans="1:24" x14ac:dyDescent="0.25">
      <c r="A858" s="20"/>
      <c r="B858" s="20"/>
      <c r="C858" s="25"/>
      <c r="D858" s="20"/>
      <c r="E858" s="20"/>
      <c r="F858" s="20"/>
      <c r="G858" s="20"/>
      <c r="H858" s="20"/>
      <c r="I858" s="27"/>
      <c r="J858" s="27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46"/>
      <c r="V858" s="21"/>
      <c r="W858" s="21"/>
      <c r="X858" s="28"/>
    </row>
    <row r="859" spans="1:24" x14ac:dyDescent="0.25">
      <c r="A859" s="20"/>
      <c r="B859" s="20"/>
      <c r="C859" s="25"/>
      <c r="D859" s="20"/>
      <c r="E859" s="20"/>
      <c r="F859" s="20"/>
      <c r="G859" s="20"/>
      <c r="H859" s="20"/>
      <c r="I859" s="27"/>
      <c r="J859" s="27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46"/>
      <c r="V859" s="21"/>
      <c r="W859" s="21"/>
      <c r="X859" s="28"/>
    </row>
    <row r="860" spans="1:24" x14ac:dyDescent="0.25">
      <c r="A860" s="20"/>
      <c r="B860" s="20"/>
      <c r="C860" s="25"/>
      <c r="D860" s="20"/>
      <c r="E860" s="20"/>
      <c r="F860" s="20"/>
      <c r="G860" s="20"/>
      <c r="H860" s="20"/>
      <c r="I860" s="27"/>
      <c r="J860" s="27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46"/>
      <c r="V860" s="21"/>
      <c r="W860" s="21"/>
      <c r="X860" s="28"/>
    </row>
    <row r="861" spans="1:24" x14ac:dyDescent="0.25">
      <c r="A861" s="20"/>
      <c r="B861" s="20"/>
      <c r="C861" s="25"/>
      <c r="D861" s="20"/>
      <c r="E861" s="20"/>
      <c r="F861" s="20"/>
      <c r="G861" s="20"/>
      <c r="H861" s="20"/>
      <c r="I861" s="27"/>
      <c r="J861" s="27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46"/>
      <c r="V861" s="21"/>
      <c r="W861" s="21"/>
      <c r="X861" s="28"/>
    </row>
    <row r="862" spans="1:24" x14ac:dyDescent="0.25">
      <c r="A862" s="20"/>
      <c r="B862" s="20"/>
      <c r="C862" s="25"/>
      <c r="D862" s="20"/>
      <c r="E862" s="20"/>
      <c r="F862" s="20"/>
      <c r="G862" s="20"/>
      <c r="H862" s="20"/>
      <c r="I862" s="27"/>
      <c r="J862" s="27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46"/>
      <c r="V862" s="21"/>
      <c r="W862" s="21"/>
      <c r="X862" s="28"/>
    </row>
    <row r="863" spans="1:24" x14ac:dyDescent="0.25">
      <c r="A863" s="20"/>
      <c r="B863" s="20"/>
      <c r="C863" s="25"/>
      <c r="D863" s="20"/>
      <c r="E863" s="20"/>
      <c r="F863" s="20"/>
      <c r="G863" s="20"/>
      <c r="H863" s="20"/>
      <c r="I863" s="27"/>
      <c r="J863" s="27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46"/>
      <c r="V863" s="21"/>
      <c r="W863" s="21"/>
      <c r="X863" s="28"/>
    </row>
    <row r="864" spans="1:24" x14ac:dyDescent="0.25">
      <c r="A864" s="20"/>
      <c r="B864" s="20"/>
      <c r="C864" s="25"/>
      <c r="D864" s="20"/>
      <c r="E864" s="20"/>
      <c r="F864" s="20"/>
      <c r="G864" s="20"/>
      <c r="H864" s="20"/>
      <c r="I864" s="27"/>
      <c r="J864" s="27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46"/>
      <c r="V864" s="21"/>
      <c r="W864" s="21"/>
      <c r="X864" s="28"/>
    </row>
    <row r="865" spans="1:24" x14ac:dyDescent="0.25">
      <c r="A865" s="20"/>
      <c r="B865" s="20"/>
      <c r="C865" s="25"/>
      <c r="D865" s="20"/>
      <c r="E865" s="20"/>
      <c r="F865" s="20"/>
      <c r="G865" s="20"/>
      <c r="H865" s="20"/>
      <c r="I865" s="27"/>
      <c r="J865" s="27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46"/>
      <c r="V865" s="21"/>
      <c r="W865" s="21"/>
      <c r="X865" s="28"/>
    </row>
    <row r="866" spans="1:24" x14ac:dyDescent="0.25">
      <c r="A866" s="20"/>
      <c r="B866" s="20"/>
      <c r="C866" s="25"/>
      <c r="D866" s="20"/>
      <c r="E866" s="20"/>
      <c r="F866" s="20"/>
      <c r="G866" s="20"/>
      <c r="H866" s="20"/>
      <c r="I866" s="27"/>
      <c r="J866" s="27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46"/>
      <c r="V866" s="21"/>
      <c r="W866" s="21"/>
      <c r="X866" s="28"/>
    </row>
    <row r="867" spans="1:24" x14ac:dyDescent="0.25">
      <c r="A867" s="20"/>
      <c r="B867" s="20"/>
      <c r="C867" s="25"/>
      <c r="D867" s="20"/>
      <c r="E867" s="20"/>
      <c r="F867" s="20"/>
      <c r="G867" s="20"/>
      <c r="H867" s="20"/>
      <c r="I867" s="27"/>
      <c r="J867" s="27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46"/>
      <c r="V867" s="21"/>
      <c r="W867" s="21"/>
      <c r="X867" s="28"/>
    </row>
    <row r="868" spans="1:24" x14ac:dyDescent="0.25">
      <c r="A868" s="20"/>
      <c r="B868" s="20"/>
      <c r="C868" s="25"/>
      <c r="D868" s="20"/>
      <c r="E868" s="20"/>
      <c r="F868" s="20"/>
      <c r="G868" s="20"/>
      <c r="H868" s="20"/>
      <c r="I868" s="27"/>
      <c r="J868" s="27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46"/>
      <c r="V868" s="21"/>
      <c r="W868" s="21"/>
      <c r="X868" s="28"/>
    </row>
    <row r="869" spans="1:24" x14ac:dyDescent="0.25">
      <c r="A869" s="20"/>
      <c r="B869" s="20"/>
      <c r="C869" s="25"/>
      <c r="D869" s="20"/>
      <c r="E869" s="20"/>
      <c r="F869" s="20"/>
      <c r="G869" s="20"/>
      <c r="H869" s="20"/>
      <c r="I869" s="27"/>
      <c r="J869" s="27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46"/>
      <c r="V869" s="21"/>
      <c r="W869" s="21"/>
      <c r="X869" s="28"/>
    </row>
    <row r="870" spans="1:24" x14ac:dyDescent="0.25">
      <c r="A870" s="20"/>
      <c r="B870" s="20"/>
      <c r="C870" s="25"/>
      <c r="D870" s="20"/>
      <c r="E870" s="20"/>
      <c r="F870" s="20"/>
      <c r="G870" s="20"/>
      <c r="H870" s="20"/>
      <c r="I870" s="27"/>
      <c r="J870" s="27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46"/>
      <c r="V870" s="21"/>
      <c r="W870" s="21"/>
      <c r="X870" s="28"/>
    </row>
    <row r="871" spans="1:24" x14ac:dyDescent="0.25">
      <c r="A871" s="20"/>
      <c r="B871" s="20"/>
      <c r="C871" s="25"/>
      <c r="D871" s="20"/>
      <c r="E871" s="20"/>
      <c r="F871" s="20"/>
      <c r="G871" s="20"/>
      <c r="H871" s="20"/>
      <c r="I871" s="27"/>
      <c r="J871" s="27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46"/>
      <c r="V871" s="21"/>
      <c r="W871" s="21"/>
      <c r="X871" s="28"/>
    </row>
    <row r="872" spans="1:24" x14ac:dyDescent="0.25">
      <c r="A872" s="20"/>
      <c r="B872" s="20"/>
      <c r="C872" s="25"/>
      <c r="D872" s="20"/>
      <c r="E872" s="20"/>
      <c r="F872" s="20"/>
      <c r="G872" s="20"/>
      <c r="H872" s="20"/>
      <c r="I872" s="27"/>
      <c r="J872" s="27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46"/>
      <c r="V872" s="21"/>
      <c r="W872" s="21"/>
      <c r="X872" s="28"/>
    </row>
    <row r="873" spans="1:24" x14ac:dyDescent="0.25">
      <c r="A873" s="20"/>
      <c r="B873" s="20"/>
      <c r="C873" s="25"/>
      <c r="D873" s="20"/>
      <c r="E873" s="20"/>
      <c r="F873" s="20"/>
      <c r="G873" s="20"/>
      <c r="H873" s="20"/>
      <c r="I873" s="27"/>
      <c r="J873" s="27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46"/>
      <c r="V873" s="21"/>
      <c r="W873" s="21"/>
      <c r="X873" s="28"/>
    </row>
    <row r="874" spans="1:24" x14ac:dyDescent="0.25">
      <c r="A874" s="20"/>
      <c r="B874" s="20"/>
      <c r="C874" s="25"/>
      <c r="D874" s="20"/>
      <c r="E874" s="20"/>
      <c r="F874" s="20"/>
      <c r="G874" s="20"/>
      <c r="H874" s="20"/>
      <c r="I874" s="27"/>
      <c r="J874" s="27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46"/>
      <c r="V874" s="21"/>
      <c r="W874" s="21"/>
      <c r="X874" s="28"/>
    </row>
    <row r="875" spans="1:24" x14ac:dyDescent="0.25">
      <c r="A875" s="20"/>
      <c r="B875" s="20"/>
      <c r="C875" s="25"/>
      <c r="D875" s="20"/>
      <c r="E875" s="20"/>
      <c r="F875" s="20"/>
      <c r="G875" s="20"/>
      <c r="H875" s="20"/>
      <c r="I875" s="27"/>
      <c r="J875" s="27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46"/>
      <c r="V875" s="21"/>
      <c r="W875" s="21"/>
      <c r="X875" s="28"/>
    </row>
    <row r="876" spans="1:24" x14ac:dyDescent="0.25">
      <c r="A876" s="20"/>
      <c r="B876" s="20"/>
      <c r="C876" s="25"/>
      <c r="D876" s="20"/>
      <c r="E876" s="20"/>
      <c r="F876" s="20"/>
      <c r="G876" s="20"/>
      <c r="H876" s="20"/>
      <c r="I876" s="27"/>
      <c r="J876" s="27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46"/>
      <c r="V876" s="21"/>
      <c r="W876" s="21"/>
      <c r="X876" s="28"/>
    </row>
    <row r="877" spans="1:24" x14ac:dyDescent="0.25">
      <c r="A877" s="20"/>
      <c r="B877" s="20"/>
      <c r="C877" s="25"/>
      <c r="D877" s="20"/>
      <c r="E877" s="20"/>
      <c r="F877" s="20"/>
      <c r="G877" s="20"/>
      <c r="H877" s="20"/>
      <c r="I877" s="27"/>
      <c r="J877" s="27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46"/>
      <c r="V877" s="21"/>
      <c r="W877" s="21"/>
      <c r="X877" s="28"/>
    </row>
    <row r="878" spans="1:24" x14ac:dyDescent="0.25">
      <c r="A878" s="20"/>
      <c r="B878" s="20"/>
      <c r="C878" s="25"/>
      <c r="D878" s="20"/>
      <c r="E878" s="20"/>
      <c r="F878" s="20"/>
      <c r="G878" s="20"/>
      <c r="H878" s="20"/>
      <c r="I878" s="27"/>
      <c r="J878" s="27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46"/>
      <c r="V878" s="21"/>
      <c r="W878" s="21"/>
      <c r="X878" s="28"/>
    </row>
    <row r="879" spans="1:24" x14ac:dyDescent="0.25">
      <c r="A879" s="20"/>
      <c r="B879" s="20"/>
      <c r="C879" s="25"/>
      <c r="D879" s="20"/>
      <c r="E879" s="20"/>
      <c r="F879" s="20"/>
      <c r="G879" s="20"/>
      <c r="H879" s="20"/>
      <c r="I879" s="27"/>
      <c r="J879" s="27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46"/>
      <c r="V879" s="21"/>
      <c r="W879" s="21"/>
      <c r="X879" s="28"/>
    </row>
    <row r="880" spans="1:24" x14ac:dyDescent="0.25">
      <c r="A880" s="20"/>
      <c r="B880" s="20"/>
      <c r="C880" s="25"/>
      <c r="D880" s="20"/>
      <c r="E880" s="20"/>
      <c r="F880" s="20"/>
      <c r="G880" s="20"/>
      <c r="H880" s="20"/>
      <c r="I880" s="27"/>
      <c r="J880" s="27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46"/>
      <c r="V880" s="21"/>
      <c r="W880" s="21"/>
      <c r="X880" s="28"/>
    </row>
    <row r="881" spans="1:24" x14ac:dyDescent="0.25">
      <c r="A881" s="20"/>
      <c r="B881" s="20"/>
      <c r="C881" s="25"/>
      <c r="D881" s="20"/>
      <c r="E881" s="20"/>
      <c r="F881" s="20"/>
      <c r="G881" s="20"/>
      <c r="H881" s="20"/>
      <c r="I881" s="27"/>
      <c r="J881" s="27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46"/>
      <c r="V881" s="21"/>
      <c r="W881" s="21"/>
      <c r="X881" s="28"/>
    </row>
    <row r="882" spans="1:24" x14ac:dyDescent="0.25">
      <c r="A882" s="20"/>
      <c r="B882" s="20"/>
      <c r="C882" s="25"/>
      <c r="D882" s="20"/>
      <c r="E882" s="20"/>
      <c r="F882" s="20"/>
      <c r="G882" s="20"/>
      <c r="H882" s="20"/>
      <c r="I882" s="27"/>
      <c r="J882" s="27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46"/>
      <c r="V882" s="21"/>
      <c r="W882" s="21"/>
      <c r="X882" s="28"/>
    </row>
    <row r="883" spans="1:24" x14ac:dyDescent="0.25">
      <c r="A883" s="20"/>
      <c r="B883" s="20"/>
      <c r="C883" s="25"/>
      <c r="D883" s="20"/>
      <c r="E883" s="20"/>
      <c r="F883" s="20"/>
      <c r="G883" s="20"/>
      <c r="H883" s="20"/>
      <c r="I883" s="27"/>
      <c r="J883" s="27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46"/>
      <c r="V883" s="21"/>
      <c r="W883" s="21"/>
      <c r="X883" s="28"/>
    </row>
    <row r="884" spans="1:24" x14ac:dyDescent="0.25">
      <c r="A884" s="20"/>
      <c r="B884" s="20"/>
      <c r="C884" s="25"/>
      <c r="D884" s="20"/>
      <c r="E884" s="20"/>
      <c r="F884" s="20"/>
      <c r="G884" s="20"/>
      <c r="H884" s="20"/>
      <c r="I884" s="27"/>
      <c r="J884" s="27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46"/>
      <c r="V884" s="21"/>
      <c r="W884" s="21"/>
      <c r="X884" s="28"/>
    </row>
    <row r="885" spans="1:24" x14ac:dyDescent="0.25">
      <c r="A885" s="20"/>
      <c r="B885" s="20"/>
      <c r="C885" s="25"/>
      <c r="D885" s="20"/>
      <c r="E885" s="20"/>
      <c r="F885" s="20"/>
      <c r="G885" s="20"/>
      <c r="H885" s="20"/>
      <c r="I885" s="27"/>
      <c r="J885" s="27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46"/>
      <c r="V885" s="21"/>
      <c r="W885" s="21"/>
      <c r="X885" s="28"/>
    </row>
    <row r="886" spans="1:24" x14ac:dyDescent="0.25">
      <c r="A886" s="20"/>
      <c r="B886" s="20"/>
      <c r="C886" s="25"/>
      <c r="D886" s="20"/>
      <c r="E886" s="20"/>
      <c r="F886" s="20"/>
      <c r="G886" s="20"/>
      <c r="H886" s="20"/>
      <c r="I886" s="27"/>
      <c r="J886" s="27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46"/>
      <c r="V886" s="21"/>
      <c r="W886" s="21"/>
      <c r="X886" s="28"/>
    </row>
    <row r="887" spans="1:24" x14ac:dyDescent="0.25">
      <c r="A887" s="20"/>
      <c r="B887" s="20"/>
      <c r="C887" s="25"/>
      <c r="D887" s="20"/>
      <c r="E887" s="20"/>
      <c r="F887" s="20"/>
      <c r="G887" s="20"/>
      <c r="H887" s="20"/>
      <c r="I887" s="27"/>
      <c r="J887" s="27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46"/>
      <c r="V887" s="21"/>
      <c r="W887" s="21"/>
      <c r="X887" s="28"/>
    </row>
    <row r="888" spans="1:24" x14ac:dyDescent="0.25">
      <c r="A888" s="20"/>
      <c r="B888" s="20"/>
      <c r="C888" s="25"/>
      <c r="D888" s="20"/>
      <c r="E888" s="20"/>
      <c r="F888" s="20"/>
      <c r="G888" s="20"/>
      <c r="H888" s="20"/>
      <c r="I888" s="27"/>
      <c r="J888" s="27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46"/>
      <c r="V888" s="21"/>
      <c r="W888" s="21"/>
      <c r="X888" s="28"/>
    </row>
    <row r="889" spans="1:24" x14ac:dyDescent="0.25">
      <c r="A889" s="20"/>
      <c r="B889" s="20"/>
      <c r="C889" s="25"/>
      <c r="D889" s="20"/>
      <c r="E889" s="20"/>
      <c r="F889" s="20"/>
      <c r="G889" s="20"/>
      <c r="H889" s="20"/>
      <c r="I889" s="27"/>
      <c r="J889" s="27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46"/>
      <c r="V889" s="21"/>
      <c r="W889" s="21"/>
      <c r="X889" s="28"/>
    </row>
    <row r="890" spans="1:24" x14ac:dyDescent="0.25">
      <c r="A890" s="20"/>
      <c r="B890" s="20"/>
      <c r="C890" s="25"/>
      <c r="D890" s="20"/>
      <c r="E890" s="20"/>
      <c r="F890" s="20"/>
      <c r="G890" s="20"/>
      <c r="H890" s="20"/>
      <c r="I890" s="27"/>
      <c r="J890" s="27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46"/>
      <c r="V890" s="21"/>
      <c r="W890" s="21"/>
      <c r="X890" s="28"/>
    </row>
    <row r="891" spans="1:24" x14ac:dyDescent="0.25">
      <c r="A891" s="20"/>
      <c r="B891" s="20"/>
      <c r="C891" s="25"/>
      <c r="D891" s="20"/>
      <c r="E891" s="20"/>
      <c r="F891" s="20"/>
      <c r="G891" s="20"/>
      <c r="H891" s="20"/>
      <c r="I891" s="27"/>
      <c r="J891" s="27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46"/>
      <c r="V891" s="21"/>
      <c r="W891" s="21"/>
      <c r="X891" s="28"/>
    </row>
    <row r="892" spans="1:24" x14ac:dyDescent="0.25">
      <c r="A892" s="20"/>
      <c r="B892" s="20"/>
      <c r="C892" s="25"/>
      <c r="D892" s="20"/>
      <c r="E892" s="20"/>
      <c r="F892" s="20"/>
      <c r="G892" s="20"/>
      <c r="H892" s="20"/>
      <c r="I892" s="27"/>
      <c r="J892" s="27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46"/>
      <c r="V892" s="21"/>
      <c r="W892" s="21"/>
      <c r="X892" s="28"/>
    </row>
    <row r="893" spans="1:24" x14ac:dyDescent="0.25">
      <c r="A893" s="20"/>
      <c r="B893" s="20"/>
      <c r="C893" s="25"/>
      <c r="D893" s="20"/>
      <c r="E893" s="20"/>
      <c r="F893" s="20"/>
      <c r="G893" s="20"/>
      <c r="H893" s="20"/>
      <c r="I893" s="27"/>
      <c r="J893" s="27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46"/>
      <c r="V893" s="21"/>
      <c r="W893" s="21"/>
      <c r="X893" s="28"/>
    </row>
    <row r="894" spans="1:24" x14ac:dyDescent="0.25">
      <c r="A894" s="20"/>
      <c r="B894" s="20"/>
      <c r="C894" s="25"/>
      <c r="D894" s="20"/>
      <c r="E894" s="20"/>
      <c r="F894" s="20"/>
      <c r="G894" s="20"/>
      <c r="H894" s="20"/>
      <c r="I894" s="27"/>
      <c r="J894" s="27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46"/>
      <c r="V894" s="21"/>
      <c r="W894" s="21"/>
      <c r="X894" s="28"/>
    </row>
    <row r="895" spans="1:24" x14ac:dyDescent="0.25">
      <c r="A895" s="20"/>
      <c r="B895" s="20"/>
      <c r="C895" s="25"/>
      <c r="D895" s="20"/>
      <c r="E895" s="20"/>
      <c r="F895" s="20"/>
      <c r="G895" s="20"/>
      <c r="H895" s="20"/>
      <c r="I895" s="27"/>
      <c r="J895" s="27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46"/>
      <c r="V895" s="21"/>
      <c r="W895" s="21"/>
      <c r="X895" s="28"/>
    </row>
    <row r="896" spans="1:24" x14ac:dyDescent="0.25">
      <c r="A896" s="20"/>
      <c r="B896" s="20"/>
      <c r="C896" s="25"/>
      <c r="D896" s="20"/>
      <c r="E896" s="20"/>
      <c r="F896" s="20"/>
      <c r="G896" s="20"/>
      <c r="H896" s="20"/>
      <c r="I896" s="27"/>
      <c r="J896" s="27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46"/>
      <c r="V896" s="21"/>
      <c r="W896" s="21"/>
      <c r="X896" s="28"/>
    </row>
    <row r="897" spans="1:24" x14ac:dyDescent="0.25">
      <c r="A897" s="20"/>
      <c r="B897" s="20"/>
      <c r="C897" s="25"/>
      <c r="D897" s="20"/>
      <c r="E897" s="20"/>
      <c r="F897" s="20"/>
      <c r="G897" s="20"/>
      <c r="H897" s="20"/>
      <c r="I897" s="27"/>
      <c r="J897" s="27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46"/>
      <c r="V897" s="21"/>
      <c r="W897" s="21"/>
      <c r="X897" s="28"/>
    </row>
    <row r="898" spans="1:24" x14ac:dyDescent="0.25">
      <c r="A898" s="20"/>
      <c r="B898" s="20"/>
      <c r="C898" s="25"/>
      <c r="D898" s="20"/>
      <c r="E898" s="20"/>
      <c r="F898" s="20"/>
      <c r="G898" s="20"/>
      <c r="H898" s="20"/>
      <c r="I898" s="27"/>
      <c r="J898" s="27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46"/>
      <c r="V898" s="21"/>
      <c r="W898" s="21"/>
      <c r="X898" s="28"/>
    </row>
    <row r="899" spans="1:24" x14ac:dyDescent="0.25">
      <c r="A899" s="20"/>
      <c r="B899" s="20"/>
      <c r="C899" s="25"/>
      <c r="D899" s="20"/>
      <c r="E899" s="20"/>
      <c r="F899" s="20"/>
      <c r="G899" s="20"/>
      <c r="H899" s="20"/>
      <c r="I899" s="27"/>
      <c r="J899" s="27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46"/>
      <c r="V899" s="21"/>
      <c r="W899" s="21"/>
      <c r="X899" s="28"/>
    </row>
    <row r="900" spans="1:24" x14ac:dyDescent="0.25">
      <c r="A900" s="20"/>
      <c r="B900" s="20"/>
      <c r="C900" s="25"/>
      <c r="D900" s="20"/>
      <c r="E900" s="20"/>
      <c r="F900" s="20"/>
      <c r="G900" s="20"/>
      <c r="H900" s="20"/>
      <c r="I900" s="27"/>
      <c r="J900" s="27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46"/>
      <c r="V900" s="21"/>
      <c r="W900" s="21"/>
      <c r="X900" s="28"/>
    </row>
    <row r="901" spans="1:24" x14ac:dyDescent="0.25">
      <c r="A901" s="20"/>
      <c r="B901" s="20"/>
      <c r="C901" s="25"/>
      <c r="D901" s="20"/>
      <c r="E901" s="20"/>
      <c r="F901" s="20"/>
      <c r="G901" s="20"/>
      <c r="H901" s="20"/>
      <c r="I901" s="27"/>
      <c r="J901" s="27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46"/>
      <c r="V901" s="21"/>
      <c r="W901" s="21"/>
      <c r="X901" s="28"/>
    </row>
    <row r="902" spans="1:24" x14ac:dyDescent="0.25">
      <c r="A902" s="20"/>
      <c r="B902" s="20"/>
      <c r="C902" s="25"/>
      <c r="D902" s="20"/>
      <c r="E902" s="20"/>
      <c r="F902" s="20"/>
      <c r="G902" s="20"/>
      <c r="H902" s="20"/>
      <c r="I902" s="27"/>
      <c r="J902" s="27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46"/>
      <c r="V902" s="21"/>
      <c r="W902" s="21"/>
      <c r="X902" s="28"/>
    </row>
    <row r="903" spans="1:24" x14ac:dyDescent="0.25">
      <c r="A903" s="20"/>
      <c r="B903" s="20"/>
      <c r="C903" s="25"/>
      <c r="D903" s="20"/>
      <c r="E903" s="20"/>
      <c r="F903" s="20"/>
      <c r="G903" s="20"/>
      <c r="H903" s="20"/>
      <c r="I903" s="27"/>
      <c r="J903" s="27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46"/>
      <c r="V903" s="21"/>
      <c r="W903" s="21"/>
      <c r="X903" s="28"/>
    </row>
    <row r="904" spans="1:24" x14ac:dyDescent="0.25">
      <c r="A904" s="20"/>
      <c r="B904" s="20"/>
      <c r="C904" s="25"/>
      <c r="D904" s="20"/>
      <c r="E904" s="20"/>
      <c r="F904" s="20"/>
      <c r="G904" s="20"/>
      <c r="H904" s="20"/>
      <c r="I904" s="27"/>
      <c r="J904" s="27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46"/>
      <c r="V904" s="21"/>
      <c r="W904" s="21"/>
      <c r="X904" s="28"/>
    </row>
    <row r="905" spans="1:24" x14ac:dyDescent="0.25">
      <c r="A905" s="20"/>
      <c r="B905" s="20"/>
      <c r="C905" s="25"/>
      <c r="D905" s="20"/>
      <c r="E905" s="20"/>
      <c r="F905" s="20"/>
      <c r="G905" s="20"/>
      <c r="H905" s="20"/>
      <c r="I905" s="27"/>
      <c r="J905" s="27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46"/>
      <c r="V905" s="21"/>
      <c r="W905" s="21"/>
      <c r="X905" s="28"/>
    </row>
    <row r="906" spans="1:24" x14ac:dyDescent="0.25">
      <c r="A906" s="20"/>
      <c r="B906" s="20"/>
      <c r="C906" s="25"/>
      <c r="D906" s="20"/>
      <c r="E906" s="20"/>
      <c r="F906" s="20"/>
      <c r="G906" s="20"/>
      <c r="H906" s="20"/>
      <c r="I906" s="27"/>
      <c r="J906" s="27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46"/>
      <c r="V906" s="21"/>
      <c r="W906" s="21"/>
      <c r="X906" s="28"/>
    </row>
    <row r="907" spans="1:24" x14ac:dyDescent="0.25">
      <c r="A907" s="20"/>
      <c r="B907" s="20"/>
      <c r="C907" s="25"/>
      <c r="D907" s="20"/>
      <c r="E907" s="20"/>
      <c r="F907" s="20"/>
      <c r="G907" s="20"/>
      <c r="H907" s="20"/>
      <c r="I907" s="27"/>
      <c r="J907" s="27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46"/>
      <c r="V907" s="21"/>
      <c r="W907" s="21"/>
      <c r="X907" s="28"/>
    </row>
    <row r="908" spans="1:24" x14ac:dyDescent="0.25">
      <c r="A908" s="20"/>
      <c r="B908" s="20"/>
      <c r="C908" s="25"/>
      <c r="D908" s="20"/>
      <c r="E908" s="20"/>
      <c r="F908" s="20"/>
      <c r="G908" s="20"/>
      <c r="H908" s="20"/>
      <c r="I908" s="27"/>
      <c r="J908" s="27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46"/>
      <c r="V908" s="21"/>
      <c r="W908" s="21"/>
      <c r="X908" s="28"/>
    </row>
    <row r="909" spans="1:24" x14ac:dyDescent="0.25">
      <c r="A909" s="20"/>
      <c r="B909" s="20"/>
      <c r="C909" s="25"/>
      <c r="D909" s="20"/>
      <c r="E909" s="20"/>
      <c r="F909" s="20"/>
      <c r="G909" s="20"/>
      <c r="H909" s="20"/>
      <c r="I909" s="27"/>
      <c r="J909" s="27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46"/>
      <c r="V909" s="21"/>
      <c r="W909" s="21"/>
      <c r="X909" s="28"/>
    </row>
    <row r="910" spans="1:24" x14ac:dyDescent="0.25">
      <c r="A910" s="20"/>
      <c r="B910" s="20"/>
      <c r="C910" s="25"/>
      <c r="D910" s="20"/>
      <c r="E910" s="20"/>
      <c r="F910" s="20"/>
      <c r="G910" s="20"/>
      <c r="H910" s="20"/>
      <c r="I910" s="27"/>
      <c r="J910" s="27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46"/>
      <c r="V910" s="21"/>
      <c r="W910" s="21"/>
      <c r="X910" s="28"/>
    </row>
    <row r="911" spans="1:24" x14ac:dyDescent="0.25">
      <c r="A911" s="20"/>
      <c r="B911" s="20"/>
      <c r="C911" s="25"/>
      <c r="D911" s="20"/>
      <c r="E911" s="20"/>
      <c r="F911" s="20"/>
      <c r="G911" s="20"/>
      <c r="H911" s="20"/>
      <c r="I911" s="27"/>
      <c r="J911" s="27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46"/>
      <c r="V911" s="21"/>
      <c r="W911" s="21"/>
      <c r="X911" s="28"/>
    </row>
    <row r="912" spans="1:24" x14ac:dyDescent="0.25">
      <c r="A912" s="20"/>
      <c r="B912" s="20"/>
      <c r="C912" s="25"/>
      <c r="D912" s="20"/>
      <c r="E912" s="20"/>
      <c r="F912" s="20"/>
      <c r="G912" s="20"/>
      <c r="H912" s="20"/>
      <c r="I912" s="27"/>
      <c r="J912" s="27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46"/>
      <c r="V912" s="21"/>
      <c r="W912" s="21"/>
      <c r="X912" s="28"/>
    </row>
    <row r="913" spans="1:24" x14ac:dyDescent="0.25">
      <c r="A913" s="20"/>
      <c r="B913" s="20"/>
      <c r="C913" s="25"/>
      <c r="D913" s="20"/>
      <c r="E913" s="20"/>
      <c r="F913" s="20"/>
      <c r="G913" s="20"/>
      <c r="H913" s="20"/>
      <c r="I913" s="27"/>
      <c r="J913" s="27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46"/>
      <c r="V913" s="21"/>
      <c r="W913" s="21"/>
      <c r="X913" s="28"/>
    </row>
    <row r="914" spans="1:24" x14ac:dyDescent="0.25">
      <c r="A914" s="20"/>
      <c r="B914" s="20"/>
      <c r="C914" s="25"/>
      <c r="D914" s="20"/>
      <c r="E914" s="20"/>
      <c r="F914" s="20"/>
      <c r="G914" s="20"/>
      <c r="H914" s="20"/>
      <c r="I914" s="27"/>
      <c r="J914" s="27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46"/>
      <c r="V914" s="21"/>
      <c r="W914" s="21"/>
      <c r="X914" s="28"/>
    </row>
    <row r="915" spans="1:24" x14ac:dyDescent="0.25">
      <c r="A915" s="20"/>
      <c r="B915" s="20"/>
      <c r="C915" s="25"/>
      <c r="D915" s="20"/>
      <c r="E915" s="20"/>
      <c r="F915" s="20"/>
      <c r="G915" s="20"/>
      <c r="H915" s="20"/>
      <c r="I915" s="27"/>
      <c r="J915" s="27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46"/>
      <c r="V915" s="21"/>
      <c r="W915" s="21"/>
      <c r="X915" s="28"/>
    </row>
    <row r="916" spans="1:24" x14ac:dyDescent="0.25">
      <c r="A916" s="20"/>
      <c r="B916" s="20"/>
      <c r="C916" s="25"/>
      <c r="D916" s="20"/>
      <c r="E916" s="20"/>
      <c r="F916" s="20"/>
      <c r="G916" s="20"/>
      <c r="H916" s="20"/>
      <c r="I916" s="27"/>
      <c r="J916" s="27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46"/>
      <c r="V916" s="21"/>
      <c r="W916" s="21"/>
      <c r="X916" s="28"/>
    </row>
    <row r="917" spans="1:24" x14ac:dyDescent="0.25">
      <c r="A917" s="20"/>
      <c r="B917" s="20"/>
      <c r="C917" s="25"/>
      <c r="D917" s="20"/>
      <c r="E917" s="20"/>
      <c r="F917" s="20"/>
      <c r="G917" s="20"/>
      <c r="H917" s="20"/>
      <c r="I917" s="27"/>
      <c r="J917" s="27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46"/>
      <c r="V917" s="21"/>
      <c r="W917" s="21"/>
      <c r="X917" s="28"/>
    </row>
    <row r="918" spans="1:24" x14ac:dyDescent="0.25">
      <c r="A918" s="20"/>
      <c r="B918" s="20"/>
      <c r="C918" s="25"/>
      <c r="D918" s="20"/>
      <c r="E918" s="20"/>
      <c r="F918" s="20"/>
      <c r="G918" s="20"/>
      <c r="H918" s="20"/>
      <c r="I918" s="27"/>
      <c r="J918" s="27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46"/>
      <c r="V918" s="21"/>
      <c r="W918" s="21"/>
      <c r="X918" s="28"/>
    </row>
    <row r="919" spans="1:24" x14ac:dyDescent="0.25">
      <c r="A919" s="20"/>
      <c r="B919" s="20"/>
      <c r="C919" s="25"/>
      <c r="D919" s="20"/>
      <c r="E919" s="20"/>
      <c r="F919" s="20"/>
      <c r="G919" s="20"/>
      <c r="H919" s="20"/>
      <c r="I919" s="27"/>
      <c r="J919" s="27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46"/>
      <c r="V919" s="21"/>
      <c r="W919" s="21"/>
      <c r="X919" s="28"/>
    </row>
    <row r="920" spans="1:24" x14ac:dyDescent="0.25">
      <c r="A920" s="20"/>
      <c r="B920" s="20"/>
      <c r="C920" s="25"/>
      <c r="D920" s="20"/>
      <c r="E920" s="20"/>
      <c r="F920" s="20"/>
      <c r="G920" s="20"/>
      <c r="H920" s="20"/>
      <c r="I920" s="27"/>
      <c r="J920" s="27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46"/>
      <c r="V920" s="21"/>
      <c r="W920" s="21"/>
      <c r="X920" s="28"/>
    </row>
    <row r="921" spans="1:24" x14ac:dyDescent="0.25">
      <c r="A921" s="20"/>
      <c r="B921" s="20"/>
      <c r="C921" s="25"/>
      <c r="D921" s="20"/>
      <c r="E921" s="20"/>
      <c r="F921" s="20"/>
      <c r="G921" s="20"/>
      <c r="H921" s="20"/>
      <c r="I921" s="27"/>
      <c r="J921" s="27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46"/>
      <c r="V921" s="21"/>
      <c r="W921" s="21"/>
      <c r="X921" s="28"/>
    </row>
    <row r="922" spans="1:24" x14ac:dyDescent="0.25">
      <c r="A922" s="20"/>
      <c r="B922" s="20"/>
      <c r="C922" s="25"/>
      <c r="D922" s="20"/>
      <c r="E922" s="20"/>
      <c r="F922" s="20"/>
      <c r="G922" s="20"/>
      <c r="H922" s="20"/>
      <c r="I922" s="27"/>
      <c r="J922" s="27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46"/>
      <c r="V922" s="21"/>
      <c r="W922" s="21"/>
      <c r="X922" s="28"/>
    </row>
    <row r="923" spans="1:24" x14ac:dyDescent="0.25">
      <c r="A923" s="20"/>
      <c r="B923" s="20"/>
      <c r="C923" s="25"/>
      <c r="D923" s="20"/>
      <c r="E923" s="20"/>
      <c r="F923" s="20"/>
      <c r="G923" s="20"/>
      <c r="H923" s="20"/>
      <c r="I923" s="27"/>
      <c r="J923" s="27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46"/>
      <c r="V923" s="21"/>
      <c r="W923" s="21"/>
      <c r="X923" s="28"/>
    </row>
    <row r="924" spans="1:24" x14ac:dyDescent="0.25">
      <c r="A924" s="20"/>
      <c r="B924" s="20"/>
      <c r="C924" s="25"/>
      <c r="D924" s="20"/>
      <c r="E924" s="20"/>
      <c r="F924" s="20"/>
      <c r="G924" s="20"/>
      <c r="H924" s="20"/>
      <c r="I924" s="27"/>
      <c r="J924" s="27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46"/>
      <c r="V924" s="21"/>
      <c r="W924" s="21"/>
      <c r="X924" s="28"/>
    </row>
    <row r="925" spans="1:24" x14ac:dyDescent="0.25">
      <c r="A925" s="20"/>
      <c r="B925" s="20"/>
      <c r="C925" s="25"/>
      <c r="D925" s="20"/>
      <c r="E925" s="20"/>
      <c r="F925" s="20"/>
      <c r="G925" s="20"/>
      <c r="H925" s="20"/>
      <c r="I925" s="27"/>
      <c r="J925" s="27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46"/>
      <c r="V925" s="21"/>
      <c r="W925" s="21"/>
      <c r="X925" s="28"/>
    </row>
    <row r="926" spans="1:24" x14ac:dyDescent="0.25">
      <c r="A926" s="20"/>
      <c r="B926" s="20"/>
      <c r="C926" s="25"/>
      <c r="D926" s="20"/>
      <c r="E926" s="20"/>
      <c r="F926" s="20"/>
      <c r="G926" s="20"/>
      <c r="H926" s="20"/>
      <c r="I926" s="27"/>
      <c r="J926" s="27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46"/>
      <c r="V926" s="21"/>
      <c r="W926" s="21"/>
      <c r="X926" s="28"/>
    </row>
    <row r="927" spans="1:24" x14ac:dyDescent="0.25">
      <c r="A927" s="20"/>
      <c r="B927" s="20"/>
      <c r="C927" s="25"/>
      <c r="D927" s="20"/>
      <c r="E927" s="20"/>
      <c r="F927" s="20"/>
      <c r="G927" s="20"/>
      <c r="H927" s="20"/>
      <c r="I927" s="27"/>
      <c r="J927" s="27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46"/>
      <c r="V927" s="21"/>
      <c r="W927" s="21"/>
      <c r="X927" s="28"/>
    </row>
    <row r="928" spans="1:24" x14ac:dyDescent="0.25">
      <c r="A928" s="20"/>
      <c r="B928" s="20"/>
      <c r="C928" s="25"/>
      <c r="D928" s="20"/>
      <c r="E928" s="20"/>
      <c r="F928" s="20"/>
      <c r="G928" s="20"/>
      <c r="H928" s="20"/>
      <c r="I928" s="27"/>
      <c r="J928" s="27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46"/>
      <c r="V928" s="21"/>
      <c r="W928" s="21"/>
      <c r="X928" s="28"/>
    </row>
    <row r="929" spans="1:24" x14ac:dyDescent="0.25">
      <c r="A929" s="20"/>
      <c r="B929" s="20"/>
      <c r="C929" s="25"/>
      <c r="D929" s="20"/>
      <c r="E929" s="20"/>
      <c r="F929" s="20"/>
      <c r="G929" s="20"/>
      <c r="H929" s="20"/>
      <c r="I929" s="27"/>
      <c r="J929" s="27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46"/>
      <c r="V929" s="21"/>
      <c r="W929" s="21"/>
      <c r="X929" s="28"/>
    </row>
    <row r="930" spans="1:24" x14ac:dyDescent="0.25">
      <c r="A930" s="20"/>
      <c r="B930" s="20"/>
      <c r="C930" s="25"/>
      <c r="D930" s="20"/>
      <c r="E930" s="20"/>
      <c r="F930" s="20"/>
      <c r="G930" s="20"/>
      <c r="H930" s="20"/>
      <c r="I930" s="27"/>
      <c r="J930" s="27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46"/>
      <c r="V930" s="21"/>
      <c r="W930" s="21"/>
      <c r="X930" s="28"/>
    </row>
    <row r="931" spans="1:24" x14ac:dyDescent="0.25">
      <c r="A931" s="20"/>
      <c r="B931" s="20"/>
      <c r="C931" s="25"/>
      <c r="D931" s="20"/>
      <c r="E931" s="20"/>
      <c r="F931" s="20"/>
      <c r="G931" s="20"/>
      <c r="H931" s="20"/>
      <c r="I931" s="27"/>
      <c r="J931" s="27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46"/>
      <c r="V931" s="21"/>
      <c r="W931" s="21"/>
      <c r="X931" s="28"/>
    </row>
    <row r="932" spans="1:24" x14ac:dyDescent="0.25">
      <c r="A932" s="20"/>
      <c r="B932" s="20"/>
      <c r="C932" s="25"/>
      <c r="D932" s="20"/>
      <c r="E932" s="20"/>
      <c r="F932" s="20"/>
      <c r="G932" s="20"/>
      <c r="H932" s="20"/>
      <c r="I932" s="27"/>
      <c r="J932" s="27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46"/>
      <c r="V932" s="21"/>
      <c r="W932" s="21"/>
      <c r="X932" s="28"/>
    </row>
    <row r="933" spans="1:24" x14ac:dyDescent="0.25">
      <c r="A933" s="20"/>
      <c r="B933" s="20"/>
      <c r="C933" s="25"/>
      <c r="D933" s="20"/>
      <c r="E933" s="20"/>
      <c r="F933" s="20"/>
      <c r="G933" s="20"/>
      <c r="H933" s="20"/>
      <c r="I933" s="27"/>
      <c r="J933" s="27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46"/>
      <c r="V933" s="21"/>
      <c r="W933" s="21"/>
      <c r="X933" s="28"/>
    </row>
    <row r="934" spans="1:24" x14ac:dyDescent="0.25">
      <c r="A934" s="20"/>
      <c r="B934" s="20"/>
      <c r="C934" s="25"/>
      <c r="D934" s="20"/>
      <c r="E934" s="20"/>
      <c r="F934" s="20"/>
      <c r="G934" s="20"/>
      <c r="H934" s="20"/>
      <c r="I934" s="27"/>
      <c r="J934" s="27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46"/>
      <c r="V934" s="21"/>
      <c r="W934" s="21"/>
      <c r="X934" s="28"/>
    </row>
    <row r="935" spans="1:24" x14ac:dyDescent="0.25">
      <c r="A935" s="20"/>
      <c r="B935" s="20"/>
      <c r="C935" s="25"/>
      <c r="D935" s="20"/>
      <c r="E935" s="20"/>
      <c r="F935" s="20"/>
      <c r="G935" s="20"/>
      <c r="H935" s="20"/>
      <c r="I935" s="27"/>
      <c r="J935" s="27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46"/>
      <c r="V935" s="21"/>
      <c r="W935" s="21"/>
      <c r="X935" s="28"/>
    </row>
    <row r="936" spans="1:24" x14ac:dyDescent="0.25">
      <c r="A936" s="20"/>
      <c r="B936" s="20"/>
      <c r="C936" s="25"/>
      <c r="D936" s="20"/>
      <c r="E936" s="20"/>
      <c r="F936" s="20"/>
      <c r="G936" s="20"/>
      <c r="H936" s="20"/>
      <c r="I936" s="27"/>
      <c r="J936" s="27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46"/>
      <c r="V936" s="21"/>
      <c r="W936" s="21"/>
      <c r="X936" s="28"/>
    </row>
    <row r="937" spans="1:24" x14ac:dyDescent="0.25">
      <c r="A937" s="20"/>
      <c r="B937" s="20"/>
      <c r="C937" s="25"/>
      <c r="D937" s="20"/>
      <c r="E937" s="20"/>
      <c r="F937" s="20"/>
      <c r="G937" s="20"/>
      <c r="H937" s="20"/>
      <c r="I937" s="27"/>
      <c r="J937" s="27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46"/>
      <c r="V937" s="21"/>
      <c r="W937" s="21"/>
      <c r="X937" s="28"/>
    </row>
    <row r="938" spans="1:24" x14ac:dyDescent="0.25">
      <c r="A938" s="20"/>
      <c r="B938" s="20"/>
      <c r="C938" s="25"/>
      <c r="D938" s="20"/>
      <c r="E938" s="20"/>
      <c r="F938" s="20"/>
      <c r="G938" s="20"/>
      <c r="H938" s="20"/>
      <c r="I938" s="27"/>
      <c r="J938" s="27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46"/>
      <c r="V938" s="21"/>
      <c r="W938" s="21"/>
      <c r="X938" s="28"/>
    </row>
    <row r="939" spans="1:24" x14ac:dyDescent="0.25">
      <c r="A939" s="20"/>
      <c r="B939" s="20"/>
      <c r="C939" s="25"/>
      <c r="D939" s="20"/>
      <c r="E939" s="20"/>
      <c r="F939" s="20"/>
      <c r="G939" s="20"/>
      <c r="H939" s="20"/>
      <c r="I939" s="27"/>
      <c r="J939" s="27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46"/>
      <c r="V939" s="21"/>
      <c r="W939" s="21"/>
      <c r="X939" s="28"/>
    </row>
    <row r="940" spans="1:24" x14ac:dyDescent="0.25">
      <c r="A940" s="20"/>
      <c r="B940" s="20"/>
      <c r="C940" s="25"/>
      <c r="D940" s="20"/>
      <c r="E940" s="20"/>
      <c r="F940" s="20"/>
      <c r="G940" s="20"/>
      <c r="H940" s="20"/>
      <c r="I940" s="27"/>
      <c r="J940" s="27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46"/>
      <c r="V940" s="21"/>
      <c r="W940" s="21"/>
      <c r="X940" s="28"/>
    </row>
    <row r="941" spans="1:24" x14ac:dyDescent="0.25">
      <c r="A941" s="20"/>
      <c r="B941" s="20"/>
      <c r="C941" s="25"/>
      <c r="D941" s="20"/>
      <c r="E941" s="20"/>
      <c r="F941" s="20"/>
      <c r="G941" s="20"/>
      <c r="H941" s="20"/>
      <c r="I941" s="27"/>
      <c r="J941" s="27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46"/>
      <c r="V941" s="21"/>
      <c r="W941" s="21"/>
      <c r="X941" s="28"/>
    </row>
    <row r="942" spans="1:24" x14ac:dyDescent="0.25">
      <c r="A942" s="20"/>
      <c r="B942" s="20"/>
      <c r="C942" s="25"/>
      <c r="D942" s="20"/>
      <c r="E942" s="20"/>
      <c r="F942" s="20"/>
      <c r="G942" s="20"/>
      <c r="H942" s="20"/>
      <c r="I942" s="27"/>
      <c r="J942" s="27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46"/>
      <c r="V942" s="21"/>
      <c r="W942" s="21"/>
      <c r="X942" s="28"/>
    </row>
    <row r="943" spans="1:24" x14ac:dyDescent="0.25">
      <c r="A943" s="20"/>
      <c r="B943" s="20"/>
      <c r="C943" s="25"/>
      <c r="D943" s="20"/>
      <c r="E943" s="20"/>
      <c r="F943" s="20"/>
      <c r="G943" s="20"/>
      <c r="H943" s="20"/>
      <c r="I943" s="27"/>
      <c r="J943" s="27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46"/>
      <c r="V943" s="21"/>
      <c r="W943" s="21"/>
      <c r="X943" s="28"/>
    </row>
    <row r="944" spans="1:24" x14ac:dyDescent="0.25">
      <c r="A944" s="20"/>
      <c r="B944" s="20"/>
      <c r="C944" s="25"/>
      <c r="D944" s="20"/>
      <c r="E944" s="20"/>
      <c r="F944" s="20"/>
      <c r="G944" s="20"/>
      <c r="H944" s="20"/>
      <c r="I944" s="27"/>
      <c r="J944" s="27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46"/>
      <c r="V944" s="21"/>
      <c r="W944" s="21"/>
      <c r="X944" s="28"/>
    </row>
    <row r="945" spans="1:24" x14ac:dyDescent="0.25">
      <c r="A945" s="20"/>
      <c r="B945" s="20"/>
      <c r="C945" s="25"/>
      <c r="D945" s="20"/>
      <c r="E945" s="20"/>
      <c r="F945" s="20"/>
      <c r="G945" s="20"/>
      <c r="H945" s="20"/>
      <c r="I945" s="27"/>
      <c r="J945" s="27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46"/>
      <c r="V945" s="21"/>
      <c r="W945" s="21"/>
      <c r="X945" s="28"/>
    </row>
    <row r="946" spans="1:24" x14ac:dyDescent="0.25">
      <c r="A946" s="20"/>
      <c r="B946" s="20"/>
      <c r="C946" s="25"/>
      <c r="D946" s="20"/>
      <c r="E946" s="20"/>
      <c r="F946" s="20"/>
      <c r="G946" s="20"/>
      <c r="H946" s="20"/>
      <c r="I946" s="27"/>
      <c r="J946" s="27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46"/>
      <c r="V946" s="21"/>
      <c r="W946" s="21"/>
      <c r="X946" s="28"/>
    </row>
    <row r="947" spans="1:24" x14ac:dyDescent="0.25">
      <c r="A947" s="20"/>
      <c r="B947" s="20"/>
      <c r="C947" s="25"/>
      <c r="D947" s="20"/>
      <c r="E947" s="20"/>
      <c r="F947" s="20"/>
      <c r="G947" s="20"/>
      <c r="H947" s="20"/>
      <c r="I947" s="27"/>
      <c r="J947" s="27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46"/>
      <c r="V947" s="21"/>
      <c r="W947" s="21"/>
      <c r="X947" s="28"/>
    </row>
    <row r="948" spans="1:24" x14ac:dyDescent="0.25">
      <c r="A948" s="20"/>
      <c r="B948" s="20"/>
      <c r="C948" s="25"/>
      <c r="D948" s="20"/>
      <c r="E948" s="20"/>
      <c r="F948" s="20"/>
      <c r="G948" s="20"/>
      <c r="H948" s="20"/>
      <c r="I948" s="27"/>
      <c r="J948" s="27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46"/>
      <c r="V948" s="21"/>
      <c r="W948" s="21"/>
      <c r="X948" s="28"/>
    </row>
    <row r="949" spans="1:24" x14ac:dyDescent="0.25">
      <c r="A949" s="20"/>
      <c r="B949" s="20"/>
      <c r="C949" s="25"/>
      <c r="D949" s="20"/>
      <c r="E949" s="20"/>
      <c r="F949" s="20"/>
      <c r="G949" s="20"/>
      <c r="H949" s="20"/>
      <c r="I949" s="27"/>
      <c r="J949" s="27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46"/>
      <c r="V949" s="21"/>
      <c r="W949" s="21"/>
      <c r="X949" s="28"/>
    </row>
    <row r="950" spans="1:24" x14ac:dyDescent="0.25">
      <c r="A950" s="20"/>
      <c r="B950" s="20"/>
      <c r="C950" s="25"/>
      <c r="D950" s="20"/>
      <c r="E950" s="20"/>
      <c r="F950" s="20"/>
      <c r="G950" s="20"/>
      <c r="H950" s="20"/>
      <c r="I950" s="27"/>
      <c r="J950" s="27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46"/>
      <c r="V950" s="21"/>
      <c r="W950" s="21"/>
      <c r="X950" s="28"/>
    </row>
    <row r="951" spans="1:24" x14ac:dyDescent="0.25">
      <c r="A951" s="20"/>
      <c r="B951" s="20"/>
      <c r="C951" s="25"/>
      <c r="D951" s="20"/>
      <c r="E951" s="20"/>
      <c r="F951" s="20"/>
      <c r="G951" s="20"/>
      <c r="H951" s="20"/>
      <c r="I951" s="27"/>
      <c r="J951" s="27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46"/>
      <c r="V951" s="21"/>
      <c r="W951" s="21"/>
      <c r="X951" s="28"/>
    </row>
    <row r="952" spans="1:24" x14ac:dyDescent="0.25">
      <c r="A952" s="20"/>
      <c r="B952" s="20"/>
      <c r="C952" s="25"/>
      <c r="D952" s="20"/>
      <c r="E952" s="20"/>
      <c r="F952" s="20"/>
      <c r="G952" s="20"/>
      <c r="H952" s="20"/>
      <c r="I952" s="27"/>
      <c r="J952" s="27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46"/>
      <c r="V952" s="21"/>
      <c r="W952" s="21"/>
      <c r="X952" s="28"/>
    </row>
    <row r="953" spans="1:24" x14ac:dyDescent="0.25">
      <c r="A953" s="20"/>
      <c r="B953" s="20"/>
      <c r="C953" s="25"/>
      <c r="D953" s="20"/>
      <c r="E953" s="20"/>
      <c r="F953" s="20"/>
      <c r="G953" s="20"/>
      <c r="H953" s="20"/>
      <c r="I953" s="27"/>
      <c r="J953" s="27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46"/>
      <c r="V953" s="21"/>
      <c r="W953" s="21"/>
      <c r="X953" s="28"/>
    </row>
    <row r="954" spans="1:24" x14ac:dyDescent="0.25">
      <c r="A954" s="20"/>
      <c r="B954" s="20"/>
      <c r="C954" s="25"/>
      <c r="D954" s="20"/>
      <c r="E954" s="20"/>
      <c r="F954" s="20"/>
      <c r="G954" s="20"/>
      <c r="H954" s="20"/>
      <c r="I954" s="27"/>
      <c r="J954" s="27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46"/>
      <c r="V954" s="21"/>
      <c r="W954" s="21"/>
      <c r="X954" s="28"/>
    </row>
    <row r="955" spans="1:24" x14ac:dyDescent="0.25">
      <c r="A955" s="20"/>
      <c r="B955" s="20"/>
      <c r="C955" s="25"/>
      <c r="D955" s="20"/>
      <c r="E955" s="20"/>
      <c r="F955" s="20"/>
      <c r="G955" s="20"/>
      <c r="H955" s="20"/>
      <c r="I955" s="27"/>
      <c r="J955" s="27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46"/>
      <c r="V955" s="21"/>
      <c r="W955" s="21"/>
      <c r="X955" s="28"/>
    </row>
    <row r="956" spans="1:24" x14ac:dyDescent="0.25">
      <c r="A956" s="20"/>
      <c r="B956" s="20"/>
      <c r="C956" s="25"/>
      <c r="D956" s="20"/>
      <c r="E956" s="20"/>
      <c r="F956" s="20"/>
      <c r="G956" s="20"/>
      <c r="H956" s="20"/>
      <c r="I956" s="27"/>
      <c r="J956" s="27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46"/>
      <c r="V956" s="21"/>
      <c r="W956" s="21"/>
      <c r="X956" s="28"/>
    </row>
    <row r="957" spans="1:24" x14ac:dyDescent="0.25">
      <c r="A957" s="20"/>
      <c r="B957" s="20"/>
      <c r="C957" s="25"/>
      <c r="D957" s="20"/>
      <c r="E957" s="20"/>
      <c r="F957" s="20"/>
      <c r="G957" s="20"/>
      <c r="H957" s="20"/>
      <c r="I957" s="27"/>
      <c r="J957" s="27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46"/>
      <c r="V957" s="21"/>
      <c r="W957" s="21"/>
      <c r="X957" s="28"/>
    </row>
    <row r="958" spans="1:24" x14ac:dyDescent="0.25">
      <c r="A958" s="20"/>
      <c r="B958" s="20"/>
      <c r="C958" s="25"/>
      <c r="D958" s="20"/>
      <c r="E958" s="20"/>
      <c r="F958" s="20"/>
      <c r="G958" s="20"/>
      <c r="H958" s="20"/>
      <c r="I958" s="27"/>
      <c r="J958" s="27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46"/>
      <c r="V958" s="21"/>
      <c r="W958" s="21"/>
      <c r="X958" s="28"/>
    </row>
    <row r="959" spans="1:24" x14ac:dyDescent="0.25">
      <c r="A959" s="20"/>
      <c r="B959" s="20"/>
      <c r="C959" s="25"/>
      <c r="D959" s="20"/>
      <c r="E959" s="20"/>
      <c r="F959" s="20"/>
      <c r="G959" s="20"/>
      <c r="H959" s="20"/>
      <c r="I959" s="27"/>
      <c r="J959" s="27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46"/>
      <c r="V959" s="21"/>
      <c r="W959" s="21"/>
      <c r="X959" s="28"/>
    </row>
    <row r="960" spans="1:24" x14ac:dyDescent="0.25">
      <c r="A960" s="20"/>
      <c r="B960" s="20"/>
      <c r="C960" s="25"/>
      <c r="D960" s="20"/>
      <c r="E960" s="20"/>
      <c r="F960" s="20"/>
      <c r="G960" s="20"/>
      <c r="H960" s="20"/>
      <c r="I960" s="27"/>
      <c r="J960" s="27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46"/>
      <c r="V960" s="21"/>
      <c r="W960" s="21"/>
      <c r="X960" s="28"/>
    </row>
    <row r="961" spans="1:24" x14ac:dyDescent="0.25">
      <c r="A961" s="20"/>
      <c r="B961" s="20"/>
      <c r="C961" s="25"/>
      <c r="D961" s="20"/>
      <c r="E961" s="20"/>
      <c r="F961" s="20"/>
      <c r="G961" s="20"/>
      <c r="H961" s="20"/>
      <c r="I961" s="27"/>
      <c r="J961" s="27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46"/>
      <c r="V961" s="21"/>
      <c r="W961" s="21"/>
      <c r="X961" s="28"/>
    </row>
    <row r="962" spans="1:24" x14ac:dyDescent="0.25">
      <c r="A962" s="20"/>
      <c r="B962" s="20"/>
      <c r="C962" s="25"/>
      <c r="D962" s="20"/>
      <c r="E962" s="20"/>
      <c r="F962" s="20"/>
      <c r="G962" s="20"/>
      <c r="H962" s="20"/>
      <c r="I962" s="27"/>
      <c r="J962" s="27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46"/>
      <c r="V962" s="21"/>
      <c r="W962" s="21"/>
      <c r="X962" s="28"/>
    </row>
    <row r="963" spans="1:24" x14ac:dyDescent="0.25">
      <c r="A963" s="20"/>
      <c r="B963" s="20"/>
      <c r="C963" s="25"/>
      <c r="D963" s="20"/>
      <c r="E963" s="20"/>
      <c r="F963" s="20"/>
      <c r="G963" s="20"/>
      <c r="H963" s="20"/>
      <c r="I963" s="27"/>
      <c r="J963" s="27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46"/>
      <c r="V963" s="21"/>
      <c r="W963" s="21"/>
      <c r="X963" s="28"/>
    </row>
    <row r="964" spans="1:24" x14ac:dyDescent="0.25">
      <c r="A964" s="20"/>
      <c r="B964" s="20"/>
      <c r="C964" s="25"/>
      <c r="D964" s="20"/>
      <c r="E964" s="20"/>
      <c r="F964" s="20"/>
      <c r="G964" s="20"/>
      <c r="H964" s="20"/>
      <c r="I964" s="27"/>
      <c r="J964" s="27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46"/>
      <c r="V964" s="21"/>
      <c r="W964" s="21"/>
      <c r="X964" s="28"/>
    </row>
    <row r="965" spans="1:24" x14ac:dyDescent="0.25">
      <c r="A965" s="20"/>
      <c r="B965" s="20"/>
      <c r="C965" s="25"/>
      <c r="D965" s="20"/>
      <c r="E965" s="20"/>
      <c r="F965" s="20"/>
      <c r="G965" s="20"/>
      <c r="H965" s="20"/>
      <c r="I965" s="27"/>
      <c r="J965" s="27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46"/>
      <c r="V965" s="21"/>
      <c r="W965" s="21"/>
      <c r="X965" s="28"/>
    </row>
    <row r="966" spans="1:24" x14ac:dyDescent="0.25">
      <c r="A966" s="20"/>
      <c r="B966" s="20"/>
      <c r="C966" s="25"/>
      <c r="D966" s="20"/>
      <c r="E966" s="20"/>
      <c r="F966" s="20"/>
      <c r="G966" s="20"/>
      <c r="H966" s="20"/>
      <c r="I966" s="27"/>
      <c r="J966" s="27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46"/>
      <c r="V966" s="21"/>
      <c r="W966" s="21"/>
      <c r="X966" s="28"/>
    </row>
    <row r="967" spans="1:24" x14ac:dyDescent="0.25">
      <c r="A967" s="20"/>
      <c r="B967" s="20"/>
      <c r="C967" s="25"/>
      <c r="D967" s="20"/>
      <c r="E967" s="20"/>
      <c r="F967" s="20"/>
      <c r="G967" s="20"/>
      <c r="H967" s="20"/>
      <c r="I967" s="27"/>
      <c r="J967" s="27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46"/>
      <c r="V967" s="21"/>
      <c r="W967" s="21"/>
      <c r="X967" s="28"/>
    </row>
    <row r="968" spans="1:24" x14ac:dyDescent="0.25">
      <c r="A968" s="20"/>
      <c r="B968" s="20"/>
      <c r="C968" s="25"/>
      <c r="D968" s="20"/>
      <c r="E968" s="20"/>
      <c r="F968" s="20"/>
      <c r="G968" s="20"/>
      <c r="H968" s="20"/>
      <c r="I968" s="27"/>
      <c r="J968" s="27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46"/>
      <c r="V968" s="21"/>
      <c r="W968" s="21"/>
      <c r="X968" s="28"/>
    </row>
    <row r="969" spans="1:24" x14ac:dyDescent="0.25">
      <c r="A969" s="20"/>
      <c r="B969" s="20"/>
      <c r="C969" s="25"/>
      <c r="D969" s="20"/>
      <c r="E969" s="20"/>
      <c r="F969" s="20"/>
      <c r="G969" s="20"/>
      <c r="H969" s="20"/>
      <c r="I969" s="27"/>
      <c r="J969" s="27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46"/>
      <c r="V969" s="21"/>
      <c r="W969" s="21"/>
      <c r="X969" s="28"/>
    </row>
    <row r="970" spans="1:24" x14ac:dyDescent="0.25">
      <c r="A970" s="20"/>
      <c r="B970" s="20"/>
      <c r="C970" s="25"/>
      <c r="D970" s="20"/>
      <c r="E970" s="20"/>
      <c r="F970" s="20"/>
      <c r="G970" s="20"/>
      <c r="H970" s="20"/>
      <c r="I970" s="27"/>
      <c r="J970" s="27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46"/>
      <c r="V970" s="21"/>
      <c r="W970" s="21"/>
      <c r="X970" s="28"/>
    </row>
    <row r="971" spans="1:24" x14ac:dyDescent="0.25">
      <c r="A971" s="20"/>
      <c r="B971" s="20"/>
      <c r="C971" s="25"/>
      <c r="D971" s="20"/>
      <c r="E971" s="20"/>
      <c r="F971" s="20"/>
      <c r="G971" s="20"/>
      <c r="H971" s="20"/>
      <c r="I971" s="27"/>
      <c r="J971" s="27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46"/>
      <c r="V971" s="21"/>
      <c r="W971" s="21"/>
      <c r="X971" s="28"/>
    </row>
    <row r="972" spans="1:24" x14ac:dyDescent="0.25">
      <c r="A972" s="20"/>
      <c r="B972" s="20"/>
      <c r="C972" s="25"/>
      <c r="D972" s="20"/>
      <c r="E972" s="20"/>
      <c r="F972" s="20"/>
      <c r="G972" s="20"/>
      <c r="H972" s="20"/>
      <c r="I972" s="27"/>
      <c r="J972" s="27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46"/>
      <c r="V972" s="21"/>
      <c r="W972" s="21"/>
      <c r="X972" s="28"/>
    </row>
    <row r="973" spans="1:24" x14ac:dyDescent="0.25">
      <c r="A973" s="20"/>
      <c r="B973" s="20"/>
      <c r="C973" s="25"/>
      <c r="D973" s="20"/>
      <c r="E973" s="20"/>
      <c r="F973" s="20"/>
      <c r="G973" s="20"/>
      <c r="H973" s="20"/>
      <c r="I973" s="27"/>
      <c r="J973" s="27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46"/>
      <c r="V973" s="21"/>
      <c r="W973" s="21"/>
      <c r="X973" s="28"/>
    </row>
    <row r="974" spans="1:24" x14ac:dyDescent="0.25">
      <c r="A974" s="20"/>
      <c r="B974" s="20"/>
      <c r="C974" s="25"/>
      <c r="D974" s="20"/>
      <c r="E974" s="20"/>
      <c r="F974" s="20"/>
      <c r="G974" s="20"/>
      <c r="H974" s="20"/>
      <c r="I974" s="27"/>
      <c r="J974" s="27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46"/>
      <c r="V974" s="21"/>
      <c r="W974" s="21"/>
      <c r="X974" s="28"/>
    </row>
    <row r="975" spans="1:24" x14ac:dyDescent="0.25">
      <c r="A975" s="20"/>
      <c r="B975" s="20"/>
      <c r="C975" s="25"/>
      <c r="D975" s="20"/>
      <c r="E975" s="20"/>
      <c r="F975" s="20"/>
      <c r="G975" s="20"/>
      <c r="H975" s="20"/>
      <c r="I975" s="27"/>
      <c r="J975" s="27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46"/>
      <c r="V975" s="21"/>
      <c r="W975" s="21"/>
      <c r="X975" s="28"/>
    </row>
    <row r="976" spans="1:24" x14ac:dyDescent="0.25">
      <c r="A976" s="20"/>
      <c r="B976" s="20"/>
      <c r="C976" s="25"/>
      <c r="D976" s="20"/>
      <c r="E976" s="20"/>
      <c r="F976" s="20"/>
      <c r="G976" s="20"/>
      <c r="H976" s="20"/>
      <c r="I976" s="27"/>
      <c r="J976" s="27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46"/>
      <c r="V976" s="21"/>
      <c r="W976" s="21"/>
      <c r="X976" s="28"/>
    </row>
    <row r="977" spans="1:24" x14ac:dyDescent="0.25">
      <c r="A977" s="20"/>
      <c r="B977" s="20"/>
      <c r="C977" s="25"/>
      <c r="D977" s="20"/>
      <c r="E977" s="20"/>
      <c r="F977" s="20"/>
      <c r="G977" s="20"/>
      <c r="H977" s="20"/>
      <c r="I977" s="27"/>
      <c r="J977" s="27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46"/>
      <c r="V977" s="21"/>
      <c r="W977" s="21"/>
      <c r="X977" s="28"/>
    </row>
    <row r="978" spans="1:24" x14ac:dyDescent="0.25">
      <c r="A978" s="20"/>
      <c r="B978" s="20"/>
      <c r="C978" s="25"/>
      <c r="D978" s="20"/>
      <c r="E978" s="20"/>
      <c r="F978" s="20"/>
      <c r="G978" s="20"/>
      <c r="H978" s="20"/>
      <c r="I978" s="27"/>
      <c r="J978" s="27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46"/>
      <c r="V978" s="21"/>
      <c r="W978" s="21"/>
      <c r="X978" s="28"/>
    </row>
    <row r="979" spans="1:24" ht="15.75" thickBot="1" x14ac:dyDescent="0.3">
      <c r="A979" s="22"/>
      <c r="B979" s="22"/>
      <c r="C979" s="262"/>
      <c r="D979" s="22"/>
      <c r="E979" s="22"/>
      <c r="F979" s="22"/>
      <c r="G979" s="22"/>
      <c r="H979" s="22"/>
      <c r="I979" s="30"/>
      <c r="J979" s="30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47"/>
      <c r="V979" s="23"/>
      <c r="W979" s="23"/>
      <c r="X979" s="31"/>
    </row>
    <row r="980" spans="1:24" ht="15.75" thickTop="1" x14ac:dyDescent="0.25"/>
  </sheetData>
  <pageMargins left="0.23622047244094491" right="0.23622047244094491" top="0.74803149606299213" bottom="0.74803149606299213" header="0.31496062992125984" footer="0.31496062992125984"/>
  <pageSetup paperSize="9" scale="5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">
                <anchor>
                  <from>
                    <xdr:col>9</xdr:col>
                    <xdr:colOff>590550</xdr:colOff>
                    <xdr:row>14</xdr:row>
                    <xdr:rowOff>9525</xdr:rowOff>
                  </from>
                  <to>
                    <xdr:col>11</xdr:col>
                    <xdr:colOff>190500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modifier">
                <anchor moveWithCells="1" sizeWithCells="1">
                  <from>
                    <xdr:col>9</xdr:col>
                    <xdr:colOff>581025</xdr:colOff>
                    <xdr:row>17</xdr:row>
                    <xdr:rowOff>66675</xdr:rowOff>
                  </from>
                  <to>
                    <xdr:col>11</xdr:col>
                    <xdr:colOff>638175</xdr:colOff>
                    <xdr:row>19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modifier">
                <anchor moveWithCells="1" sizeWithCells="1">
                  <from>
                    <xdr:col>9</xdr:col>
                    <xdr:colOff>590550</xdr:colOff>
                    <xdr:row>20</xdr:row>
                    <xdr:rowOff>171450</xdr:rowOff>
                  </from>
                  <to>
                    <xdr:col>11</xdr:col>
                    <xdr:colOff>666750</xdr:colOff>
                    <xdr:row>22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F17:H18"/>
  <sheetViews>
    <sheetView workbookViewId="0">
      <selection activeCell="L16" sqref="L16"/>
    </sheetView>
  </sheetViews>
  <sheetFormatPr baseColWidth="10" defaultRowHeight="15" x14ac:dyDescent="0.25"/>
  <cols>
    <col min="6" max="6" width="10.7109375" bestFit="1" customWidth="1"/>
    <col min="8" max="8" width="10.7109375" bestFit="1" customWidth="1"/>
  </cols>
  <sheetData>
    <row r="17" spans="6:8" x14ac:dyDescent="0.25">
      <c r="F17" s="24"/>
    </row>
    <row r="18" spans="6:8" x14ac:dyDescent="0.25">
      <c r="H18" s="2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lancer">
                <anchor moveWithCells="1" sizeWithCells="1">
                  <from>
                    <xdr:col>1</xdr:col>
                    <xdr:colOff>438150</xdr:colOff>
                    <xdr:row>4</xdr:row>
                    <xdr:rowOff>9525</xdr:rowOff>
                  </from>
                  <to>
                    <xdr:col>4</xdr:col>
                    <xdr:colOff>247650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modifier">
                <anchor moveWithCells="1" sizeWithCells="1">
                  <from>
                    <xdr:col>6</xdr:col>
                    <xdr:colOff>0</xdr:colOff>
                    <xdr:row>4</xdr:row>
                    <xdr:rowOff>9525</xdr:rowOff>
                  </from>
                  <to>
                    <xdr:col>8</xdr:col>
                    <xdr:colOff>533400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modifier">
                <anchor moveWithCells="1" sizeWithCells="1">
                  <from>
                    <xdr:col>10</xdr:col>
                    <xdr:colOff>371475</xdr:colOff>
                    <xdr:row>3</xdr:row>
                    <xdr:rowOff>180975</xdr:rowOff>
                  </from>
                  <to>
                    <xdr:col>13</xdr:col>
                    <xdr:colOff>114300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Y83"/>
  <sheetViews>
    <sheetView zoomScale="120" zoomScaleNormal="120" workbookViewId="0">
      <selection activeCell="R30" sqref="R30"/>
    </sheetView>
  </sheetViews>
  <sheetFormatPr baseColWidth="10" defaultColWidth="9.140625" defaultRowHeight="12.75" x14ac:dyDescent="0.2"/>
  <cols>
    <col min="1" max="1" width="4.28515625" style="4" customWidth="1"/>
    <col min="2" max="2" width="15.5703125" style="4" customWidth="1"/>
    <col min="3" max="3" width="10.7109375" style="4" customWidth="1"/>
    <col min="4" max="4" width="1" style="4" customWidth="1"/>
    <col min="5" max="19" width="6.7109375" style="4" bestFit="1" customWidth="1"/>
    <col min="20" max="25" width="6.7109375" style="4" customWidth="1"/>
    <col min="26" max="16384" width="9.140625" style="4"/>
  </cols>
  <sheetData>
    <row r="1" spans="1:25" ht="20.25" customHeight="1" x14ac:dyDescent="0.2">
      <c r="A1" s="265" t="s">
        <v>68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5"/>
      <c r="U1" s="5"/>
      <c r="V1" s="6" t="s">
        <v>51</v>
      </c>
    </row>
    <row r="2" spans="1:25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U2" s="6"/>
      <c r="V2" s="6"/>
    </row>
    <row r="3" spans="1:25" ht="20.25" customHeight="1" x14ac:dyDescent="0.2">
      <c r="A3" s="266" t="s">
        <v>52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268">
        <f>C5+E5</f>
        <v>42095</v>
      </c>
      <c r="Q3" s="268"/>
      <c r="R3" s="268">
        <f>P3+20</f>
        <v>42115</v>
      </c>
      <c r="S3" s="268"/>
      <c r="U3" s="7"/>
      <c r="V3" s="6" t="s">
        <v>53</v>
      </c>
    </row>
    <row r="4" spans="1:25" x14ac:dyDescent="0.2">
      <c r="U4" s="6"/>
      <c r="V4" s="6"/>
    </row>
    <row r="5" spans="1:25" ht="18" customHeight="1" x14ac:dyDescent="0.2">
      <c r="A5" s="8"/>
      <c r="B5" s="9" t="s">
        <v>54</v>
      </c>
      <c r="C5" s="10">
        <v>42095</v>
      </c>
      <c r="E5" s="4">
        <v>0</v>
      </c>
      <c r="U5" s="11"/>
      <c r="V5" s="6" t="s">
        <v>55</v>
      </c>
    </row>
    <row r="6" spans="1:25" x14ac:dyDescent="0.2">
      <c r="A6" s="269" t="s">
        <v>56</v>
      </c>
      <c r="B6" s="269"/>
      <c r="C6" s="269" t="s">
        <v>57</v>
      </c>
      <c r="E6" s="12" t="str">
        <f>TEXT(WEEKDAY(E7),"jjj")</f>
        <v>mer</v>
      </c>
      <c r="F6" s="12" t="str">
        <f>TEXT(WEEKDAY(F7),"jjj")</f>
        <v>jeu</v>
      </c>
      <c r="G6" s="12" t="str">
        <f>TEXT(WEEKDAY(G7),"jjj")</f>
        <v>ven</v>
      </c>
      <c r="H6" s="12" t="str">
        <f t="shared" ref="H6:Y6" si="0">TEXT(WEEKDAY(H7),"jjj")</f>
        <v>sam</v>
      </c>
      <c r="I6" s="12" t="str">
        <f t="shared" si="0"/>
        <v>dim</v>
      </c>
      <c r="J6" s="12" t="str">
        <f t="shared" si="0"/>
        <v>lun</v>
      </c>
      <c r="K6" s="12" t="str">
        <f t="shared" si="0"/>
        <v>mar</v>
      </c>
      <c r="L6" s="12" t="str">
        <f t="shared" si="0"/>
        <v>mer</v>
      </c>
      <c r="M6" s="12" t="str">
        <f t="shared" si="0"/>
        <v>jeu</v>
      </c>
      <c r="N6" s="12" t="str">
        <f t="shared" si="0"/>
        <v>ven</v>
      </c>
      <c r="O6" s="12" t="str">
        <f t="shared" si="0"/>
        <v>sam</v>
      </c>
      <c r="P6" s="12" t="str">
        <f t="shared" si="0"/>
        <v>dim</v>
      </c>
      <c r="Q6" s="12" t="str">
        <f t="shared" si="0"/>
        <v>lun</v>
      </c>
      <c r="R6" s="12" t="str">
        <f t="shared" si="0"/>
        <v>mar</v>
      </c>
      <c r="S6" s="12" t="str">
        <f t="shared" si="0"/>
        <v>mer</v>
      </c>
      <c r="T6" s="12" t="str">
        <f t="shared" si="0"/>
        <v>jeu</v>
      </c>
      <c r="U6" s="12" t="str">
        <f t="shared" si="0"/>
        <v>ven</v>
      </c>
      <c r="V6" s="12" t="str">
        <f t="shared" si="0"/>
        <v>sam</v>
      </c>
      <c r="W6" s="12" t="str">
        <f t="shared" si="0"/>
        <v>dim</v>
      </c>
      <c r="X6" s="12" t="str">
        <f t="shared" si="0"/>
        <v>lun</v>
      </c>
      <c r="Y6" s="12" t="str">
        <f t="shared" si="0"/>
        <v>mar</v>
      </c>
    </row>
    <row r="7" spans="1:25" x14ac:dyDescent="0.2">
      <c r="A7" s="270"/>
      <c r="B7" s="270"/>
      <c r="C7" s="270"/>
      <c r="E7" s="13">
        <f>C5+E5</f>
        <v>42095</v>
      </c>
      <c r="F7" s="13">
        <f>E7+1</f>
        <v>42096</v>
      </c>
      <c r="G7" s="13">
        <f t="shared" ref="G7:Y7" si="1">F7+1</f>
        <v>42097</v>
      </c>
      <c r="H7" s="13">
        <f t="shared" si="1"/>
        <v>42098</v>
      </c>
      <c r="I7" s="13">
        <f t="shared" si="1"/>
        <v>42099</v>
      </c>
      <c r="J7" s="13">
        <f t="shared" si="1"/>
        <v>42100</v>
      </c>
      <c r="K7" s="13">
        <f t="shared" si="1"/>
        <v>42101</v>
      </c>
      <c r="L7" s="13">
        <f t="shared" si="1"/>
        <v>42102</v>
      </c>
      <c r="M7" s="13">
        <f t="shared" si="1"/>
        <v>42103</v>
      </c>
      <c r="N7" s="13">
        <f t="shared" si="1"/>
        <v>42104</v>
      </c>
      <c r="O7" s="13">
        <f t="shared" si="1"/>
        <v>42105</v>
      </c>
      <c r="P7" s="13">
        <f t="shared" si="1"/>
        <v>42106</v>
      </c>
      <c r="Q7" s="13">
        <f t="shared" si="1"/>
        <v>42107</v>
      </c>
      <c r="R7" s="13">
        <f t="shared" si="1"/>
        <v>42108</v>
      </c>
      <c r="S7" s="13">
        <f t="shared" si="1"/>
        <v>42109</v>
      </c>
      <c r="T7" s="13">
        <f t="shared" si="1"/>
        <v>42110</v>
      </c>
      <c r="U7" s="13">
        <f t="shared" si="1"/>
        <v>42111</v>
      </c>
      <c r="V7" s="13">
        <f t="shared" si="1"/>
        <v>42112</v>
      </c>
      <c r="W7" s="13">
        <f t="shared" si="1"/>
        <v>42113</v>
      </c>
      <c r="X7" s="13">
        <f t="shared" si="1"/>
        <v>42114</v>
      </c>
      <c r="Y7" s="13">
        <f t="shared" si="1"/>
        <v>42115</v>
      </c>
    </row>
    <row r="8" spans="1:25" x14ac:dyDescent="0.2">
      <c r="A8" s="14">
        <v>1</v>
      </c>
      <c r="B8" s="15" t="s">
        <v>168</v>
      </c>
      <c r="C8" s="16">
        <v>1</v>
      </c>
      <c r="E8" s="17">
        <f>IF(($C8&lt;&gt;""),1-SUMPRODUCT((reservations!$O$2:$O$1000&lt;=E$7)*(reservations!$P$2:$P$1000&gt;=E$7+1)*(reservations!$L$2:$L$1000=$B8)*(reservations!$M$2:$M$1000=$C8)),"")</f>
        <v>1</v>
      </c>
      <c r="F8" s="17">
        <f>IF(($C8&lt;&gt;""),1-SUMPRODUCT((reservations!$O$2:$O$1000&lt;=F$7)*(reservations!$P$2:$P$1000&gt;=F$7+1)*(reservations!$L$2:$L$1000=$B8)*(reservations!$M$2:$M$1000=$C8)),"")</f>
        <v>1</v>
      </c>
      <c r="G8" s="17">
        <f>IF(($C8&lt;&gt;""),1-SUMPRODUCT((reservations!$O$2:$O$1000&lt;=G$7)*(reservations!$P$2:$P$1000&gt;=G$7+1)*(reservations!$L$2:$L$1000=$B8)*(reservations!$M$2:$M$1000=$C8)),"")</f>
        <v>1</v>
      </c>
      <c r="H8" s="17">
        <f>IF(($C8&lt;&gt;""),1-SUMPRODUCT((reservations!$O$2:$O$1000&lt;=H$7)*(reservations!$P$2:$P$1000&gt;=H$7+1)*(reservations!$L$2:$L$1000=$B8)*(reservations!$M$2:$M$1000=$C8)),"")</f>
        <v>1</v>
      </c>
      <c r="I8" s="17">
        <f>IF(($C8&lt;&gt;""),1-SUMPRODUCT((reservations!$O$2:$O$1000&lt;=I$7)*(reservations!$P$2:$P$1000&gt;=I$7+1)*(reservations!$L$2:$L$1000=$B8)*(reservations!$M$2:$M$1000=$C8)),"")</f>
        <v>0</v>
      </c>
      <c r="J8" s="17">
        <f>IF(($C8&lt;&gt;""),1-SUMPRODUCT((reservations!$O$2:$O$1000&lt;=J$7)*(reservations!$P$2:$P$1000&gt;=J$7+1)*(reservations!$L$2:$L$1000=$B8)*(reservations!$M$2:$M$1000=$C8)),"")</f>
        <v>0</v>
      </c>
      <c r="K8" s="17">
        <f>IF(($C8&lt;&gt;""),1-SUMPRODUCT((reservations!$O$2:$O$1000&lt;=K$7)*(reservations!$P$2:$P$1000&gt;=K$7+1)*(reservations!$L$2:$L$1000=$B8)*(reservations!$M$2:$M$1000=$C8)),"")</f>
        <v>0</v>
      </c>
      <c r="L8" s="17">
        <f>IF(($C8&lt;&gt;""),1-SUMPRODUCT((reservations!$O$2:$O$1000&lt;=L$7)*(reservations!$P$2:$P$1000&gt;=L$7+1)*(reservations!$L$2:$L$1000=$B8)*(reservations!$M$2:$M$1000=$C8)),"")</f>
        <v>1</v>
      </c>
      <c r="M8" s="17">
        <f>IF(($C8&lt;&gt;""),1-SUMPRODUCT((reservations!$O$2:$O$1000&lt;=M$7)*(reservations!$P$2:$P$1000&gt;=M$7+1)*(reservations!$L$2:$L$1000=$B8)*(reservations!$M$2:$M$1000=$C8)),"")</f>
        <v>1</v>
      </c>
      <c r="N8" s="17">
        <f>IF(($C8&lt;&gt;""),1-SUMPRODUCT((reservations!$O$2:$O$1000&lt;=N$7)*(reservations!$P$2:$P$1000&gt;=N$7+1)*(reservations!$L$2:$L$1000=$B8)*(reservations!$M$2:$M$1000=$C8)),"")</f>
        <v>0</v>
      </c>
      <c r="O8" s="17">
        <f>IF(($C8&lt;&gt;""),1-SUMPRODUCT((reservations!$O$2:$O$1000&lt;=O$7)*(reservations!$P$2:$P$1000&gt;=O$7+1)*(reservations!$L$2:$L$1000=$B8)*(reservations!$M$2:$M$1000=$C8)),"")</f>
        <v>0</v>
      </c>
      <c r="P8" s="17">
        <f>IF(($C8&lt;&gt;""),1-SUMPRODUCT((reservations!$O$2:$O$1000&lt;=P$7)*(reservations!$P$2:$P$1000&gt;=P$7+1)*(reservations!$L$2:$L$1000=$B8)*(reservations!$M$2:$M$1000=$C8)),"")</f>
        <v>1</v>
      </c>
      <c r="Q8" s="17">
        <f>IF(($C8&lt;&gt;""),1-SUMPRODUCT((reservations!$O$2:$O$1000&lt;=Q$7)*(reservations!$P$2:$P$1000&gt;=Q$7+1)*(reservations!$L$2:$L$1000=$B8)*(reservations!$M$2:$M$1000=$C8)),"")</f>
        <v>1</v>
      </c>
      <c r="R8" s="17">
        <f>IF(($C8&lt;&gt;""),1-SUMPRODUCT((reservations!$O$2:$O$1000&lt;=R$7)*(reservations!$P$2:$P$1000&gt;=R$7+1)*(reservations!$L$2:$L$1000=$B8)*(reservations!$M$2:$M$1000=$C8)),"")</f>
        <v>1</v>
      </c>
      <c r="S8" s="17">
        <f>IF(($C8&lt;&gt;""),1-SUMPRODUCT((reservations!$O$2:$O$1000&lt;=S$7)*(reservations!$P$2:$P$1000&gt;=S$7+1)*(reservations!$L$2:$L$1000=$B8)*(reservations!$M$2:$M$1000=$C8)),"")</f>
        <v>1</v>
      </c>
      <c r="T8" s="17">
        <f>IF(($C8&lt;&gt;""),1-SUMPRODUCT((reservations!$O$2:$O$1000&lt;=T$7)*(reservations!$P$2:$P$1000&gt;=T$7+1)*(reservations!$L$2:$L$1000=$B8)*(reservations!$M$2:$M$1000=$C8)),"")</f>
        <v>1</v>
      </c>
      <c r="U8" s="17">
        <f>IF(($C8&lt;&gt;""),1-SUMPRODUCT((reservations!$O$2:$O$1000&lt;=U$7)*(reservations!$P$2:$P$1000&gt;=U$7+1)*(reservations!$L$2:$L$1000=$B8)*(reservations!$M$2:$M$1000=$C8)),"")</f>
        <v>1</v>
      </c>
      <c r="V8" s="17">
        <f>IF(($C8&lt;&gt;""),1-SUMPRODUCT((reservations!$O$2:$O$1000&lt;=V$7)*(reservations!$P$2:$P$1000&gt;=V$7+1)*(reservations!$L$2:$L$1000=$B8)*(reservations!$M$2:$M$1000=$C8)),"")</f>
        <v>1</v>
      </c>
      <c r="W8" s="17">
        <f>IF(($C8&lt;&gt;""),1-SUMPRODUCT((reservations!$O$2:$O$1000&lt;=W$7)*(reservations!$P$2:$P$1000&gt;=W$7+1)*(reservations!$L$2:$L$1000=$B8)*(reservations!$M$2:$M$1000=$C8)),"")</f>
        <v>1</v>
      </c>
      <c r="X8" s="17">
        <f>IF(($C8&lt;&gt;""),1-SUMPRODUCT((reservations!$O$2:$O$1000&lt;=X$7)*(reservations!$P$2:$P$1000&gt;=X$7+1)*(reservations!$L$2:$L$1000=$B8)*(reservations!$M$2:$M$1000=$C8)),"")</f>
        <v>1</v>
      </c>
      <c r="Y8" s="17">
        <f>IF(($C8&lt;&gt;""),1-SUMPRODUCT((reservations!$O$2:$O$1000&lt;=Y$7)*(reservations!$P$2:$P$1000&gt;=Y$7+1)*(reservations!$L$2:$L$1000=$B8)*(reservations!$M$2:$M$1000=$C8)),"")</f>
        <v>1</v>
      </c>
    </row>
    <row r="9" spans="1:25" x14ac:dyDescent="0.2">
      <c r="A9" s="14">
        <v>2</v>
      </c>
      <c r="B9" s="15" t="s">
        <v>168</v>
      </c>
      <c r="C9" s="16">
        <v>2</v>
      </c>
      <c r="E9" s="17">
        <f>IF(($C9&lt;&gt;""),1-SUMPRODUCT((reservations!$O$2:$O$1000&lt;=E$7)*(reservations!$P$2:$P$1000&gt;=E$7+1)*(reservations!$L$2:$L$1000=$B9)*(reservations!$M$2:$M$1000=$C9)),"")</f>
        <v>1</v>
      </c>
      <c r="F9" s="17">
        <f>IF(($C9&lt;&gt;""),1-SUMPRODUCT((reservations!$O$2:$O$1000&lt;=F$7)*(reservations!$P$2:$P$1000&gt;=F$7+1)*(reservations!$L$2:$L$1000=$B9)*(reservations!$M$2:$M$1000=$C9)),"")</f>
        <v>1</v>
      </c>
      <c r="G9" s="17">
        <f>IF(($C9&lt;&gt;""),1-SUMPRODUCT((reservations!$O$2:$O$1000&lt;=G$7)*(reservations!$P$2:$P$1000&gt;=G$7+1)*(reservations!$L$2:$L$1000=$B9)*(reservations!$M$2:$M$1000=$C9)),"")</f>
        <v>1</v>
      </c>
      <c r="H9" s="17">
        <f>IF(($C9&lt;&gt;""),1-SUMPRODUCT((reservations!$O$2:$O$1000&lt;=H$7)*(reservations!$P$2:$P$1000&gt;=H$7+1)*(reservations!$L$2:$L$1000=$B9)*(reservations!$M$2:$M$1000=$C9)),"")</f>
        <v>0</v>
      </c>
      <c r="I9" s="17">
        <f>IF(($C9&lt;&gt;""),1-SUMPRODUCT((reservations!$O$2:$O$1000&lt;=I$7)*(reservations!$P$2:$P$1000&gt;=I$7+1)*(reservations!$L$2:$L$1000=$B9)*(reservations!$M$2:$M$1000=$C9)),"")</f>
        <v>1</v>
      </c>
      <c r="J9" s="17">
        <f>IF(($C9&lt;&gt;""),1-SUMPRODUCT((reservations!$O$2:$O$1000&lt;=J$7)*(reservations!$P$2:$P$1000&gt;=J$7+1)*(reservations!$L$2:$L$1000=$B9)*(reservations!$M$2:$M$1000=$C9)),"")</f>
        <v>1</v>
      </c>
      <c r="K9" s="17">
        <f>IF(($C9&lt;&gt;""),1-SUMPRODUCT((reservations!$O$2:$O$1000&lt;=K$7)*(reservations!$P$2:$P$1000&gt;=K$7+1)*(reservations!$L$2:$L$1000=$B9)*(reservations!$M$2:$M$1000=$C9)),"")</f>
        <v>0</v>
      </c>
      <c r="L9" s="17">
        <f>IF(($C9&lt;&gt;""),1-SUMPRODUCT((reservations!$O$2:$O$1000&lt;=L$7)*(reservations!$P$2:$P$1000&gt;=L$7+1)*(reservations!$L$2:$L$1000=$B9)*(reservations!$M$2:$M$1000=$C9)),"")</f>
        <v>0</v>
      </c>
      <c r="M9" s="17">
        <f>IF(($C9&lt;&gt;""),1-SUMPRODUCT((reservations!$O$2:$O$1000&lt;=M$7)*(reservations!$P$2:$P$1000&gt;=M$7+1)*(reservations!$L$2:$L$1000=$B9)*(reservations!$M$2:$M$1000=$C9)),"")</f>
        <v>0</v>
      </c>
      <c r="N9" s="17">
        <f>IF(($C9&lt;&gt;""),1-SUMPRODUCT((reservations!$O$2:$O$1000&lt;=N$7)*(reservations!$P$2:$P$1000&gt;=N$7+1)*(reservations!$L$2:$L$1000=$B9)*(reservations!$M$2:$M$1000=$C9)),"")</f>
        <v>0</v>
      </c>
      <c r="O9" s="17">
        <f>IF(($C9&lt;&gt;""),1-SUMPRODUCT((reservations!$O$2:$O$1000&lt;=O$7)*(reservations!$P$2:$P$1000&gt;=O$7+1)*(reservations!$L$2:$L$1000=$B9)*(reservations!$M$2:$M$1000=$C9)),"")</f>
        <v>0</v>
      </c>
      <c r="P9" s="17">
        <f>IF(($C9&lt;&gt;""),1-SUMPRODUCT((reservations!$O$2:$O$1000&lt;=P$7)*(reservations!$P$2:$P$1000&gt;=P$7+1)*(reservations!$L$2:$L$1000=$B9)*(reservations!$M$2:$M$1000=$C9)),"")</f>
        <v>0</v>
      </c>
      <c r="Q9" s="17">
        <f>IF(($C9&lt;&gt;""),1-SUMPRODUCT((reservations!$O$2:$O$1000&lt;=Q$7)*(reservations!$P$2:$P$1000&gt;=Q$7+1)*(reservations!$L$2:$L$1000=$B9)*(reservations!$M$2:$M$1000=$C9)),"")</f>
        <v>0</v>
      </c>
      <c r="R9" s="17">
        <f>IF(($C9&lt;&gt;""),1-SUMPRODUCT((reservations!$O$2:$O$1000&lt;=R$7)*(reservations!$P$2:$P$1000&gt;=R$7+1)*(reservations!$L$2:$L$1000=$B9)*(reservations!$M$2:$M$1000=$C9)),"")</f>
        <v>0</v>
      </c>
      <c r="S9" s="17">
        <f>IF(($C9&lt;&gt;""),1-SUMPRODUCT((reservations!$O$2:$O$1000&lt;=S$7)*(reservations!$P$2:$P$1000&gt;=S$7+1)*(reservations!$L$2:$L$1000=$B9)*(reservations!$M$2:$M$1000=$C9)),"")</f>
        <v>1</v>
      </c>
      <c r="T9" s="17">
        <f>IF(($C9&lt;&gt;""),1-SUMPRODUCT((reservations!$O$2:$O$1000&lt;=T$7)*(reservations!$P$2:$P$1000&gt;=T$7+1)*(reservations!$L$2:$L$1000=$B9)*(reservations!$M$2:$M$1000=$C9)),"")</f>
        <v>1</v>
      </c>
      <c r="U9" s="17">
        <f>IF(($C9&lt;&gt;""),1-SUMPRODUCT((reservations!$O$2:$O$1000&lt;=U$7)*(reservations!$P$2:$P$1000&gt;=U$7+1)*(reservations!$L$2:$L$1000=$B9)*(reservations!$M$2:$M$1000=$C9)),"")</f>
        <v>1</v>
      </c>
      <c r="V9" s="17">
        <f>IF(($C9&lt;&gt;""),1-SUMPRODUCT((reservations!$O$2:$O$1000&lt;=V$7)*(reservations!$P$2:$P$1000&gt;=V$7+1)*(reservations!$L$2:$L$1000=$B9)*(reservations!$M$2:$M$1000=$C9)),"")</f>
        <v>1</v>
      </c>
      <c r="W9" s="17">
        <f>IF(($C9&lt;&gt;""),1-SUMPRODUCT((reservations!$O$2:$O$1000&lt;=W$7)*(reservations!$P$2:$P$1000&gt;=W$7+1)*(reservations!$L$2:$L$1000=$B9)*(reservations!$M$2:$M$1000=$C9)),"")</f>
        <v>1</v>
      </c>
      <c r="X9" s="17">
        <f>IF(($C9&lt;&gt;""),1-SUMPRODUCT((reservations!$O$2:$O$1000&lt;=X$7)*(reservations!$P$2:$P$1000&gt;=X$7+1)*(reservations!$L$2:$L$1000=$B9)*(reservations!$M$2:$M$1000=$C9)),"")</f>
        <v>1</v>
      </c>
      <c r="Y9" s="17">
        <f>IF(($C9&lt;&gt;""),1-SUMPRODUCT((reservations!$O$2:$O$1000&lt;=Y$7)*(reservations!$P$2:$P$1000&gt;=Y$7+1)*(reservations!$L$2:$L$1000=$B9)*(reservations!$M$2:$M$1000=$C9)),"")</f>
        <v>1</v>
      </c>
    </row>
    <row r="10" spans="1:25" x14ac:dyDescent="0.2">
      <c r="A10" s="14">
        <v>3</v>
      </c>
      <c r="B10" s="15" t="s">
        <v>168</v>
      </c>
      <c r="C10" s="16">
        <v>3</v>
      </c>
      <c r="E10" s="17">
        <f>IF(($C10&lt;&gt;""),1-SUMPRODUCT((reservations!$O$2:$O$1000&lt;=E$7)*(reservations!$P$2:$P$1000&gt;=E$7+1)*(reservations!$L$2:$L$1000=$B10)*(reservations!$M$2:$M$1000=$C10)),"")</f>
        <v>1</v>
      </c>
      <c r="F10" s="17">
        <f>IF(($C10&lt;&gt;""),1-SUMPRODUCT((reservations!$O$2:$O$1000&lt;=F$7)*(reservations!$P$2:$P$1000&gt;=F$7+1)*(reservations!$L$2:$L$1000=$B10)*(reservations!$M$2:$M$1000=$C10)),"")</f>
        <v>1</v>
      </c>
      <c r="G10" s="17">
        <f>IF(($C10&lt;&gt;""),1-SUMPRODUCT((reservations!$O$2:$O$1000&lt;=G$7)*(reservations!$P$2:$P$1000&gt;=G$7+1)*(reservations!$L$2:$L$1000=$B10)*(reservations!$M$2:$M$1000=$C10)),"")</f>
        <v>1</v>
      </c>
      <c r="H10" s="17">
        <f>IF(($C10&lt;&gt;""),1-SUMPRODUCT((reservations!$O$2:$O$1000&lt;=H$7)*(reservations!$P$2:$P$1000&gt;=H$7+1)*(reservations!$L$2:$L$1000=$B10)*(reservations!$M$2:$M$1000=$C10)),"")</f>
        <v>1</v>
      </c>
      <c r="I10" s="17">
        <f>IF(($C10&lt;&gt;""),1-SUMPRODUCT((reservations!$O$2:$O$1000&lt;=I$7)*(reservations!$P$2:$P$1000&gt;=I$7+1)*(reservations!$L$2:$L$1000=$B10)*(reservations!$M$2:$M$1000=$C10)),"")</f>
        <v>1</v>
      </c>
      <c r="J10" s="17">
        <f>IF(($C10&lt;&gt;""),1-SUMPRODUCT((reservations!$O$2:$O$1000&lt;=J$7)*(reservations!$P$2:$P$1000&gt;=J$7+1)*(reservations!$L$2:$L$1000=$B10)*(reservations!$M$2:$M$1000=$C10)),"")</f>
        <v>1</v>
      </c>
      <c r="K10" s="17">
        <f>IF(($C10&lt;&gt;""),1-SUMPRODUCT((reservations!$O$2:$O$1000&lt;=K$7)*(reservations!$P$2:$P$1000&gt;=K$7+1)*(reservations!$L$2:$L$1000=$B10)*(reservations!$M$2:$M$1000=$C10)),"")</f>
        <v>1</v>
      </c>
      <c r="L10" s="17">
        <f>IF(($C10&lt;&gt;""),1-SUMPRODUCT((reservations!$O$2:$O$1000&lt;=L$7)*(reservations!$P$2:$P$1000&gt;=L$7+1)*(reservations!$L$2:$L$1000=$B10)*(reservations!$M$2:$M$1000=$C10)),"")</f>
        <v>0</v>
      </c>
      <c r="M10" s="17">
        <f>IF(($C10&lt;&gt;""),1-SUMPRODUCT((reservations!$O$2:$O$1000&lt;=M$7)*(reservations!$P$2:$P$1000&gt;=M$7+1)*(reservations!$L$2:$L$1000=$B10)*(reservations!$M$2:$M$1000=$C10)),"")</f>
        <v>0</v>
      </c>
      <c r="N10" s="17">
        <f>IF(($C10&lt;&gt;""),1-SUMPRODUCT((reservations!$O$2:$O$1000&lt;=N$7)*(reservations!$P$2:$P$1000&gt;=N$7+1)*(reservations!$L$2:$L$1000=$B10)*(reservations!$M$2:$M$1000=$C10)),"")</f>
        <v>1</v>
      </c>
      <c r="O10" s="17">
        <f>IF(($C10&lt;&gt;""),1-SUMPRODUCT((reservations!$O$2:$O$1000&lt;=O$7)*(reservations!$P$2:$P$1000&gt;=O$7+1)*(reservations!$L$2:$L$1000=$B10)*(reservations!$M$2:$M$1000=$C10)),"")</f>
        <v>1</v>
      </c>
      <c r="P10" s="17">
        <f>IF(($C10&lt;&gt;""),1-SUMPRODUCT((reservations!$O$2:$O$1000&lt;=P$7)*(reservations!$P$2:$P$1000&gt;=P$7+1)*(reservations!$L$2:$L$1000=$B10)*(reservations!$M$2:$M$1000=$C10)),"")</f>
        <v>1</v>
      </c>
      <c r="Q10" s="17">
        <f>IF(($C10&lt;&gt;""),1-SUMPRODUCT((reservations!$O$2:$O$1000&lt;=Q$7)*(reservations!$P$2:$P$1000&gt;=Q$7+1)*(reservations!$L$2:$L$1000=$B10)*(reservations!$M$2:$M$1000=$C10)),"")</f>
        <v>1</v>
      </c>
      <c r="R10" s="17">
        <f>IF(($C10&lt;&gt;""),1-SUMPRODUCT((reservations!$O$2:$O$1000&lt;=R$7)*(reservations!$P$2:$P$1000&gt;=R$7+1)*(reservations!$L$2:$L$1000=$B10)*(reservations!$M$2:$M$1000=$C10)),"")</f>
        <v>1</v>
      </c>
      <c r="S10" s="17">
        <f>IF(($C10&lt;&gt;""),1-SUMPRODUCT((reservations!$O$2:$O$1000&lt;=S$7)*(reservations!$P$2:$P$1000&gt;=S$7+1)*(reservations!$L$2:$L$1000=$B10)*(reservations!$M$2:$M$1000=$C10)),"")</f>
        <v>1</v>
      </c>
      <c r="T10" s="17">
        <f>IF(($C10&lt;&gt;""),1-SUMPRODUCT((reservations!$O$2:$O$1000&lt;=T$7)*(reservations!$P$2:$P$1000&gt;=T$7+1)*(reservations!$L$2:$L$1000=$B10)*(reservations!$M$2:$M$1000=$C10)),"")</f>
        <v>1</v>
      </c>
      <c r="U10" s="17">
        <f>IF(($C10&lt;&gt;""),1-SUMPRODUCT((reservations!$O$2:$O$1000&lt;=U$7)*(reservations!$P$2:$P$1000&gt;=U$7+1)*(reservations!$L$2:$L$1000=$B10)*(reservations!$M$2:$M$1000=$C10)),"")</f>
        <v>1</v>
      </c>
      <c r="V10" s="17">
        <f>IF(($C10&lt;&gt;""),1-SUMPRODUCT((reservations!$O$2:$O$1000&lt;=V$7)*(reservations!$P$2:$P$1000&gt;=V$7+1)*(reservations!$L$2:$L$1000=$B10)*(reservations!$M$2:$M$1000=$C10)),"")</f>
        <v>1</v>
      </c>
      <c r="W10" s="17">
        <f>IF(($C10&lt;&gt;""),1-SUMPRODUCT((reservations!$O$2:$O$1000&lt;=W$7)*(reservations!$P$2:$P$1000&gt;=W$7+1)*(reservations!$L$2:$L$1000=$B10)*(reservations!$M$2:$M$1000=$C10)),"")</f>
        <v>1</v>
      </c>
      <c r="X10" s="17">
        <f>IF(($C10&lt;&gt;""),1-SUMPRODUCT((reservations!$O$2:$O$1000&lt;=X$7)*(reservations!$P$2:$P$1000&gt;=X$7+1)*(reservations!$L$2:$L$1000=$B10)*(reservations!$M$2:$M$1000=$C10)),"")</f>
        <v>1</v>
      </c>
      <c r="Y10" s="17">
        <f>IF(($C10&lt;&gt;""),1-SUMPRODUCT((reservations!$O$2:$O$1000&lt;=Y$7)*(reservations!$P$2:$P$1000&gt;=Y$7+1)*(reservations!$L$2:$L$1000=$B10)*(reservations!$M$2:$M$1000=$C10)),"")</f>
        <v>1</v>
      </c>
    </row>
    <row r="11" spans="1:25" x14ac:dyDescent="0.2">
      <c r="A11" s="14">
        <v>4</v>
      </c>
      <c r="B11" s="15" t="s">
        <v>168</v>
      </c>
      <c r="C11" s="16">
        <v>4</v>
      </c>
      <c r="E11" s="17">
        <f>IF(($C11&lt;&gt;""),1-SUMPRODUCT((reservations!$O$2:$O$1000&lt;=E$7)*(reservations!$P$2:$P$1000&gt;=E$7+1)*(reservations!$L$2:$L$1000=$B11)*(reservations!$M$2:$M$1000=$C11)),"")</f>
        <v>1</v>
      </c>
      <c r="F11" s="17">
        <f>IF(($C11&lt;&gt;""),1-SUMPRODUCT((reservations!$O$2:$O$1000&lt;=F$7)*(reservations!$P$2:$P$1000&gt;=F$7+1)*(reservations!$L$2:$L$1000=$B11)*(reservations!$M$2:$M$1000=$C11)),"")</f>
        <v>1</v>
      </c>
      <c r="G11" s="17">
        <f>IF(($C11&lt;&gt;""),1-SUMPRODUCT((reservations!$O$2:$O$1000&lt;=G$7)*(reservations!$P$2:$P$1000&gt;=G$7+1)*(reservations!$L$2:$L$1000=$B11)*(reservations!$M$2:$M$1000=$C11)),"")</f>
        <v>0</v>
      </c>
      <c r="H11" s="17">
        <f>IF(($C11&lt;&gt;""),1-SUMPRODUCT((reservations!$O$2:$O$1000&lt;=H$7)*(reservations!$P$2:$P$1000&gt;=H$7+1)*(reservations!$L$2:$L$1000=$B11)*(reservations!$M$2:$M$1000=$C11)),"")</f>
        <v>0</v>
      </c>
      <c r="I11" s="17">
        <f>IF(($C11&lt;&gt;""),1-SUMPRODUCT((reservations!$O$2:$O$1000&lt;=I$7)*(reservations!$P$2:$P$1000&gt;=I$7+1)*(reservations!$L$2:$L$1000=$B11)*(reservations!$M$2:$M$1000=$C11)),"")</f>
        <v>0</v>
      </c>
      <c r="J11" s="17">
        <f>IF(($C11&lt;&gt;""),1-SUMPRODUCT((reservations!$O$2:$O$1000&lt;=J$7)*(reservations!$P$2:$P$1000&gt;=J$7+1)*(reservations!$L$2:$L$1000=$B11)*(reservations!$M$2:$M$1000=$C11)),"")</f>
        <v>0</v>
      </c>
      <c r="K11" s="17">
        <f>IF(($C11&lt;&gt;""),1-SUMPRODUCT((reservations!$O$2:$O$1000&lt;=K$7)*(reservations!$P$2:$P$1000&gt;=K$7+1)*(reservations!$L$2:$L$1000=$B11)*(reservations!$M$2:$M$1000=$C11)),"")</f>
        <v>0</v>
      </c>
      <c r="L11" s="17">
        <f>IF(($C11&lt;&gt;""),1-SUMPRODUCT((reservations!$O$2:$O$1000&lt;=L$7)*(reservations!$P$2:$P$1000&gt;=L$7+1)*(reservations!$L$2:$L$1000=$B11)*(reservations!$M$2:$M$1000=$C11)),"")</f>
        <v>1</v>
      </c>
      <c r="M11" s="17">
        <f>IF(($C11&lt;&gt;""),1-SUMPRODUCT((reservations!$O$2:$O$1000&lt;=M$7)*(reservations!$P$2:$P$1000&gt;=M$7+1)*(reservations!$L$2:$L$1000=$B11)*(reservations!$M$2:$M$1000=$C11)),"")</f>
        <v>1</v>
      </c>
      <c r="N11" s="17">
        <f>IF(($C11&lt;&gt;""),1-SUMPRODUCT((reservations!$O$2:$O$1000&lt;=N$7)*(reservations!$P$2:$P$1000&gt;=N$7+1)*(reservations!$L$2:$L$1000=$B11)*(reservations!$M$2:$M$1000=$C11)),"")</f>
        <v>1</v>
      </c>
      <c r="O11" s="17">
        <f>IF(($C11&lt;&gt;""),1-SUMPRODUCT((reservations!$O$2:$O$1000&lt;=O$7)*(reservations!$P$2:$P$1000&gt;=O$7+1)*(reservations!$L$2:$L$1000=$B11)*(reservations!$M$2:$M$1000=$C11)),"")</f>
        <v>1</v>
      </c>
      <c r="P11" s="17">
        <f>IF(($C11&lt;&gt;""),1-SUMPRODUCT((reservations!$O$2:$O$1000&lt;=P$7)*(reservations!$P$2:$P$1000&gt;=P$7+1)*(reservations!$L$2:$L$1000=$B11)*(reservations!$M$2:$M$1000=$C11)),"")</f>
        <v>1</v>
      </c>
      <c r="Q11" s="17">
        <f>IF(($C11&lt;&gt;""),1-SUMPRODUCT((reservations!$O$2:$O$1000&lt;=Q$7)*(reservations!$P$2:$P$1000&gt;=Q$7+1)*(reservations!$L$2:$L$1000=$B11)*(reservations!$M$2:$M$1000=$C11)),"")</f>
        <v>1</v>
      </c>
      <c r="R11" s="17">
        <f>IF(($C11&lt;&gt;""),1-SUMPRODUCT((reservations!$O$2:$O$1000&lt;=R$7)*(reservations!$P$2:$P$1000&gt;=R$7+1)*(reservations!$L$2:$L$1000=$B11)*(reservations!$M$2:$M$1000=$C11)),"")</f>
        <v>1</v>
      </c>
      <c r="S11" s="17">
        <f>IF(($C11&lt;&gt;""),1-SUMPRODUCT((reservations!$O$2:$O$1000&lt;=S$7)*(reservations!$P$2:$P$1000&gt;=S$7+1)*(reservations!$L$2:$L$1000=$B11)*(reservations!$M$2:$M$1000=$C11)),"")</f>
        <v>1</v>
      </c>
      <c r="T11" s="17">
        <f>IF(($C11&lt;&gt;""),1-SUMPRODUCT((reservations!$O$2:$O$1000&lt;=T$7)*(reservations!$P$2:$P$1000&gt;=T$7+1)*(reservations!$L$2:$L$1000=$B11)*(reservations!$M$2:$M$1000=$C11)),"")</f>
        <v>1</v>
      </c>
      <c r="U11" s="17">
        <f>IF(($C11&lt;&gt;""),1-SUMPRODUCT((reservations!$O$2:$O$1000&lt;=U$7)*(reservations!$P$2:$P$1000&gt;=U$7+1)*(reservations!$L$2:$L$1000=$B11)*(reservations!$M$2:$M$1000=$C11)),"")</f>
        <v>1</v>
      </c>
      <c r="V11" s="17">
        <f>IF(($C11&lt;&gt;""),1-SUMPRODUCT((reservations!$O$2:$O$1000&lt;=V$7)*(reservations!$P$2:$P$1000&gt;=V$7+1)*(reservations!$L$2:$L$1000=$B11)*(reservations!$M$2:$M$1000=$C11)),"")</f>
        <v>1</v>
      </c>
      <c r="W11" s="17">
        <f>IF(($C11&lt;&gt;""),1-SUMPRODUCT((reservations!$O$2:$O$1000&lt;=W$7)*(reservations!$P$2:$P$1000&gt;=W$7+1)*(reservations!$L$2:$L$1000=$B11)*(reservations!$M$2:$M$1000=$C11)),"")</f>
        <v>1</v>
      </c>
      <c r="X11" s="17">
        <f>IF(($C11&lt;&gt;""),1-SUMPRODUCT((reservations!$O$2:$O$1000&lt;=X$7)*(reservations!$P$2:$P$1000&gt;=X$7+1)*(reservations!$L$2:$L$1000=$B11)*(reservations!$M$2:$M$1000=$C11)),"")</f>
        <v>1</v>
      </c>
      <c r="Y11" s="17">
        <f>IF(($C11&lt;&gt;""),1-SUMPRODUCT((reservations!$O$2:$O$1000&lt;=Y$7)*(reservations!$P$2:$P$1000&gt;=Y$7+1)*(reservations!$L$2:$L$1000=$B11)*(reservations!$M$2:$M$1000=$C11)),"")</f>
        <v>1</v>
      </c>
    </row>
    <row r="12" spans="1:25" x14ac:dyDescent="0.2">
      <c r="A12" s="14">
        <v>5</v>
      </c>
      <c r="B12" s="15" t="s">
        <v>168</v>
      </c>
      <c r="C12" s="16">
        <v>5</v>
      </c>
      <c r="E12" s="17">
        <f>IF(($C12&lt;&gt;""),1-SUMPRODUCT((reservations!$O$2:$O$1000&lt;=E$7)*(reservations!$P$2:$P$1000&gt;=E$7+1)*(reservations!$L$2:$L$1000=$B12)*(reservations!$M$2:$M$1000=$C12)),"")</f>
        <v>1</v>
      </c>
      <c r="F12" s="17">
        <f>IF(($C12&lt;&gt;""),1-SUMPRODUCT((reservations!$O$2:$O$1000&lt;=F$7)*(reservations!$P$2:$P$1000&gt;=F$7+1)*(reservations!$L$2:$L$1000=$B12)*(reservations!$M$2:$M$1000=$C12)),"")</f>
        <v>0</v>
      </c>
      <c r="G12" s="17">
        <f>IF(($C12&lt;&gt;""),1-SUMPRODUCT((reservations!$O$2:$O$1000&lt;=G$7)*(reservations!$P$2:$P$1000&gt;=G$7+1)*(reservations!$L$2:$L$1000=$B12)*(reservations!$M$2:$M$1000=$C12)),"")</f>
        <v>0</v>
      </c>
      <c r="H12" s="17">
        <f>IF(($C12&lt;&gt;""),1-SUMPRODUCT((reservations!$O$2:$O$1000&lt;=H$7)*(reservations!$P$2:$P$1000&gt;=H$7+1)*(reservations!$L$2:$L$1000=$B12)*(reservations!$M$2:$M$1000=$C12)),"")</f>
        <v>0</v>
      </c>
      <c r="I12" s="17">
        <f>IF(($C12&lt;&gt;""),1-SUMPRODUCT((reservations!$O$2:$O$1000&lt;=I$7)*(reservations!$P$2:$P$1000&gt;=I$7+1)*(reservations!$L$2:$L$1000=$B12)*(reservations!$M$2:$M$1000=$C12)),"")</f>
        <v>1</v>
      </c>
      <c r="J12" s="17">
        <f>IF(($C12&lt;&gt;""),1-SUMPRODUCT((reservations!$O$2:$O$1000&lt;=J$7)*(reservations!$P$2:$P$1000&gt;=J$7+1)*(reservations!$L$2:$L$1000=$B12)*(reservations!$M$2:$M$1000=$C12)),"")</f>
        <v>1</v>
      </c>
      <c r="K12" s="17">
        <f>IF(($C12&lt;&gt;""),1-SUMPRODUCT((reservations!$O$2:$O$1000&lt;=K$7)*(reservations!$P$2:$P$1000&gt;=K$7+1)*(reservations!$L$2:$L$1000=$B12)*(reservations!$M$2:$M$1000=$C12)),"")</f>
        <v>1</v>
      </c>
      <c r="L12" s="17">
        <f>IF(($C12&lt;&gt;""),1-SUMPRODUCT((reservations!$O$2:$O$1000&lt;=L$7)*(reservations!$P$2:$P$1000&gt;=L$7+1)*(reservations!$L$2:$L$1000=$B12)*(reservations!$M$2:$M$1000=$C12)),"")</f>
        <v>1</v>
      </c>
      <c r="M12" s="17">
        <f>IF(($C12&lt;&gt;""),1-SUMPRODUCT((reservations!$O$2:$O$1000&lt;=M$7)*(reservations!$P$2:$P$1000&gt;=M$7+1)*(reservations!$L$2:$L$1000=$B12)*(reservations!$M$2:$M$1000=$C12)),"")</f>
        <v>1</v>
      </c>
      <c r="N12" s="17">
        <f>IF(($C12&lt;&gt;""),1-SUMPRODUCT((reservations!$O$2:$O$1000&lt;=N$7)*(reservations!$P$2:$P$1000&gt;=N$7+1)*(reservations!$L$2:$L$1000=$B12)*(reservations!$M$2:$M$1000=$C12)),"")</f>
        <v>1</v>
      </c>
      <c r="O12" s="17">
        <f>IF(($C12&lt;&gt;""),1-SUMPRODUCT((reservations!$O$2:$O$1000&lt;=O$7)*(reservations!$P$2:$P$1000&gt;=O$7+1)*(reservations!$L$2:$L$1000=$B12)*(reservations!$M$2:$M$1000=$C12)),"")</f>
        <v>1</v>
      </c>
      <c r="P12" s="17">
        <f>IF(($C12&lt;&gt;""),1-SUMPRODUCT((reservations!$O$2:$O$1000&lt;=P$7)*(reservations!$P$2:$P$1000&gt;=P$7+1)*(reservations!$L$2:$L$1000=$B12)*(reservations!$M$2:$M$1000=$C12)),"")</f>
        <v>1</v>
      </c>
      <c r="Q12" s="17">
        <f>IF(($C12&lt;&gt;""),1-SUMPRODUCT((reservations!$O$2:$O$1000&lt;=Q$7)*(reservations!$P$2:$P$1000&gt;=Q$7+1)*(reservations!$L$2:$L$1000=$B12)*(reservations!$M$2:$M$1000=$C12)),"")</f>
        <v>1</v>
      </c>
      <c r="R12" s="17">
        <f>IF(($C12&lt;&gt;""),1-SUMPRODUCT((reservations!$O$2:$O$1000&lt;=R$7)*(reservations!$P$2:$P$1000&gt;=R$7+1)*(reservations!$L$2:$L$1000=$B12)*(reservations!$M$2:$M$1000=$C12)),"")</f>
        <v>1</v>
      </c>
      <c r="S12" s="17">
        <f>IF(($C12&lt;&gt;""),1-SUMPRODUCT((reservations!$O$2:$O$1000&lt;=S$7)*(reservations!$P$2:$P$1000&gt;=S$7+1)*(reservations!$L$2:$L$1000=$B12)*(reservations!$M$2:$M$1000=$C12)),"")</f>
        <v>1</v>
      </c>
      <c r="T12" s="17">
        <f>IF(($C12&lt;&gt;""),1-SUMPRODUCT((reservations!$O$2:$O$1000&lt;=T$7)*(reservations!$P$2:$P$1000&gt;=T$7+1)*(reservations!$L$2:$L$1000=$B12)*(reservations!$M$2:$M$1000=$C12)),"")</f>
        <v>1</v>
      </c>
      <c r="U12" s="17">
        <f>IF(($C12&lt;&gt;""),1-SUMPRODUCT((reservations!$O$2:$O$1000&lt;=U$7)*(reservations!$P$2:$P$1000&gt;=U$7+1)*(reservations!$L$2:$L$1000=$B12)*(reservations!$M$2:$M$1000=$C12)),"")</f>
        <v>1</v>
      </c>
      <c r="V12" s="17">
        <f>IF(($C12&lt;&gt;""),1-SUMPRODUCT((reservations!$O$2:$O$1000&lt;=V$7)*(reservations!$P$2:$P$1000&gt;=V$7+1)*(reservations!$L$2:$L$1000=$B12)*(reservations!$M$2:$M$1000=$C12)),"")</f>
        <v>1</v>
      </c>
      <c r="W12" s="17">
        <f>IF(($C12&lt;&gt;""),1-SUMPRODUCT((reservations!$O$2:$O$1000&lt;=W$7)*(reservations!$P$2:$P$1000&gt;=W$7+1)*(reservations!$L$2:$L$1000=$B12)*(reservations!$M$2:$M$1000=$C12)),"")</f>
        <v>1</v>
      </c>
      <c r="X12" s="17">
        <f>IF(($C12&lt;&gt;""),1-SUMPRODUCT((reservations!$O$2:$O$1000&lt;=X$7)*(reservations!$P$2:$P$1000&gt;=X$7+1)*(reservations!$L$2:$L$1000=$B12)*(reservations!$M$2:$M$1000=$C12)),"")</f>
        <v>1</v>
      </c>
      <c r="Y12" s="17">
        <f>IF(($C12&lt;&gt;""),1-SUMPRODUCT((reservations!$O$2:$O$1000&lt;=Y$7)*(reservations!$P$2:$P$1000&gt;=Y$7+1)*(reservations!$L$2:$L$1000=$B12)*(reservations!$M$2:$M$1000=$C12)),"")</f>
        <v>1</v>
      </c>
    </row>
    <row r="13" spans="1:25" x14ac:dyDescent="0.2">
      <c r="A13" s="14">
        <v>6</v>
      </c>
      <c r="B13" s="15" t="s">
        <v>168</v>
      </c>
      <c r="C13" s="16">
        <v>6</v>
      </c>
      <c r="E13" s="17">
        <f>IF(($C13&lt;&gt;""),1-SUMPRODUCT((reservations!$O$2:$O$1000&lt;=E$7)*(reservations!$P$2:$P$1000&gt;=E$7+1)*(reservations!$L$2:$L$1000=$B13)*(reservations!$M$2:$M$1000=$C13)),"")</f>
        <v>1</v>
      </c>
      <c r="F13" s="17">
        <f>IF(($C13&lt;&gt;""),1-SUMPRODUCT((reservations!$O$2:$O$1000&lt;=F$7)*(reservations!$P$2:$P$1000&gt;=F$7+1)*(reservations!$L$2:$L$1000=$B13)*(reservations!$M$2:$M$1000=$C13)),"")</f>
        <v>1</v>
      </c>
      <c r="G13" s="17">
        <f>IF(($C13&lt;&gt;""),1-SUMPRODUCT((reservations!$O$2:$O$1000&lt;=G$7)*(reservations!$P$2:$P$1000&gt;=G$7+1)*(reservations!$L$2:$L$1000=$B13)*(reservations!$M$2:$M$1000=$C13)),"")</f>
        <v>1</v>
      </c>
      <c r="H13" s="17">
        <f>IF(($C13&lt;&gt;""),1-SUMPRODUCT((reservations!$O$2:$O$1000&lt;=H$7)*(reservations!$P$2:$P$1000&gt;=H$7+1)*(reservations!$L$2:$L$1000=$B13)*(reservations!$M$2:$M$1000=$C13)),"")</f>
        <v>1</v>
      </c>
      <c r="I13" s="17">
        <f>IF(($C13&lt;&gt;""),1-SUMPRODUCT((reservations!$O$2:$O$1000&lt;=I$7)*(reservations!$P$2:$P$1000&gt;=I$7+1)*(reservations!$L$2:$L$1000=$B13)*(reservations!$M$2:$M$1000=$C13)),"")</f>
        <v>1</v>
      </c>
      <c r="J13" s="17">
        <f>IF(($C13&lt;&gt;""),1-SUMPRODUCT((reservations!$O$2:$O$1000&lt;=J$7)*(reservations!$P$2:$P$1000&gt;=J$7+1)*(reservations!$L$2:$L$1000=$B13)*(reservations!$M$2:$M$1000=$C13)),"")</f>
        <v>1</v>
      </c>
      <c r="K13" s="17">
        <f>IF(($C13&lt;&gt;""),1-SUMPRODUCT((reservations!$O$2:$O$1000&lt;=K$7)*(reservations!$P$2:$P$1000&gt;=K$7+1)*(reservations!$L$2:$L$1000=$B13)*(reservations!$M$2:$M$1000=$C13)),"")</f>
        <v>1</v>
      </c>
      <c r="L13" s="17">
        <f>IF(($C13&lt;&gt;""),1-SUMPRODUCT((reservations!$O$2:$O$1000&lt;=L$7)*(reservations!$P$2:$P$1000&gt;=L$7+1)*(reservations!$L$2:$L$1000=$B13)*(reservations!$M$2:$M$1000=$C13)),"")</f>
        <v>1</v>
      </c>
      <c r="M13" s="17">
        <f>IF(($C13&lt;&gt;""),1-SUMPRODUCT((reservations!$O$2:$O$1000&lt;=M$7)*(reservations!$P$2:$P$1000&gt;=M$7+1)*(reservations!$L$2:$L$1000=$B13)*(reservations!$M$2:$M$1000=$C13)),"")</f>
        <v>1</v>
      </c>
      <c r="N13" s="17">
        <f>IF(($C13&lt;&gt;""),1-SUMPRODUCT((reservations!$O$2:$O$1000&lt;=N$7)*(reservations!$P$2:$P$1000&gt;=N$7+1)*(reservations!$L$2:$L$1000=$B13)*(reservations!$M$2:$M$1000=$C13)),"")</f>
        <v>1</v>
      </c>
      <c r="O13" s="17">
        <f>IF(($C13&lt;&gt;""),1-SUMPRODUCT((reservations!$O$2:$O$1000&lt;=O$7)*(reservations!$P$2:$P$1000&gt;=O$7+1)*(reservations!$L$2:$L$1000=$B13)*(reservations!$M$2:$M$1000=$C13)),"")</f>
        <v>1</v>
      </c>
      <c r="P13" s="17">
        <f>IF(($C13&lt;&gt;""),1-SUMPRODUCT((reservations!$O$2:$O$1000&lt;=P$7)*(reservations!$P$2:$P$1000&gt;=P$7+1)*(reservations!$L$2:$L$1000=$B13)*(reservations!$M$2:$M$1000=$C13)),"")</f>
        <v>1</v>
      </c>
      <c r="Q13" s="17">
        <f>IF(($C13&lt;&gt;""),1-SUMPRODUCT((reservations!$O$2:$O$1000&lt;=Q$7)*(reservations!$P$2:$P$1000&gt;=Q$7+1)*(reservations!$L$2:$L$1000=$B13)*(reservations!$M$2:$M$1000=$C13)),"")</f>
        <v>1</v>
      </c>
      <c r="R13" s="17">
        <f>IF(($C13&lt;&gt;""),1-SUMPRODUCT((reservations!$O$2:$O$1000&lt;=R$7)*(reservations!$P$2:$P$1000&gt;=R$7+1)*(reservations!$L$2:$L$1000=$B13)*(reservations!$M$2:$M$1000=$C13)),"")</f>
        <v>1</v>
      </c>
      <c r="S13" s="17">
        <f>IF(($C13&lt;&gt;""),1-SUMPRODUCT((reservations!$O$2:$O$1000&lt;=S$7)*(reservations!$P$2:$P$1000&gt;=S$7+1)*(reservations!$L$2:$L$1000=$B13)*(reservations!$M$2:$M$1000=$C13)),"")</f>
        <v>1</v>
      </c>
      <c r="T13" s="17">
        <f>IF(($C13&lt;&gt;""),1-SUMPRODUCT((reservations!$O$2:$O$1000&lt;=T$7)*(reservations!$P$2:$P$1000&gt;=T$7+1)*(reservations!$L$2:$L$1000=$B13)*(reservations!$M$2:$M$1000=$C13)),"")</f>
        <v>1</v>
      </c>
      <c r="U13" s="17">
        <f>IF(($C13&lt;&gt;""),1-SUMPRODUCT((reservations!$O$2:$O$1000&lt;=U$7)*(reservations!$P$2:$P$1000&gt;=U$7+1)*(reservations!$L$2:$L$1000=$B13)*(reservations!$M$2:$M$1000=$C13)),"")</f>
        <v>1</v>
      </c>
      <c r="V13" s="17">
        <f>IF(($C13&lt;&gt;""),1-SUMPRODUCT((reservations!$O$2:$O$1000&lt;=V$7)*(reservations!$P$2:$P$1000&gt;=V$7+1)*(reservations!$L$2:$L$1000=$B13)*(reservations!$M$2:$M$1000=$C13)),"")</f>
        <v>1</v>
      </c>
      <c r="W13" s="17">
        <f>IF(($C13&lt;&gt;""),1-SUMPRODUCT((reservations!$O$2:$O$1000&lt;=W$7)*(reservations!$P$2:$P$1000&gt;=W$7+1)*(reservations!$L$2:$L$1000=$B13)*(reservations!$M$2:$M$1000=$C13)),"")</f>
        <v>1</v>
      </c>
      <c r="X13" s="17">
        <f>IF(($C13&lt;&gt;""),1-SUMPRODUCT((reservations!$O$2:$O$1000&lt;=X$7)*(reservations!$P$2:$P$1000&gt;=X$7+1)*(reservations!$L$2:$L$1000=$B13)*(reservations!$M$2:$M$1000=$C13)),"")</f>
        <v>1</v>
      </c>
      <c r="Y13" s="17">
        <f>IF(($C13&lt;&gt;""),1-SUMPRODUCT((reservations!$O$2:$O$1000&lt;=Y$7)*(reservations!$P$2:$P$1000&gt;=Y$7+1)*(reservations!$L$2:$L$1000=$B13)*(reservations!$M$2:$M$1000=$C13)),"")</f>
        <v>1</v>
      </c>
    </row>
    <row r="14" spans="1:25" x14ac:dyDescent="0.2">
      <c r="A14" s="14">
        <v>7</v>
      </c>
      <c r="B14" s="15" t="s">
        <v>168</v>
      </c>
      <c r="C14" s="16">
        <v>7</v>
      </c>
      <c r="E14" s="17">
        <f>IF(($C14&lt;&gt;""),1-SUMPRODUCT((reservations!$O$2:$O$1000&lt;=E$7)*(reservations!$P$2:$P$1000&gt;=E$7+1)*(reservations!$L$2:$L$1000=$B14)*(reservations!$M$2:$M$1000=$C14)),"")</f>
        <v>1</v>
      </c>
      <c r="F14" s="17">
        <f>IF(($C14&lt;&gt;""),1-SUMPRODUCT((reservations!$O$2:$O$1000&lt;=F$7)*(reservations!$P$2:$P$1000&gt;=F$7+1)*(reservations!$L$2:$L$1000=$B14)*(reservations!$M$2:$M$1000=$C14)),"")</f>
        <v>1</v>
      </c>
      <c r="G14" s="17">
        <f>IF(($C14&lt;&gt;""),1-SUMPRODUCT((reservations!$O$2:$O$1000&lt;=G$7)*(reservations!$P$2:$P$1000&gt;=G$7+1)*(reservations!$L$2:$L$1000=$B14)*(reservations!$M$2:$M$1000=$C14)),"")</f>
        <v>1</v>
      </c>
      <c r="H14" s="17">
        <f>IF(($C14&lt;&gt;""),1-SUMPRODUCT((reservations!$O$2:$O$1000&lt;=H$7)*(reservations!$P$2:$P$1000&gt;=H$7+1)*(reservations!$L$2:$L$1000=$B14)*(reservations!$M$2:$M$1000=$C14)),"")</f>
        <v>1</v>
      </c>
      <c r="I14" s="17">
        <f>IF(($C14&lt;&gt;""),1-SUMPRODUCT((reservations!$O$2:$O$1000&lt;=I$7)*(reservations!$P$2:$P$1000&gt;=I$7+1)*(reservations!$L$2:$L$1000=$B14)*(reservations!$M$2:$M$1000=$C14)),"")</f>
        <v>1</v>
      </c>
      <c r="J14" s="17">
        <f>IF(($C14&lt;&gt;""),1-SUMPRODUCT((reservations!$O$2:$O$1000&lt;=J$7)*(reservations!$P$2:$P$1000&gt;=J$7+1)*(reservations!$L$2:$L$1000=$B14)*(reservations!$M$2:$M$1000=$C14)),"")</f>
        <v>1</v>
      </c>
      <c r="K14" s="17">
        <f>IF(($C14&lt;&gt;""),1-SUMPRODUCT((reservations!$O$2:$O$1000&lt;=K$7)*(reservations!$P$2:$P$1000&gt;=K$7+1)*(reservations!$L$2:$L$1000=$B14)*(reservations!$M$2:$M$1000=$C14)),"")</f>
        <v>1</v>
      </c>
      <c r="L14" s="17">
        <f>IF(($C14&lt;&gt;""),1-SUMPRODUCT((reservations!$O$2:$O$1000&lt;=L$7)*(reservations!$P$2:$P$1000&gt;=L$7+1)*(reservations!$L$2:$L$1000=$B14)*(reservations!$M$2:$M$1000=$C14)),"")</f>
        <v>1</v>
      </c>
      <c r="M14" s="17">
        <f>IF(($C14&lt;&gt;""),1-SUMPRODUCT((reservations!$O$2:$O$1000&lt;=M$7)*(reservations!$P$2:$P$1000&gt;=M$7+1)*(reservations!$L$2:$L$1000=$B14)*(reservations!$M$2:$M$1000=$C14)),"")</f>
        <v>1</v>
      </c>
      <c r="N14" s="17">
        <f>IF(($C14&lt;&gt;""),1-SUMPRODUCT((reservations!$O$2:$O$1000&lt;=N$7)*(reservations!$P$2:$P$1000&gt;=N$7+1)*(reservations!$L$2:$L$1000=$B14)*(reservations!$M$2:$M$1000=$C14)),"")</f>
        <v>1</v>
      </c>
      <c r="O14" s="17">
        <f>IF(($C14&lt;&gt;""),1-SUMPRODUCT((reservations!$O$2:$O$1000&lt;=O$7)*(reservations!$P$2:$P$1000&gt;=O$7+1)*(reservations!$L$2:$L$1000=$B14)*(reservations!$M$2:$M$1000=$C14)),"")</f>
        <v>1</v>
      </c>
      <c r="P14" s="17">
        <f>IF(($C14&lt;&gt;""),1-SUMPRODUCT((reservations!$O$2:$O$1000&lt;=P$7)*(reservations!$P$2:$P$1000&gt;=P$7+1)*(reservations!$L$2:$L$1000=$B14)*(reservations!$M$2:$M$1000=$C14)),"")</f>
        <v>1</v>
      </c>
      <c r="Q14" s="17">
        <f>IF(($C14&lt;&gt;""),1-SUMPRODUCT((reservations!$O$2:$O$1000&lt;=Q$7)*(reservations!$P$2:$P$1000&gt;=Q$7+1)*(reservations!$L$2:$L$1000=$B14)*(reservations!$M$2:$M$1000=$C14)),"")</f>
        <v>1</v>
      </c>
      <c r="R14" s="17">
        <f>IF(($C14&lt;&gt;""),1-SUMPRODUCT((reservations!$O$2:$O$1000&lt;=R$7)*(reservations!$P$2:$P$1000&gt;=R$7+1)*(reservations!$L$2:$L$1000=$B14)*(reservations!$M$2:$M$1000=$C14)),"")</f>
        <v>1</v>
      </c>
      <c r="S14" s="17">
        <f>IF(($C14&lt;&gt;""),1-SUMPRODUCT((reservations!$O$2:$O$1000&lt;=S$7)*(reservations!$P$2:$P$1000&gt;=S$7+1)*(reservations!$L$2:$L$1000=$B14)*(reservations!$M$2:$M$1000=$C14)),"")</f>
        <v>1</v>
      </c>
      <c r="T14" s="17">
        <f>IF(($C14&lt;&gt;""),1-SUMPRODUCT((reservations!$O$2:$O$1000&lt;=T$7)*(reservations!$P$2:$P$1000&gt;=T$7+1)*(reservations!$L$2:$L$1000=$B14)*(reservations!$M$2:$M$1000=$C14)),"")</f>
        <v>1</v>
      </c>
      <c r="U14" s="17">
        <f>IF(($C14&lt;&gt;""),1-SUMPRODUCT((reservations!$O$2:$O$1000&lt;=U$7)*(reservations!$P$2:$P$1000&gt;=U$7+1)*(reservations!$L$2:$L$1000=$B14)*(reservations!$M$2:$M$1000=$C14)),"")</f>
        <v>1</v>
      </c>
      <c r="V14" s="17">
        <f>IF(($C14&lt;&gt;""),1-SUMPRODUCT((reservations!$O$2:$O$1000&lt;=V$7)*(reservations!$P$2:$P$1000&gt;=V$7+1)*(reservations!$L$2:$L$1000=$B14)*(reservations!$M$2:$M$1000=$C14)),"")</f>
        <v>1</v>
      </c>
      <c r="W14" s="17">
        <f>IF(($C14&lt;&gt;""),1-SUMPRODUCT((reservations!$O$2:$O$1000&lt;=W$7)*(reservations!$P$2:$P$1000&gt;=W$7+1)*(reservations!$L$2:$L$1000=$B14)*(reservations!$M$2:$M$1000=$C14)),"")</f>
        <v>1</v>
      </c>
      <c r="X14" s="17">
        <f>IF(($C14&lt;&gt;""),1-SUMPRODUCT((reservations!$O$2:$O$1000&lt;=X$7)*(reservations!$P$2:$P$1000&gt;=X$7+1)*(reservations!$L$2:$L$1000=$B14)*(reservations!$M$2:$M$1000=$C14)),"")</f>
        <v>1</v>
      </c>
      <c r="Y14" s="17">
        <f>IF(($C14&lt;&gt;""),1-SUMPRODUCT((reservations!$O$2:$O$1000&lt;=Y$7)*(reservations!$P$2:$P$1000&gt;=Y$7+1)*(reservations!$L$2:$L$1000=$B14)*(reservations!$M$2:$M$1000=$C14)),"")</f>
        <v>1</v>
      </c>
    </row>
    <row r="15" spans="1:25" x14ac:dyDescent="0.2">
      <c r="A15" s="14">
        <v>8</v>
      </c>
      <c r="B15" s="15" t="s">
        <v>168</v>
      </c>
      <c r="C15" s="16">
        <v>8</v>
      </c>
      <c r="E15" s="17">
        <f>IF(($C15&lt;&gt;""),1-SUMPRODUCT((reservations!$O$2:$O$1000&lt;=E$7)*(reservations!$P$2:$P$1000&gt;=E$7+1)*(reservations!$L$2:$L$1000=$B15)*(reservations!$M$2:$M$1000=$C15)),"")</f>
        <v>1</v>
      </c>
      <c r="F15" s="17">
        <f>IF(($C15&lt;&gt;""),1-SUMPRODUCT((reservations!$O$2:$O$1000&lt;=F$7)*(reservations!$P$2:$P$1000&gt;=F$7+1)*(reservations!$L$2:$L$1000=$B15)*(reservations!$M$2:$M$1000=$C15)),"")</f>
        <v>1</v>
      </c>
      <c r="G15" s="17">
        <f>IF(($C15&lt;&gt;""),1-SUMPRODUCT((reservations!$O$2:$O$1000&lt;=G$7)*(reservations!$P$2:$P$1000&gt;=G$7+1)*(reservations!$L$2:$L$1000=$B15)*(reservations!$M$2:$M$1000=$C15)),"")</f>
        <v>1</v>
      </c>
      <c r="H15" s="17">
        <f>IF(($C15&lt;&gt;""),1-SUMPRODUCT((reservations!$O$2:$O$1000&lt;=H$7)*(reservations!$P$2:$P$1000&gt;=H$7+1)*(reservations!$L$2:$L$1000=$B15)*(reservations!$M$2:$M$1000=$C15)),"")</f>
        <v>1</v>
      </c>
      <c r="I15" s="17">
        <f>IF(($C15&lt;&gt;""),1-SUMPRODUCT((reservations!$O$2:$O$1000&lt;=I$7)*(reservations!$P$2:$P$1000&gt;=I$7+1)*(reservations!$L$2:$L$1000=$B15)*(reservations!$M$2:$M$1000=$C15)),"")</f>
        <v>1</v>
      </c>
      <c r="J15" s="17">
        <f>IF(($C15&lt;&gt;""),1-SUMPRODUCT((reservations!$O$2:$O$1000&lt;=J$7)*(reservations!$P$2:$P$1000&gt;=J$7+1)*(reservations!$L$2:$L$1000=$B15)*(reservations!$M$2:$M$1000=$C15)),"")</f>
        <v>1</v>
      </c>
      <c r="K15" s="17">
        <f>IF(($C15&lt;&gt;""),1-SUMPRODUCT((reservations!$O$2:$O$1000&lt;=K$7)*(reservations!$P$2:$P$1000&gt;=K$7+1)*(reservations!$L$2:$L$1000=$B15)*(reservations!$M$2:$M$1000=$C15)),"")</f>
        <v>1</v>
      </c>
      <c r="L15" s="17">
        <f>IF(($C15&lt;&gt;""),1-SUMPRODUCT((reservations!$O$2:$O$1000&lt;=L$7)*(reservations!$P$2:$P$1000&gt;=L$7+1)*(reservations!$L$2:$L$1000=$B15)*(reservations!$M$2:$M$1000=$C15)),"")</f>
        <v>1</v>
      </c>
      <c r="M15" s="17">
        <f>IF(($C15&lt;&gt;""),1-SUMPRODUCT((reservations!$O$2:$O$1000&lt;=M$7)*(reservations!$P$2:$P$1000&gt;=M$7+1)*(reservations!$L$2:$L$1000=$B15)*(reservations!$M$2:$M$1000=$C15)),"")</f>
        <v>1</v>
      </c>
      <c r="N15" s="17">
        <f>IF(($C15&lt;&gt;""),1-SUMPRODUCT((reservations!$O$2:$O$1000&lt;=N$7)*(reservations!$P$2:$P$1000&gt;=N$7+1)*(reservations!$L$2:$L$1000=$B15)*(reservations!$M$2:$M$1000=$C15)),"")</f>
        <v>1</v>
      </c>
      <c r="O15" s="17">
        <f>IF(($C15&lt;&gt;""),1-SUMPRODUCT((reservations!$O$2:$O$1000&lt;=O$7)*(reservations!$P$2:$P$1000&gt;=O$7+1)*(reservations!$L$2:$L$1000=$B15)*(reservations!$M$2:$M$1000=$C15)),"")</f>
        <v>1</v>
      </c>
      <c r="P15" s="17">
        <f>IF(($C15&lt;&gt;""),1-SUMPRODUCT((reservations!$O$2:$O$1000&lt;=P$7)*(reservations!$P$2:$P$1000&gt;=P$7+1)*(reservations!$L$2:$L$1000=$B15)*(reservations!$M$2:$M$1000=$C15)),"")</f>
        <v>1</v>
      </c>
      <c r="Q15" s="17">
        <f>IF(($C15&lt;&gt;""),1-SUMPRODUCT((reservations!$O$2:$O$1000&lt;=Q$7)*(reservations!$P$2:$P$1000&gt;=Q$7+1)*(reservations!$L$2:$L$1000=$B15)*(reservations!$M$2:$M$1000=$C15)),"")</f>
        <v>1</v>
      </c>
      <c r="R15" s="17">
        <f>IF(($C15&lt;&gt;""),1-SUMPRODUCT((reservations!$O$2:$O$1000&lt;=R$7)*(reservations!$P$2:$P$1000&gt;=R$7+1)*(reservations!$L$2:$L$1000=$B15)*(reservations!$M$2:$M$1000=$C15)),"")</f>
        <v>1</v>
      </c>
      <c r="S15" s="17">
        <f>IF(($C15&lt;&gt;""),1-SUMPRODUCT((reservations!$O$2:$O$1000&lt;=S$7)*(reservations!$P$2:$P$1000&gt;=S$7+1)*(reservations!$L$2:$L$1000=$B15)*(reservations!$M$2:$M$1000=$C15)),"")</f>
        <v>1</v>
      </c>
      <c r="T15" s="17">
        <f>IF(($C15&lt;&gt;""),1-SUMPRODUCT((reservations!$O$2:$O$1000&lt;=T$7)*(reservations!$P$2:$P$1000&gt;=T$7+1)*(reservations!$L$2:$L$1000=$B15)*(reservations!$M$2:$M$1000=$C15)),"")</f>
        <v>1</v>
      </c>
      <c r="U15" s="17">
        <f>IF(($C15&lt;&gt;""),1-SUMPRODUCT((reservations!$O$2:$O$1000&lt;=U$7)*(reservations!$P$2:$P$1000&gt;=U$7+1)*(reservations!$L$2:$L$1000=$B15)*(reservations!$M$2:$M$1000=$C15)),"")</f>
        <v>1</v>
      </c>
      <c r="V15" s="17">
        <f>IF(($C15&lt;&gt;""),1-SUMPRODUCT((reservations!$O$2:$O$1000&lt;=V$7)*(reservations!$P$2:$P$1000&gt;=V$7+1)*(reservations!$L$2:$L$1000=$B15)*(reservations!$M$2:$M$1000=$C15)),"")</f>
        <v>1</v>
      </c>
      <c r="W15" s="17">
        <f>IF(($C15&lt;&gt;""),1-SUMPRODUCT((reservations!$O$2:$O$1000&lt;=W$7)*(reservations!$P$2:$P$1000&gt;=W$7+1)*(reservations!$L$2:$L$1000=$B15)*(reservations!$M$2:$M$1000=$C15)),"")</f>
        <v>1</v>
      </c>
      <c r="X15" s="17">
        <f>IF(($C15&lt;&gt;""),1-SUMPRODUCT((reservations!$O$2:$O$1000&lt;=X$7)*(reservations!$P$2:$P$1000&gt;=X$7+1)*(reservations!$L$2:$L$1000=$B15)*(reservations!$M$2:$M$1000=$C15)),"")</f>
        <v>1</v>
      </c>
      <c r="Y15" s="17">
        <f>IF(($C15&lt;&gt;""),1-SUMPRODUCT((reservations!$O$2:$O$1000&lt;=Y$7)*(reservations!$P$2:$P$1000&gt;=Y$7+1)*(reservations!$L$2:$L$1000=$B15)*(reservations!$M$2:$M$1000=$C15)),"")</f>
        <v>1</v>
      </c>
    </row>
    <row r="16" spans="1:25" x14ac:dyDescent="0.2">
      <c r="A16" s="14">
        <v>9</v>
      </c>
      <c r="B16" s="15" t="s">
        <v>168</v>
      </c>
      <c r="C16" s="16">
        <v>9</v>
      </c>
      <c r="E16" s="17">
        <f>IF(($C16&lt;&gt;""),1-SUMPRODUCT((reservations!$O$2:$O$1000&lt;=E$7)*(reservations!$P$2:$P$1000&gt;=E$7+1)*(reservations!$L$2:$L$1000=$B16)*(reservations!$M$2:$M$1000=$C16)),"")</f>
        <v>1</v>
      </c>
      <c r="F16" s="17">
        <f>IF(($C16&lt;&gt;""),1-SUMPRODUCT((reservations!$O$2:$O$1000&lt;=F$7)*(reservations!$P$2:$P$1000&gt;=F$7+1)*(reservations!$L$2:$L$1000=$B16)*(reservations!$M$2:$M$1000=$C16)),"")</f>
        <v>1</v>
      </c>
      <c r="G16" s="17">
        <f>IF(($C16&lt;&gt;""),1-SUMPRODUCT((reservations!$O$2:$O$1000&lt;=G$7)*(reservations!$P$2:$P$1000&gt;=G$7+1)*(reservations!$L$2:$L$1000=$B16)*(reservations!$M$2:$M$1000=$C16)),"")</f>
        <v>1</v>
      </c>
      <c r="H16" s="17">
        <f>IF(($C16&lt;&gt;""),1-SUMPRODUCT((reservations!$O$2:$O$1000&lt;=H$7)*(reservations!$P$2:$P$1000&gt;=H$7+1)*(reservations!$L$2:$L$1000=$B16)*(reservations!$M$2:$M$1000=$C16)),"")</f>
        <v>1</v>
      </c>
      <c r="I16" s="17">
        <f>IF(($C16&lt;&gt;""),1-SUMPRODUCT((reservations!$O$2:$O$1000&lt;=I$7)*(reservations!$P$2:$P$1000&gt;=I$7+1)*(reservations!$L$2:$L$1000=$B16)*(reservations!$M$2:$M$1000=$C16)),"")</f>
        <v>1</v>
      </c>
      <c r="J16" s="17">
        <f>IF(($C16&lt;&gt;""),1-SUMPRODUCT((reservations!$O$2:$O$1000&lt;=J$7)*(reservations!$P$2:$P$1000&gt;=J$7+1)*(reservations!$L$2:$L$1000=$B16)*(reservations!$M$2:$M$1000=$C16)),"")</f>
        <v>1</v>
      </c>
      <c r="K16" s="17">
        <f>IF(($C16&lt;&gt;""),1-SUMPRODUCT((reservations!$O$2:$O$1000&lt;=K$7)*(reservations!$P$2:$P$1000&gt;=K$7+1)*(reservations!$L$2:$L$1000=$B16)*(reservations!$M$2:$M$1000=$C16)),"")</f>
        <v>1</v>
      </c>
      <c r="L16" s="17">
        <f>IF(($C16&lt;&gt;""),1-SUMPRODUCT((reservations!$O$2:$O$1000&lt;=L$7)*(reservations!$P$2:$P$1000&gt;=L$7+1)*(reservations!$L$2:$L$1000=$B16)*(reservations!$M$2:$M$1000=$C16)),"")</f>
        <v>1</v>
      </c>
      <c r="M16" s="17">
        <f>IF(($C16&lt;&gt;""),1-SUMPRODUCT((reservations!$O$2:$O$1000&lt;=M$7)*(reservations!$P$2:$P$1000&gt;=M$7+1)*(reservations!$L$2:$L$1000=$B16)*(reservations!$M$2:$M$1000=$C16)),"")</f>
        <v>1</v>
      </c>
      <c r="N16" s="17">
        <f>IF(($C16&lt;&gt;""),1-SUMPRODUCT((reservations!$O$2:$O$1000&lt;=N$7)*(reservations!$P$2:$P$1000&gt;=N$7+1)*(reservations!$L$2:$L$1000=$B16)*(reservations!$M$2:$M$1000=$C16)),"")</f>
        <v>1</v>
      </c>
      <c r="O16" s="17">
        <f>IF(($C16&lt;&gt;""),1-SUMPRODUCT((reservations!$O$2:$O$1000&lt;=O$7)*(reservations!$P$2:$P$1000&gt;=O$7+1)*(reservations!$L$2:$L$1000=$B16)*(reservations!$M$2:$M$1000=$C16)),"")</f>
        <v>1</v>
      </c>
      <c r="P16" s="17">
        <f>IF(($C16&lt;&gt;""),1-SUMPRODUCT((reservations!$O$2:$O$1000&lt;=P$7)*(reservations!$P$2:$P$1000&gt;=P$7+1)*(reservations!$L$2:$L$1000=$B16)*(reservations!$M$2:$M$1000=$C16)),"")</f>
        <v>1</v>
      </c>
      <c r="Q16" s="17">
        <f>IF(($C16&lt;&gt;""),1-SUMPRODUCT((reservations!$O$2:$O$1000&lt;=Q$7)*(reservations!$P$2:$P$1000&gt;=Q$7+1)*(reservations!$L$2:$L$1000=$B16)*(reservations!$M$2:$M$1000=$C16)),"")</f>
        <v>1</v>
      </c>
      <c r="R16" s="17">
        <f>IF(($C16&lt;&gt;""),1-SUMPRODUCT((reservations!$O$2:$O$1000&lt;=R$7)*(reservations!$P$2:$P$1000&gt;=R$7+1)*(reservations!$L$2:$L$1000=$B16)*(reservations!$M$2:$M$1000=$C16)),"")</f>
        <v>1</v>
      </c>
      <c r="S16" s="17">
        <f>IF(($C16&lt;&gt;""),1-SUMPRODUCT((reservations!$O$2:$O$1000&lt;=S$7)*(reservations!$P$2:$P$1000&gt;=S$7+1)*(reservations!$L$2:$L$1000=$B16)*(reservations!$M$2:$M$1000=$C16)),"")</f>
        <v>1</v>
      </c>
      <c r="T16" s="17">
        <f>IF(($C16&lt;&gt;""),1-SUMPRODUCT((reservations!$O$2:$O$1000&lt;=T$7)*(reservations!$P$2:$P$1000&gt;=T$7+1)*(reservations!$L$2:$L$1000=$B16)*(reservations!$M$2:$M$1000=$C16)),"")</f>
        <v>1</v>
      </c>
      <c r="U16" s="17">
        <f>IF(($C16&lt;&gt;""),1-SUMPRODUCT((reservations!$O$2:$O$1000&lt;=U$7)*(reservations!$P$2:$P$1000&gt;=U$7+1)*(reservations!$L$2:$L$1000=$B16)*(reservations!$M$2:$M$1000=$C16)),"")</f>
        <v>1</v>
      </c>
      <c r="V16" s="17">
        <f>IF(($C16&lt;&gt;""),1-SUMPRODUCT((reservations!$O$2:$O$1000&lt;=V$7)*(reservations!$P$2:$P$1000&gt;=V$7+1)*(reservations!$L$2:$L$1000=$B16)*(reservations!$M$2:$M$1000=$C16)),"")</f>
        <v>1</v>
      </c>
      <c r="W16" s="17">
        <f>IF(($C16&lt;&gt;""),1-SUMPRODUCT((reservations!$O$2:$O$1000&lt;=W$7)*(reservations!$P$2:$P$1000&gt;=W$7+1)*(reservations!$L$2:$L$1000=$B16)*(reservations!$M$2:$M$1000=$C16)),"")</f>
        <v>1</v>
      </c>
      <c r="X16" s="17">
        <f>IF(($C16&lt;&gt;""),1-SUMPRODUCT((reservations!$O$2:$O$1000&lt;=X$7)*(reservations!$P$2:$P$1000&gt;=X$7+1)*(reservations!$L$2:$L$1000=$B16)*(reservations!$M$2:$M$1000=$C16)),"")</f>
        <v>1</v>
      </c>
      <c r="Y16" s="17">
        <f>IF(($C16&lt;&gt;""),1-SUMPRODUCT((reservations!$O$2:$O$1000&lt;=Y$7)*(reservations!$P$2:$P$1000&gt;=Y$7+1)*(reservations!$L$2:$L$1000=$B16)*(reservations!$M$2:$M$1000=$C16)),"")</f>
        <v>1</v>
      </c>
    </row>
    <row r="17" spans="1:25" x14ac:dyDescent="0.2">
      <c r="A17" s="14">
        <v>10</v>
      </c>
      <c r="B17" s="15" t="s">
        <v>168</v>
      </c>
      <c r="C17" s="16">
        <v>10</v>
      </c>
      <c r="E17" s="17">
        <f>IF(($C17&lt;&gt;""),1-SUMPRODUCT((reservations!$O$2:$O$1000&lt;=E$7)*(reservations!$P$2:$P$1000&gt;=E$7+1)*(reservations!$L$2:$L$1000=$B17)*(reservations!$M$2:$M$1000=$C17)),"")</f>
        <v>1</v>
      </c>
      <c r="F17" s="17">
        <f>IF(($C17&lt;&gt;""),1-SUMPRODUCT((reservations!$O$2:$O$1000&lt;=F$7)*(reservations!$P$2:$P$1000&gt;=F$7+1)*(reservations!$L$2:$L$1000=$B17)*(reservations!$M$2:$M$1000=$C17)),"")</f>
        <v>1</v>
      </c>
      <c r="G17" s="17">
        <f>IF(($C17&lt;&gt;""),1-SUMPRODUCT((reservations!$O$2:$O$1000&lt;=G$7)*(reservations!$P$2:$P$1000&gt;=G$7+1)*(reservations!$L$2:$L$1000=$B17)*(reservations!$M$2:$M$1000=$C17)),"")</f>
        <v>1</v>
      </c>
      <c r="H17" s="17">
        <f>IF(($C17&lt;&gt;""),1-SUMPRODUCT((reservations!$O$2:$O$1000&lt;=H$7)*(reservations!$P$2:$P$1000&gt;=H$7+1)*(reservations!$L$2:$L$1000=$B17)*(reservations!$M$2:$M$1000=$C17)),"")</f>
        <v>1</v>
      </c>
      <c r="I17" s="17">
        <f>IF(($C17&lt;&gt;""),1-SUMPRODUCT((reservations!$O$2:$O$1000&lt;=I$7)*(reservations!$P$2:$P$1000&gt;=I$7+1)*(reservations!$L$2:$L$1000=$B17)*(reservations!$M$2:$M$1000=$C17)),"")</f>
        <v>1</v>
      </c>
      <c r="J17" s="17">
        <f>IF(($C17&lt;&gt;""),1-SUMPRODUCT((reservations!$O$2:$O$1000&lt;=J$7)*(reservations!$P$2:$P$1000&gt;=J$7+1)*(reservations!$L$2:$L$1000=$B17)*(reservations!$M$2:$M$1000=$C17)),"")</f>
        <v>1</v>
      </c>
      <c r="K17" s="17">
        <f>IF(($C17&lt;&gt;""),1-SUMPRODUCT((reservations!$O$2:$O$1000&lt;=K$7)*(reservations!$P$2:$P$1000&gt;=K$7+1)*(reservations!$L$2:$L$1000=$B17)*(reservations!$M$2:$M$1000=$C17)),"")</f>
        <v>1</v>
      </c>
      <c r="L17" s="17">
        <f>IF(($C17&lt;&gt;""),1-SUMPRODUCT((reservations!$O$2:$O$1000&lt;=L$7)*(reservations!$P$2:$P$1000&gt;=L$7+1)*(reservations!$L$2:$L$1000=$B17)*(reservations!$M$2:$M$1000=$C17)),"")</f>
        <v>1</v>
      </c>
      <c r="M17" s="17">
        <f>IF(($C17&lt;&gt;""),1-SUMPRODUCT((reservations!$O$2:$O$1000&lt;=M$7)*(reservations!$P$2:$P$1000&gt;=M$7+1)*(reservations!$L$2:$L$1000=$B17)*(reservations!$M$2:$M$1000=$C17)),"")</f>
        <v>1</v>
      </c>
      <c r="N17" s="17">
        <f>IF(($C17&lt;&gt;""),1-SUMPRODUCT((reservations!$O$2:$O$1000&lt;=N$7)*(reservations!$P$2:$P$1000&gt;=N$7+1)*(reservations!$L$2:$L$1000=$B17)*(reservations!$M$2:$M$1000=$C17)),"")</f>
        <v>1</v>
      </c>
      <c r="O17" s="17">
        <f>IF(($C17&lt;&gt;""),1-SUMPRODUCT((reservations!$O$2:$O$1000&lt;=O$7)*(reservations!$P$2:$P$1000&gt;=O$7+1)*(reservations!$L$2:$L$1000=$B17)*(reservations!$M$2:$M$1000=$C17)),"")</f>
        <v>1</v>
      </c>
      <c r="P17" s="17">
        <f>IF(($C17&lt;&gt;""),1-SUMPRODUCT((reservations!$O$2:$O$1000&lt;=P$7)*(reservations!$P$2:$P$1000&gt;=P$7+1)*(reservations!$L$2:$L$1000=$B17)*(reservations!$M$2:$M$1000=$C17)),"")</f>
        <v>1</v>
      </c>
      <c r="Q17" s="17">
        <f>IF(($C17&lt;&gt;""),1-SUMPRODUCT((reservations!$O$2:$O$1000&lt;=Q$7)*(reservations!$P$2:$P$1000&gt;=Q$7+1)*(reservations!$L$2:$L$1000=$B17)*(reservations!$M$2:$M$1000=$C17)),"")</f>
        <v>1</v>
      </c>
      <c r="R17" s="17">
        <f>IF(($C17&lt;&gt;""),1-SUMPRODUCT((reservations!$O$2:$O$1000&lt;=R$7)*(reservations!$P$2:$P$1000&gt;=R$7+1)*(reservations!$L$2:$L$1000=$B17)*(reservations!$M$2:$M$1000=$C17)),"")</f>
        <v>1</v>
      </c>
      <c r="S17" s="17">
        <f>IF(($C17&lt;&gt;""),1-SUMPRODUCT((reservations!$O$2:$O$1000&lt;=S$7)*(reservations!$P$2:$P$1000&gt;=S$7+1)*(reservations!$L$2:$L$1000=$B17)*(reservations!$M$2:$M$1000=$C17)),"")</f>
        <v>1</v>
      </c>
      <c r="T17" s="17">
        <f>IF(($C17&lt;&gt;""),1-SUMPRODUCT((reservations!$O$2:$O$1000&lt;=T$7)*(reservations!$P$2:$P$1000&gt;=T$7+1)*(reservations!$L$2:$L$1000=$B17)*(reservations!$M$2:$M$1000=$C17)),"")</f>
        <v>1</v>
      </c>
      <c r="U17" s="17">
        <f>IF(($C17&lt;&gt;""),1-SUMPRODUCT((reservations!$O$2:$O$1000&lt;=U$7)*(reservations!$P$2:$P$1000&gt;=U$7+1)*(reservations!$L$2:$L$1000=$B17)*(reservations!$M$2:$M$1000=$C17)),"")</f>
        <v>1</v>
      </c>
      <c r="V17" s="17">
        <f>IF(($C17&lt;&gt;""),1-SUMPRODUCT((reservations!$O$2:$O$1000&lt;=V$7)*(reservations!$P$2:$P$1000&gt;=V$7+1)*(reservations!$L$2:$L$1000=$B17)*(reservations!$M$2:$M$1000=$C17)),"")</f>
        <v>1</v>
      </c>
      <c r="W17" s="17">
        <f>IF(($C17&lt;&gt;""),1-SUMPRODUCT((reservations!$O$2:$O$1000&lt;=W$7)*(reservations!$P$2:$P$1000&gt;=W$7+1)*(reservations!$L$2:$L$1000=$B17)*(reservations!$M$2:$M$1000=$C17)),"")</f>
        <v>1</v>
      </c>
      <c r="X17" s="17">
        <f>IF(($C17&lt;&gt;""),1-SUMPRODUCT((reservations!$O$2:$O$1000&lt;=X$7)*(reservations!$P$2:$P$1000&gt;=X$7+1)*(reservations!$L$2:$L$1000=$B17)*(reservations!$M$2:$M$1000=$C17)),"")</f>
        <v>1</v>
      </c>
      <c r="Y17" s="17">
        <f>IF(($C17&lt;&gt;""),1-SUMPRODUCT((reservations!$O$2:$O$1000&lt;=Y$7)*(reservations!$P$2:$P$1000&gt;=Y$7+1)*(reservations!$L$2:$L$1000=$B17)*(reservations!$M$2:$M$1000=$C17)),"")</f>
        <v>1</v>
      </c>
    </row>
    <row r="18" spans="1:25" x14ac:dyDescent="0.2">
      <c r="A18" s="14">
        <v>11</v>
      </c>
      <c r="B18" s="15" t="s">
        <v>168</v>
      </c>
      <c r="C18" s="16">
        <v>11</v>
      </c>
      <c r="E18" s="17">
        <f>IF(($C18&lt;&gt;""),1-SUMPRODUCT((reservations!$O$2:$O$1000&lt;=E$7)*(reservations!$P$2:$P$1000&gt;=E$7+1)*(reservations!$L$2:$L$1000=$B18)*(reservations!$M$2:$M$1000=$C18)),"")</f>
        <v>1</v>
      </c>
      <c r="F18" s="17">
        <f>IF(($C18&lt;&gt;""),1-SUMPRODUCT((reservations!$O$2:$O$1000&lt;=F$7)*(reservations!$P$2:$P$1000&gt;=F$7+1)*(reservations!$L$2:$L$1000=$B18)*(reservations!$M$2:$M$1000=$C18)),"")</f>
        <v>1</v>
      </c>
      <c r="G18" s="17">
        <f>IF(($C18&lt;&gt;""),1-SUMPRODUCT((reservations!$O$2:$O$1000&lt;=G$7)*(reservations!$P$2:$P$1000&gt;=G$7+1)*(reservations!$L$2:$L$1000=$B18)*(reservations!$M$2:$M$1000=$C18)),"")</f>
        <v>1</v>
      </c>
      <c r="H18" s="17">
        <f>IF(($C18&lt;&gt;""),1-SUMPRODUCT((reservations!$O$2:$O$1000&lt;=H$7)*(reservations!$P$2:$P$1000&gt;=H$7+1)*(reservations!$L$2:$L$1000=$B18)*(reservations!$M$2:$M$1000=$C18)),"")</f>
        <v>1</v>
      </c>
      <c r="I18" s="17">
        <f>IF(($C18&lt;&gt;""),1-SUMPRODUCT((reservations!$O$2:$O$1000&lt;=I$7)*(reservations!$P$2:$P$1000&gt;=I$7+1)*(reservations!$L$2:$L$1000=$B18)*(reservations!$M$2:$M$1000=$C18)),"")</f>
        <v>1</v>
      </c>
      <c r="J18" s="17">
        <f>IF(($C18&lt;&gt;""),1-SUMPRODUCT((reservations!$O$2:$O$1000&lt;=J$7)*(reservations!$P$2:$P$1000&gt;=J$7+1)*(reservations!$L$2:$L$1000=$B18)*(reservations!$M$2:$M$1000=$C18)),"")</f>
        <v>1</v>
      </c>
      <c r="K18" s="17">
        <f>IF(($C18&lt;&gt;""),1-SUMPRODUCT((reservations!$O$2:$O$1000&lt;=K$7)*(reservations!$P$2:$P$1000&gt;=K$7+1)*(reservations!$L$2:$L$1000=$B18)*(reservations!$M$2:$M$1000=$C18)),"")</f>
        <v>1</v>
      </c>
      <c r="L18" s="17">
        <f>IF(($C18&lt;&gt;""),1-SUMPRODUCT((reservations!$O$2:$O$1000&lt;=L$7)*(reservations!$P$2:$P$1000&gt;=L$7+1)*(reservations!$L$2:$L$1000=$B18)*(reservations!$M$2:$M$1000=$C18)),"")</f>
        <v>1</v>
      </c>
      <c r="M18" s="17">
        <f>IF(($C18&lt;&gt;""),1-SUMPRODUCT((reservations!$O$2:$O$1000&lt;=M$7)*(reservations!$P$2:$P$1000&gt;=M$7+1)*(reservations!$L$2:$L$1000=$B18)*(reservations!$M$2:$M$1000=$C18)),"")</f>
        <v>1</v>
      </c>
      <c r="N18" s="17">
        <f>IF(($C18&lt;&gt;""),1-SUMPRODUCT((reservations!$O$2:$O$1000&lt;=N$7)*(reservations!$P$2:$P$1000&gt;=N$7+1)*(reservations!$L$2:$L$1000=$B18)*(reservations!$M$2:$M$1000=$C18)),"")</f>
        <v>1</v>
      </c>
      <c r="O18" s="17">
        <f>IF(($C18&lt;&gt;""),1-SUMPRODUCT((reservations!$O$2:$O$1000&lt;=O$7)*(reservations!$P$2:$P$1000&gt;=O$7+1)*(reservations!$L$2:$L$1000=$B18)*(reservations!$M$2:$M$1000=$C18)),"")</f>
        <v>1</v>
      </c>
      <c r="P18" s="17">
        <f>IF(($C18&lt;&gt;""),1-SUMPRODUCT((reservations!$O$2:$O$1000&lt;=P$7)*(reservations!$P$2:$P$1000&gt;=P$7+1)*(reservations!$L$2:$L$1000=$B18)*(reservations!$M$2:$M$1000=$C18)),"")</f>
        <v>1</v>
      </c>
      <c r="Q18" s="17">
        <f>IF(($C18&lt;&gt;""),1-SUMPRODUCT((reservations!$O$2:$O$1000&lt;=Q$7)*(reservations!$P$2:$P$1000&gt;=Q$7+1)*(reservations!$L$2:$L$1000=$B18)*(reservations!$M$2:$M$1000=$C18)),"")</f>
        <v>1</v>
      </c>
      <c r="R18" s="17">
        <f>IF(($C18&lt;&gt;""),1-SUMPRODUCT((reservations!$O$2:$O$1000&lt;=R$7)*(reservations!$P$2:$P$1000&gt;=R$7+1)*(reservations!$L$2:$L$1000=$B18)*(reservations!$M$2:$M$1000=$C18)),"")</f>
        <v>1</v>
      </c>
      <c r="S18" s="17">
        <f>IF(($C18&lt;&gt;""),1-SUMPRODUCT((reservations!$O$2:$O$1000&lt;=S$7)*(reservations!$P$2:$P$1000&gt;=S$7+1)*(reservations!$L$2:$L$1000=$B18)*(reservations!$M$2:$M$1000=$C18)),"")</f>
        <v>1</v>
      </c>
      <c r="T18" s="17">
        <f>IF(($C18&lt;&gt;""),1-SUMPRODUCT((reservations!$O$2:$O$1000&lt;=T$7)*(reservations!$P$2:$P$1000&gt;=T$7+1)*(reservations!$L$2:$L$1000=$B18)*(reservations!$M$2:$M$1000=$C18)),"")</f>
        <v>1</v>
      </c>
      <c r="U18" s="17">
        <f>IF(($C18&lt;&gt;""),1-SUMPRODUCT((reservations!$O$2:$O$1000&lt;=U$7)*(reservations!$P$2:$P$1000&gt;=U$7+1)*(reservations!$L$2:$L$1000=$B18)*(reservations!$M$2:$M$1000=$C18)),"")</f>
        <v>1</v>
      </c>
      <c r="V18" s="17">
        <f>IF(($C18&lt;&gt;""),1-SUMPRODUCT((reservations!$O$2:$O$1000&lt;=V$7)*(reservations!$P$2:$P$1000&gt;=V$7+1)*(reservations!$L$2:$L$1000=$B18)*(reservations!$M$2:$M$1000=$C18)),"")</f>
        <v>1</v>
      </c>
      <c r="W18" s="17">
        <f>IF(($C18&lt;&gt;""),1-SUMPRODUCT((reservations!$O$2:$O$1000&lt;=W$7)*(reservations!$P$2:$P$1000&gt;=W$7+1)*(reservations!$L$2:$L$1000=$B18)*(reservations!$M$2:$M$1000=$C18)),"")</f>
        <v>1</v>
      </c>
      <c r="X18" s="17">
        <f>IF(($C18&lt;&gt;""),1-SUMPRODUCT((reservations!$O$2:$O$1000&lt;=X$7)*(reservations!$P$2:$P$1000&gt;=X$7+1)*(reservations!$L$2:$L$1000=$B18)*(reservations!$M$2:$M$1000=$C18)),"")</f>
        <v>1</v>
      </c>
      <c r="Y18" s="17">
        <f>IF(($C18&lt;&gt;""),1-SUMPRODUCT((reservations!$O$2:$O$1000&lt;=Y$7)*(reservations!$P$2:$P$1000&gt;=Y$7+1)*(reservations!$L$2:$L$1000=$B18)*(reservations!$M$2:$M$1000=$C18)),"")</f>
        <v>1</v>
      </c>
    </row>
    <row r="19" spans="1:25" x14ac:dyDescent="0.2">
      <c r="A19" s="14">
        <v>12</v>
      </c>
      <c r="B19" s="15" t="s">
        <v>168</v>
      </c>
      <c r="C19" s="16">
        <v>12</v>
      </c>
      <c r="E19" s="17">
        <f>IF(($C19&lt;&gt;""),1-SUMPRODUCT((reservations!$O$2:$O$1000&lt;=E$7)*(reservations!$P$2:$P$1000&gt;=E$7+1)*(reservations!$L$2:$L$1000=$B19)*(reservations!$M$2:$M$1000=$C19)),"")</f>
        <v>1</v>
      </c>
      <c r="F19" s="17">
        <f>IF(($C19&lt;&gt;""),1-SUMPRODUCT((reservations!$O$2:$O$1000&lt;=F$7)*(reservations!$P$2:$P$1000&gt;=F$7+1)*(reservations!$L$2:$L$1000=$B19)*(reservations!$M$2:$M$1000=$C19)),"")</f>
        <v>1</v>
      </c>
      <c r="G19" s="17">
        <f>IF(($C19&lt;&gt;""),1-SUMPRODUCT((reservations!$O$2:$O$1000&lt;=G$7)*(reservations!$P$2:$P$1000&gt;=G$7+1)*(reservations!$L$2:$L$1000=$B19)*(reservations!$M$2:$M$1000=$C19)),"")</f>
        <v>1</v>
      </c>
      <c r="H19" s="17">
        <f>IF(($C19&lt;&gt;""),1-SUMPRODUCT((reservations!$O$2:$O$1000&lt;=H$7)*(reservations!$P$2:$P$1000&gt;=H$7+1)*(reservations!$L$2:$L$1000=$B19)*(reservations!$M$2:$M$1000=$C19)),"")</f>
        <v>1</v>
      </c>
      <c r="I19" s="17">
        <f>IF(($C19&lt;&gt;""),1-SUMPRODUCT((reservations!$O$2:$O$1000&lt;=I$7)*(reservations!$P$2:$P$1000&gt;=I$7+1)*(reservations!$L$2:$L$1000=$B19)*(reservations!$M$2:$M$1000=$C19)),"")</f>
        <v>1</v>
      </c>
      <c r="J19" s="17">
        <f>IF(($C19&lt;&gt;""),1-SUMPRODUCT((reservations!$O$2:$O$1000&lt;=J$7)*(reservations!$P$2:$P$1000&gt;=J$7+1)*(reservations!$L$2:$L$1000=$B19)*(reservations!$M$2:$M$1000=$C19)),"")</f>
        <v>1</v>
      </c>
      <c r="K19" s="17">
        <f>IF(($C19&lt;&gt;""),1-SUMPRODUCT((reservations!$O$2:$O$1000&lt;=K$7)*(reservations!$P$2:$P$1000&gt;=K$7+1)*(reservations!$L$2:$L$1000=$B19)*(reservations!$M$2:$M$1000=$C19)),"")</f>
        <v>1</v>
      </c>
      <c r="L19" s="17">
        <f>IF(($C19&lt;&gt;""),1-SUMPRODUCT((reservations!$O$2:$O$1000&lt;=L$7)*(reservations!$P$2:$P$1000&gt;=L$7+1)*(reservations!$L$2:$L$1000=$B19)*(reservations!$M$2:$M$1000=$C19)),"")</f>
        <v>1</v>
      </c>
      <c r="M19" s="17">
        <f>IF(($C19&lt;&gt;""),1-SUMPRODUCT((reservations!$O$2:$O$1000&lt;=M$7)*(reservations!$P$2:$P$1000&gt;=M$7+1)*(reservations!$L$2:$L$1000=$B19)*(reservations!$M$2:$M$1000=$C19)),"")</f>
        <v>1</v>
      </c>
      <c r="N19" s="17">
        <f>IF(($C19&lt;&gt;""),1-SUMPRODUCT((reservations!$O$2:$O$1000&lt;=N$7)*(reservations!$P$2:$P$1000&gt;=N$7+1)*(reservations!$L$2:$L$1000=$B19)*(reservations!$M$2:$M$1000=$C19)),"")</f>
        <v>1</v>
      </c>
      <c r="O19" s="17">
        <f>IF(($C19&lt;&gt;""),1-SUMPRODUCT((reservations!$O$2:$O$1000&lt;=O$7)*(reservations!$P$2:$P$1000&gt;=O$7+1)*(reservations!$L$2:$L$1000=$B19)*(reservations!$M$2:$M$1000=$C19)),"")</f>
        <v>1</v>
      </c>
      <c r="P19" s="17">
        <f>IF(($C19&lt;&gt;""),1-SUMPRODUCT((reservations!$O$2:$O$1000&lt;=P$7)*(reservations!$P$2:$P$1000&gt;=P$7+1)*(reservations!$L$2:$L$1000=$B19)*(reservations!$M$2:$M$1000=$C19)),"")</f>
        <v>1</v>
      </c>
      <c r="Q19" s="17">
        <f>IF(($C19&lt;&gt;""),1-SUMPRODUCT((reservations!$O$2:$O$1000&lt;=Q$7)*(reservations!$P$2:$P$1000&gt;=Q$7+1)*(reservations!$L$2:$L$1000=$B19)*(reservations!$M$2:$M$1000=$C19)),"")</f>
        <v>1</v>
      </c>
      <c r="R19" s="17">
        <f>IF(($C19&lt;&gt;""),1-SUMPRODUCT((reservations!$O$2:$O$1000&lt;=R$7)*(reservations!$P$2:$P$1000&gt;=R$7+1)*(reservations!$L$2:$L$1000=$B19)*(reservations!$M$2:$M$1000=$C19)),"")</f>
        <v>1</v>
      </c>
      <c r="S19" s="17">
        <f>IF(($C19&lt;&gt;""),1-SUMPRODUCT((reservations!$O$2:$O$1000&lt;=S$7)*(reservations!$P$2:$P$1000&gt;=S$7+1)*(reservations!$L$2:$L$1000=$B19)*(reservations!$M$2:$M$1000=$C19)),"")</f>
        <v>1</v>
      </c>
      <c r="T19" s="17">
        <f>IF(($C19&lt;&gt;""),1-SUMPRODUCT((reservations!$O$2:$O$1000&lt;=T$7)*(reservations!$P$2:$P$1000&gt;=T$7+1)*(reservations!$L$2:$L$1000=$B19)*(reservations!$M$2:$M$1000=$C19)),"")</f>
        <v>1</v>
      </c>
      <c r="U19" s="17">
        <f>IF(($C19&lt;&gt;""),1-SUMPRODUCT((reservations!$O$2:$O$1000&lt;=U$7)*(reservations!$P$2:$P$1000&gt;=U$7+1)*(reservations!$L$2:$L$1000=$B19)*(reservations!$M$2:$M$1000=$C19)),"")</f>
        <v>1</v>
      </c>
      <c r="V19" s="17">
        <f>IF(($C19&lt;&gt;""),1-SUMPRODUCT((reservations!$O$2:$O$1000&lt;=V$7)*(reservations!$P$2:$P$1000&gt;=V$7+1)*(reservations!$L$2:$L$1000=$B19)*(reservations!$M$2:$M$1000=$C19)),"")</f>
        <v>1</v>
      </c>
      <c r="W19" s="17">
        <f>IF(($C19&lt;&gt;""),1-SUMPRODUCT((reservations!$O$2:$O$1000&lt;=W$7)*(reservations!$P$2:$P$1000&gt;=W$7+1)*(reservations!$L$2:$L$1000=$B19)*(reservations!$M$2:$M$1000=$C19)),"")</f>
        <v>1</v>
      </c>
      <c r="X19" s="17">
        <f>IF(($C19&lt;&gt;""),1-SUMPRODUCT((reservations!$O$2:$O$1000&lt;=X$7)*(reservations!$P$2:$P$1000&gt;=X$7+1)*(reservations!$L$2:$L$1000=$B19)*(reservations!$M$2:$M$1000=$C19)),"")</f>
        <v>1</v>
      </c>
      <c r="Y19" s="17">
        <f>IF(($C19&lt;&gt;""),1-SUMPRODUCT((reservations!$O$2:$O$1000&lt;=Y$7)*(reservations!$P$2:$P$1000&gt;=Y$7+1)*(reservations!$L$2:$L$1000=$B19)*(reservations!$M$2:$M$1000=$C19)),"")</f>
        <v>1</v>
      </c>
    </row>
    <row r="20" spans="1:25" x14ac:dyDescent="0.2">
      <c r="A20" s="14">
        <v>13</v>
      </c>
      <c r="B20" s="15" t="s">
        <v>168</v>
      </c>
      <c r="C20" s="16">
        <v>13</v>
      </c>
      <c r="E20" s="17">
        <f>IF(($C20&lt;&gt;""),1-SUMPRODUCT((reservations!$O$2:$O$1000&lt;=E$7)*(reservations!$P$2:$P$1000&gt;=E$7+1)*(reservations!$L$2:$L$1000=$B20)*(reservations!$M$2:$M$1000=$C20)),"")</f>
        <v>1</v>
      </c>
      <c r="F20" s="17">
        <f>IF(($C20&lt;&gt;""),1-SUMPRODUCT((reservations!$O$2:$O$1000&lt;=F$7)*(reservations!$P$2:$P$1000&gt;=F$7+1)*(reservations!$L$2:$L$1000=$B20)*(reservations!$M$2:$M$1000=$C20)),"")</f>
        <v>1</v>
      </c>
      <c r="G20" s="17">
        <f>IF(($C20&lt;&gt;""),1-SUMPRODUCT((reservations!$O$2:$O$1000&lt;=G$7)*(reservations!$P$2:$P$1000&gt;=G$7+1)*(reservations!$L$2:$L$1000=$B20)*(reservations!$M$2:$M$1000=$C20)),"")</f>
        <v>1</v>
      </c>
      <c r="H20" s="17">
        <f>IF(($C20&lt;&gt;""),1-SUMPRODUCT((reservations!$O$2:$O$1000&lt;=H$7)*(reservations!$P$2:$P$1000&gt;=H$7+1)*(reservations!$L$2:$L$1000=$B20)*(reservations!$M$2:$M$1000=$C20)),"")</f>
        <v>1</v>
      </c>
      <c r="I20" s="17">
        <f>IF(($C20&lt;&gt;""),1-SUMPRODUCT((reservations!$O$2:$O$1000&lt;=I$7)*(reservations!$P$2:$P$1000&gt;=I$7+1)*(reservations!$L$2:$L$1000=$B20)*(reservations!$M$2:$M$1000=$C20)),"")</f>
        <v>1</v>
      </c>
      <c r="J20" s="17">
        <f>IF(($C20&lt;&gt;""),1-SUMPRODUCT((reservations!$O$2:$O$1000&lt;=J$7)*(reservations!$P$2:$P$1000&gt;=J$7+1)*(reservations!$L$2:$L$1000=$B20)*(reservations!$M$2:$M$1000=$C20)),"")</f>
        <v>1</v>
      </c>
      <c r="K20" s="17">
        <f>IF(($C20&lt;&gt;""),1-SUMPRODUCT((reservations!$O$2:$O$1000&lt;=K$7)*(reservations!$P$2:$P$1000&gt;=K$7+1)*(reservations!$L$2:$L$1000=$B20)*(reservations!$M$2:$M$1000=$C20)),"")</f>
        <v>1</v>
      </c>
      <c r="L20" s="17">
        <f>IF(($C20&lt;&gt;""),1-SUMPRODUCT((reservations!$O$2:$O$1000&lt;=L$7)*(reservations!$P$2:$P$1000&gt;=L$7+1)*(reservations!$L$2:$L$1000=$B20)*(reservations!$M$2:$M$1000=$C20)),"")</f>
        <v>1</v>
      </c>
      <c r="M20" s="17">
        <f>IF(($C20&lt;&gt;""),1-SUMPRODUCT((reservations!$O$2:$O$1000&lt;=M$7)*(reservations!$P$2:$P$1000&gt;=M$7+1)*(reservations!$L$2:$L$1000=$B20)*(reservations!$M$2:$M$1000=$C20)),"")</f>
        <v>1</v>
      </c>
      <c r="N20" s="17">
        <f>IF(($C20&lt;&gt;""),1-SUMPRODUCT((reservations!$O$2:$O$1000&lt;=N$7)*(reservations!$P$2:$P$1000&gt;=N$7+1)*(reservations!$L$2:$L$1000=$B20)*(reservations!$M$2:$M$1000=$C20)),"")</f>
        <v>1</v>
      </c>
      <c r="O20" s="17">
        <f>IF(($C20&lt;&gt;""),1-SUMPRODUCT((reservations!$O$2:$O$1000&lt;=O$7)*(reservations!$P$2:$P$1000&gt;=O$7+1)*(reservations!$L$2:$L$1000=$B20)*(reservations!$M$2:$M$1000=$C20)),"")</f>
        <v>1</v>
      </c>
      <c r="P20" s="17">
        <f>IF(($C20&lt;&gt;""),1-SUMPRODUCT((reservations!$O$2:$O$1000&lt;=P$7)*(reservations!$P$2:$P$1000&gt;=P$7+1)*(reservations!$L$2:$L$1000=$B20)*(reservations!$M$2:$M$1000=$C20)),"")</f>
        <v>1</v>
      </c>
      <c r="Q20" s="17">
        <f>IF(($C20&lt;&gt;""),1-SUMPRODUCT((reservations!$O$2:$O$1000&lt;=Q$7)*(reservations!$P$2:$P$1000&gt;=Q$7+1)*(reservations!$L$2:$L$1000=$B20)*(reservations!$M$2:$M$1000=$C20)),"")</f>
        <v>1</v>
      </c>
      <c r="R20" s="17">
        <f>IF(($C20&lt;&gt;""),1-SUMPRODUCT((reservations!$O$2:$O$1000&lt;=R$7)*(reservations!$P$2:$P$1000&gt;=R$7+1)*(reservations!$L$2:$L$1000=$B20)*(reservations!$M$2:$M$1000=$C20)),"")</f>
        <v>1</v>
      </c>
      <c r="S20" s="17">
        <f>IF(($C20&lt;&gt;""),1-SUMPRODUCT((reservations!$O$2:$O$1000&lt;=S$7)*(reservations!$P$2:$P$1000&gt;=S$7+1)*(reservations!$L$2:$L$1000=$B20)*(reservations!$M$2:$M$1000=$C20)),"")</f>
        <v>1</v>
      </c>
      <c r="T20" s="17">
        <f>IF(($C20&lt;&gt;""),1-SUMPRODUCT((reservations!$O$2:$O$1000&lt;=T$7)*(reservations!$P$2:$P$1000&gt;=T$7+1)*(reservations!$L$2:$L$1000=$B20)*(reservations!$M$2:$M$1000=$C20)),"")</f>
        <v>1</v>
      </c>
      <c r="U20" s="17">
        <f>IF(($C20&lt;&gt;""),1-SUMPRODUCT((reservations!$O$2:$O$1000&lt;=U$7)*(reservations!$P$2:$P$1000&gt;=U$7+1)*(reservations!$L$2:$L$1000=$B20)*(reservations!$M$2:$M$1000=$C20)),"")</f>
        <v>1</v>
      </c>
      <c r="V20" s="17">
        <f>IF(($C20&lt;&gt;""),1-SUMPRODUCT((reservations!$O$2:$O$1000&lt;=V$7)*(reservations!$P$2:$P$1000&gt;=V$7+1)*(reservations!$L$2:$L$1000=$B20)*(reservations!$M$2:$M$1000=$C20)),"")</f>
        <v>1</v>
      </c>
      <c r="W20" s="17">
        <f>IF(($C20&lt;&gt;""),1-SUMPRODUCT((reservations!$O$2:$O$1000&lt;=W$7)*(reservations!$P$2:$P$1000&gt;=W$7+1)*(reservations!$L$2:$L$1000=$B20)*(reservations!$M$2:$M$1000=$C20)),"")</f>
        <v>1</v>
      </c>
      <c r="X20" s="17">
        <f>IF(($C20&lt;&gt;""),1-SUMPRODUCT((reservations!$O$2:$O$1000&lt;=X$7)*(reservations!$P$2:$P$1000&gt;=X$7+1)*(reservations!$L$2:$L$1000=$B20)*(reservations!$M$2:$M$1000=$C20)),"")</f>
        <v>1</v>
      </c>
      <c r="Y20" s="17">
        <f>IF(($C20&lt;&gt;""),1-SUMPRODUCT((reservations!$O$2:$O$1000&lt;=Y$7)*(reservations!$P$2:$P$1000&gt;=Y$7+1)*(reservations!$L$2:$L$1000=$B20)*(reservations!$M$2:$M$1000=$C20)),"")</f>
        <v>1</v>
      </c>
    </row>
    <row r="21" spans="1:25" x14ac:dyDescent="0.2">
      <c r="A21" s="14">
        <v>14</v>
      </c>
      <c r="B21" s="15" t="s">
        <v>168</v>
      </c>
      <c r="C21" s="16">
        <v>14</v>
      </c>
      <c r="E21" s="17">
        <f>IF(($C21&lt;&gt;""),1-SUMPRODUCT((reservations!$O$2:$O$1000&lt;=E$7)*(reservations!$P$2:$P$1000&gt;=E$7+1)*(reservations!$L$2:$L$1000=$B21)*(reservations!$M$2:$M$1000=$C21)),"")</f>
        <v>1</v>
      </c>
      <c r="F21" s="17">
        <f>IF(($C21&lt;&gt;""),1-SUMPRODUCT((reservations!$O$2:$O$1000&lt;=F$7)*(reservations!$P$2:$P$1000&gt;=F$7+1)*(reservations!$L$2:$L$1000=$B21)*(reservations!$M$2:$M$1000=$C21)),"")</f>
        <v>1</v>
      </c>
      <c r="G21" s="17">
        <f>IF(($C21&lt;&gt;""),1-SUMPRODUCT((reservations!$O$2:$O$1000&lt;=G$7)*(reservations!$P$2:$P$1000&gt;=G$7+1)*(reservations!$L$2:$L$1000=$B21)*(reservations!$M$2:$M$1000=$C21)),"")</f>
        <v>1</v>
      </c>
      <c r="H21" s="17">
        <f>IF(($C21&lt;&gt;""),1-SUMPRODUCT((reservations!$O$2:$O$1000&lt;=H$7)*(reservations!$P$2:$P$1000&gt;=H$7+1)*(reservations!$L$2:$L$1000=$B21)*(reservations!$M$2:$M$1000=$C21)),"")</f>
        <v>1</v>
      </c>
      <c r="I21" s="17">
        <f>IF(($C21&lt;&gt;""),1-SUMPRODUCT((reservations!$O$2:$O$1000&lt;=I$7)*(reservations!$P$2:$P$1000&gt;=I$7+1)*(reservations!$L$2:$L$1000=$B21)*(reservations!$M$2:$M$1000=$C21)),"")</f>
        <v>1</v>
      </c>
      <c r="J21" s="17">
        <f>IF(($C21&lt;&gt;""),1-SUMPRODUCT((reservations!$O$2:$O$1000&lt;=J$7)*(reservations!$P$2:$P$1000&gt;=J$7+1)*(reservations!$L$2:$L$1000=$B21)*(reservations!$M$2:$M$1000=$C21)),"")</f>
        <v>1</v>
      </c>
      <c r="K21" s="17">
        <f>IF(($C21&lt;&gt;""),1-SUMPRODUCT((reservations!$O$2:$O$1000&lt;=K$7)*(reservations!$P$2:$P$1000&gt;=K$7+1)*(reservations!$L$2:$L$1000=$B21)*(reservations!$M$2:$M$1000=$C21)),"")</f>
        <v>1</v>
      </c>
      <c r="L21" s="17">
        <f>IF(($C21&lt;&gt;""),1-SUMPRODUCT((reservations!$O$2:$O$1000&lt;=L$7)*(reservations!$P$2:$P$1000&gt;=L$7+1)*(reservations!$L$2:$L$1000=$B21)*(reservations!$M$2:$M$1000=$C21)),"")</f>
        <v>1</v>
      </c>
      <c r="M21" s="17">
        <f>IF(($C21&lt;&gt;""),1-SUMPRODUCT((reservations!$O$2:$O$1000&lt;=M$7)*(reservations!$P$2:$P$1000&gt;=M$7+1)*(reservations!$L$2:$L$1000=$B21)*(reservations!$M$2:$M$1000=$C21)),"")</f>
        <v>1</v>
      </c>
      <c r="N21" s="17">
        <f>IF(($C21&lt;&gt;""),1-SUMPRODUCT((reservations!$O$2:$O$1000&lt;=N$7)*(reservations!$P$2:$P$1000&gt;=N$7+1)*(reservations!$L$2:$L$1000=$B21)*(reservations!$M$2:$M$1000=$C21)),"")</f>
        <v>1</v>
      </c>
      <c r="O21" s="17">
        <f>IF(($C21&lt;&gt;""),1-SUMPRODUCT((reservations!$O$2:$O$1000&lt;=O$7)*(reservations!$P$2:$P$1000&gt;=O$7+1)*(reservations!$L$2:$L$1000=$B21)*(reservations!$M$2:$M$1000=$C21)),"")</f>
        <v>1</v>
      </c>
      <c r="P21" s="17">
        <f>IF(($C21&lt;&gt;""),1-SUMPRODUCT((reservations!$O$2:$O$1000&lt;=P$7)*(reservations!$P$2:$P$1000&gt;=P$7+1)*(reservations!$L$2:$L$1000=$B21)*(reservations!$M$2:$M$1000=$C21)),"")</f>
        <v>1</v>
      </c>
      <c r="Q21" s="17">
        <f>IF(($C21&lt;&gt;""),1-SUMPRODUCT((reservations!$O$2:$O$1000&lt;=Q$7)*(reservations!$P$2:$P$1000&gt;=Q$7+1)*(reservations!$L$2:$L$1000=$B21)*(reservations!$M$2:$M$1000=$C21)),"")</f>
        <v>1</v>
      </c>
      <c r="R21" s="17">
        <f>IF(($C21&lt;&gt;""),1-SUMPRODUCT((reservations!$O$2:$O$1000&lt;=R$7)*(reservations!$P$2:$P$1000&gt;=R$7+1)*(reservations!$L$2:$L$1000=$B21)*(reservations!$M$2:$M$1000=$C21)),"")</f>
        <v>1</v>
      </c>
      <c r="S21" s="17">
        <f>IF(($C21&lt;&gt;""),1-SUMPRODUCT((reservations!$O$2:$O$1000&lt;=S$7)*(reservations!$P$2:$P$1000&gt;=S$7+1)*(reservations!$L$2:$L$1000=$B21)*(reservations!$M$2:$M$1000=$C21)),"")</f>
        <v>1</v>
      </c>
      <c r="T21" s="17">
        <f>IF(($C21&lt;&gt;""),1-SUMPRODUCT((reservations!$O$2:$O$1000&lt;=T$7)*(reservations!$P$2:$P$1000&gt;=T$7+1)*(reservations!$L$2:$L$1000=$B21)*(reservations!$M$2:$M$1000=$C21)),"")</f>
        <v>1</v>
      </c>
      <c r="U21" s="17">
        <f>IF(($C21&lt;&gt;""),1-SUMPRODUCT((reservations!$O$2:$O$1000&lt;=U$7)*(reservations!$P$2:$P$1000&gt;=U$7+1)*(reservations!$L$2:$L$1000=$B21)*(reservations!$M$2:$M$1000=$C21)),"")</f>
        <v>1</v>
      </c>
      <c r="V21" s="17">
        <f>IF(($C21&lt;&gt;""),1-SUMPRODUCT((reservations!$O$2:$O$1000&lt;=V$7)*(reservations!$P$2:$P$1000&gt;=V$7+1)*(reservations!$L$2:$L$1000=$B21)*(reservations!$M$2:$M$1000=$C21)),"")</f>
        <v>1</v>
      </c>
      <c r="W21" s="17">
        <f>IF(($C21&lt;&gt;""),1-SUMPRODUCT((reservations!$O$2:$O$1000&lt;=W$7)*(reservations!$P$2:$P$1000&gt;=W$7+1)*(reservations!$L$2:$L$1000=$B21)*(reservations!$M$2:$M$1000=$C21)),"")</f>
        <v>1</v>
      </c>
      <c r="X21" s="17">
        <f>IF(($C21&lt;&gt;""),1-SUMPRODUCT((reservations!$O$2:$O$1000&lt;=X$7)*(reservations!$P$2:$P$1000&gt;=X$7+1)*(reservations!$L$2:$L$1000=$B21)*(reservations!$M$2:$M$1000=$C21)),"")</f>
        <v>1</v>
      </c>
      <c r="Y21" s="17">
        <f>IF(($C21&lt;&gt;""),1-SUMPRODUCT((reservations!$O$2:$O$1000&lt;=Y$7)*(reservations!$P$2:$P$1000&gt;=Y$7+1)*(reservations!$L$2:$L$1000=$B21)*(reservations!$M$2:$M$1000=$C21)),"")</f>
        <v>1</v>
      </c>
    </row>
    <row r="22" spans="1:25" x14ac:dyDescent="0.2">
      <c r="A22" s="14">
        <v>15</v>
      </c>
      <c r="B22" s="15" t="s">
        <v>168</v>
      </c>
      <c r="C22" s="16">
        <v>15</v>
      </c>
      <c r="E22" s="17">
        <f>IF(($C22&lt;&gt;""),1-SUMPRODUCT((reservations!$O$2:$O$1000&lt;=E$7)*(reservations!$P$2:$P$1000&gt;=E$7+1)*(reservations!$L$2:$L$1000=$B22)*(reservations!$M$2:$M$1000=$C22)),"")</f>
        <v>1</v>
      </c>
      <c r="F22" s="17">
        <f>IF(($C22&lt;&gt;""),1-SUMPRODUCT((reservations!$O$2:$O$1000&lt;=F$7)*(reservations!$P$2:$P$1000&gt;=F$7+1)*(reservations!$L$2:$L$1000=$B22)*(reservations!$M$2:$M$1000=$C22)),"")</f>
        <v>1</v>
      </c>
      <c r="G22" s="17">
        <f>IF(($C22&lt;&gt;""),1-SUMPRODUCT((reservations!$O$2:$O$1000&lt;=G$7)*(reservations!$P$2:$P$1000&gt;=G$7+1)*(reservations!$L$2:$L$1000=$B22)*(reservations!$M$2:$M$1000=$C22)),"")</f>
        <v>1</v>
      </c>
      <c r="H22" s="17">
        <f>IF(($C22&lt;&gt;""),1-SUMPRODUCT((reservations!$O$2:$O$1000&lt;=H$7)*(reservations!$P$2:$P$1000&gt;=H$7+1)*(reservations!$L$2:$L$1000=$B22)*(reservations!$M$2:$M$1000=$C22)),"")</f>
        <v>1</v>
      </c>
      <c r="I22" s="17">
        <f>IF(($C22&lt;&gt;""),1-SUMPRODUCT((reservations!$O$2:$O$1000&lt;=I$7)*(reservations!$P$2:$P$1000&gt;=I$7+1)*(reservations!$L$2:$L$1000=$B22)*(reservations!$M$2:$M$1000=$C22)),"")</f>
        <v>1</v>
      </c>
      <c r="J22" s="17">
        <f>IF(($C22&lt;&gt;""),1-SUMPRODUCT((reservations!$O$2:$O$1000&lt;=J$7)*(reservations!$P$2:$P$1000&gt;=J$7+1)*(reservations!$L$2:$L$1000=$B22)*(reservations!$M$2:$M$1000=$C22)),"")</f>
        <v>1</v>
      </c>
      <c r="K22" s="17">
        <f>IF(($C22&lt;&gt;""),1-SUMPRODUCT((reservations!$O$2:$O$1000&lt;=K$7)*(reservations!$P$2:$P$1000&gt;=K$7+1)*(reservations!$L$2:$L$1000=$B22)*(reservations!$M$2:$M$1000=$C22)),"")</f>
        <v>1</v>
      </c>
      <c r="L22" s="17">
        <f>IF(($C22&lt;&gt;""),1-SUMPRODUCT((reservations!$O$2:$O$1000&lt;=L$7)*(reservations!$P$2:$P$1000&gt;=L$7+1)*(reservations!$L$2:$L$1000=$B22)*(reservations!$M$2:$M$1000=$C22)),"")</f>
        <v>1</v>
      </c>
      <c r="M22" s="17">
        <f>IF(($C22&lt;&gt;""),1-SUMPRODUCT((reservations!$O$2:$O$1000&lt;=M$7)*(reservations!$P$2:$P$1000&gt;=M$7+1)*(reservations!$L$2:$L$1000=$B22)*(reservations!$M$2:$M$1000=$C22)),"")</f>
        <v>1</v>
      </c>
      <c r="N22" s="17">
        <f>IF(($C22&lt;&gt;""),1-SUMPRODUCT((reservations!$O$2:$O$1000&lt;=N$7)*(reservations!$P$2:$P$1000&gt;=N$7+1)*(reservations!$L$2:$L$1000=$B22)*(reservations!$M$2:$M$1000=$C22)),"")</f>
        <v>1</v>
      </c>
      <c r="O22" s="17">
        <f>IF(($C22&lt;&gt;""),1-SUMPRODUCT((reservations!$O$2:$O$1000&lt;=O$7)*(reservations!$P$2:$P$1000&gt;=O$7+1)*(reservations!$L$2:$L$1000=$B22)*(reservations!$M$2:$M$1000=$C22)),"")</f>
        <v>1</v>
      </c>
      <c r="P22" s="17">
        <f>IF(($C22&lt;&gt;""),1-SUMPRODUCT((reservations!$O$2:$O$1000&lt;=P$7)*(reservations!$P$2:$P$1000&gt;=P$7+1)*(reservations!$L$2:$L$1000=$B22)*(reservations!$M$2:$M$1000=$C22)),"")</f>
        <v>1</v>
      </c>
      <c r="Q22" s="17">
        <f>IF(($C22&lt;&gt;""),1-SUMPRODUCT((reservations!$O$2:$O$1000&lt;=Q$7)*(reservations!$P$2:$P$1000&gt;=Q$7+1)*(reservations!$L$2:$L$1000=$B22)*(reservations!$M$2:$M$1000=$C22)),"")</f>
        <v>1</v>
      </c>
      <c r="R22" s="17">
        <f>IF(($C22&lt;&gt;""),1-SUMPRODUCT((reservations!$O$2:$O$1000&lt;=R$7)*(reservations!$P$2:$P$1000&gt;=R$7+1)*(reservations!$L$2:$L$1000=$B22)*(reservations!$M$2:$M$1000=$C22)),"")</f>
        <v>1</v>
      </c>
      <c r="S22" s="17">
        <f>IF(($C22&lt;&gt;""),1-SUMPRODUCT((reservations!$O$2:$O$1000&lt;=S$7)*(reservations!$P$2:$P$1000&gt;=S$7+1)*(reservations!$L$2:$L$1000=$B22)*(reservations!$M$2:$M$1000=$C22)),"")</f>
        <v>1</v>
      </c>
      <c r="T22" s="17">
        <f>IF(($C22&lt;&gt;""),1-SUMPRODUCT((reservations!$O$2:$O$1000&lt;=T$7)*(reservations!$P$2:$P$1000&gt;=T$7+1)*(reservations!$L$2:$L$1000=$B22)*(reservations!$M$2:$M$1000=$C22)),"")</f>
        <v>1</v>
      </c>
      <c r="U22" s="17">
        <f>IF(($C22&lt;&gt;""),1-SUMPRODUCT((reservations!$O$2:$O$1000&lt;=U$7)*(reservations!$P$2:$P$1000&gt;=U$7+1)*(reservations!$L$2:$L$1000=$B22)*(reservations!$M$2:$M$1000=$C22)),"")</f>
        <v>1</v>
      </c>
      <c r="V22" s="17">
        <f>IF(($C22&lt;&gt;""),1-SUMPRODUCT((reservations!$O$2:$O$1000&lt;=V$7)*(reservations!$P$2:$P$1000&gt;=V$7+1)*(reservations!$L$2:$L$1000=$B22)*(reservations!$M$2:$M$1000=$C22)),"")</f>
        <v>1</v>
      </c>
      <c r="W22" s="17">
        <f>IF(($C22&lt;&gt;""),1-SUMPRODUCT((reservations!$O$2:$O$1000&lt;=W$7)*(reservations!$P$2:$P$1000&gt;=W$7+1)*(reservations!$L$2:$L$1000=$B22)*(reservations!$M$2:$M$1000=$C22)),"")</f>
        <v>1</v>
      </c>
      <c r="X22" s="17">
        <f>IF(($C22&lt;&gt;""),1-SUMPRODUCT((reservations!$O$2:$O$1000&lt;=X$7)*(reservations!$P$2:$P$1000&gt;=X$7+1)*(reservations!$L$2:$L$1000=$B22)*(reservations!$M$2:$M$1000=$C22)),"")</f>
        <v>1</v>
      </c>
      <c r="Y22" s="17">
        <f>IF(($C22&lt;&gt;""),1-SUMPRODUCT((reservations!$O$2:$O$1000&lt;=Y$7)*(reservations!$P$2:$P$1000&gt;=Y$7+1)*(reservations!$L$2:$L$1000=$B22)*(reservations!$M$2:$M$1000=$C22)),"")</f>
        <v>1</v>
      </c>
    </row>
    <row r="23" spans="1:25" x14ac:dyDescent="0.2">
      <c r="A23" s="14">
        <v>16</v>
      </c>
      <c r="B23" s="15" t="s">
        <v>168</v>
      </c>
      <c r="C23" s="16">
        <v>16</v>
      </c>
      <c r="E23" s="17">
        <f>IF(($C23&lt;&gt;""),1-SUMPRODUCT((reservations!$O$2:$O$1000&lt;=E$7)*(reservations!$P$2:$P$1000&gt;=E$7+1)*(reservations!$L$2:$L$1000=$B23)*(reservations!$M$2:$M$1000=$C23)),"")</f>
        <v>1</v>
      </c>
      <c r="F23" s="17">
        <f>IF(($C23&lt;&gt;""),1-SUMPRODUCT((reservations!$O$2:$O$1000&lt;=F$7)*(reservations!$P$2:$P$1000&gt;=F$7+1)*(reservations!$L$2:$L$1000=$B23)*(reservations!$M$2:$M$1000=$C23)),"")</f>
        <v>1</v>
      </c>
      <c r="G23" s="17">
        <f>IF(($C23&lt;&gt;""),1-SUMPRODUCT((reservations!$O$2:$O$1000&lt;=G$7)*(reservations!$P$2:$P$1000&gt;=G$7+1)*(reservations!$L$2:$L$1000=$B23)*(reservations!$M$2:$M$1000=$C23)),"")</f>
        <v>1</v>
      </c>
      <c r="H23" s="17">
        <f>IF(($C23&lt;&gt;""),1-SUMPRODUCT((reservations!$O$2:$O$1000&lt;=H$7)*(reservations!$P$2:$P$1000&gt;=H$7+1)*(reservations!$L$2:$L$1000=$B23)*(reservations!$M$2:$M$1000=$C23)),"")</f>
        <v>1</v>
      </c>
      <c r="I23" s="17">
        <f>IF(($C23&lt;&gt;""),1-SUMPRODUCT((reservations!$O$2:$O$1000&lt;=I$7)*(reservations!$P$2:$P$1000&gt;=I$7+1)*(reservations!$L$2:$L$1000=$B23)*(reservations!$M$2:$M$1000=$C23)),"")</f>
        <v>1</v>
      </c>
      <c r="J23" s="17">
        <f>IF(($C23&lt;&gt;""),1-SUMPRODUCT((reservations!$O$2:$O$1000&lt;=J$7)*(reservations!$P$2:$P$1000&gt;=J$7+1)*(reservations!$L$2:$L$1000=$B23)*(reservations!$M$2:$M$1000=$C23)),"")</f>
        <v>1</v>
      </c>
      <c r="K23" s="17">
        <f>IF(($C23&lt;&gt;""),1-SUMPRODUCT((reservations!$O$2:$O$1000&lt;=K$7)*(reservations!$P$2:$P$1000&gt;=K$7+1)*(reservations!$L$2:$L$1000=$B23)*(reservations!$M$2:$M$1000=$C23)),"")</f>
        <v>1</v>
      </c>
      <c r="L23" s="17">
        <f>IF(($C23&lt;&gt;""),1-SUMPRODUCT((reservations!$O$2:$O$1000&lt;=L$7)*(reservations!$P$2:$P$1000&gt;=L$7+1)*(reservations!$L$2:$L$1000=$B23)*(reservations!$M$2:$M$1000=$C23)),"")</f>
        <v>1</v>
      </c>
      <c r="M23" s="17">
        <f>IF(($C23&lt;&gt;""),1-SUMPRODUCT((reservations!$O$2:$O$1000&lt;=M$7)*(reservations!$P$2:$P$1000&gt;=M$7+1)*(reservations!$L$2:$L$1000=$B23)*(reservations!$M$2:$M$1000=$C23)),"")</f>
        <v>1</v>
      </c>
      <c r="N23" s="17">
        <f>IF(($C23&lt;&gt;""),1-SUMPRODUCT((reservations!$O$2:$O$1000&lt;=N$7)*(reservations!$P$2:$P$1000&gt;=N$7+1)*(reservations!$L$2:$L$1000=$B23)*(reservations!$M$2:$M$1000=$C23)),"")</f>
        <v>1</v>
      </c>
      <c r="O23" s="17">
        <f>IF(($C23&lt;&gt;""),1-SUMPRODUCT((reservations!$O$2:$O$1000&lt;=O$7)*(reservations!$P$2:$P$1000&gt;=O$7+1)*(reservations!$L$2:$L$1000=$B23)*(reservations!$M$2:$M$1000=$C23)),"")</f>
        <v>1</v>
      </c>
      <c r="P23" s="17">
        <f>IF(($C23&lt;&gt;""),1-SUMPRODUCT((reservations!$O$2:$O$1000&lt;=P$7)*(reservations!$P$2:$P$1000&gt;=P$7+1)*(reservations!$L$2:$L$1000=$B23)*(reservations!$M$2:$M$1000=$C23)),"")</f>
        <v>1</v>
      </c>
      <c r="Q23" s="17">
        <f>IF(($C23&lt;&gt;""),1-SUMPRODUCT((reservations!$O$2:$O$1000&lt;=Q$7)*(reservations!$P$2:$P$1000&gt;=Q$7+1)*(reservations!$L$2:$L$1000=$B23)*(reservations!$M$2:$M$1000=$C23)),"")</f>
        <v>1</v>
      </c>
      <c r="R23" s="17">
        <f>IF(($C23&lt;&gt;""),1-SUMPRODUCT((reservations!$O$2:$O$1000&lt;=R$7)*(reservations!$P$2:$P$1000&gt;=R$7+1)*(reservations!$L$2:$L$1000=$B23)*(reservations!$M$2:$M$1000=$C23)),"")</f>
        <v>1</v>
      </c>
      <c r="S23" s="17">
        <f>IF(($C23&lt;&gt;""),1-SUMPRODUCT((reservations!$O$2:$O$1000&lt;=S$7)*(reservations!$P$2:$P$1000&gt;=S$7+1)*(reservations!$L$2:$L$1000=$B23)*(reservations!$M$2:$M$1000=$C23)),"")</f>
        <v>1</v>
      </c>
      <c r="T23" s="17">
        <f>IF(($C23&lt;&gt;""),1-SUMPRODUCT((reservations!$O$2:$O$1000&lt;=T$7)*(reservations!$P$2:$P$1000&gt;=T$7+1)*(reservations!$L$2:$L$1000=$B23)*(reservations!$M$2:$M$1000=$C23)),"")</f>
        <v>1</v>
      </c>
      <c r="U23" s="17">
        <f>IF(($C23&lt;&gt;""),1-SUMPRODUCT((reservations!$O$2:$O$1000&lt;=U$7)*(reservations!$P$2:$P$1000&gt;=U$7+1)*(reservations!$L$2:$L$1000=$B23)*(reservations!$M$2:$M$1000=$C23)),"")</f>
        <v>1</v>
      </c>
      <c r="V23" s="17">
        <f>IF(($C23&lt;&gt;""),1-SUMPRODUCT((reservations!$O$2:$O$1000&lt;=V$7)*(reservations!$P$2:$P$1000&gt;=V$7+1)*(reservations!$L$2:$L$1000=$B23)*(reservations!$M$2:$M$1000=$C23)),"")</f>
        <v>1</v>
      </c>
      <c r="W23" s="17">
        <f>IF(($C23&lt;&gt;""),1-SUMPRODUCT((reservations!$O$2:$O$1000&lt;=W$7)*(reservations!$P$2:$P$1000&gt;=W$7+1)*(reservations!$L$2:$L$1000=$B23)*(reservations!$M$2:$M$1000=$C23)),"")</f>
        <v>1</v>
      </c>
      <c r="X23" s="17">
        <f>IF(($C23&lt;&gt;""),1-SUMPRODUCT((reservations!$O$2:$O$1000&lt;=X$7)*(reservations!$P$2:$P$1000&gt;=X$7+1)*(reservations!$L$2:$L$1000=$B23)*(reservations!$M$2:$M$1000=$C23)),"")</f>
        <v>1</v>
      </c>
      <c r="Y23" s="17">
        <f>IF(($C23&lt;&gt;""),1-SUMPRODUCT((reservations!$O$2:$O$1000&lt;=Y$7)*(reservations!$P$2:$P$1000&gt;=Y$7+1)*(reservations!$L$2:$L$1000=$B23)*(reservations!$M$2:$M$1000=$C23)),"")</f>
        <v>1</v>
      </c>
    </row>
    <row r="24" spans="1:25" x14ac:dyDescent="0.2">
      <c r="A24" s="14">
        <v>17</v>
      </c>
      <c r="B24" s="15" t="s">
        <v>168</v>
      </c>
      <c r="C24" s="16">
        <v>18</v>
      </c>
      <c r="E24" s="17">
        <f>IF(($C24&lt;&gt;""),1-SUMPRODUCT((reservations!$O$2:$O$1000&lt;=E$7)*(reservations!$P$2:$P$1000&gt;=E$7+1)*(reservations!$L$2:$L$1000=$B24)*(reservations!$M$2:$M$1000=$C24)),"")</f>
        <v>1</v>
      </c>
      <c r="F24" s="17">
        <f>IF(($C24&lt;&gt;""),1-SUMPRODUCT((reservations!$O$2:$O$1000&lt;=F$7)*(reservations!$P$2:$P$1000&gt;=F$7+1)*(reservations!$L$2:$L$1000=$B24)*(reservations!$M$2:$M$1000=$C24)),"")</f>
        <v>1</v>
      </c>
      <c r="G24" s="17">
        <f>IF(($C24&lt;&gt;""),1-SUMPRODUCT((reservations!$O$2:$O$1000&lt;=G$7)*(reservations!$P$2:$P$1000&gt;=G$7+1)*(reservations!$L$2:$L$1000=$B24)*(reservations!$M$2:$M$1000=$C24)),"")</f>
        <v>1</v>
      </c>
      <c r="H24" s="17">
        <f>IF(($C24&lt;&gt;""),1-SUMPRODUCT((reservations!$O$2:$O$1000&lt;=H$7)*(reservations!$P$2:$P$1000&gt;=H$7+1)*(reservations!$L$2:$L$1000=$B24)*(reservations!$M$2:$M$1000=$C24)),"")</f>
        <v>1</v>
      </c>
      <c r="I24" s="17">
        <f>IF(($C24&lt;&gt;""),1-SUMPRODUCT((reservations!$O$2:$O$1000&lt;=I$7)*(reservations!$P$2:$P$1000&gt;=I$7+1)*(reservations!$L$2:$L$1000=$B24)*(reservations!$M$2:$M$1000=$C24)),"")</f>
        <v>1</v>
      </c>
      <c r="J24" s="17">
        <f>IF(($C24&lt;&gt;""),1-SUMPRODUCT((reservations!$O$2:$O$1000&lt;=J$7)*(reservations!$P$2:$P$1000&gt;=J$7+1)*(reservations!$L$2:$L$1000=$B24)*(reservations!$M$2:$M$1000=$C24)),"")</f>
        <v>1</v>
      </c>
      <c r="K24" s="17">
        <f>IF(($C24&lt;&gt;""),1-SUMPRODUCT((reservations!$O$2:$O$1000&lt;=K$7)*(reservations!$P$2:$P$1000&gt;=K$7+1)*(reservations!$L$2:$L$1000=$B24)*(reservations!$M$2:$M$1000=$C24)),"")</f>
        <v>1</v>
      </c>
      <c r="L24" s="17">
        <f>IF(($C24&lt;&gt;""),1-SUMPRODUCT((reservations!$O$2:$O$1000&lt;=L$7)*(reservations!$P$2:$P$1000&gt;=L$7+1)*(reservations!$L$2:$L$1000=$B24)*(reservations!$M$2:$M$1000=$C24)),"")</f>
        <v>1</v>
      </c>
      <c r="M24" s="17">
        <f>IF(($C24&lt;&gt;""),1-SUMPRODUCT((reservations!$O$2:$O$1000&lt;=M$7)*(reservations!$P$2:$P$1000&gt;=M$7+1)*(reservations!$L$2:$L$1000=$B24)*(reservations!$M$2:$M$1000=$C24)),"")</f>
        <v>1</v>
      </c>
      <c r="N24" s="17">
        <f>IF(($C24&lt;&gt;""),1-SUMPRODUCT((reservations!$O$2:$O$1000&lt;=N$7)*(reservations!$P$2:$P$1000&gt;=N$7+1)*(reservations!$L$2:$L$1000=$B24)*(reservations!$M$2:$M$1000=$C24)),"")</f>
        <v>1</v>
      </c>
      <c r="O24" s="17">
        <f>IF(($C24&lt;&gt;""),1-SUMPRODUCT((reservations!$O$2:$O$1000&lt;=O$7)*(reservations!$P$2:$P$1000&gt;=O$7+1)*(reservations!$L$2:$L$1000=$B24)*(reservations!$M$2:$M$1000=$C24)),"")</f>
        <v>1</v>
      </c>
      <c r="P24" s="17">
        <f>IF(($C24&lt;&gt;""),1-SUMPRODUCT((reservations!$O$2:$O$1000&lt;=P$7)*(reservations!$P$2:$P$1000&gt;=P$7+1)*(reservations!$L$2:$L$1000=$B24)*(reservations!$M$2:$M$1000=$C24)),"")</f>
        <v>1</v>
      </c>
      <c r="Q24" s="17">
        <f>IF(($C24&lt;&gt;""),1-SUMPRODUCT((reservations!$O$2:$O$1000&lt;=Q$7)*(reservations!$P$2:$P$1000&gt;=Q$7+1)*(reservations!$L$2:$L$1000=$B24)*(reservations!$M$2:$M$1000=$C24)),"")</f>
        <v>1</v>
      </c>
      <c r="R24" s="17">
        <f>IF(($C24&lt;&gt;""),1-SUMPRODUCT((reservations!$O$2:$O$1000&lt;=R$7)*(reservations!$P$2:$P$1000&gt;=R$7+1)*(reservations!$L$2:$L$1000=$B24)*(reservations!$M$2:$M$1000=$C24)),"")</f>
        <v>1</v>
      </c>
      <c r="S24" s="17">
        <f>IF(($C24&lt;&gt;""),1-SUMPRODUCT((reservations!$O$2:$O$1000&lt;=S$7)*(reservations!$P$2:$P$1000&gt;=S$7+1)*(reservations!$L$2:$L$1000=$B24)*(reservations!$M$2:$M$1000=$C24)),"")</f>
        <v>1</v>
      </c>
      <c r="T24" s="17">
        <f>IF(($C24&lt;&gt;""),1-SUMPRODUCT((reservations!$O$2:$O$1000&lt;=T$7)*(reservations!$P$2:$P$1000&gt;=T$7+1)*(reservations!$L$2:$L$1000=$B24)*(reservations!$M$2:$M$1000=$C24)),"")</f>
        <v>1</v>
      </c>
      <c r="U24" s="17">
        <f>IF(($C24&lt;&gt;""),1-SUMPRODUCT((reservations!$O$2:$O$1000&lt;=U$7)*(reservations!$P$2:$P$1000&gt;=U$7+1)*(reservations!$L$2:$L$1000=$B24)*(reservations!$M$2:$M$1000=$C24)),"")</f>
        <v>1</v>
      </c>
      <c r="V24" s="17">
        <f>IF(($C24&lt;&gt;""),1-SUMPRODUCT((reservations!$O$2:$O$1000&lt;=V$7)*(reservations!$P$2:$P$1000&gt;=V$7+1)*(reservations!$L$2:$L$1000=$B24)*(reservations!$M$2:$M$1000=$C24)),"")</f>
        <v>1</v>
      </c>
      <c r="W24" s="17">
        <f>IF(($C24&lt;&gt;""),1-SUMPRODUCT((reservations!$O$2:$O$1000&lt;=W$7)*(reservations!$P$2:$P$1000&gt;=W$7+1)*(reservations!$L$2:$L$1000=$B24)*(reservations!$M$2:$M$1000=$C24)),"")</f>
        <v>1</v>
      </c>
      <c r="X24" s="17">
        <f>IF(($C24&lt;&gt;""),1-SUMPRODUCT((reservations!$O$2:$O$1000&lt;=X$7)*(reservations!$P$2:$P$1000&gt;=X$7+1)*(reservations!$L$2:$L$1000=$B24)*(reservations!$M$2:$M$1000=$C24)),"")</f>
        <v>1</v>
      </c>
      <c r="Y24" s="17">
        <f>IF(($C24&lt;&gt;""),1-SUMPRODUCT((reservations!$O$2:$O$1000&lt;=Y$7)*(reservations!$P$2:$P$1000&gt;=Y$7+1)*(reservations!$L$2:$L$1000=$B24)*(reservations!$M$2:$M$1000=$C24)),"")</f>
        <v>1</v>
      </c>
    </row>
    <row r="25" spans="1:25" x14ac:dyDescent="0.2">
      <c r="A25" s="14">
        <v>18</v>
      </c>
      <c r="B25" s="15" t="s">
        <v>168</v>
      </c>
      <c r="C25" s="16">
        <v>19</v>
      </c>
      <c r="E25" s="17">
        <f>IF(($C25&lt;&gt;""),1-SUMPRODUCT((reservations!$O$2:$O$1000&lt;=E$7)*(reservations!$P$2:$P$1000&gt;=E$7+1)*(reservations!$L$2:$L$1000=$B25)*(reservations!$M$2:$M$1000=$C25)),"")</f>
        <v>1</v>
      </c>
      <c r="F25" s="17">
        <f>IF(($C25&lt;&gt;""),1-SUMPRODUCT((reservations!$O$2:$O$1000&lt;=F$7)*(reservations!$P$2:$P$1000&gt;=F$7+1)*(reservations!$L$2:$L$1000=$B25)*(reservations!$M$2:$M$1000=$C25)),"")</f>
        <v>1</v>
      </c>
      <c r="G25" s="17">
        <f>IF(($C25&lt;&gt;""),1-SUMPRODUCT((reservations!$O$2:$O$1000&lt;=G$7)*(reservations!$P$2:$P$1000&gt;=G$7+1)*(reservations!$L$2:$L$1000=$B25)*(reservations!$M$2:$M$1000=$C25)),"")</f>
        <v>1</v>
      </c>
      <c r="H25" s="17">
        <f>IF(($C25&lt;&gt;""),1-SUMPRODUCT((reservations!$O$2:$O$1000&lt;=H$7)*(reservations!$P$2:$P$1000&gt;=H$7+1)*(reservations!$L$2:$L$1000=$B25)*(reservations!$M$2:$M$1000=$C25)),"")</f>
        <v>1</v>
      </c>
      <c r="I25" s="17">
        <f>IF(($C25&lt;&gt;""),1-SUMPRODUCT((reservations!$O$2:$O$1000&lt;=I$7)*(reservations!$P$2:$P$1000&gt;=I$7+1)*(reservations!$L$2:$L$1000=$B25)*(reservations!$M$2:$M$1000=$C25)),"")</f>
        <v>1</v>
      </c>
      <c r="J25" s="17">
        <f>IF(($C25&lt;&gt;""),1-SUMPRODUCT((reservations!$O$2:$O$1000&lt;=J$7)*(reservations!$P$2:$P$1000&gt;=J$7+1)*(reservations!$L$2:$L$1000=$B25)*(reservations!$M$2:$M$1000=$C25)),"")</f>
        <v>1</v>
      </c>
      <c r="K25" s="17">
        <f>IF(($C25&lt;&gt;""),1-SUMPRODUCT((reservations!$O$2:$O$1000&lt;=K$7)*(reservations!$P$2:$P$1000&gt;=K$7+1)*(reservations!$L$2:$L$1000=$B25)*(reservations!$M$2:$M$1000=$C25)),"")</f>
        <v>1</v>
      </c>
      <c r="L25" s="17">
        <f>IF(($C25&lt;&gt;""),1-SUMPRODUCT((reservations!$O$2:$O$1000&lt;=L$7)*(reservations!$P$2:$P$1000&gt;=L$7+1)*(reservations!$L$2:$L$1000=$B25)*(reservations!$M$2:$M$1000=$C25)),"")</f>
        <v>1</v>
      </c>
      <c r="M25" s="17">
        <f>IF(($C25&lt;&gt;""),1-SUMPRODUCT((reservations!$O$2:$O$1000&lt;=M$7)*(reservations!$P$2:$P$1000&gt;=M$7+1)*(reservations!$L$2:$L$1000=$B25)*(reservations!$M$2:$M$1000=$C25)),"")</f>
        <v>1</v>
      </c>
      <c r="N25" s="17">
        <f>IF(($C25&lt;&gt;""),1-SUMPRODUCT((reservations!$O$2:$O$1000&lt;=N$7)*(reservations!$P$2:$P$1000&gt;=N$7+1)*(reservations!$L$2:$L$1000=$B25)*(reservations!$M$2:$M$1000=$C25)),"")</f>
        <v>1</v>
      </c>
      <c r="O25" s="17">
        <f>IF(($C25&lt;&gt;""),1-SUMPRODUCT((reservations!$O$2:$O$1000&lt;=O$7)*(reservations!$P$2:$P$1000&gt;=O$7+1)*(reservations!$L$2:$L$1000=$B25)*(reservations!$M$2:$M$1000=$C25)),"")</f>
        <v>1</v>
      </c>
      <c r="P25" s="17">
        <f>IF(($C25&lt;&gt;""),1-SUMPRODUCT((reservations!$O$2:$O$1000&lt;=P$7)*(reservations!$P$2:$P$1000&gt;=P$7+1)*(reservations!$L$2:$L$1000=$B25)*(reservations!$M$2:$M$1000=$C25)),"")</f>
        <v>1</v>
      </c>
      <c r="Q25" s="17">
        <f>IF(($C25&lt;&gt;""),1-SUMPRODUCT((reservations!$O$2:$O$1000&lt;=Q$7)*(reservations!$P$2:$P$1000&gt;=Q$7+1)*(reservations!$L$2:$L$1000=$B25)*(reservations!$M$2:$M$1000=$C25)),"")</f>
        <v>1</v>
      </c>
      <c r="R25" s="17">
        <f>IF(($C25&lt;&gt;""),1-SUMPRODUCT((reservations!$O$2:$O$1000&lt;=R$7)*(reservations!$P$2:$P$1000&gt;=R$7+1)*(reservations!$L$2:$L$1000=$B25)*(reservations!$M$2:$M$1000=$C25)),"")</f>
        <v>1</v>
      </c>
      <c r="S25" s="17">
        <f>IF(($C25&lt;&gt;""),1-SUMPRODUCT((reservations!$O$2:$O$1000&lt;=S$7)*(reservations!$P$2:$P$1000&gt;=S$7+1)*(reservations!$L$2:$L$1000=$B25)*(reservations!$M$2:$M$1000=$C25)),"")</f>
        <v>1</v>
      </c>
      <c r="T25" s="17">
        <f>IF(($C25&lt;&gt;""),1-SUMPRODUCT((reservations!$O$2:$O$1000&lt;=T$7)*(reservations!$P$2:$P$1000&gt;=T$7+1)*(reservations!$L$2:$L$1000=$B25)*(reservations!$M$2:$M$1000=$C25)),"")</f>
        <v>1</v>
      </c>
      <c r="U25" s="17">
        <f>IF(($C25&lt;&gt;""),1-SUMPRODUCT((reservations!$O$2:$O$1000&lt;=U$7)*(reservations!$P$2:$P$1000&gt;=U$7+1)*(reservations!$L$2:$L$1000=$B25)*(reservations!$M$2:$M$1000=$C25)),"")</f>
        <v>1</v>
      </c>
      <c r="V25" s="17">
        <f>IF(($C25&lt;&gt;""),1-SUMPRODUCT((reservations!$O$2:$O$1000&lt;=V$7)*(reservations!$P$2:$P$1000&gt;=V$7+1)*(reservations!$L$2:$L$1000=$B25)*(reservations!$M$2:$M$1000=$C25)),"")</f>
        <v>1</v>
      </c>
      <c r="W25" s="17">
        <f>IF(($C25&lt;&gt;""),1-SUMPRODUCT((reservations!$O$2:$O$1000&lt;=W$7)*(reservations!$P$2:$P$1000&gt;=W$7+1)*(reservations!$L$2:$L$1000=$B25)*(reservations!$M$2:$M$1000=$C25)),"")</f>
        <v>1</v>
      </c>
      <c r="X25" s="17">
        <f>IF(($C25&lt;&gt;""),1-SUMPRODUCT((reservations!$O$2:$O$1000&lt;=X$7)*(reservations!$P$2:$P$1000&gt;=X$7+1)*(reservations!$L$2:$L$1000=$B25)*(reservations!$M$2:$M$1000=$C25)),"")</f>
        <v>1</v>
      </c>
      <c r="Y25" s="17">
        <f>IF(($C25&lt;&gt;""),1-SUMPRODUCT((reservations!$O$2:$O$1000&lt;=Y$7)*(reservations!$P$2:$P$1000&gt;=Y$7+1)*(reservations!$L$2:$L$1000=$B25)*(reservations!$M$2:$M$1000=$C25)),"")</f>
        <v>1</v>
      </c>
    </row>
    <row r="26" spans="1:25" x14ac:dyDescent="0.2">
      <c r="A26" s="14">
        <v>19</v>
      </c>
      <c r="B26" s="15" t="s">
        <v>168</v>
      </c>
      <c r="C26" s="16">
        <v>20</v>
      </c>
      <c r="E26" s="17">
        <f>IF(($C26&lt;&gt;""),1-SUMPRODUCT((reservations!$O$2:$O$1000&lt;=E$7)*(reservations!$P$2:$P$1000&gt;=E$7+1)*(reservations!$L$2:$L$1000=$B26)*(reservations!$M$2:$M$1000=$C26)),"")</f>
        <v>1</v>
      </c>
      <c r="F26" s="17">
        <f>IF(($C26&lt;&gt;""),1-SUMPRODUCT((reservations!$O$2:$O$1000&lt;=F$7)*(reservations!$P$2:$P$1000&gt;=F$7+1)*(reservations!$L$2:$L$1000=$B26)*(reservations!$M$2:$M$1000=$C26)),"")</f>
        <v>1</v>
      </c>
      <c r="G26" s="17">
        <f>IF(($C26&lt;&gt;""),1-SUMPRODUCT((reservations!$O$2:$O$1000&lt;=G$7)*(reservations!$P$2:$P$1000&gt;=G$7+1)*(reservations!$L$2:$L$1000=$B26)*(reservations!$M$2:$M$1000=$C26)),"")</f>
        <v>1</v>
      </c>
      <c r="H26" s="17">
        <f>IF(($C26&lt;&gt;""),1-SUMPRODUCT((reservations!$O$2:$O$1000&lt;=H$7)*(reservations!$P$2:$P$1000&gt;=H$7+1)*(reservations!$L$2:$L$1000=$B26)*(reservations!$M$2:$M$1000=$C26)),"")</f>
        <v>1</v>
      </c>
      <c r="I26" s="17">
        <f>IF(($C26&lt;&gt;""),1-SUMPRODUCT((reservations!$O$2:$O$1000&lt;=I$7)*(reservations!$P$2:$P$1000&gt;=I$7+1)*(reservations!$L$2:$L$1000=$B26)*(reservations!$M$2:$M$1000=$C26)),"")</f>
        <v>1</v>
      </c>
      <c r="J26" s="17">
        <f>IF(($C26&lt;&gt;""),1-SUMPRODUCT((reservations!$O$2:$O$1000&lt;=J$7)*(reservations!$P$2:$P$1000&gt;=J$7+1)*(reservations!$L$2:$L$1000=$B26)*(reservations!$M$2:$M$1000=$C26)),"")</f>
        <v>1</v>
      </c>
      <c r="K26" s="17">
        <f>IF(($C26&lt;&gt;""),1-SUMPRODUCT((reservations!$O$2:$O$1000&lt;=K$7)*(reservations!$P$2:$P$1000&gt;=K$7+1)*(reservations!$L$2:$L$1000=$B26)*(reservations!$M$2:$M$1000=$C26)),"")</f>
        <v>1</v>
      </c>
      <c r="L26" s="17">
        <f>IF(($C26&lt;&gt;""),1-SUMPRODUCT((reservations!$O$2:$O$1000&lt;=L$7)*(reservations!$P$2:$P$1000&gt;=L$7+1)*(reservations!$L$2:$L$1000=$B26)*(reservations!$M$2:$M$1000=$C26)),"")</f>
        <v>1</v>
      </c>
      <c r="M26" s="17">
        <f>IF(($C26&lt;&gt;""),1-SUMPRODUCT((reservations!$O$2:$O$1000&lt;=M$7)*(reservations!$P$2:$P$1000&gt;=M$7+1)*(reservations!$L$2:$L$1000=$B26)*(reservations!$M$2:$M$1000=$C26)),"")</f>
        <v>1</v>
      </c>
      <c r="N26" s="17">
        <f>IF(($C26&lt;&gt;""),1-SUMPRODUCT((reservations!$O$2:$O$1000&lt;=N$7)*(reservations!$P$2:$P$1000&gt;=N$7+1)*(reservations!$L$2:$L$1000=$B26)*(reservations!$M$2:$M$1000=$C26)),"")</f>
        <v>1</v>
      </c>
      <c r="O26" s="17">
        <f>IF(($C26&lt;&gt;""),1-SUMPRODUCT((reservations!$O$2:$O$1000&lt;=O$7)*(reservations!$P$2:$P$1000&gt;=O$7+1)*(reservations!$L$2:$L$1000=$B26)*(reservations!$M$2:$M$1000=$C26)),"")</f>
        <v>1</v>
      </c>
      <c r="P26" s="17">
        <f>IF(($C26&lt;&gt;""),1-SUMPRODUCT((reservations!$O$2:$O$1000&lt;=P$7)*(reservations!$P$2:$P$1000&gt;=P$7+1)*(reservations!$L$2:$L$1000=$B26)*(reservations!$M$2:$M$1000=$C26)),"")</f>
        <v>1</v>
      </c>
      <c r="Q26" s="17">
        <f>IF(($C26&lt;&gt;""),1-SUMPRODUCT((reservations!$O$2:$O$1000&lt;=Q$7)*(reservations!$P$2:$P$1000&gt;=Q$7+1)*(reservations!$L$2:$L$1000=$B26)*(reservations!$M$2:$M$1000=$C26)),"")</f>
        <v>1</v>
      </c>
      <c r="R26" s="17">
        <f>IF(($C26&lt;&gt;""),1-SUMPRODUCT((reservations!$O$2:$O$1000&lt;=R$7)*(reservations!$P$2:$P$1000&gt;=R$7+1)*(reservations!$L$2:$L$1000=$B26)*(reservations!$M$2:$M$1000=$C26)),"")</f>
        <v>1</v>
      </c>
      <c r="S26" s="17">
        <f>IF(($C26&lt;&gt;""),1-SUMPRODUCT((reservations!$O$2:$O$1000&lt;=S$7)*(reservations!$P$2:$P$1000&gt;=S$7+1)*(reservations!$L$2:$L$1000=$B26)*(reservations!$M$2:$M$1000=$C26)),"")</f>
        <v>1</v>
      </c>
      <c r="T26" s="17">
        <f>IF(($C26&lt;&gt;""),1-SUMPRODUCT((reservations!$O$2:$O$1000&lt;=T$7)*(reservations!$P$2:$P$1000&gt;=T$7+1)*(reservations!$L$2:$L$1000=$B26)*(reservations!$M$2:$M$1000=$C26)),"")</f>
        <v>1</v>
      </c>
      <c r="U26" s="17">
        <f>IF(($C26&lt;&gt;""),1-SUMPRODUCT((reservations!$O$2:$O$1000&lt;=U$7)*(reservations!$P$2:$P$1000&gt;=U$7+1)*(reservations!$L$2:$L$1000=$B26)*(reservations!$M$2:$M$1000=$C26)),"")</f>
        <v>1</v>
      </c>
      <c r="V26" s="17">
        <f>IF(($C26&lt;&gt;""),1-SUMPRODUCT((reservations!$O$2:$O$1000&lt;=V$7)*(reservations!$P$2:$P$1000&gt;=V$7+1)*(reservations!$L$2:$L$1000=$B26)*(reservations!$M$2:$M$1000=$C26)),"")</f>
        <v>1</v>
      </c>
      <c r="W26" s="17">
        <f>IF(($C26&lt;&gt;""),1-SUMPRODUCT((reservations!$O$2:$O$1000&lt;=W$7)*(reservations!$P$2:$P$1000&gt;=W$7+1)*(reservations!$L$2:$L$1000=$B26)*(reservations!$M$2:$M$1000=$C26)),"")</f>
        <v>1</v>
      </c>
      <c r="X26" s="17">
        <f>IF(($C26&lt;&gt;""),1-SUMPRODUCT((reservations!$O$2:$O$1000&lt;=X$7)*(reservations!$P$2:$P$1000&gt;=X$7+1)*(reservations!$L$2:$L$1000=$B26)*(reservations!$M$2:$M$1000=$C26)),"")</f>
        <v>1</v>
      </c>
      <c r="Y26" s="17">
        <f>IF(($C26&lt;&gt;""),1-SUMPRODUCT((reservations!$O$2:$O$1000&lt;=Y$7)*(reservations!$P$2:$P$1000&gt;=Y$7+1)*(reservations!$L$2:$L$1000=$B26)*(reservations!$M$2:$M$1000=$C26)),"")</f>
        <v>1</v>
      </c>
    </row>
    <row r="27" spans="1:25" x14ac:dyDescent="0.2">
      <c r="A27" s="14">
        <v>20</v>
      </c>
      <c r="B27" s="15" t="s">
        <v>168</v>
      </c>
      <c r="C27" s="16">
        <v>21</v>
      </c>
      <c r="E27" s="17">
        <f>IF(($C27&lt;&gt;""),1-SUMPRODUCT((reservations!$O$2:$O$1000&lt;=E$7)*(reservations!$P$2:$P$1000&gt;=E$7+1)*(reservations!$L$2:$L$1000=$B27)*(reservations!$M$2:$M$1000=$C27)),"")</f>
        <v>1</v>
      </c>
      <c r="F27" s="17">
        <f>IF(($C27&lt;&gt;""),1-SUMPRODUCT((reservations!$O$2:$O$1000&lt;=F$7)*(reservations!$P$2:$P$1000&gt;=F$7+1)*(reservations!$L$2:$L$1000=$B27)*(reservations!$M$2:$M$1000=$C27)),"")</f>
        <v>1</v>
      </c>
      <c r="G27" s="17">
        <f>IF(($C27&lt;&gt;""),1-SUMPRODUCT((reservations!$O$2:$O$1000&lt;=G$7)*(reservations!$P$2:$P$1000&gt;=G$7+1)*(reservations!$L$2:$L$1000=$B27)*(reservations!$M$2:$M$1000=$C27)),"")</f>
        <v>1</v>
      </c>
      <c r="H27" s="17">
        <f>IF(($C27&lt;&gt;""),1-SUMPRODUCT((reservations!$O$2:$O$1000&lt;=H$7)*(reservations!$P$2:$P$1000&gt;=H$7+1)*(reservations!$L$2:$L$1000=$B27)*(reservations!$M$2:$M$1000=$C27)),"")</f>
        <v>1</v>
      </c>
      <c r="I27" s="17">
        <f>IF(($C27&lt;&gt;""),1-SUMPRODUCT((reservations!$O$2:$O$1000&lt;=I$7)*(reservations!$P$2:$P$1000&gt;=I$7+1)*(reservations!$L$2:$L$1000=$B27)*(reservations!$M$2:$M$1000=$C27)),"")</f>
        <v>1</v>
      </c>
      <c r="J27" s="17">
        <f>IF(($C27&lt;&gt;""),1-SUMPRODUCT((reservations!$O$2:$O$1000&lt;=J$7)*(reservations!$P$2:$P$1000&gt;=J$7+1)*(reservations!$L$2:$L$1000=$B27)*(reservations!$M$2:$M$1000=$C27)),"")</f>
        <v>1</v>
      </c>
      <c r="K27" s="17">
        <f>IF(($C27&lt;&gt;""),1-SUMPRODUCT((reservations!$O$2:$O$1000&lt;=K$7)*(reservations!$P$2:$P$1000&gt;=K$7+1)*(reservations!$L$2:$L$1000=$B27)*(reservations!$M$2:$M$1000=$C27)),"")</f>
        <v>1</v>
      </c>
      <c r="L27" s="17">
        <f>IF(($C27&lt;&gt;""),1-SUMPRODUCT((reservations!$O$2:$O$1000&lt;=L$7)*(reservations!$P$2:$P$1000&gt;=L$7+1)*(reservations!$L$2:$L$1000=$B27)*(reservations!$M$2:$M$1000=$C27)),"")</f>
        <v>1</v>
      </c>
      <c r="M27" s="17">
        <f>IF(($C27&lt;&gt;""),1-SUMPRODUCT((reservations!$O$2:$O$1000&lt;=M$7)*(reservations!$P$2:$P$1000&gt;=M$7+1)*(reservations!$L$2:$L$1000=$B27)*(reservations!$M$2:$M$1000=$C27)),"")</f>
        <v>1</v>
      </c>
      <c r="N27" s="17">
        <f>IF(($C27&lt;&gt;""),1-SUMPRODUCT((reservations!$O$2:$O$1000&lt;=N$7)*(reservations!$P$2:$P$1000&gt;=N$7+1)*(reservations!$L$2:$L$1000=$B27)*(reservations!$M$2:$M$1000=$C27)),"")</f>
        <v>1</v>
      </c>
      <c r="O27" s="17">
        <f>IF(($C27&lt;&gt;""),1-SUMPRODUCT((reservations!$O$2:$O$1000&lt;=O$7)*(reservations!$P$2:$P$1000&gt;=O$7+1)*(reservations!$L$2:$L$1000=$B27)*(reservations!$M$2:$M$1000=$C27)),"")</f>
        <v>1</v>
      </c>
      <c r="P27" s="17">
        <f>IF(($C27&lt;&gt;""),1-SUMPRODUCT((reservations!$O$2:$O$1000&lt;=P$7)*(reservations!$P$2:$P$1000&gt;=P$7+1)*(reservations!$L$2:$L$1000=$B27)*(reservations!$M$2:$M$1000=$C27)),"")</f>
        <v>1</v>
      </c>
      <c r="Q27" s="17">
        <f>IF(($C27&lt;&gt;""),1-SUMPRODUCT((reservations!$O$2:$O$1000&lt;=Q$7)*(reservations!$P$2:$P$1000&gt;=Q$7+1)*(reservations!$L$2:$L$1000=$B27)*(reservations!$M$2:$M$1000=$C27)),"")</f>
        <v>1</v>
      </c>
      <c r="R27" s="17">
        <f>IF(($C27&lt;&gt;""),1-SUMPRODUCT((reservations!$O$2:$O$1000&lt;=R$7)*(reservations!$P$2:$P$1000&gt;=R$7+1)*(reservations!$L$2:$L$1000=$B27)*(reservations!$M$2:$M$1000=$C27)),"")</f>
        <v>1</v>
      </c>
      <c r="S27" s="17">
        <f>IF(($C27&lt;&gt;""),1-SUMPRODUCT((reservations!$O$2:$O$1000&lt;=S$7)*(reservations!$P$2:$P$1000&gt;=S$7+1)*(reservations!$L$2:$L$1000=$B27)*(reservations!$M$2:$M$1000=$C27)),"")</f>
        <v>1</v>
      </c>
      <c r="T27" s="17">
        <f>IF(($C27&lt;&gt;""),1-SUMPRODUCT((reservations!$O$2:$O$1000&lt;=T$7)*(reservations!$P$2:$P$1000&gt;=T$7+1)*(reservations!$L$2:$L$1000=$B27)*(reservations!$M$2:$M$1000=$C27)),"")</f>
        <v>1</v>
      </c>
      <c r="U27" s="17">
        <f>IF(($C27&lt;&gt;""),1-SUMPRODUCT((reservations!$O$2:$O$1000&lt;=U$7)*(reservations!$P$2:$P$1000&gt;=U$7+1)*(reservations!$L$2:$L$1000=$B27)*(reservations!$M$2:$M$1000=$C27)),"")</f>
        <v>1</v>
      </c>
      <c r="V27" s="17">
        <f>IF(($C27&lt;&gt;""),1-SUMPRODUCT((reservations!$O$2:$O$1000&lt;=V$7)*(reservations!$P$2:$P$1000&gt;=V$7+1)*(reservations!$L$2:$L$1000=$B27)*(reservations!$M$2:$M$1000=$C27)),"")</f>
        <v>1</v>
      </c>
      <c r="W27" s="17">
        <f>IF(($C27&lt;&gt;""),1-SUMPRODUCT((reservations!$O$2:$O$1000&lt;=W$7)*(reservations!$P$2:$P$1000&gt;=W$7+1)*(reservations!$L$2:$L$1000=$B27)*(reservations!$M$2:$M$1000=$C27)),"")</f>
        <v>1</v>
      </c>
      <c r="X27" s="17">
        <f>IF(($C27&lt;&gt;""),1-SUMPRODUCT((reservations!$O$2:$O$1000&lt;=X$7)*(reservations!$P$2:$P$1000&gt;=X$7+1)*(reservations!$L$2:$L$1000=$B27)*(reservations!$M$2:$M$1000=$C27)),"")</f>
        <v>1</v>
      </c>
      <c r="Y27" s="17">
        <f>IF(($C27&lt;&gt;""),1-SUMPRODUCT((reservations!$O$2:$O$1000&lt;=Y$7)*(reservations!$P$2:$P$1000&gt;=Y$7+1)*(reservations!$L$2:$L$1000=$B27)*(reservations!$M$2:$M$1000=$C27)),"")</f>
        <v>1</v>
      </c>
    </row>
    <row r="28" spans="1:25" x14ac:dyDescent="0.2">
      <c r="A28" s="14">
        <v>21</v>
      </c>
      <c r="B28" s="15" t="s">
        <v>168</v>
      </c>
      <c r="C28" s="16">
        <v>22</v>
      </c>
      <c r="E28" s="17">
        <f>IF(($C28&lt;&gt;""),1-SUMPRODUCT((reservations!$O$2:$O$1000&lt;=E$7)*(reservations!$P$2:$P$1000&gt;=E$7+1)*(reservations!$L$2:$L$1000=$B28)*(reservations!$M$2:$M$1000=$C28)),"")</f>
        <v>1</v>
      </c>
      <c r="F28" s="17">
        <f>IF(($C28&lt;&gt;""),1-SUMPRODUCT((reservations!$O$2:$O$1000&lt;=F$7)*(reservations!$P$2:$P$1000&gt;=F$7+1)*(reservations!$L$2:$L$1000=$B28)*(reservations!$M$2:$M$1000=$C28)),"")</f>
        <v>1</v>
      </c>
      <c r="G28" s="17">
        <f>IF(($C28&lt;&gt;""),1-SUMPRODUCT((reservations!$O$2:$O$1000&lt;=G$7)*(reservations!$P$2:$P$1000&gt;=G$7+1)*(reservations!$L$2:$L$1000=$B28)*(reservations!$M$2:$M$1000=$C28)),"")</f>
        <v>1</v>
      </c>
      <c r="H28" s="17">
        <f>IF(($C28&lt;&gt;""),1-SUMPRODUCT((reservations!$O$2:$O$1000&lt;=H$7)*(reservations!$P$2:$P$1000&gt;=H$7+1)*(reservations!$L$2:$L$1000=$B28)*(reservations!$M$2:$M$1000=$C28)),"")</f>
        <v>1</v>
      </c>
      <c r="I28" s="17">
        <f>IF(($C28&lt;&gt;""),1-SUMPRODUCT((reservations!$O$2:$O$1000&lt;=I$7)*(reservations!$P$2:$P$1000&gt;=I$7+1)*(reservations!$L$2:$L$1000=$B28)*(reservations!$M$2:$M$1000=$C28)),"")</f>
        <v>1</v>
      </c>
      <c r="J28" s="17">
        <f>IF(($C28&lt;&gt;""),1-SUMPRODUCT((reservations!$O$2:$O$1000&lt;=J$7)*(reservations!$P$2:$P$1000&gt;=J$7+1)*(reservations!$L$2:$L$1000=$B28)*(reservations!$M$2:$M$1000=$C28)),"")</f>
        <v>1</v>
      </c>
      <c r="K28" s="17">
        <f>IF(($C28&lt;&gt;""),1-SUMPRODUCT((reservations!$O$2:$O$1000&lt;=K$7)*(reservations!$P$2:$P$1000&gt;=K$7+1)*(reservations!$L$2:$L$1000=$B28)*(reservations!$M$2:$M$1000=$C28)),"")</f>
        <v>1</v>
      </c>
      <c r="L28" s="17">
        <f>IF(($C28&lt;&gt;""),1-SUMPRODUCT((reservations!$O$2:$O$1000&lt;=L$7)*(reservations!$P$2:$P$1000&gt;=L$7+1)*(reservations!$L$2:$L$1000=$B28)*(reservations!$M$2:$M$1000=$C28)),"")</f>
        <v>1</v>
      </c>
      <c r="M28" s="17">
        <f>IF(($C28&lt;&gt;""),1-SUMPRODUCT((reservations!$O$2:$O$1000&lt;=M$7)*(reservations!$P$2:$P$1000&gt;=M$7+1)*(reservations!$L$2:$L$1000=$B28)*(reservations!$M$2:$M$1000=$C28)),"")</f>
        <v>1</v>
      </c>
      <c r="N28" s="17">
        <f>IF(($C28&lt;&gt;""),1-SUMPRODUCT((reservations!$O$2:$O$1000&lt;=N$7)*(reservations!$P$2:$P$1000&gt;=N$7+1)*(reservations!$L$2:$L$1000=$B28)*(reservations!$M$2:$M$1000=$C28)),"")</f>
        <v>1</v>
      </c>
      <c r="O28" s="17">
        <f>IF(($C28&lt;&gt;""),1-SUMPRODUCT((reservations!$O$2:$O$1000&lt;=O$7)*(reservations!$P$2:$P$1000&gt;=O$7+1)*(reservations!$L$2:$L$1000=$B28)*(reservations!$M$2:$M$1000=$C28)),"")</f>
        <v>1</v>
      </c>
      <c r="P28" s="17">
        <f>IF(($C28&lt;&gt;""),1-SUMPRODUCT((reservations!$O$2:$O$1000&lt;=P$7)*(reservations!$P$2:$P$1000&gt;=P$7+1)*(reservations!$L$2:$L$1000=$B28)*(reservations!$M$2:$M$1000=$C28)),"")</f>
        <v>1</v>
      </c>
      <c r="Q28" s="17">
        <f>IF(($C28&lt;&gt;""),1-SUMPRODUCT((reservations!$O$2:$O$1000&lt;=Q$7)*(reservations!$P$2:$P$1000&gt;=Q$7+1)*(reservations!$L$2:$L$1000=$B28)*(reservations!$M$2:$M$1000=$C28)),"")</f>
        <v>1</v>
      </c>
      <c r="R28" s="17">
        <f>IF(($C28&lt;&gt;""),1-SUMPRODUCT((reservations!$O$2:$O$1000&lt;=R$7)*(reservations!$P$2:$P$1000&gt;=R$7+1)*(reservations!$L$2:$L$1000=$B28)*(reservations!$M$2:$M$1000=$C28)),"")</f>
        <v>1</v>
      </c>
      <c r="S28" s="17">
        <f>IF(($C28&lt;&gt;""),1-SUMPRODUCT((reservations!$O$2:$O$1000&lt;=S$7)*(reservations!$P$2:$P$1000&gt;=S$7+1)*(reservations!$L$2:$L$1000=$B28)*(reservations!$M$2:$M$1000=$C28)),"")</f>
        <v>1</v>
      </c>
      <c r="T28" s="17">
        <f>IF(($C28&lt;&gt;""),1-SUMPRODUCT((reservations!$O$2:$O$1000&lt;=T$7)*(reservations!$P$2:$P$1000&gt;=T$7+1)*(reservations!$L$2:$L$1000=$B28)*(reservations!$M$2:$M$1000=$C28)),"")</f>
        <v>1</v>
      </c>
      <c r="U28" s="17">
        <f>IF(($C28&lt;&gt;""),1-SUMPRODUCT((reservations!$O$2:$O$1000&lt;=U$7)*(reservations!$P$2:$P$1000&gt;=U$7+1)*(reservations!$L$2:$L$1000=$B28)*(reservations!$M$2:$M$1000=$C28)),"")</f>
        <v>1</v>
      </c>
      <c r="V28" s="17">
        <f>IF(($C28&lt;&gt;""),1-SUMPRODUCT((reservations!$O$2:$O$1000&lt;=V$7)*(reservations!$P$2:$P$1000&gt;=V$7+1)*(reservations!$L$2:$L$1000=$B28)*(reservations!$M$2:$M$1000=$C28)),"")</f>
        <v>1</v>
      </c>
      <c r="W28" s="17">
        <f>IF(($C28&lt;&gt;""),1-SUMPRODUCT((reservations!$O$2:$O$1000&lt;=W$7)*(reservations!$P$2:$P$1000&gt;=W$7+1)*(reservations!$L$2:$L$1000=$B28)*(reservations!$M$2:$M$1000=$C28)),"")</f>
        <v>1</v>
      </c>
      <c r="X28" s="17">
        <f>IF(($C28&lt;&gt;""),1-SUMPRODUCT((reservations!$O$2:$O$1000&lt;=X$7)*(reservations!$P$2:$P$1000&gt;=X$7+1)*(reservations!$L$2:$L$1000=$B28)*(reservations!$M$2:$M$1000=$C28)),"")</f>
        <v>1</v>
      </c>
      <c r="Y28" s="17">
        <f>IF(($C28&lt;&gt;""),1-SUMPRODUCT((reservations!$O$2:$O$1000&lt;=Y$7)*(reservations!$P$2:$P$1000&gt;=Y$7+1)*(reservations!$L$2:$L$1000=$B28)*(reservations!$M$2:$M$1000=$C28)),"")</f>
        <v>1</v>
      </c>
    </row>
    <row r="29" spans="1:25" x14ac:dyDescent="0.2">
      <c r="A29" s="14">
        <v>22</v>
      </c>
      <c r="B29" s="15" t="s">
        <v>168</v>
      </c>
      <c r="C29" s="16">
        <v>23</v>
      </c>
      <c r="E29" s="17">
        <f>IF(($C29&lt;&gt;""),1-SUMPRODUCT((reservations!$O$2:$O$1000&lt;=E$7)*(reservations!$P$2:$P$1000&gt;=E$7+1)*(reservations!$L$2:$L$1000=$B29)*(reservations!$M$2:$M$1000=$C29)),"")</f>
        <v>1</v>
      </c>
      <c r="F29" s="17">
        <f>IF(($C29&lt;&gt;""),1-SUMPRODUCT((reservations!$O$2:$O$1000&lt;=F$7)*(reservations!$P$2:$P$1000&gt;=F$7+1)*(reservations!$L$2:$L$1000=$B29)*(reservations!$M$2:$M$1000=$C29)),"")</f>
        <v>1</v>
      </c>
      <c r="G29" s="17">
        <f>IF(($C29&lt;&gt;""),1-SUMPRODUCT((reservations!$O$2:$O$1000&lt;=G$7)*(reservations!$P$2:$P$1000&gt;=G$7+1)*(reservations!$L$2:$L$1000=$B29)*(reservations!$M$2:$M$1000=$C29)),"")</f>
        <v>1</v>
      </c>
      <c r="H29" s="17">
        <f>IF(($C29&lt;&gt;""),1-SUMPRODUCT((reservations!$O$2:$O$1000&lt;=H$7)*(reservations!$P$2:$P$1000&gt;=H$7+1)*(reservations!$L$2:$L$1000=$B29)*(reservations!$M$2:$M$1000=$C29)),"")</f>
        <v>1</v>
      </c>
      <c r="I29" s="17">
        <f>IF(($C29&lt;&gt;""),1-SUMPRODUCT((reservations!$O$2:$O$1000&lt;=I$7)*(reservations!$P$2:$P$1000&gt;=I$7+1)*(reservations!$L$2:$L$1000=$B29)*(reservations!$M$2:$M$1000=$C29)),"")</f>
        <v>1</v>
      </c>
      <c r="J29" s="17">
        <f>IF(($C29&lt;&gt;""),1-SUMPRODUCT((reservations!$O$2:$O$1000&lt;=J$7)*(reservations!$P$2:$P$1000&gt;=J$7+1)*(reservations!$L$2:$L$1000=$B29)*(reservations!$M$2:$M$1000=$C29)),"")</f>
        <v>1</v>
      </c>
      <c r="K29" s="17">
        <f>IF(($C29&lt;&gt;""),1-SUMPRODUCT((reservations!$O$2:$O$1000&lt;=K$7)*(reservations!$P$2:$P$1000&gt;=K$7+1)*(reservations!$L$2:$L$1000=$B29)*(reservations!$M$2:$M$1000=$C29)),"")</f>
        <v>1</v>
      </c>
      <c r="L29" s="17">
        <f>IF(($C29&lt;&gt;""),1-SUMPRODUCT((reservations!$O$2:$O$1000&lt;=L$7)*(reservations!$P$2:$P$1000&gt;=L$7+1)*(reservations!$L$2:$L$1000=$B29)*(reservations!$M$2:$M$1000=$C29)),"")</f>
        <v>1</v>
      </c>
      <c r="M29" s="17">
        <f>IF(($C29&lt;&gt;""),1-SUMPRODUCT((reservations!$O$2:$O$1000&lt;=M$7)*(reservations!$P$2:$P$1000&gt;=M$7+1)*(reservations!$L$2:$L$1000=$B29)*(reservations!$M$2:$M$1000=$C29)),"")</f>
        <v>1</v>
      </c>
      <c r="N29" s="17">
        <f>IF(($C29&lt;&gt;""),1-SUMPRODUCT((reservations!$O$2:$O$1000&lt;=N$7)*(reservations!$P$2:$P$1000&gt;=N$7+1)*(reservations!$L$2:$L$1000=$B29)*(reservations!$M$2:$M$1000=$C29)),"")</f>
        <v>1</v>
      </c>
      <c r="O29" s="17">
        <f>IF(($C29&lt;&gt;""),1-SUMPRODUCT((reservations!$O$2:$O$1000&lt;=O$7)*(reservations!$P$2:$P$1000&gt;=O$7+1)*(reservations!$L$2:$L$1000=$B29)*(reservations!$M$2:$M$1000=$C29)),"")</f>
        <v>1</v>
      </c>
      <c r="P29" s="17">
        <f>IF(($C29&lt;&gt;""),1-SUMPRODUCT((reservations!$O$2:$O$1000&lt;=P$7)*(reservations!$P$2:$P$1000&gt;=P$7+1)*(reservations!$L$2:$L$1000=$B29)*(reservations!$M$2:$M$1000=$C29)),"")</f>
        <v>1</v>
      </c>
      <c r="Q29" s="17">
        <f>IF(($C29&lt;&gt;""),1-SUMPRODUCT((reservations!$O$2:$O$1000&lt;=Q$7)*(reservations!$P$2:$P$1000&gt;=Q$7+1)*(reservations!$L$2:$L$1000=$B29)*(reservations!$M$2:$M$1000=$C29)),"")</f>
        <v>1</v>
      </c>
      <c r="R29" s="17">
        <f>IF(($C29&lt;&gt;""),1-SUMPRODUCT((reservations!$O$2:$O$1000&lt;=R$7)*(reservations!$P$2:$P$1000&gt;=R$7+1)*(reservations!$L$2:$L$1000=$B29)*(reservations!$M$2:$M$1000=$C29)),"")</f>
        <v>1</v>
      </c>
      <c r="S29" s="17">
        <f>IF(($C29&lt;&gt;""),1-SUMPRODUCT((reservations!$O$2:$O$1000&lt;=S$7)*(reservations!$P$2:$P$1000&gt;=S$7+1)*(reservations!$L$2:$L$1000=$B29)*(reservations!$M$2:$M$1000=$C29)),"")</f>
        <v>1</v>
      </c>
      <c r="T29" s="17">
        <f>IF(($C29&lt;&gt;""),1-SUMPRODUCT((reservations!$O$2:$O$1000&lt;=T$7)*(reservations!$P$2:$P$1000&gt;=T$7+1)*(reservations!$L$2:$L$1000=$B29)*(reservations!$M$2:$M$1000=$C29)),"")</f>
        <v>1</v>
      </c>
      <c r="U29" s="17">
        <f>IF(($C29&lt;&gt;""),1-SUMPRODUCT((reservations!$O$2:$O$1000&lt;=U$7)*(reservations!$P$2:$P$1000&gt;=U$7+1)*(reservations!$L$2:$L$1000=$B29)*(reservations!$M$2:$M$1000=$C29)),"")</f>
        <v>1</v>
      </c>
      <c r="V29" s="17">
        <f>IF(($C29&lt;&gt;""),1-SUMPRODUCT((reservations!$O$2:$O$1000&lt;=V$7)*(reservations!$P$2:$P$1000&gt;=V$7+1)*(reservations!$L$2:$L$1000=$B29)*(reservations!$M$2:$M$1000=$C29)),"")</f>
        <v>1</v>
      </c>
      <c r="W29" s="17">
        <f>IF(($C29&lt;&gt;""),1-SUMPRODUCT((reservations!$O$2:$O$1000&lt;=W$7)*(reservations!$P$2:$P$1000&gt;=W$7+1)*(reservations!$L$2:$L$1000=$B29)*(reservations!$M$2:$M$1000=$C29)),"")</f>
        <v>1</v>
      </c>
      <c r="X29" s="17">
        <f>IF(($C29&lt;&gt;""),1-SUMPRODUCT((reservations!$O$2:$O$1000&lt;=X$7)*(reservations!$P$2:$P$1000&gt;=X$7+1)*(reservations!$L$2:$L$1000=$B29)*(reservations!$M$2:$M$1000=$C29)),"")</f>
        <v>1</v>
      </c>
      <c r="Y29" s="17">
        <f>IF(($C29&lt;&gt;""),1-SUMPRODUCT((reservations!$O$2:$O$1000&lt;=Y$7)*(reservations!$P$2:$P$1000&gt;=Y$7+1)*(reservations!$L$2:$L$1000=$B29)*(reservations!$M$2:$M$1000=$C29)),"")</f>
        <v>1</v>
      </c>
    </row>
    <row r="30" spans="1:25" x14ac:dyDescent="0.2">
      <c r="A30" s="14">
        <v>23</v>
      </c>
      <c r="B30" s="15" t="s">
        <v>168</v>
      </c>
      <c r="C30" s="16">
        <v>24</v>
      </c>
      <c r="E30" s="17">
        <f>IF(($C30&lt;&gt;""),1-SUMPRODUCT((reservations!$O$2:$O$1000&lt;=E$7)*(reservations!$P$2:$P$1000&gt;=E$7+1)*(reservations!$L$2:$L$1000=$B30)*(reservations!$M$2:$M$1000=$C30)),"")</f>
        <v>1</v>
      </c>
      <c r="F30" s="17">
        <f>IF(($C30&lt;&gt;""),1-SUMPRODUCT((reservations!$O$2:$O$1000&lt;=F$7)*(reservations!$P$2:$P$1000&gt;=F$7+1)*(reservations!$L$2:$L$1000=$B30)*(reservations!$M$2:$M$1000=$C30)),"")</f>
        <v>1</v>
      </c>
      <c r="G30" s="17">
        <f>IF(($C30&lt;&gt;""),1-SUMPRODUCT((reservations!$O$2:$O$1000&lt;=G$7)*(reservations!$P$2:$P$1000&gt;=G$7+1)*(reservations!$L$2:$L$1000=$B30)*(reservations!$M$2:$M$1000=$C30)),"")</f>
        <v>1</v>
      </c>
      <c r="H30" s="17">
        <f>IF(($C30&lt;&gt;""),1-SUMPRODUCT((reservations!$O$2:$O$1000&lt;=H$7)*(reservations!$P$2:$P$1000&gt;=H$7+1)*(reservations!$L$2:$L$1000=$B30)*(reservations!$M$2:$M$1000=$C30)),"")</f>
        <v>1</v>
      </c>
      <c r="I30" s="17">
        <f>IF(($C30&lt;&gt;""),1-SUMPRODUCT((reservations!$O$2:$O$1000&lt;=I$7)*(reservations!$P$2:$P$1000&gt;=I$7+1)*(reservations!$L$2:$L$1000=$B30)*(reservations!$M$2:$M$1000=$C30)),"")</f>
        <v>1</v>
      </c>
      <c r="J30" s="17">
        <f>IF(($C30&lt;&gt;""),1-SUMPRODUCT((reservations!$O$2:$O$1000&lt;=J$7)*(reservations!$P$2:$P$1000&gt;=J$7+1)*(reservations!$L$2:$L$1000=$B30)*(reservations!$M$2:$M$1000=$C30)),"")</f>
        <v>1</v>
      </c>
      <c r="K30" s="17">
        <f>IF(($C30&lt;&gt;""),1-SUMPRODUCT((reservations!$O$2:$O$1000&lt;=K$7)*(reservations!$P$2:$P$1000&gt;=K$7+1)*(reservations!$L$2:$L$1000=$B30)*(reservations!$M$2:$M$1000=$C30)),"")</f>
        <v>1</v>
      </c>
      <c r="L30" s="17">
        <f>IF(($C30&lt;&gt;""),1-SUMPRODUCT((reservations!$O$2:$O$1000&lt;=L$7)*(reservations!$P$2:$P$1000&gt;=L$7+1)*(reservations!$L$2:$L$1000=$B30)*(reservations!$M$2:$M$1000=$C30)),"")</f>
        <v>1</v>
      </c>
      <c r="M30" s="17">
        <f>IF(($C30&lt;&gt;""),1-SUMPRODUCT((reservations!$O$2:$O$1000&lt;=M$7)*(reservations!$P$2:$P$1000&gt;=M$7+1)*(reservations!$L$2:$L$1000=$B30)*(reservations!$M$2:$M$1000=$C30)),"")</f>
        <v>1</v>
      </c>
      <c r="N30" s="17">
        <f>IF(($C30&lt;&gt;""),1-SUMPRODUCT((reservations!$O$2:$O$1000&lt;=N$7)*(reservations!$P$2:$P$1000&gt;=N$7+1)*(reservations!$L$2:$L$1000=$B30)*(reservations!$M$2:$M$1000=$C30)),"")</f>
        <v>1</v>
      </c>
      <c r="O30" s="17">
        <f>IF(($C30&lt;&gt;""),1-SUMPRODUCT((reservations!$O$2:$O$1000&lt;=O$7)*(reservations!$P$2:$P$1000&gt;=O$7+1)*(reservations!$L$2:$L$1000=$B30)*(reservations!$M$2:$M$1000=$C30)),"")</f>
        <v>1</v>
      </c>
      <c r="P30" s="17">
        <f>IF(($C30&lt;&gt;""),1-SUMPRODUCT((reservations!$O$2:$O$1000&lt;=P$7)*(reservations!$P$2:$P$1000&gt;=P$7+1)*(reservations!$L$2:$L$1000=$B30)*(reservations!$M$2:$M$1000=$C30)),"")</f>
        <v>1</v>
      </c>
      <c r="Q30" s="17">
        <f>IF(($C30&lt;&gt;""),1-SUMPRODUCT((reservations!$O$2:$O$1000&lt;=Q$7)*(reservations!$P$2:$P$1000&gt;=Q$7+1)*(reservations!$L$2:$L$1000=$B30)*(reservations!$M$2:$M$1000=$C30)),"")</f>
        <v>1</v>
      </c>
      <c r="R30" s="17">
        <f>IF(($C30&lt;&gt;""),1-SUMPRODUCT((reservations!$O$2:$O$1000&lt;=R$7)*(reservations!$P$2:$P$1000&gt;=R$7+1)*(reservations!$L$2:$L$1000=$B30)*(reservations!$M$2:$M$1000=$C30)),"")</f>
        <v>1</v>
      </c>
      <c r="S30" s="17">
        <f>IF(($C30&lt;&gt;""),1-SUMPRODUCT((reservations!$O$2:$O$1000&lt;=S$7)*(reservations!$P$2:$P$1000&gt;=S$7+1)*(reservations!$L$2:$L$1000=$B30)*(reservations!$M$2:$M$1000=$C30)),"")</f>
        <v>1</v>
      </c>
      <c r="T30" s="17">
        <f>IF(($C30&lt;&gt;""),1-SUMPRODUCT((reservations!$O$2:$O$1000&lt;=T$7)*(reservations!$P$2:$P$1000&gt;=T$7+1)*(reservations!$L$2:$L$1000=$B30)*(reservations!$M$2:$M$1000=$C30)),"")</f>
        <v>1</v>
      </c>
      <c r="U30" s="17">
        <f>IF(($C30&lt;&gt;""),1-SUMPRODUCT((reservations!$O$2:$O$1000&lt;=U$7)*(reservations!$P$2:$P$1000&gt;=U$7+1)*(reservations!$L$2:$L$1000=$B30)*(reservations!$M$2:$M$1000=$C30)),"")</f>
        <v>1</v>
      </c>
      <c r="V30" s="17">
        <f>IF(($C30&lt;&gt;""),1-SUMPRODUCT((reservations!$O$2:$O$1000&lt;=V$7)*(reservations!$P$2:$P$1000&gt;=V$7+1)*(reservations!$L$2:$L$1000=$B30)*(reservations!$M$2:$M$1000=$C30)),"")</f>
        <v>1</v>
      </c>
      <c r="W30" s="17">
        <f>IF(($C30&lt;&gt;""),1-SUMPRODUCT((reservations!$O$2:$O$1000&lt;=W$7)*(reservations!$P$2:$P$1000&gt;=W$7+1)*(reservations!$L$2:$L$1000=$B30)*(reservations!$M$2:$M$1000=$C30)),"")</f>
        <v>1</v>
      </c>
      <c r="X30" s="17">
        <f>IF(($C30&lt;&gt;""),1-SUMPRODUCT((reservations!$O$2:$O$1000&lt;=X$7)*(reservations!$P$2:$P$1000&gt;=X$7+1)*(reservations!$L$2:$L$1000=$B30)*(reservations!$M$2:$M$1000=$C30)),"")</f>
        <v>1</v>
      </c>
      <c r="Y30" s="17">
        <f>IF(($C30&lt;&gt;""),1-SUMPRODUCT((reservations!$O$2:$O$1000&lt;=Y$7)*(reservations!$P$2:$P$1000&gt;=Y$7+1)*(reservations!$L$2:$L$1000=$B30)*(reservations!$M$2:$M$1000=$C30)),"")</f>
        <v>1</v>
      </c>
    </row>
    <row r="31" spans="1:25" x14ac:dyDescent="0.2">
      <c r="A31" s="14">
        <v>24</v>
      </c>
      <c r="B31" s="15" t="s">
        <v>168</v>
      </c>
      <c r="C31" s="16">
        <v>25</v>
      </c>
      <c r="E31" s="17">
        <f>IF(($C31&lt;&gt;""),1-SUMPRODUCT((reservations!$O$2:$O$1000&lt;=E$7)*(reservations!$P$2:$P$1000&gt;=E$7+1)*(reservations!$L$2:$L$1000=$B31)*(reservations!$M$2:$M$1000=$C31)),"")</f>
        <v>1</v>
      </c>
      <c r="F31" s="17">
        <f>IF(($C31&lt;&gt;""),1-SUMPRODUCT((reservations!$O$2:$O$1000&lt;=F$7)*(reservations!$P$2:$P$1000&gt;=F$7+1)*(reservations!$L$2:$L$1000=$B31)*(reservations!$M$2:$M$1000=$C31)),"")</f>
        <v>1</v>
      </c>
      <c r="G31" s="17">
        <f>IF(($C31&lt;&gt;""),1-SUMPRODUCT((reservations!$O$2:$O$1000&lt;=G$7)*(reservations!$P$2:$P$1000&gt;=G$7+1)*(reservations!$L$2:$L$1000=$B31)*(reservations!$M$2:$M$1000=$C31)),"")</f>
        <v>1</v>
      </c>
      <c r="H31" s="17">
        <f>IF(($C31&lt;&gt;""),1-SUMPRODUCT((reservations!$O$2:$O$1000&lt;=H$7)*(reservations!$P$2:$P$1000&gt;=H$7+1)*(reservations!$L$2:$L$1000=$B31)*(reservations!$M$2:$M$1000=$C31)),"")</f>
        <v>1</v>
      </c>
      <c r="I31" s="17">
        <f>IF(($C31&lt;&gt;""),1-SUMPRODUCT((reservations!$O$2:$O$1000&lt;=I$7)*(reservations!$P$2:$P$1000&gt;=I$7+1)*(reservations!$L$2:$L$1000=$B31)*(reservations!$M$2:$M$1000=$C31)),"")</f>
        <v>1</v>
      </c>
      <c r="J31" s="17">
        <f>IF(($C31&lt;&gt;""),1-SUMPRODUCT((reservations!$O$2:$O$1000&lt;=J$7)*(reservations!$P$2:$P$1000&gt;=J$7+1)*(reservations!$L$2:$L$1000=$B31)*(reservations!$M$2:$M$1000=$C31)),"")</f>
        <v>1</v>
      </c>
      <c r="K31" s="17">
        <f>IF(($C31&lt;&gt;""),1-SUMPRODUCT((reservations!$O$2:$O$1000&lt;=K$7)*(reservations!$P$2:$P$1000&gt;=K$7+1)*(reservations!$L$2:$L$1000=$B31)*(reservations!$M$2:$M$1000=$C31)),"")</f>
        <v>1</v>
      </c>
      <c r="L31" s="17">
        <f>IF(($C31&lt;&gt;""),1-SUMPRODUCT((reservations!$O$2:$O$1000&lt;=L$7)*(reservations!$P$2:$P$1000&gt;=L$7+1)*(reservations!$L$2:$L$1000=$B31)*(reservations!$M$2:$M$1000=$C31)),"")</f>
        <v>1</v>
      </c>
      <c r="M31" s="17">
        <f>IF(($C31&lt;&gt;""),1-SUMPRODUCT((reservations!$O$2:$O$1000&lt;=M$7)*(reservations!$P$2:$P$1000&gt;=M$7+1)*(reservations!$L$2:$L$1000=$B31)*(reservations!$M$2:$M$1000=$C31)),"")</f>
        <v>1</v>
      </c>
      <c r="N31" s="17">
        <f>IF(($C31&lt;&gt;""),1-SUMPRODUCT((reservations!$O$2:$O$1000&lt;=N$7)*(reservations!$P$2:$P$1000&gt;=N$7+1)*(reservations!$L$2:$L$1000=$B31)*(reservations!$M$2:$M$1000=$C31)),"")</f>
        <v>1</v>
      </c>
      <c r="O31" s="17">
        <f>IF(($C31&lt;&gt;""),1-SUMPRODUCT((reservations!$O$2:$O$1000&lt;=O$7)*(reservations!$P$2:$P$1000&gt;=O$7+1)*(reservations!$L$2:$L$1000=$B31)*(reservations!$M$2:$M$1000=$C31)),"")</f>
        <v>1</v>
      </c>
      <c r="P31" s="17">
        <f>IF(($C31&lt;&gt;""),1-SUMPRODUCT((reservations!$O$2:$O$1000&lt;=P$7)*(reservations!$P$2:$P$1000&gt;=P$7+1)*(reservations!$L$2:$L$1000=$B31)*(reservations!$M$2:$M$1000=$C31)),"")</f>
        <v>1</v>
      </c>
      <c r="Q31" s="17">
        <f>IF(($C31&lt;&gt;""),1-SUMPRODUCT((reservations!$O$2:$O$1000&lt;=Q$7)*(reservations!$P$2:$P$1000&gt;=Q$7+1)*(reservations!$L$2:$L$1000=$B31)*(reservations!$M$2:$M$1000=$C31)),"")</f>
        <v>1</v>
      </c>
      <c r="R31" s="17">
        <f>IF(($C31&lt;&gt;""),1-SUMPRODUCT((reservations!$O$2:$O$1000&lt;=R$7)*(reservations!$P$2:$P$1000&gt;=R$7+1)*(reservations!$L$2:$L$1000=$B31)*(reservations!$M$2:$M$1000=$C31)),"")</f>
        <v>1</v>
      </c>
      <c r="S31" s="17">
        <f>IF(($C31&lt;&gt;""),1-SUMPRODUCT((reservations!$O$2:$O$1000&lt;=S$7)*(reservations!$P$2:$P$1000&gt;=S$7+1)*(reservations!$L$2:$L$1000=$B31)*(reservations!$M$2:$M$1000=$C31)),"")</f>
        <v>1</v>
      </c>
      <c r="T31" s="17">
        <f>IF(($C31&lt;&gt;""),1-SUMPRODUCT((reservations!$O$2:$O$1000&lt;=T$7)*(reservations!$P$2:$P$1000&gt;=T$7+1)*(reservations!$L$2:$L$1000=$B31)*(reservations!$M$2:$M$1000=$C31)),"")</f>
        <v>1</v>
      </c>
      <c r="U31" s="17">
        <f>IF(($C31&lt;&gt;""),1-SUMPRODUCT((reservations!$O$2:$O$1000&lt;=U$7)*(reservations!$P$2:$P$1000&gt;=U$7+1)*(reservations!$L$2:$L$1000=$B31)*(reservations!$M$2:$M$1000=$C31)),"")</f>
        <v>1</v>
      </c>
      <c r="V31" s="17">
        <f>IF(($C31&lt;&gt;""),1-SUMPRODUCT((reservations!$O$2:$O$1000&lt;=V$7)*(reservations!$P$2:$P$1000&gt;=V$7+1)*(reservations!$L$2:$L$1000=$B31)*(reservations!$M$2:$M$1000=$C31)),"")</f>
        <v>1</v>
      </c>
      <c r="W31" s="17">
        <f>IF(($C31&lt;&gt;""),1-SUMPRODUCT((reservations!$O$2:$O$1000&lt;=W$7)*(reservations!$P$2:$P$1000&gt;=W$7+1)*(reservations!$L$2:$L$1000=$B31)*(reservations!$M$2:$M$1000=$C31)),"")</f>
        <v>1</v>
      </c>
      <c r="X31" s="17">
        <f>IF(($C31&lt;&gt;""),1-SUMPRODUCT((reservations!$O$2:$O$1000&lt;=X$7)*(reservations!$P$2:$P$1000&gt;=X$7+1)*(reservations!$L$2:$L$1000=$B31)*(reservations!$M$2:$M$1000=$C31)),"")</f>
        <v>1</v>
      </c>
      <c r="Y31" s="17">
        <f>IF(($C31&lt;&gt;""),1-SUMPRODUCT((reservations!$O$2:$O$1000&lt;=Y$7)*(reservations!$P$2:$P$1000&gt;=Y$7+1)*(reservations!$L$2:$L$1000=$B31)*(reservations!$M$2:$M$1000=$C31)),"")</f>
        <v>1</v>
      </c>
    </row>
    <row r="32" spans="1:25" x14ac:dyDescent="0.2">
      <c r="A32" s="14">
        <v>25</v>
      </c>
      <c r="B32" s="15" t="s">
        <v>168</v>
      </c>
      <c r="C32" s="16">
        <v>26</v>
      </c>
      <c r="E32" s="17">
        <f>IF(($C32&lt;&gt;""),1-SUMPRODUCT((reservations!$O$2:$O$1000&lt;=E$7)*(reservations!$P$2:$P$1000&gt;=E$7+1)*(reservations!$L$2:$L$1000=$B32)*(reservations!$M$2:$M$1000=$C32)),"")</f>
        <v>1</v>
      </c>
      <c r="F32" s="17">
        <f>IF(($C32&lt;&gt;""),1-SUMPRODUCT((reservations!$O$2:$O$1000&lt;=F$7)*(reservations!$P$2:$P$1000&gt;=F$7+1)*(reservations!$L$2:$L$1000=$B32)*(reservations!$M$2:$M$1000=$C32)),"")</f>
        <v>1</v>
      </c>
      <c r="G32" s="17">
        <f>IF(($C32&lt;&gt;""),1-SUMPRODUCT((reservations!$O$2:$O$1000&lt;=G$7)*(reservations!$P$2:$P$1000&gt;=G$7+1)*(reservations!$L$2:$L$1000=$B32)*(reservations!$M$2:$M$1000=$C32)),"")</f>
        <v>1</v>
      </c>
      <c r="H32" s="17">
        <f>IF(($C32&lt;&gt;""),1-SUMPRODUCT((reservations!$O$2:$O$1000&lt;=H$7)*(reservations!$P$2:$P$1000&gt;=H$7+1)*(reservations!$L$2:$L$1000=$B32)*(reservations!$M$2:$M$1000=$C32)),"")</f>
        <v>1</v>
      </c>
      <c r="I32" s="17">
        <f>IF(($C32&lt;&gt;""),1-SUMPRODUCT((reservations!$O$2:$O$1000&lt;=I$7)*(reservations!$P$2:$P$1000&gt;=I$7+1)*(reservations!$L$2:$L$1000=$B32)*(reservations!$M$2:$M$1000=$C32)),"")</f>
        <v>1</v>
      </c>
      <c r="J32" s="17">
        <f>IF(($C32&lt;&gt;""),1-SUMPRODUCT((reservations!$O$2:$O$1000&lt;=J$7)*(reservations!$P$2:$P$1000&gt;=J$7+1)*(reservations!$L$2:$L$1000=$B32)*(reservations!$M$2:$M$1000=$C32)),"")</f>
        <v>1</v>
      </c>
      <c r="K32" s="17">
        <f>IF(($C32&lt;&gt;""),1-SUMPRODUCT((reservations!$O$2:$O$1000&lt;=K$7)*(reservations!$P$2:$P$1000&gt;=K$7+1)*(reservations!$L$2:$L$1000=$B32)*(reservations!$M$2:$M$1000=$C32)),"")</f>
        <v>1</v>
      </c>
      <c r="L32" s="17">
        <f>IF(($C32&lt;&gt;""),1-SUMPRODUCT((reservations!$O$2:$O$1000&lt;=L$7)*(reservations!$P$2:$P$1000&gt;=L$7+1)*(reservations!$L$2:$L$1000=$B32)*(reservations!$M$2:$M$1000=$C32)),"")</f>
        <v>1</v>
      </c>
      <c r="M32" s="17">
        <f>IF(($C32&lt;&gt;""),1-SUMPRODUCT((reservations!$O$2:$O$1000&lt;=M$7)*(reservations!$P$2:$P$1000&gt;=M$7+1)*(reservations!$L$2:$L$1000=$B32)*(reservations!$M$2:$M$1000=$C32)),"")</f>
        <v>1</v>
      </c>
      <c r="N32" s="17">
        <f>IF(($C32&lt;&gt;""),1-SUMPRODUCT((reservations!$O$2:$O$1000&lt;=N$7)*(reservations!$P$2:$P$1000&gt;=N$7+1)*(reservations!$L$2:$L$1000=$B32)*(reservations!$M$2:$M$1000=$C32)),"")</f>
        <v>1</v>
      </c>
      <c r="O32" s="17">
        <f>IF(($C32&lt;&gt;""),1-SUMPRODUCT((reservations!$O$2:$O$1000&lt;=O$7)*(reservations!$P$2:$P$1000&gt;=O$7+1)*(reservations!$L$2:$L$1000=$B32)*(reservations!$M$2:$M$1000=$C32)),"")</f>
        <v>1</v>
      </c>
      <c r="P32" s="17">
        <f>IF(($C32&lt;&gt;""),1-SUMPRODUCT((reservations!$O$2:$O$1000&lt;=P$7)*(reservations!$P$2:$P$1000&gt;=P$7+1)*(reservations!$L$2:$L$1000=$B32)*(reservations!$M$2:$M$1000=$C32)),"")</f>
        <v>1</v>
      </c>
      <c r="Q32" s="17">
        <f>IF(($C32&lt;&gt;""),1-SUMPRODUCT((reservations!$O$2:$O$1000&lt;=Q$7)*(reservations!$P$2:$P$1000&gt;=Q$7+1)*(reservations!$L$2:$L$1000=$B32)*(reservations!$M$2:$M$1000=$C32)),"")</f>
        <v>1</v>
      </c>
      <c r="R32" s="17">
        <f>IF(($C32&lt;&gt;""),1-SUMPRODUCT((reservations!$O$2:$O$1000&lt;=R$7)*(reservations!$P$2:$P$1000&gt;=R$7+1)*(reservations!$L$2:$L$1000=$B32)*(reservations!$M$2:$M$1000=$C32)),"")</f>
        <v>1</v>
      </c>
      <c r="S32" s="17">
        <f>IF(($C32&lt;&gt;""),1-SUMPRODUCT((reservations!$O$2:$O$1000&lt;=S$7)*(reservations!$P$2:$P$1000&gt;=S$7+1)*(reservations!$L$2:$L$1000=$B32)*(reservations!$M$2:$M$1000=$C32)),"")</f>
        <v>1</v>
      </c>
      <c r="T32" s="17">
        <f>IF(($C32&lt;&gt;""),1-SUMPRODUCT((reservations!$O$2:$O$1000&lt;=T$7)*(reservations!$P$2:$P$1000&gt;=T$7+1)*(reservations!$L$2:$L$1000=$B32)*(reservations!$M$2:$M$1000=$C32)),"")</f>
        <v>1</v>
      </c>
      <c r="U32" s="17">
        <f>IF(($C32&lt;&gt;""),1-SUMPRODUCT((reservations!$O$2:$O$1000&lt;=U$7)*(reservations!$P$2:$P$1000&gt;=U$7+1)*(reservations!$L$2:$L$1000=$B32)*(reservations!$M$2:$M$1000=$C32)),"")</f>
        <v>1</v>
      </c>
      <c r="V32" s="17">
        <f>IF(($C32&lt;&gt;""),1-SUMPRODUCT((reservations!$O$2:$O$1000&lt;=V$7)*(reservations!$P$2:$P$1000&gt;=V$7+1)*(reservations!$L$2:$L$1000=$B32)*(reservations!$M$2:$M$1000=$C32)),"")</f>
        <v>1</v>
      </c>
      <c r="W32" s="17">
        <f>IF(($C32&lt;&gt;""),1-SUMPRODUCT((reservations!$O$2:$O$1000&lt;=W$7)*(reservations!$P$2:$P$1000&gt;=W$7+1)*(reservations!$L$2:$L$1000=$B32)*(reservations!$M$2:$M$1000=$C32)),"")</f>
        <v>1</v>
      </c>
      <c r="X32" s="17">
        <f>IF(($C32&lt;&gt;""),1-SUMPRODUCT((reservations!$O$2:$O$1000&lt;=X$7)*(reservations!$P$2:$P$1000&gt;=X$7+1)*(reservations!$L$2:$L$1000=$B32)*(reservations!$M$2:$M$1000=$C32)),"")</f>
        <v>1</v>
      </c>
      <c r="Y32" s="17">
        <f>IF(($C32&lt;&gt;""),1-SUMPRODUCT((reservations!$O$2:$O$1000&lt;=Y$7)*(reservations!$P$2:$P$1000&gt;=Y$7+1)*(reservations!$L$2:$L$1000=$B32)*(reservations!$M$2:$M$1000=$C32)),"")</f>
        <v>1</v>
      </c>
    </row>
    <row r="33" spans="1:25" x14ac:dyDescent="0.2">
      <c r="A33" s="14">
        <v>26</v>
      </c>
      <c r="B33" s="15" t="s">
        <v>168</v>
      </c>
      <c r="C33" s="16">
        <v>27</v>
      </c>
      <c r="E33" s="17">
        <f>IF(($C33&lt;&gt;""),1-SUMPRODUCT((reservations!$O$2:$O$1000&lt;=E$7)*(reservations!$P$2:$P$1000&gt;=E$7+1)*(reservations!$L$2:$L$1000=$B33)*(reservations!$M$2:$M$1000=$C33)),"")</f>
        <v>1</v>
      </c>
      <c r="F33" s="17">
        <f>IF(($C33&lt;&gt;""),1-SUMPRODUCT((reservations!$O$2:$O$1000&lt;=F$7)*(reservations!$P$2:$P$1000&gt;=F$7+1)*(reservations!$L$2:$L$1000=$B33)*(reservations!$M$2:$M$1000=$C33)),"")</f>
        <v>1</v>
      </c>
      <c r="G33" s="17">
        <f>IF(($C33&lt;&gt;""),1-SUMPRODUCT((reservations!$O$2:$O$1000&lt;=G$7)*(reservations!$P$2:$P$1000&gt;=G$7+1)*(reservations!$L$2:$L$1000=$B33)*(reservations!$M$2:$M$1000=$C33)),"")</f>
        <v>1</v>
      </c>
      <c r="H33" s="17">
        <f>IF(($C33&lt;&gt;""),1-SUMPRODUCT((reservations!$O$2:$O$1000&lt;=H$7)*(reservations!$P$2:$P$1000&gt;=H$7+1)*(reservations!$L$2:$L$1000=$B33)*(reservations!$M$2:$M$1000=$C33)),"")</f>
        <v>1</v>
      </c>
      <c r="I33" s="17">
        <f>IF(($C33&lt;&gt;""),1-SUMPRODUCT((reservations!$O$2:$O$1000&lt;=I$7)*(reservations!$P$2:$P$1000&gt;=I$7+1)*(reservations!$L$2:$L$1000=$B33)*(reservations!$M$2:$M$1000=$C33)),"")</f>
        <v>1</v>
      </c>
      <c r="J33" s="17">
        <f>IF(($C33&lt;&gt;""),1-SUMPRODUCT((reservations!$O$2:$O$1000&lt;=J$7)*(reservations!$P$2:$P$1000&gt;=J$7+1)*(reservations!$L$2:$L$1000=$B33)*(reservations!$M$2:$M$1000=$C33)),"")</f>
        <v>1</v>
      </c>
      <c r="K33" s="17">
        <f>IF(($C33&lt;&gt;""),1-SUMPRODUCT((reservations!$O$2:$O$1000&lt;=K$7)*(reservations!$P$2:$P$1000&gt;=K$7+1)*(reservations!$L$2:$L$1000=$B33)*(reservations!$M$2:$M$1000=$C33)),"")</f>
        <v>1</v>
      </c>
      <c r="L33" s="17">
        <f>IF(($C33&lt;&gt;""),1-SUMPRODUCT((reservations!$O$2:$O$1000&lt;=L$7)*(reservations!$P$2:$P$1000&gt;=L$7+1)*(reservations!$L$2:$L$1000=$B33)*(reservations!$M$2:$M$1000=$C33)),"")</f>
        <v>1</v>
      </c>
      <c r="M33" s="17">
        <f>IF(($C33&lt;&gt;""),1-SUMPRODUCT((reservations!$O$2:$O$1000&lt;=M$7)*(reservations!$P$2:$P$1000&gt;=M$7+1)*(reservations!$L$2:$L$1000=$B33)*(reservations!$M$2:$M$1000=$C33)),"")</f>
        <v>1</v>
      </c>
      <c r="N33" s="17">
        <f>IF(($C33&lt;&gt;""),1-SUMPRODUCT((reservations!$O$2:$O$1000&lt;=N$7)*(reservations!$P$2:$P$1000&gt;=N$7+1)*(reservations!$L$2:$L$1000=$B33)*(reservations!$M$2:$M$1000=$C33)),"")</f>
        <v>1</v>
      </c>
      <c r="O33" s="17">
        <f>IF(($C33&lt;&gt;""),1-SUMPRODUCT((reservations!$O$2:$O$1000&lt;=O$7)*(reservations!$P$2:$P$1000&gt;=O$7+1)*(reservations!$L$2:$L$1000=$B33)*(reservations!$M$2:$M$1000=$C33)),"")</f>
        <v>1</v>
      </c>
      <c r="P33" s="17">
        <f>IF(($C33&lt;&gt;""),1-SUMPRODUCT((reservations!$O$2:$O$1000&lt;=P$7)*(reservations!$P$2:$P$1000&gt;=P$7+1)*(reservations!$L$2:$L$1000=$B33)*(reservations!$M$2:$M$1000=$C33)),"")</f>
        <v>1</v>
      </c>
      <c r="Q33" s="17">
        <f>IF(($C33&lt;&gt;""),1-SUMPRODUCT((reservations!$O$2:$O$1000&lt;=Q$7)*(reservations!$P$2:$P$1000&gt;=Q$7+1)*(reservations!$L$2:$L$1000=$B33)*(reservations!$M$2:$M$1000=$C33)),"")</f>
        <v>1</v>
      </c>
      <c r="R33" s="17">
        <f>IF(($C33&lt;&gt;""),1-SUMPRODUCT((reservations!$O$2:$O$1000&lt;=R$7)*(reservations!$P$2:$P$1000&gt;=R$7+1)*(reservations!$L$2:$L$1000=$B33)*(reservations!$M$2:$M$1000=$C33)),"")</f>
        <v>1</v>
      </c>
      <c r="S33" s="17">
        <f>IF(($C33&lt;&gt;""),1-SUMPRODUCT((reservations!$O$2:$O$1000&lt;=S$7)*(reservations!$P$2:$P$1000&gt;=S$7+1)*(reservations!$L$2:$L$1000=$B33)*(reservations!$M$2:$M$1000=$C33)),"")</f>
        <v>1</v>
      </c>
      <c r="T33" s="17">
        <f>IF(($C33&lt;&gt;""),1-SUMPRODUCT((reservations!$O$2:$O$1000&lt;=T$7)*(reservations!$P$2:$P$1000&gt;=T$7+1)*(reservations!$L$2:$L$1000=$B33)*(reservations!$M$2:$M$1000=$C33)),"")</f>
        <v>1</v>
      </c>
      <c r="U33" s="17">
        <f>IF(($C33&lt;&gt;""),1-SUMPRODUCT((reservations!$O$2:$O$1000&lt;=U$7)*(reservations!$P$2:$P$1000&gt;=U$7+1)*(reservations!$L$2:$L$1000=$B33)*(reservations!$M$2:$M$1000=$C33)),"")</f>
        <v>1</v>
      </c>
      <c r="V33" s="17">
        <f>IF(($C33&lt;&gt;""),1-SUMPRODUCT((reservations!$O$2:$O$1000&lt;=V$7)*(reservations!$P$2:$P$1000&gt;=V$7+1)*(reservations!$L$2:$L$1000=$B33)*(reservations!$M$2:$M$1000=$C33)),"")</f>
        <v>1</v>
      </c>
      <c r="W33" s="17">
        <f>IF(($C33&lt;&gt;""),1-SUMPRODUCT((reservations!$O$2:$O$1000&lt;=W$7)*(reservations!$P$2:$P$1000&gt;=W$7+1)*(reservations!$L$2:$L$1000=$B33)*(reservations!$M$2:$M$1000=$C33)),"")</f>
        <v>1</v>
      </c>
      <c r="X33" s="17">
        <f>IF(($C33&lt;&gt;""),1-SUMPRODUCT((reservations!$O$2:$O$1000&lt;=X$7)*(reservations!$P$2:$P$1000&gt;=X$7+1)*(reservations!$L$2:$L$1000=$B33)*(reservations!$M$2:$M$1000=$C33)),"")</f>
        <v>1</v>
      </c>
      <c r="Y33" s="17">
        <f>IF(($C33&lt;&gt;""),1-SUMPRODUCT((reservations!$O$2:$O$1000&lt;=Y$7)*(reservations!$P$2:$P$1000&gt;=Y$7+1)*(reservations!$L$2:$L$1000=$B33)*(reservations!$M$2:$M$1000=$C33)),"")</f>
        <v>1</v>
      </c>
    </row>
    <row r="34" spans="1:25" x14ac:dyDescent="0.2">
      <c r="A34" s="14">
        <v>27</v>
      </c>
      <c r="B34" s="15" t="s">
        <v>168</v>
      </c>
      <c r="C34" s="16">
        <v>28</v>
      </c>
      <c r="E34" s="17">
        <f>IF(($C34&lt;&gt;""),1-SUMPRODUCT((reservations!$O$2:$O$1000&lt;=E$7)*(reservations!$P$2:$P$1000&gt;=E$7+1)*(reservations!$L$2:$L$1000=$B34)*(reservations!$M$2:$M$1000=$C34)),"")</f>
        <v>1</v>
      </c>
      <c r="F34" s="17">
        <f>IF(($C34&lt;&gt;""),1-SUMPRODUCT((reservations!$O$2:$O$1000&lt;=F$7)*(reservations!$P$2:$P$1000&gt;=F$7+1)*(reservations!$L$2:$L$1000=$B34)*(reservations!$M$2:$M$1000=$C34)),"")</f>
        <v>1</v>
      </c>
      <c r="G34" s="17">
        <f>IF(($C34&lt;&gt;""),1-SUMPRODUCT((reservations!$O$2:$O$1000&lt;=G$7)*(reservations!$P$2:$P$1000&gt;=G$7+1)*(reservations!$L$2:$L$1000=$B34)*(reservations!$M$2:$M$1000=$C34)),"")</f>
        <v>1</v>
      </c>
      <c r="H34" s="17">
        <f>IF(($C34&lt;&gt;""),1-SUMPRODUCT((reservations!$O$2:$O$1000&lt;=H$7)*(reservations!$P$2:$P$1000&gt;=H$7+1)*(reservations!$L$2:$L$1000=$B34)*(reservations!$M$2:$M$1000=$C34)),"")</f>
        <v>1</v>
      </c>
      <c r="I34" s="17">
        <f>IF(($C34&lt;&gt;""),1-SUMPRODUCT((reservations!$O$2:$O$1000&lt;=I$7)*(reservations!$P$2:$P$1000&gt;=I$7+1)*(reservations!$L$2:$L$1000=$B34)*(reservations!$M$2:$M$1000=$C34)),"")</f>
        <v>1</v>
      </c>
      <c r="J34" s="17">
        <f>IF(($C34&lt;&gt;""),1-SUMPRODUCT((reservations!$O$2:$O$1000&lt;=J$7)*(reservations!$P$2:$P$1000&gt;=J$7+1)*(reservations!$L$2:$L$1000=$B34)*(reservations!$M$2:$M$1000=$C34)),"")</f>
        <v>1</v>
      </c>
      <c r="K34" s="17">
        <f>IF(($C34&lt;&gt;""),1-SUMPRODUCT((reservations!$O$2:$O$1000&lt;=K$7)*(reservations!$P$2:$P$1000&gt;=K$7+1)*(reservations!$L$2:$L$1000=$B34)*(reservations!$M$2:$M$1000=$C34)),"")</f>
        <v>1</v>
      </c>
      <c r="L34" s="17">
        <f>IF(($C34&lt;&gt;""),1-SUMPRODUCT((reservations!$O$2:$O$1000&lt;=L$7)*(reservations!$P$2:$P$1000&gt;=L$7+1)*(reservations!$L$2:$L$1000=$B34)*(reservations!$M$2:$M$1000=$C34)),"")</f>
        <v>1</v>
      </c>
      <c r="M34" s="17">
        <f>IF(($C34&lt;&gt;""),1-SUMPRODUCT((reservations!$O$2:$O$1000&lt;=M$7)*(reservations!$P$2:$P$1000&gt;=M$7+1)*(reservations!$L$2:$L$1000=$B34)*(reservations!$M$2:$M$1000=$C34)),"")</f>
        <v>1</v>
      </c>
      <c r="N34" s="17">
        <f>IF(($C34&lt;&gt;""),1-SUMPRODUCT((reservations!$O$2:$O$1000&lt;=N$7)*(reservations!$P$2:$P$1000&gt;=N$7+1)*(reservations!$L$2:$L$1000=$B34)*(reservations!$M$2:$M$1000=$C34)),"")</f>
        <v>1</v>
      </c>
      <c r="O34" s="17">
        <f>IF(($C34&lt;&gt;""),1-SUMPRODUCT((reservations!$O$2:$O$1000&lt;=O$7)*(reservations!$P$2:$P$1000&gt;=O$7+1)*(reservations!$L$2:$L$1000=$B34)*(reservations!$M$2:$M$1000=$C34)),"")</f>
        <v>1</v>
      </c>
      <c r="P34" s="17">
        <f>IF(($C34&lt;&gt;""),1-SUMPRODUCT((reservations!$O$2:$O$1000&lt;=P$7)*(reservations!$P$2:$P$1000&gt;=P$7+1)*(reservations!$L$2:$L$1000=$B34)*(reservations!$M$2:$M$1000=$C34)),"")</f>
        <v>1</v>
      </c>
      <c r="Q34" s="17">
        <f>IF(($C34&lt;&gt;""),1-SUMPRODUCT((reservations!$O$2:$O$1000&lt;=Q$7)*(reservations!$P$2:$P$1000&gt;=Q$7+1)*(reservations!$L$2:$L$1000=$B34)*(reservations!$M$2:$M$1000=$C34)),"")</f>
        <v>1</v>
      </c>
      <c r="R34" s="17">
        <f>IF(($C34&lt;&gt;""),1-SUMPRODUCT((reservations!$O$2:$O$1000&lt;=R$7)*(reservations!$P$2:$P$1000&gt;=R$7+1)*(reservations!$L$2:$L$1000=$B34)*(reservations!$M$2:$M$1000=$C34)),"")</f>
        <v>1</v>
      </c>
      <c r="S34" s="17">
        <f>IF(($C34&lt;&gt;""),1-SUMPRODUCT((reservations!$O$2:$O$1000&lt;=S$7)*(reservations!$P$2:$P$1000&gt;=S$7+1)*(reservations!$L$2:$L$1000=$B34)*(reservations!$M$2:$M$1000=$C34)),"")</f>
        <v>1</v>
      </c>
      <c r="T34" s="17">
        <f>IF(($C34&lt;&gt;""),1-SUMPRODUCT((reservations!$O$2:$O$1000&lt;=T$7)*(reservations!$P$2:$P$1000&gt;=T$7+1)*(reservations!$L$2:$L$1000=$B34)*(reservations!$M$2:$M$1000=$C34)),"")</f>
        <v>1</v>
      </c>
      <c r="U34" s="17">
        <f>IF(($C34&lt;&gt;""),1-SUMPRODUCT((reservations!$O$2:$O$1000&lt;=U$7)*(reservations!$P$2:$P$1000&gt;=U$7+1)*(reservations!$L$2:$L$1000=$B34)*(reservations!$M$2:$M$1000=$C34)),"")</f>
        <v>1</v>
      </c>
      <c r="V34" s="17">
        <f>IF(($C34&lt;&gt;""),1-SUMPRODUCT((reservations!$O$2:$O$1000&lt;=V$7)*(reservations!$P$2:$P$1000&gt;=V$7+1)*(reservations!$L$2:$L$1000=$B34)*(reservations!$M$2:$M$1000=$C34)),"")</f>
        <v>1</v>
      </c>
      <c r="W34" s="17">
        <f>IF(($C34&lt;&gt;""),1-SUMPRODUCT((reservations!$O$2:$O$1000&lt;=W$7)*(reservations!$P$2:$P$1000&gt;=W$7+1)*(reservations!$L$2:$L$1000=$B34)*(reservations!$M$2:$M$1000=$C34)),"")</f>
        <v>1</v>
      </c>
      <c r="X34" s="17">
        <f>IF(($C34&lt;&gt;""),1-SUMPRODUCT((reservations!$O$2:$O$1000&lt;=X$7)*(reservations!$P$2:$P$1000&gt;=X$7+1)*(reservations!$L$2:$L$1000=$B34)*(reservations!$M$2:$M$1000=$C34)),"")</f>
        <v>1</v>
      </c>
      <c r="Y34" s="17">
        <f>IF(($C34&lt;&gt;""),1-SUMPRODUCT((reservations!$O$2:$O$1000&lt;=Y$7)*(reservations!$P$2:$P$1000&gt;=Y$7+1)*(reservations!$L$2:$L$1000=$B34)*(reservations!$M$2:$M$1000=$C34)),"")</f>
        <v>1</v>
      </c>
    </row>
    <row r="35" spans="1:25" x14ac:dyDescent="0.2">
      <c r="A35" s="14">
        <v>28</v>
      </c>
      <c r="B35" s="15" t="s">
        <v>168</v>
      </c>
      <c r="C35" s="16">
        <v>29</v>
      </c>
      <c r="E35" s="17">
        <f>IF(($C35&lt;&gt;""),1-SUMPRODUCT((reservations!$O$2:$O$1000&lt;=E$7)*(reservations!$P$2:$P$1000&gt;=E$7+1)*(reservations!$L$2:$L$1000=$B35)*(reservations!$M$2:$M$1000=$C35)),"")</f>
        <v>1</v>
      </c>
      <c r="F35" s="17">
        <f>IF(($C35&lt;&gt;""),1-SUMPRODUCT((reservations!$O$2:$O$1000&lt;=F$7)*(reservations!$P$2:$P$1000&gt;=F$7+1)*(reservations!$L$2:$L$1000=$B35)*(reservations!$M$2:$M$1000=$C35)),"")</f>
        <v>1</v>
      </c>
      <c r="G35" s="17">
        <f>IF(($C35&lt;&gt;""),1-SUMPRODUCT((reservations!$O$2:$O$1000&lt;=G$7)*(reservations!$P$2:$P$1000&gt;=G$7+1)*(reservations!$L$2:$L$1000=$B35)*(reservations!$M$2:$M$1000=$C35)),"")</f>
        <v>1</v>
      </c>
      <c r="H35" s="17">
        <f>IF(($C35&lt;&gt;""),1-SUMPRODUCT((reservations!$O$2:$O$1000&lt;=H$7)*(reservations!$P$2:$P$1000&gt;=H$7+1)*(reservations!$L$2:$L$1000=$B35)*(reservations!$M$2:$M$1000=$C35)),"")</f>
        <v>1</v>
      </c>
      <c r="I35" s="17">
        <f>IF(($C35&lt;&gt;""),1-SUMPRODUCT((reservations!$O$2:$O$1000&lt;=I$7)*(reservations!$P$2:$P$1000&gt;=I$7+1)*(reservations!$L$2:$L$1000=$B35)*(reservations!$M$2:$M$1000=$C35)),"")</f>
        <v>1</v>
      </c>
      <c r="J35" s="17">
        <f>IF(($C35&lt;&gt;""),1-SUMPRODUCT((reservations!$O$2:$O$1000&lt;=J$7)*(reservations!$P$2:$P$1000&gt;=J$7+1)*(reservations!$L$2:$L$1000=$B35)*(reservations!$M$2:$M$1000=$C35)),"")</f>
        <v>1</v>
      </c>
      <c r="K35" s="17">
        <f>IF(($C35&lt;&gt;""),1-SUMPRODUCT((reservations!$O$2:$O$1000&lt;=K$7)*(reservations!$P$2:$P$1000&gt;=K$7+1)*(reservations!$L$2:$L$1000=$B35)*(reservations!$M$2:$M$1000=$C35)),"")</f>
        <v>1</v>
      </c>
      <c r="L35" s="17">
        <f>IF(($C35&lt;&gt;""),1-SUMPRODUCT((reservations!$O$2:$O$1000&lt;=L$7)*(reservations!$P$2:$P$1000&gt;=L$7+1)*(reservations!$L$2:$L$1000=$B35)*(reservations!$M$2:$M$1000=$C35)),"")</f>
        <v>1</v>
      </c>
      <c r="M35" s="17">
        <f>IF(($C35&lt;&gt;""),1-SUMPRODUCT((reservations!$O$2:$O$1000&lt;=M$7)*(reservations!$P$2:$P$1000&gt;=M$7+1)*(reservations!$L$2:$L$1000=$B35)*(reservations!$M$2:$M$1000=$C35)),"")</f>
        <v>1</v>
      </c>
      <c r="N35" s="17">
        <f>IF(($C35&lt;&gt;""),1-SUMPRODUCT((reservations!$O$2:$O$1000&lt;=N$7)*(reservations!$P$2:$P$1000&gt;=N$7+1)*(reservations!$L$2:$L$1000=$B35)*(reservations!$M$2:$M$1000=$C35)),"")</f>
        <v>1</v>
      </c>
      <c r="O35" s="17">
        <f>IF(($C35&lt;&gt;""),1-SUMPRODUCT((reservations!$O$2:$O$1000&lt;=O$7)*(reservations!$P$2:$P$1000&gt;=O$7+1)*(reservations!$L$2:$L$1000=$B35)*(reservations!$M$2:$M$1000=$C35)),"")</f>
        <v>1</v>
      </c>
      <c r="P35" s="17">
        <f>IF(($C35&lt;&gt;""),1-SUMPRODUCT((reservations!$O$2:$O$1000&lt;=P$7)*(reservations!$P$2:$P$1000&gt;=P$7+1)*(reservations!$L$2:$L$1000=$B35)*(reservations!$M$2:$M$1000=$C35)),"")</f>
        <v>1</v>
      </c>
      <c r="Q35" s="17">
        <f>IF(($C35&lt;&gt;""),1-SUMPRODUCT((reservations!$O$2:$O$1000&lt;=Q$7)*(reservations!$P$2:$P$1000&gt;=Q$7+1)*(reservations!$L$2:$L$1000=$B35)*(reservations!$M$2:$M$1000=$C35)),"")</f>
        <v>1</v>
      </c>
      <c r="R35" s="17">
        <f>IF(($C35&lt;&gt;""),1-SUMPRODUCT((reservations!$O$2:$O$1000&lt;=R$7)*(reservations!$P$2:$P$1000&gt;=R$7+1)*(reservations!$L$2:$L$1000=$B35)*(reservations!$M$2:$M$1000=$C35)),"")</f>
        <v>1</v>
      </c>
      <c r="S35" s="17">
        <f>IF(($C35&lt;&gt;""),1-SUMPRODUCT((reservations!$O$2:$O$1000&lt;=S$7)*(reservations!$P$2:$P$1000&gt;=S$7+1)*(reservations!$L$2:$L$1000=$B35)*(reservations!$M$2:$M$1000=$C35)),"")</f>
        <v>1</v>
      </c>
      <c r="T35" s="17">
        <f>IF(($C35&lt;&gt;""),1-SUMPRODUCT((reservations!$O$2:$O$1000&lt;=T$7)*(reservations!$P$2:$P$1000&gt;=T$7+1)*(reservations!$L$2:$L$1000=$B35)*(reservations!$M$2:$M$1000=$C35)),"")</f>
        <v>1</v>
      </c>
      <c r="U35" s="17">
        <f>IF(($C35&lt;&gt;""),1-SUMPRODUCT((reservations!$O$2:$O$1000&lt;=U$7)*(reservations!$P$2:$P$1000&gt;=U$7+1)*(reservations!$L$2:$L$1000=$B35)*(reservations!$M$2:$M$1000=$C35)),"")</f>
        <v>1</v>
      </c>
      <c r="V35" s="17">
        <f>IF(($C35&lt;&gt;""),1-SUMPRODUCT((reservations!$O$2:$O$1000&lt;=V$7)*(reservations!$P$2:$P$1000&gt;=V$7+1)*(reservations!$L$2:$L$1000=$B35)*(reservations!$M$2:$M$1000=$C35)),"")</f>
        <v>1</v>
      </c>
      <c r="W35" s="17">
        <f>IF(($C35&lt;&gt;""),1-SUMPRODUCT((reservations!$O$2:$O$1000&lt;=W$7)*(reservations!$P$2:$P$1000&gt;=W$7+1)*(reservations!$L$2:$L$1000=$B35)*(reservations!$M$2:$M$1000=$C35)),"")</f>
        <v>1</v>
      </c>
      <c r="X35" s="17">
        <f>IF(($C35&lt;&gt;""),1-SUMPRODUCT((reservations!$O$2:$O$1000&lt;=X$7)*(reservations!$P$2:$P$1000&gt;=X$7+1)*(reservations!$L$2:$L$1000=$B35)*(reservations!$M$2:$M$1000=$C35)),"")</f>
        <v>1</v>
      </c>
      <c r="Y35" s="17">
        <f>IF(($C35&lt;&gt;""),1-SUMPRODUCT((reservations!$O$2:$O$1000&lt;=Y$7)*(reservations!$P$2:$P$1000&gt;=Y$7+1)*(reservations!$L$2:$L$1000=$B35)*(reservations!$M$2:$M$1000=$C35)),"")</f>
        <v>1</v>
      </c>
    </row>
    <row r="36" spans="1:25" x14ac:dyDescent="0.2">
      <c r="A36" s="14">
        <v>29</v>
      </c>
      <c r="B36" s="15" t="s">
        <v>168</v>
      </c>
      <c r="C36" s="16">
        <v>30</v>
      </c>
      <c r="E36" s="17">
        <f>IF(($C36&lt;&gt;""),1-SUMPRODUCT((reservations!$O$2:$O$1000&lt;=E$7)*(reservations!$P$2:$P$1000&gt;=E$7+1)*(reservations!$L$2:$L$1000=$B36)*(reservations!$M$2:$M$1000=$C36)),"")</f>
        <v>1</v>
      </c>
      <c r="F36" s="17">
        <f>IF(($C36&lt;&gt;""),1-SUMPRODUCT((reservations!$O$2:$O$1000&lt;=F$7)*(reservations!$P$2:$P$1000&gt;=F$7+1)*(reservations!$L$2:$L$1000=$B36)*(reservations!$M$2:$M$1000=$C36)),"")</f>
        <v>1</v>
      </c>
      <c r="G36" s="17">
        <f>IF(($C36&lt;&gt;""),1-SUMPRODUCT((reservations!$O$2:$O$1000&lt;=G$7)*(reservations!$P$2:$P$1000&gt;=G$7+1)*(reservations!$L$2:$L$1000=$B36)*(reservations!$M$2:$M$1000=$C36)),"")</f>
        <v>1</v>
      </c>
      <c r="H36" s="17">
        <f>IF(($C36&lt;&gt;""),1-SUMPRODUCT((reservations!$O$2:$O$1000&lt;=H$7)*(reservations!$P$2:$P$1000&gt;=H$7+1)*(reservations!$L$2:$L$1000=$B36)*(reservations!$M$2:$M$1000=$C36)),"")</f>
        <v>1</v>
      </c>
      <c r="I36" s="17">
        <f>IF(($C36&lt;&gt;""),1-SUMPRODUCT((reservations!$O$2:$O$1000&lt;=I$7)*(reservations!$P$2:$P$1000&gt;=I$7+1)*(reservations!$L$2:$L$1000=$B36)*(reservations!$M$2:$M$1000=$C36)),"")</f>
        <v>1</v>
      </c>
      <c r="J36" s="17">
        <f>IF(($C36&lt;&gt;""),1-SUMPRODUCT((reservations!$O$2:$O$1000&lt;=J$7)*(reservations!$P$2:$P$1000&gt;=J$7+1)*(reservations!$L$2:$L$1000=$B36)*(reservations!$M$2:$M$1000=$C36)),"")</f>
        <v>1</v>
      </c>
      <c r="K36" s="17">
        <f>IF(($C36&lt;&gt;""),1-SUMPRODUCT((reservations!$O$2:$O$1000&lt;=K$7)*(reservations!$P$2:$P$1000&gt;=K$7+1)*(reservations!$L$2:$L$1000=$B36)*(reservations!$M$2:$M$1000=$C36)),"")</f>
        <v>1</v>
      </c>
      <c r="L36" s="17">
        <f>IF(($C36&lt;&gt;""),1-SUMPRODUCT((reservations!$O$2:$O$1000&lt;=L$7)*(reservations!$P$2:$P$1000&gt;=L$7+1)*(reservations!$L$2:$L$1000=$B36)*(reservations!$M$2:$M$1000=$C36)),"")</f>
        <v>1</v>
      </c>
      <c r="M36" s="17">
        <f>IF(($C36&lt;&gt;""),1-SUMPRODUCT((reservations!$O$2:$O$1000&lt;=M$7)*(reservations!$P$2:$P$1000&gt;=M$7+1)*(reservations!$L$2:$L$1000=$B36)*(reservations!$M$2:$M$1000=$C36)),"")</f>
        <v>1</v>
      </c>
      <c r="N36" s="17">
        <f>IF(($C36&lt;&gt;""),1-SUMPRODUCT((reservations!$O$2:$O$1000&lt;=N$7)*(reservations!$P$2:$P$1000&gt;=N$7+1)*(reservations!$L$2:$L$1000=$B36)*(reservations!$M$2:$M$1000=$C36)),"")</f>
        <v>1</v>
      </c>
      <c r="O36" s="17">
        <f>IF(($C36&lt;&gt;""),1-SUMPRODUCT((reservations!$O$2:$O$1000&lt;=O$7)*(reservations!$P$2:$P$1000&gt;=O$7+1)*(reservations!$L$2:$L$1000=$B36)*(reservations!$M$2:$M$1000=$C36)),"")</f>
        <v>1</v>
      </c>
      <c r="P36" s="17">
        <f>IF(($C36&lt;&gt;""),1-SUMPRODUCT((reservations!$O$2:$O$1000&lt;=P$7)*(reservations!$P$2:$P$1000&gt;=P$7+1)*(reservations!$L$2:$L$1000=$B36)*(reservations!$M$2:$M$1000=$C36)),"")</f>
        <v>1</v>
      </c>
      <c r="Q36" s="17">
        <f>IF(($C36&lt;&gt;""),1-SUMPRODUCT((reservations!$O$2:$O$1000&lt;=Q$7)*(reservations!$P$2:$P$1000&gt;=Q$7+1)*(reservations!$L$2:$L$1000=$B36)*(reservations!$M$2:$M$1000=$C36)),"")</f>
        <v>1</v>
      </c>
      <c r="R36" s="17">
        <f>IF(($C36&lt;&gt;""),1-SUMPRODUCT((reservations!$O$2:$O$1000&lt;=R$7)*(reservations!$P$2:$P$1000&gt;=R$7+1)*(reservations!$L$2:$L$1000=$B36)*(reservations!$M$2:$M$1000=$C36)),"")</f>
        <v>1</v>
      </c>
      <c r="S36" s="17">
        <f>IF(($C36&lt;&gt;""),1-SUMPRODUCT((reservations!$O$2:$O$1000&lt;=S$7)*(reservations!$P$2:$P$1000&gt;=S$7+1)*(reservations!$L$2:$L$1000=$B36)*(reservations!$M$2:$M$1000=$C36)),"")</f>
        <v>1</v>
      </c>
      <c r="T36" s="17">
        <f>IF(($C36&lt;&gt;""),1-SUMPRODUCT((reservations!$O$2:$O$1000&lt;=T$7)*(reservations!$P$2:$P$1000&gt;=T$7+1)*(reservations!$L$2:$L$1000=$B36)*(reservations!$M$2:$M$1000=$C36)),"")</f>
        <v>1</v>
      </c>
      <c r="U36" s="17">
        <f>IF(($C36&lt;&gt;""),1-SUMPRODUCT((reservations!$O$2:$O$1000&lt;=U$7)*(reservations!$P$2:$P$1000&gt;=U$7+1)*(reservations!$L$2:$L$1000=$B36)*(reservations!$M$2:$M$1000=$C36)),"")</f>
        <v>1</v>
      </c>
      <c r="V36" s="17">
        <f>IF(($C36&lt;&gt;""),1-SUMPRODUCT((reservations!$O$2:$O$1000&lt;=V$7)*(reservations!$P$2:$P$1000&gt;=V$7+1)*(reservations!$L$2:$L$1000=$B36)*(reservations!$M$2:$M$1000=$C36)),"")</f>
        <v>1</v>
      </c>
      <c r="W36" s="17">
        <f>IF(($C36&lt;&gt;""),1-SUMPRODUCT((reservations!$O$2:$O$1000&lt;=W$7)*(reservations!$P$2:$P$1000&gt;=W$7+1)*(reservations!$L$2:$L$1000=$B36)*(reservations!$M$2:$M$1000=$C36)),"")</f>
        <v>1</v>
      </c>
      <c r="X36" s="17">
        <f>IF(($C36&lt;&gt;""),1-SUMPRODUCT((reservations!$O$2:$O$1000&lt;=X$7)*(reservations!$P$2:$P$1000&gt;=X$7+1)*(reservations!$L$2:$L$1000=$B36)*(reservations!$M$2:$M$1000=$C36)),"")</f>
        <v>1</v>
      </c>
      <c r="Y36" s="17">
        <f>IF(($C36&lt;&gt;""),1-SUMPRODUCT((reservations!$O$2:$O$1000&lt;=Y$7)*(reservations!$P$2:$P$1000&gt;=Y$7+1)*(reservations!$L$2:$L$1000=$B36)*(reservations!$M$2:$M$1000=$C36)),"")</f>
        <v>1</v>
      </c>
    </row>
    <row r="37" spans="1:25" x14ac:dyDescent="0.2">
      <c r="A37" s="14">
        <v>30</v>
      </c>
      <c r="B37" s="15" t="s">
        <v>168</v>
      </c>
      <c r="C37" s="16">
        <v>31</v>
      </c>
      <c r="E37" s="17">
        <f>IF(($C37&lt;&gt;""),1-SUMPRODUCT((reservations!$O$2:$O$1000&lt;=E$7)*(reservations!$P$2:$P$1000&gt;=E$7+1)*(reservations!$L$2:$L$1000=$B37)*(reservations!$M$2:$M$1000=$C37)),"")</f>
        <v>1</v>
      </c>
      <c r="F37" s="17">
        <f>IF(($C37&lt;&gt;""),1-SUMPRODUCT((reservations!$O$2:$O$1000&lt;=F$7)*(reservations!$P$2:$P$1000&gt;=F$7+1)*(reservations!$L$2:$L$1000=$B37)*(reservations!$M$2:$M$1000=$C37)),"")</f>
        <v>1</v>
      </c>
      <c r="G37" s="17">
        <f>IF(($C37&lt;&gt;""),1-SUMPRODUCT((reservations!$O$2:$O$1000&lt;=G$7)*(reservations!$P$2:$P$1000&gt;=G$7+1)*(reservations!$L$2:$L$1000=$B37)*(reservations!$M$2:$M$1000=$C37)),"")</f>
        <v>1</v>
      </c>
      <c r="H37" s="17">
        <f>IF(($C37&lt;&gt;""),1-SUMPRODUCT((reservations!$O$2:$O$1000&lt;=H$7)*(reservations!$P$2:$P$1000&gt;=H$7+1)*(reservations!$L$2:$L$1000=$B37)*(reservations!$M$2:$M$1000=$C37)),"")</f>
        <v>1</v>
      </c>
      <c r="I37" s="17">
        <f>IF(($C37&lt;&gt;""),1-SUMPRODUCT((reservations!$O$2:$O$1000&lt;=I$7)*(reservations!$P$2:$P$1000&gt;=I$7+1)*(reservations!$L$2:$L$1000=$B37)*(reservations!$M$2:$M$1000=$C37)),"")</f>
        <v>1</v>
      </c>
      <c r="J37" s="17">
        <f>IF(($C37&lt;&gt;""),1-SUMPRODUCT((reservations!$O$2:$O$1000&lt;=J$7)*(reservations!$P$2:$P$1000&gt;=J$7+1)*(reservations!$L$2:$L$1000=$B37)*(reservations!$M$2:$M$1000=$C37)),"")</f>
        <v>1</v>
      </c>
      <c r="K37" s="17">
        <f>IF(($C37&lt;&gt;""),1-SUMPRODUCT((reservations!$O$2:$O$1000&lt;=K$7)*(reservations!$P$2:$P$1000&gt;=K$7+1)*(reservations!$L$2:$L$1000=$B37)*(reservations!$M$2:$M$1000=$C37)),"")</f>
        <v>1</v>
      </c>
      <c r="L37" s="17">
        <f>IF(($C37&lt;&gt;""),1-SUMPRODUCT((reservations!$O$2:$O$1000&lt;=L$7)*(reservations!$P$2:$P$1000&gt;=L$7+1)*(reservations!$L$2:$L$1000=$B37)*(reservations!$M$2:$M$1000=$C37)),"")</f>
        <v>1</v>
      </c>
      <c r="M37" s="17">
        <f>IF(($C37&lt;&gt;""),1-SUMPRODUCT((reservations!$O$2:$O$1000&lt;=M$7)*(reservations!$P$2:$P$1000&gt;=M$7+1)*(reservations!$L$2:$L$1000=$B37)*(reservations!$M$2:$M$1000=$C37)),"")</f>
        <v>1</v>
      </c>
      <c r="N37" s="17">
        <f>IF(($C37&lt;&gt;""),1-SUMPRODUCT((reservations!$O$2:$O$1000&lt;=N$7)*(reservations!$P$2:$P$1000&gt;=N$7+1)*(reservations!$L$2:$L$1000=$B37)*(reservations!$M$2:$M$1000=$C37)),"")</f>
        <v>1</v>
      </c>
      <c r="O37" s="17">
        <f>IF(($C37&lt;&gt;""),1-SUMPRODUCT((reservations!$O$2:$O$1000&lt;=O$7)*(reservations!$P$2:$P$1000&gt;=O$7+1)*(reservations!$L$2:$L$1000=$B37)*(reservations!$M$2:$M$1000=$C37)),"")</f>
        <v>1</v>
      </c>
      <c r="P37" s="17">
        <f>IF(($C37&lt;&gt;""),1-SUMPRODUCT((reservations!$O$2:$O$1000&lt;=P$7)*(reservations!$P$2:$P$1000&gt;=P$7+1)*(reservations!$L$2:$L$1000=$B37)*(reservations!$M$2:$M$1000=$C37)),"")</f>
        <v>1</v>
      </c>
      <c r="Q37" s="17">
        <f>IF(($C37&lt;&gt;""),1-SUMPRODUCT((reservations!$O$2:$O$1000&lt;=Q$7)*(reservations!$P$2:$P$1000&gt;=Q$7+1)*(reservations!$L$2:$L$1000=$B37)*(reservations!$M$2:$M$1000=$C37)),"")</f>
        <v>1</v>
      </c>
      <c r="R37" s="17">
        <f>IF(($C37&lt;&gt;""),1-SUMPRODUCT((reservations!$O$2:$O$1000&lt;=R$7)*(reservations!$P$2:$P$1000&gt;=R$7+1)*(reservations!$L$2:$L$1000=$B37)*(reservations!$M$2:$M$1000=$C37)),"")</f>
        <v>1</v>
      </c>
      <c r="S37" s="17">
        <f>IF(($C37&lt;&gt;""),1-SUMPRODUCT((reservations!$O$2:$O$1000&lt;=S$7)*(reservations!$P$2:$P$1000&gt;=S$7+1)*(reservations!$L$2:$L$1000=$B37)*(reservations!$M$2:$M$1000=$C37)),"")</f>
        <v>1</v>
      </c>
      <c r="T37" s="17">
        <f>IF(($C37&lt;&gt;""),1-SUMPRODUCT((reservations!$O$2:$O$1000&lt;=T$7)*(reservations!$P$2:$P$1000&gt;=T$7+1)*(reservations!$L$2:$L$1000=$B37)*(reservations!$M$2:$M$1000=$C37)),"")</f>
        <v>1</v>
      </c>
      <c r="U37" s="17">
        <f>IF(($C37&lt;&gt;""),1-SUMPRODUCT((reservations!$O$2:$O$1000&lt;=U$7)*(reservations!$P$2:$P$1000&gt;=U$7+1)*(reservations!$L$2:$L$1000=$B37)*(reservations!$M$2:$M$1000=$C37)),"")</f>
        <v>1</v>
      </c>
      <c r="V37" s="17">
        <f>IF(($C37&lt;&gt;""),1-SUMPRODUCT((reservations!$O$2:$O$1000&lt;=V$7)*(reservations!$P$2:$P$1000&gt;=V$7+1)*(reservations!$L$2:$L$1000=$B37)*(reservations!$M$2:$M$1000=$C37)),"")</f>
        <v>1</v>
      </c>
      <c r="W37" s="17">
        <f>IF(($C37&lt;&gt;""),1-SUMPRODUCT((reservations!$O$2:$O$1000&lt;=W$7)*(reservations!$P$2:$P$1000&gt;=W$7+1)*(reservations!$L$2:$L$1000=$B37)*(reservations!$M$2:$M$1000=$C37)),"")</f>
        <v>1</v>
      </c>
      <c r="X37" s="17">
        <f>IF(($C37&lt;&gt;""),1-SUMPRODUCT((reservations!$O$2:$O$1000&lt;=X$7)*(reservations!$P$2:$P$1000&gt;=X$7+1)*(reservations!$L$2:$L$1000=$B37)*(reservations!$M$2:$M$1000=$C37)),"")</f>
        <v>1</v>
      </c>
      <c r="Y37" s="17">
        <f>IF(($C37&lt;&gt;""),1-SUMPRODUCT((reservations!$O$2:$O$1000&lt;=Y$7)*(reservations!$P$2:$P$1000&gt;=Y$7+1)*(reservations!$L$2:$L$1000=$B37)*(reservations!$M$2:$M$1000=$C37)),"")</f>
        <v>1</v>
      </c>
    </row>
    <row r="38" spans="1:25" x14ac:dyDescent="0.2">
      <c r="A38" s="14">
        <v>31</v>
      </c>
      <c r="B38" s="15" t="s">
        <v>168</v>
      </c>
      <c r="C38" s="16">
        <v>32</v>
      </c>
      <c r="E38" s="17">
        <f>IF(($C38&lt;&gt;""),1-SUMPRODUCT((reservations!$O$2:$O$1000&lt;=E$7)*(reservations!$P$2:$P$1000&gt;=E$7+1)*(reservations!$L$2:$L$1000=$B38)*(reservations!$M$2:$M$1000=$C38)),"")</f>
        <v>1</v>
      </c>
      <c r="F38" s="17">
        <f>IF(($C38&lt;&gt;""),1-SUMPRODUCT((reservations!$O$2:$O$1000&lt;=F$7)*(reservations!$P$2:$P$1000&gt;=F$7+1)*(reservations!$L$2:$L$1000=$B38)*(reservations!$M$2:$M$1000=$C38)),"")</f>
        <v>1</v>
      </c>
      <c r="G38" s="17">
        <f>IF(($C38&lt;&gt;""),1-SUMPRODUCT((reservations!$O$2:$O$1000&lt;=G$7)*(reservations!$P$2:$P$1000&gt;=G$7+1)*(reservations!$L$2:$L$1000=$B38)*(reservations!$M$2:$M$1000=$C38)),"")</f>
        <v>1</v>
      </c>
      <c r="H38" s="17">
        <f>IF(($C38&lt;&gt;""),1-SUMPRODUCT((reservations!$O$2:$O$1000&lt;=H$7)*(reservations!$P$2:$P$1000&gt;=H$7+1)*(reservations!$L$2:$L$1000=$B38)*(reservations!$M$2:$M$1000=$C38)),"")</f>
        <v>1</v>
      </c>
      <c r="I38" s="17">
        <f>IF(($C38&lt;&gt;""),1-SUMPRODUCT((reservations!$O$2:$O$1000&lt;=I$7)*(reservations!$P$2:$P$1000&gt;=I$7+1)*(reservations!$L$2:$L$1000=$B38)*(reservations!$M$2:$M$1000=$C38)),"")</f>
        <v>1</v>
      </c>
      <c r="J38" s="17">
        <f>IF(($C38&lt;&gt;""),1-SUMPRODUCT((reservations!$O$2:$O$1000&lt;=J$7)*(reservations!$P$2:$P$1000&gt;=J$7+1)*(reservations!$L$2:$L$1000=$B38)*(reservations!$M$2:$M$1000=$C38)),"")</f>
        <v>1</v>
      </c>
      <c r="K38" s="17">
        <f>IF(($C38&lt;&gt;""),1-SUMPRODUCT((reservations!$O$2:$O$1000&lt;=K$7)*(reservations!$P$2:$P$1000&gt;=K$7+1)*(reservations!$L$2:$L$1000=$B38)*(reservations!$M$2:$M$1000=$C38)),"")</f>
        <v>1</v>
      </c>
      <c r="L38" s="17">
        <f>IF(($C38&lt;&gt;""),1-SUMPRODUCT((reservations!$O$2:$O$1000&lt;=L$7)*(reservations!$P$2:$P$1000&gt;=L$7+1)*(reservations!$L$2:$L$1000=$B38)*(reservations!$M$2:$M$1000=$C38)),"")</f>
        <v>1</v>
      </c>
      <c r="M38" s="17">
        <f>IF(($C38&lt;&gt;""),1-SUMPRODUCT((reservations!$O$2:$O$1000&lt;=M$7)*(reservations!$P$2:$P$1000&gt;=M$7+1)*(reservations!$L$2:$L$1000=$B38)*(reservations!$M$2:$M$1000=$C38)),"")</f>
        <v>1</v>
      </c>
      <c r="N38" s="17">
        <f>IF(($C38&lt;&gt;""),1-SUMPRODUCT((reservations!$O$2:$O$1000&lt;=N$7)*(reservations!$P$2:$P$1000&gt;=N$7+1)*(reservations!$L$2:$L$1000=$B38)*(reservations!$M$2:$M$1000=$C38)),"")</f>
        <v>1</v>
      </c>
      <c r="O38" s="17">
        <f>IF(($C38&lt;&gt;""),1-SUMPRODUCT((reservations!$O$2:$O$1000&lt;=O$7)*(reservations!$P$2:$P$1000&gt;=O$7+1)*(reservations!$L$2:$L$1000=$B38)*(reservations!$M$2:$M$1000=$C38)),"")</f>
        <v>1</v>
      </c>
      <c r="P38" s="17">
        <f>IF(($C38&lt;&gt;""),1-SUMPRODUCT((reservations!$O$2:$O$1000&lt;=P$7)*(reservations!$P$2:$P$1000&gt;=P$7+1)*(reservations!$L$2:$L$1000=$B38)*(reservations!$M$2:$M$1000=$C38)),"")</f>
        <v>1</v>
      </c>
      <c r="Q38" s="17">
        <f>IF(($C38&lt;&gt;""),1-SUMPRODUCT((reservations!$O$2:$O$1000&lt;=Q$7)*(reservations!$P$2:$P$1000&gt;=Q$7+1)*(reservations!$L$2:$L$1000=$B38)*(reservations!$M$2:$M$1000=$C38)),"")</f>
        <v>1</v>
      </c>
      <c r="R38" s="17">
        <f>IF(($C38&lt;&gt;""),1-SUMPRODUCT((reservations!$O$2:$O$1000&lt;=R$7)*(reservations!$P$2:$P$1000&gt;=R$7+1)*(reservations!$L$2:$L$1000=$B38)*(reservations!$M$2:$M$1000=$C38)),"")</f>
        <v>1</v>
      </c>
      <c r="S38" s="17">
        <f>IF(($C38&lt;&gt;""),1-SUMPRODUCT((reservations!$O$2:$O$1000&lt;=S$7)*(reservations!$P$2:$P$1000&gt;=S$7+1)*(reservations!$L$2:$L$1000=$B38)*(reservations!$M$2:$M$1000=$C38)),"")</f>
        <v>1</v>
      </c>
      <c r="T38" s="17">
        <f>IF(($C38&lt;&gt;""),1-SUMPRODUCT((reservations!$O$2:$O$1000&lt;=T$7)*(reservations!$P$2:$P$1000&gt;=T$7+1)*(reservations!$L$2:$L$1000=$B38)*(reservations!$M$2:$M$1000=$C38)),"")</f>
        <v>1</v>
      </c>
      <c r="U38" s="17">
        <f>IF(($C38&lt;&gt;""),1-SUMPRODUCT((reservations!$O$2:$O$1000&lt;=U$7)*(reservations!$P$2:$P$1000&gt;=U$7+1)*(reservations!$L$2:$L$1000=$B38)*(reservations!$M$2:$M$1000=$C38)),"")</f>
        <v>1</v>
      </c>
      <c r="V38" s="17">
        <f>IF(($C38&lt;&gt;""),1-SUMPRODUCT((reservations!$O$2:$O$1000&lt;=V$7)*(reservations!$P$2:$P$1000&gt;=V$7+1)*(reservations!$L$2:$L$1000=$B38)*(reservations!$M$2:$M$1000=$C38)),"")</f>
        <v>1</v>
      </c>
      <c r="W38" s="17">
        <f>IF(($C38&lt;&gt;""),1-SUMPRODUCT((reservations!$O$2:$O$1000&lt;=W$7)*(reservations!$P$2:$P$1000&gt;=W$7+1)*(reservations!$L$2:$L$1000=$B38)*(reservations!$M$2:$M$1000=$C38)),"")</f>
        <v>1</v>
      </c>
      <c r="X38" s="17">
        <f>IF(($C38&lt;&gt;""),1-SUMPRODUCT((reservations!$O$2:$O$1000&lt;=X$7)*(reservations!$P$2:$P$1000&gt;=X$7+1)*(reservations!$L$2:$L$1000=$B38)*(reservations!$M$2:$M$1000=$C38)),"")</f>
        <v>1</v>
      </c>
      <c r="Y38" s="17">
        <f>IF(($C38&lt;&gt;""),1-SUMPRODUCT((reservations!$O$2:$O$1000&lt;=Y$7)*(reservations!$P$2:$P$1000&gt;=Y$7+1)*(reservations!$L$2:$L$1000=$B38)*(reservations!$M$2:$M$1000=$C38)),"")</f>
        <v>1</v>
      </c>
    </row>
    <row r="39" spans="1:25" x14ac:dyDescent="0.2">
      <c r="A39" s="14">
        <v>32</v>
      </c>
      <c r="B39" s="15" t="s">
        <v>168</v>
      </c>
      <c r="C39" s="16">
        <v>33</v>
      </c>
      <c r="E39" s="17">
        <f>IF(($C39&lt;&gt;""),1-SUMPRODUCT((reservations!$O$2:$O$1000&lt;=E$7)*(reservations!$P$2:$P$1000&gt;=E$7+1)*(reservations!$L$2:$L$1000=$B39)*(reservations!$M$2:$M$1000=$C39)),"")</f>
        <v>1</v>
      </c>
      <c r="F39" s="17">
        <f>IF(($C39&lt;&gt;""),1-SUMPRODUCT((reservations!$O$2:$O$1000&lt;=F$7)*(reservations!$P$2:$P$1000&gt;=F$7+1)*(reservations!$L$2:$L$1000=$B39)*(reservations!$M$2:$M$1000=$C39)),"")</f>
        <v>1</v>
      </c>
      <c r="G39" s="17">
        <f>IF(($C39&lt;&gt;""),1-SUMPRODUCT((reservations!$O$2:$O$1000&lt;=G$7)*(reservations!$P$2:$P$1000&gt;=G$7+1)*(reservations!$L$2:$L$1000=$B39)*(reservations!$M$2:$M$1000=$C39)),"")</f>
        <v>1</v>
      </c>
      <c r="H39" s="17">
        <f>IF(($C39&lt;&gt;""),1-SUMPRODUCT((reservations!$O$2:$O$1000&lt;=H$7)*(reservations!$P$2:$P$1000&gt;=H$7+1)*(reservations!$L$2:$L$1000=$B39)*(reservations!$M$2:$M$1000=$C39)),"")</f>
        <v>1</v>
      </c>
      <c r="I39" s="17">
        <f>IF(($C39&lt;&gt;""),1-SUMPRODUCT((reservations!$O$2:$O$1000&lt;=I$7)*(reservations!$P$2:$P$1000&gt;=I$7+1)*(reservations!$L$2:$L$1000=$B39)*(reservations!$M$2:$M$1000=$C39)),"")</f>
        <v>1</v>
      </c>
      <c r="J39" s="17">
        <f>IF(($C39&lt;&gt;""),1-SUMPRODUCT((reservations!$O$2:$O$1000&lt;=J$7)*(reservations!$P$2:$P$1000&gt;=J$7+1)*(reservations!$L$2:$L$1000=$B39)*(reservations!$M$2:$M$1000=$C39)),"")</f>
        <v>1</v>
      </c>
      <c r="K39" s="17">
        <f>IF(($C39&lt;&gt;""),1-SUMPRODUCT((reservations!$O$2:$O$1000&lt;=K$7)*(reservations!$P$2:$P$1000&gt;=K$7+1)*(reservations!$L$2:$L$1000=$B39)*(reservations!$M$2:$M$1000=$C39)),"")</f>
        <v>1</v>
      </c>
      <c r="L39" s="17">
        <f>IF(($C39&lt;&gt;""),1-SUMPRODUCT((reservations!$O$2:$O$1000&lt;=L$7)*(reservations!$P$2:$P$1000&gt;=L$7+1)*(reservations!$L$2:$L$1000=$B39)*(reservations!$M$2:$M$1000=$C39)),"")</f>
        <v>1</v>
      </c>
      <c r="M39" s="17">
        <f>IF(($C39&lt;&gt;""),1-SUMPRODUCT((reservations!$O$2:$O$1000&lt;=M$7)*(reservations!$P$2:$P$1000&gt;=M$7+1)*(reservations!$L$2:$L$1000=$B39)*(reservations!$M$2:$M$1000=$C39)),"")</f>
        <v>1</v>
      </c>
      <c r="N39" s="17">
        <f>IF(($C39&lt;&gt;""),1-SUMPRODUCT((reservations!$O$2:$O$1000&lt;=N$7)*(reservations!$P$2:$P$1000&gt;=N$7+1)*(reservations!$L$2:$L$1000=$B39)*(reservations!$M$2:$M$1000=$C39)),"")</f>
        <v>1</v>
      </c>
      <c r="O39" s="17">
        <f>IF(($C39&lt;&gt;""),1-SUMPRODUCT((reservations!$O$2:$O$1000&lt;=O$7)*(reservations!$P$2:$P$1000&gt;=O$7+1)*(reservations!$L$2:$L$1000=$B39)*(reservations!$M$2:$M$1000=$C39)),"")</f>
        <v>1</v>
      </c>
      <c r="P39" s="17">
        <f>IF(($C39&lt;&gt;""),1-SUMPRODUCT((reservations!$O$2:$O$1000&lt;=P$7)*(reservations!$P$2:$P$1000&gt;=P$7+1)*(reservations!$L$2:$L$1000=$B39)*(reservations!$M$2:$M$1000=$C39)),"")</f>
        <v>1</v>
      </c>
      <c r="Q39" s="17">
        <f>IF(($C39&lt;&gt;""),1-SUMPRODUCT((reservations!$O$2:$O$1000&lt;=Q$7)*(reservations!$P$2:$P$1000&gt;=Q$7+1)*(reservations!$L$2:$L$1000=$B39)*(reservations!$M$2:$M$1000=$C39)),"")</f>
        <v>1</v>
      </c>
      <c r="R39" s="17">
        <f>IF(($C39&lt;&gt;""),1-SUMPRODUCT((reservations!$O$2:$O$1000&lt;=R$7)*(reservations!$P$2:$P$1000&gt;=R$7+1)*(reservations!$L$2:$L$1000=$B39)*(reservations!$M$2:$M$1000=$C39)),"")</f>
        <v>1</v>
      </c>
      <c r="S39" s="17">
        <f>IF(($C39&lt;&gt;""),1-SUMPRODUCT((reservations!$O$2:$O$1000&lt;=S$7)*(reservations!$P$2:$P$1000&gt;=S$7+1)*(reservations!$L$2:$L$1000=$B39)*(reservations!$M$2:$M$1000=$C39)),"")</f>
        <v>1</v>
      </c>
      <c r="T39" s="17">
        <f>IF(($C39&lt;&gt;""),1-SUMPRODUCT((reservations!$O$2:$O$1000&lt;=T$7)*(reservations!$P$2:$P$1000&gt;=T$7+1)*(reservations!$L$2:$L$1000=$B39)*(reservations!$M$2:$M$1000=$C39)),"")</f>
        <v>1</v>
      </c>
      <c r="U39" s="17">
        <f>IF(($C39&lt;&gt;""),1-SUMPRODUCT((reservations!$O$2:$O$1000&lt;=U$7)*(reservations!$P$2:$P$1000&gt;=U$7+1)*(reservations!$L$2:$L$1000=$B39)*(reservations!$M$2:$M$1000=$C39)),"")</f>
        <v>1</v>
      </c>
      <c r="V39" s="17">
        <f>IF(($C39&lt;&gt;""),1-SUMPRODUCT((reservations!$O$2:$O$1000&lt;=V$7)*(reservations!$P$2:$P$1000&gt;=V$7+1)*(reservations!$L$2:$L$1000=$B39)*(reservations!$M$2:$M$1000=$C39)),"")</f>
        <v>1</v>
      </c>
      <c r="W39" s="17">
        <f>IF(($C39&lt;&gt;""),1-SUMPRODUCT((reservations!$O$2:$O$1000&lt;=W$7)*(reservations!$P$2:$P$1000&gt;=W$7+1)*(reservations!$L$2:$L$1000=$B39)*(reservations!$M$2:$M$1000=$C39)),"")</f>
        <v>1</v>
      </c>
      <c r="X39" s="17">
        <f>IF(($C39&lt;&gt;""),1-SUMPRODUCT((reservations!$O$2:$O$1000&lt;=X$7)*(reservations!$P$2:$P$1000&gt;=X$7+1)*(reservations!$L$2:$L$1000=$B39)*(reservations!$M$2:$M$1000=$C39)),"")</f>
        <v>1</v>
      </c>
      <c r="Y39" s="17">
        <f>IF(($C39&lt;&gt;""),1-SUMPRODUCT((reservations!$O$2:$O$1000&lt;=Y$7)*(reservations!$P$2:$P$1000&gt;=Y$7+1)*(reservations!$L$2:$L$1000=$B39)*(reservations!$M$2:$M$1000=$C39)),"")</f>
        <v>1</v>
      </c>
    </row>
    <row r="40" spans="1:25" x14ac:dyDescent="0.2">
      <c r="A40" s="14">
        <v>33</v>
      </c>
      <c r="B40" s="15" t="s">
        <v>168</v>
      </c>
      <c r="C40" s="16">
        <v>34</v>
      </c>
      <c r="E40" s="17">
        <f>IF(($C40&lt;&gt;""),1-SUMPRODUCT((reservations!$O$2:$O$1000&lt;=E$7)*(reservations!$P$2:$P$1000&gt;=E$7+1)*(reservations!$L$2:$L$1000=$B40)*(reservations!$M$2:$M$1000=$C40)),"")</f>
        <v>1</v>
      </c>
      <c r="F40" s="17">
        <f>IF(($C40&lt;&gt;""),1-SUMPRODUCT((reservations!$O$2:$O$1000&lt;=F$7)*(reservations!$P$2:$P$1000&gt;=F$7+1)*(reservations!$L$2:$L$1000=$B40)*(reservations!$M$2:$M$1000=$C40)),"")</f>
        <v>1</v>
      </c>
      <c r="G40" s="17">
        <f>IF(($C40&lt;&gt;""),1-SUMPRODUCT((reservations!$O$2:$O$1000&lt;=G$7)*(reservations!$P$2:$P$1000&gt;=G$7+1)*(reservations!$L$2:$L$1000=$B40)*(reservations!$M$2:$M$1000=$C40)),"")</f>
        <v>1</v>
      </c>
      <c r="H40" s="17">
        <f>IF(($C40&lt;&gt;""),1-SUMPRODUCT((reservations!$O$2:$O$1000&lt;=H$7)*(reservations!$P$2:$P$1000&gt;=H$7+1)*(reservations!$L$2:$L$1000=$B40)*(reservations!$M$2:$M$1000=$C40)),"")</f>
        <v>1</v>
      </c>
      <c r="I40" s="17">
        <f>IF(($C40&lt;&gt;""),1-SUMPRODUCT((reservations!$O$2:$O$1000&lt;=I$7)*(reservations!$P$2:$P$1000&gt;=I$7+1)*(reservations!$L$2:$L$1000=$B40)*(reservations!$M$2:$M$1000=$C40)),"")</f>
        <v>1</v>
      </c>
      <c r="J40" s="17">
        <f>IF(($C40&lt;&gt;""),1-SUMPRODUCT((reservations!$O$2:$O$1000&lt;=J$7)*(reservations!$P$2:$P$1000&gt;=J$7+1)*(reservations!$L$2:$L$1000=$B40)*(reservations!$M$2:$M$1000=$C40)),"")</f>
        <v>1</v>
      </c>
      <c r="K40" s="17">
        <f>IF(($C40&lt;&gt;""),1-SUMPRODUCT((reservations!$O$2:$O$1000&lt;=K$7)*(reservations!$P$2:$P$1000&gt;=K$7+1)*(reservations!$L$2:$L$1000=$B40)*(reservations!$M$2:$M$1000=$C40)),"")</f>
        <v>1</v>
      </c>
      <c r="L40" s="17">
        <f>IF(($C40&lt;&gt;""),1-SUMPRODUCT((reservations!$O$2:$O$1000&lt;=L$7)*(reservations!$P$2:$P$1000&gt;=L$7+1)*(reservations!$L$2:$L$1000=$B40)*(reservations!$M$2:$M$1000=$C40)),"")</f>
        <v>1</v>
      </c>
      <c r="M40" s="17">
        <f>IF(($C40&lt;&gt;""),1-SUMPRODUCT((reservations!$O$2:$O$1000&lt;=M$7)*(reservations!$P$2:$P$1000&gt;=M$7+1)*(reservations!$L$2:$L$1000=$B40)*(reservations!$M$2:$M$1000=$C40)),"")</f>
        <v>1</v>
      </c>
      <c r="N40" s="17">
        <f>IF(($C40&lt;&gt;""),1-SUMPRODUCT((reservations!$O$2:$O$1000&lt;=N$7)*(reservations!$P$2:$P$1000&gt;=N$7+1)*(reservations!$L$2:$L$1000=$B40)*(reservations!$M$2:$M$1000=$C40)),"")</f>
        <v>1</v>
      </c>
      <c r="O40" s="17">
        <f>IF(($C40&lt;&gt;""),1-SUMPRODUCT((reservations!$O$2:$O$1000&lt;=O$7)*(reservations!$P$2:$P$1000&gt;=O$7+1)*(reservations!$L$2:$L$1000=$B40)*(reservations!$M$2:$M$1000=$C40)),"")</f>
        <v>1</v>
      </c>
      <c r="P40" s="17">
        <f>IF(($C40&lt;&gt;""),1-SUMPRODUCT((reservations!$O$2:$O$1000&lt;=P$7)*(reservations!$P$2:$P$1000&gt;=P$7+1)*(reservations!$L$2:$L$1000=$B40)*(reservations!$M$2:$M$1000=$C40)),"")</f>
        <v>1</v>
      </c>
      <c r="Q40" s="17">
        <f>IF(($C40&lt;&gt;""),1-SUMPRODUCT((reservations!$O$2:$O$1000&lt;=Q$7)*(reservations!$P$2:$P$1000&gt;=Q$7+1)*(reservations!$L$2:$L$1000=$B40)*(reservations!$M$2:$M$1000=$C40)),"")</f>
        <v>1</v>
      </c>
      <c r="R40" s="17">
        <f>IF(($C40&lt;&gt;""),1-SUMPRODUCT((reservations!$O$2:$O$1000&lt;=R$7)*(reservations!$P$2:$P$1000&gt;=R$7+1)*(reservations!$L$2:$L$1000=$B40)*(reservations!$M$2:$M$1000=$C40)),"")</f>
        <v>1</v>
      </c>
      <c r="S40" s="17">
        <f>IF(($C40&lt;&gt;""),1-SUMPRODUCT((reservations!$O$2:$O$1000&lt;=S$7)*(reservations!$P$2:$P$1000&gt;=S$7+1)*(reservations!$L$2:$L$1000=$B40)*(reservations!$M$2:$M$1000=$C40)),"")</f>
        <v>1</v>
      </c>
      <c r="T40" s="17">
        <f>IF(($C40&lt;&gt;""),1-SUMPRODUCT((reservations!$O$2:$O$1000&lt;=T$7)*(reservations!$P$2:$P$1000&gt;=T$7+1)*(reservations!$L$2:$L$1000=$B40)*(reservations!$M$2:$M$1000=$C40)),"")</f>
        <v>1</v>
      </c>
      <c r="U40" s="17">
        <f>IF(($C40&lt;&gt;""),1-SUMPRODUCT((reservations!$O$2:$O$1000&lt;=U$7)*(reservations!$P$2:$P$1000&gt;=U$7+1)*(reservations!$L$2:$L$1000=$B40)*(reservations!$M$2:$M$1000=$C40)),"")</f>
        <v>1</v>
      </c>
      <c r="V40" s="17">
        <f>IF(($C40&lt;&gt;""),1-SUMPRODUCT((reservations!$O$2:$O$1000&lt;=V$7)*(reservations!$P$2:$P$1000&gt;=V$7+1)*(reservations!$L$2:$L$1000=$B40)*(reservations!$M$2:$M$1000=$C40)),"")</f>
        <v>1</v>
      </c>
      <c r="W40" s="17">
        <f>IF(($C40&lt;&gt;""),1-SUMPRODUCT((reservations!$O$2:$O$1000&lt;=W$7)*(reservations!$P$2:$P$1000&gt;=W$7+1)*(reservations!$L$2:$L$1000=$B40)*(reservations!$M$2:$M$1000=$C40)),"")</f>
        <v>1</v>
      </c>
      <c r="X40" s="17">
        <f>IF(($C40&lt;&gt;""),1-SUMPRODUCT((reservations!$O$2:$O$1000&lt;=X$7)*(reservations!$P$2:$P$1000&gt;=X$7+1)*(reservations!$L$2:$L$1000=$B40)*(reservations!$M$2:$M$1000=$C40)),"")</f>
        <v>1</v>
      </c>
      <c r="Y40" s="17">
        <f>IF(($C40&lt;&gt;""),1-SUMPRODUCT((reservations!$O$2:$O$1000&lt;=Y$7)*(reservations!$P$2:$P$1000&gt;=Y$7+1)*(reservations!$L$2:$L$1000=$B40)*(reservations!$M$2:$M$1000=$C40)),"")</f>
        <v>1</v>
      </c>
    </row>
    <row r="41" spans="1:25" x14ac:dyDescent="0.2">
      <c r="A41" s="14">
        <v>34</v>
      </c>
      <c r="B41" s="15" t="s">
        <v>168</v>
      </c>
      <c r="C41" s="16">
        <v>35</v>
      </c>
      <c r="E41" s="17">
        <f>IF(($C41&lt;&gt;""),1-SUMPRODUCT((reservations!$O$2:$O$1000&lt;=E$7)*(reservations!$P$2:$P$1000&gt;=E$7+1)*(reservations!$L$2:$L$1000=$B41)*(reservations!$M$2:$M$1000=$C41)),"")</f>
        <v>1</v>
      </c>
      <c r="F41" s="17">
        <f>IF(($C41&lt;&gt;""),1-SUMPRODUCT((reservations!$O$2:$O$1000&lt;=F$7)*(reservations!$P$2:$P$1000&gt;=F$7+1)*(reservations!$L$2:$L$1000=$B41)*(reservations!$M$2:$M$1000=$C41)),"")</f>
        <v>1</v>
      </c>
      <c r="G41" s="17">
        <f>IF(($C41&lt;&gt;""),1-SUMPRODUCT((reservations!$O$2:$O$1000&lt;=G$7)*(reservations!$P$2:$P$1000&gt;=G$7+1)*(reservations!$L$2:$L$1000=$B41)*(reservations!$M$2:$M$1000=$C41)),"")</f>
        <v>1</v>
      </c>
      <c r="H41" s="17">
        <f>IF(($C41&lt;&gt;""),1-SUMPRODUCT((reservations!$O$2:$O$1000&lt;=H$7)*(reservations!$P$2:$P$1000&gt;=H$7+1)*(reservations!$L$2:$L$1000=$B41)*(reservations!$M$2:$M$1000=$C41)),"")</f>
        <v>1</v>
      </c>
      <c r="I41" s="17">
        <f>IF(($C41&lt;&gt;""),1-SUMPRODUCT((reservations!$O$2:$O$1000&lt;=I$7)*(reservations!$P$2:$P$1000&gt;=I$7+1)*(reservations!$L$2:$L$1000=$B41)*(reservations!$M$2:$M$1000=$C41)),"")</f>
        <v>1</v>
      </c>
      <c r="J41" s="17">
        <f>IF(($C41&lt;&gt;""),1-SUMPRODUCT((reservations!$O$2:$O$1000&lt;=J$7)*(reservations!$P$2:$P$1000&gt;=J$7+1)*(reservations!$L$2:$L$1000=$B41)*(reservations!$M$2:$M$1000=$C41)),"")</f>
        <v>1</v>
      </c>
      <c r="K41" s="17">
        <f>IF(($C41&lt;&gt;""),1-SUMPRODUCT((reservations!$O$2:$O$1000&lt;=K$7)*(reservations!$P$2:$P$1000&gt;=K$7+1)*(reservations!$L$2:$L$1000=$B41)*(reservations!$M$2:$M$1000=$C41)),"")</f>
        <v>1</v>
      </c>
      <c r="L41" s="17">
        <f>IF(($C41&lt;&gt;""),1-SUMPRODUCT((reservations!$O$2:$O$1000&lt;=L$7)*(reservations!$P$2:$P$1000&gt;=L$7+1)*(reservations!$L$2:$L$1000=$B41)*(reservations!$M$2:$M$1000=$C41)),"")</f>
        <v>1</v>
      </c>
      <c r="M41" s="17">
        <f>IF(($C41&lt;&gt;""),1-SUMPRODUCT((reservations!$O$2:$O$1000&lt;=M$7)*(reservations!$P$2:$P$1000&gt;=M$7+1)*(reservations!$L$2:$L$1000=$B41)*(reservations!$M$2:$M$1000=$C41)),"")</f>
        <v>1</v>
      </c>
      <c r="N41" s="17">
        <f>IF(($C41&lt;&gt;""),1-SUMPRODUCT((reservations!$O$2:$O$1000&lt;=N$7)*(reservations!$P$2:$P$1000&gt;=N$7+1)*(reservations!$L$2:$L$1000=$B41)*(reservations!$M$2:$M$1000=$C41)),"")</f>
        <v>1</v>
      </c>
      <c r="O41" s="17">
        <f>IF(($C41&lt;&gt;""),1-SUMPRODUCT((reservations!$O$2:$O$1000&lt;=O$7)*(reservations!$P$2:$P$1000&gt;=O$7+1)*(reservations!$L$2:$L$1000=$B41)*(reservations!$M$2:$M$1000=$C41)),"")</f>
        <v>1</v>
      </c>
      <c r="P41" s="17">
        <f>IF(($C41&lt;&gt;""),1-SUMPRODUCT((reservations!$O$2:$O$1000&lt;=P$7)*(reservations!$P$2:$P$1000&gt;=P$7+1)*(reservations!$L$2:$L$1000=$B41)*(reservations!$M$2:$M$1000=$C41)),"")</f>
        <v>1</v>
      </c>
      <c r="Q41" s="17">
        <f>IF(($C41&lt;&gt;""),1-SUMPRODUCT((reservations!$O$2:$O$1000&lt;=Q$7)*(reservations!$P$2:$P$1000&gt;=Q$7+1)*(reservations!$L$2:$L$1000=$B41)*(reservations!$M$2:$M$1000=$C41)),"")</f>
        <v>1</v>
      </c>
      <c r="R41" s="17">
        <f>IF(($C41&lt;&gt;""),1-SUMPRODUCT((reservations!$O$2:$O$1000&lt;=R$7)*(reservations!$P$2:$P$1000&gt;=R$7+1)*(reservations!$L$2:$L$1000=$B41)*(reservations!$M$2:$M$1000=$C41)),"")</f>
        <v>1</v>
      </c>
      <c r="S41" s="17">
        <f>IF(($C41&lt;&gt;""),1-SUMPRODUCT((reservations!$O$2:$O$1000&lt;=S$7)*(reservations!$P$2:$P$1000&gt;=S$7+1)*(reservations!$L$2:$L$1000=$B41)*(reservations!$M$2:$M$1000=$C41)),"")</f>
        <v>1</v>
      </c>
      <c r="T41" s="17">
        <f>IF(($C41&lt;&gt;""),1-SUMPRODUCT((reservations!$O$2:$O$1000&lt;=T$7)*(reservations!$P$2:$P$1000&gt;=T$7+1)*(reservations!$L$2:$L$1000=$B41)*(reservations!$M$2:$M$1000=$C41)),"")</f>
        <v>1</v>
      </c>
      <c r="U41" s="17">
        <f>IF(($C41&lt;&gt;""),1-SUMPRODUCT((reservations!$O$2:$O$1000&lt;=U$7)*(reservations!$P$2:$P$1000&gt;=U$7+1)*(reservations!$L$2:$L$1000=$B41)*(reservations!$M$2:$M$1000=$C41)),"")</f>
        <v>1</v>
      </c>
      <c r="V41" s="17">
        <f>IF(($C41&lt;&gt;""),1-SUMPRODUCT((reservations!$O$2:$O$1000&lt;=V$7)*(reservations!$P$2:$P$1000&gt;=V$7+1)*(reservations!$L$2:$L$1000=$B41)*(reservations!$M$2:$M$1000=$C41)),"")</f>
        <v>1</v>
      </c>
      <c r="W41" s="17">
        <f>IF(($C41&lt;&gt;""),1-SUMPRODUCT((reservations!$O$2:$O$1000&lt;=W$7)*(reservations!$P$2:$P$1000&gt;=W$7+1)*(reservations!$L$2:$L$1000=$B41)*(reservations!$M$2:$M$1000=$C41)),"")</f>
        <v>1</v>
      </c>
      <c r="X41" s="17">
        <f>IF(($C41&lt;&gt;""),1-SUMPRODUCT((reservations!$O$2:$O$1000&lt;=X$7)*(reservations!$P$2:$P$1000&gt;=X$7+1)*(reservations!$L$2:$L$1000=$B41)*(reservations!$M$2:$M$1000=$C41)),"")</f>
        <v>1</v>
      </c>
      <c r="Y41" s="17">
        <f>IF(($C41&lt;&gt;""),1-SUMPRODUCT((reservations!$O$2:$O$1000&lt;=Y$7)*(reservations!$P$2:$P$1000&gt;=Y$7+1)*(reservations!$L$2:$L$1000=$B41)*(reservations!$M$2:$M$1000=$C41)),"")</f>
        <v>1</v>
      </c>
    </row>
    <row r="42" spans="1:25" x14ac:dyDescent="0.2">
      <c r="A42" s="14">
        <v>35</v>
      </c>
      <c r="B42" s="15" t="s">
        <v>168</v>
      </c>
      <c r="C42" s="16">
        <v>36</v>
      </c>
      <c r="E42" s="17">
        <f>IF(($C42&lt;&gt;""),1-SUMPRODUCT((reservations!$O$2:$O$1000&lt;=E$7)*(reservations!$P$2:$P$1000&gt;=E$7+1)*(reservations!$L$2:$L$1000=$B42)*(reservations!$M$2:$M$1000=$C42)),"")</f>
        <v>1</v>
      </c>
      <c r="F42" s="17">
        <f>IF(($C42&lt;&gt;""),1-SUMPRODUCT((reservations!$O$2:$O$1000&lt;=F$7)*(reservations!$P$2:$P$1000&gt;=F$7+1)*(reservations!$L$2:$L$1000=$B42)*(reservations!$M$2:$M$1000=$C42)),"")</f>
        <v>1</v>
      </c>
      <c r="G42" s="17">
        <f>IF(($C42&lt;&gt;""),1-SUMPRODUCT((reservations!$O$2:$O$1000&lt;=G$7)*(reservations!$P$2:$P$1000&gt;=G$7+1)*(reservations!$L$2:$L$1000=$B42)*(reservations!$M$2:$M$1000=$C42)),"")</f>
        <v>1</v>
      </c>
      <c r="H42" s="17">
        <f>IF(($C42&lt;&gt;""),1-SUMPRODUCT((reservations!$O$2:$O$1000&lt;=H$7)*(reservations!$P$2:$P$1000&gt;=H$7+1)*(reservations!$L$2:$L$1000=$B42)*(reservations!$M$2:$M$1000=$C42)),"")</f>
        <v>1</v>
      </c>
      <c r="I42" s="17">
        <f>IF(($C42&lt;&gt;""),1-SUMPRODUCT((reservations!$O$2:$O$1000&lt;=I$7)*(reservations!$P$2:$P$1000&gt;=I$7+1)*(reservations!$L$2:$L$1000=$B42)*(reservations!$M$2:$M$1000=$C42)),"")</f>
        <v>1</v>
      </c>
      <c r="J42" s="17">
        <f>IF(($C42&lt;&gt;""),1-SUMPRODUCT((reservations!$O$2:$O$1000&lt;=J$7)*(reservations!$P$2:$P$1000&gt;=J$7+1)*(reservations!$L$2:$L$1000=$B42)*(reservations!$M$2:$M$1000=$C42)),"")</f>
        <v>1</v>
      </c>
      <c r="K42" s="17">
        <f>IF(($C42&lt;&gt;""),1-SUMPRODUCT((reservations!$O$2:$O$1000&lt;=K$7)*(reservations!$P$2:$P$1000&gt;=K$7+1)*(reservations!$L$2:$L$1000=$B42)*(reservations!$M$2:$M$1000=$C42)),"")</f>
        <v>1</v>
      </c>
      <c r="L42" s="17">
        <f>IF(($C42&lt;&gt;""),1-SUMPRODUCT((reservations!$O$2:$O$1000&lt;=L$7)*(reservations!$P$2:$P$1000&gt;=L$7+1)*(reservations!$L$2:$L$1000=$B42)*(reservations!$M$2:$M$1000=$C42)),"")</f>
        <v>1</v>
      </c>
      <c r="M42" s="17">
        <f>IF(($C42&lt;&gt;""),1-SUMPRODUCT((reservations!$O$2:$O$1000&lt;=M$7)*(reservations!$P$2:$P$1000&gt;=M$7+1)*(reservations!$L$2:$L$1000=$B42)*(reservations!$M$2:$M$1000=$C42)),"")</f>
        <v>1</v>
      </c>
      <c r="N42" s="17">
        <f>IF(($C42&lt;&gt;""),1-SUMPRODUCT((reservations!$O$2:$O$1000&lt;=N$7)*(reservations!$P$2:$P$1000&gt;=N$7+1)*(reservations!$L$2:$L$1000=$B42)*(reservations!$M$2:$M$1000=$C42)),"")</f>
        <v>1</v>
      </c>
      <c r="O42" s="17">
        <f>IF(($C42&lt;&gt;""),1-SUMPRODUCT((reservations!$O$2:$O$1000&lt;=O$7)*(reservations!$P$2:$P$1000&gt;=O$7+1)*(reservations!$L$2:$L$1000=$B42)*(reservations!$M$2:$M$1000=$C42)),"")</f>
        <v>1</v>
      </c>
      <c r="P42" s="17">
        <f>IF(($C42&lt;&gt;""),1-SUMPRODUCT((reservations!$O$2:$O$1000&lt;=P$7)*(reservations!$P$2:$P$1000&gt;=P$7+1)*(reservations!$L$2:$L$1000=$B42)*(reservations!$M$2:$M$1000=$C42)),"")</f>
        <v>1</v>
      </c>
      <c r="Q42" s="17">
        <f>IF(($C42&lt;&gt;""),1-SUMPRODUCT((reservations!$O$2:$O$1000&lt;=Q$7)*(reservations!$P$2:$P$1000&gt;=Q$7+1)*(reservations!$L$2:$L$1000=$B42)*(reservations!$M$2:$M$1000=$C42)),"")</f>
        <v>1</v>
      </c>
      <c r="R42" s="17">
        <f>IF(($C42&lt;&gt;""),1-SUMPRODUCT((reservations!$O$2:$O$1000&lt;=R$7)*(reservations!$P$2:$P$1000&gt;=R$7+1)*(reservations!$L$2:$L$1000=$B42)*(reservations!$M$2:$M$1000=$C42)),"")</f>
        <v>1</v>
      </c>
      <c r="S42" s="17">
        <f>IF(($C42&lt;&gt;""),1-SUMPRODUCT((reservations!$O$2:$O$1000&lt;=S$7)*(reservations!$P$2:$P$1000&gt;=S$7+1)*(reservations!$L$2:$L$1000=$B42)*(reservations!$M$2:$M$1000=$C42)),"")</f>
        <v>1</v>
      </c>
      <c r="T42" s="17">
        <f>IF(($C42&lt;&gt;""),1-SUMPRODUCT((reservations!$O$2:$O$1000&lt;=T$7)*(reservations!$P$2:$P$1000&gt;=T$7+1)*(reservations!$L$2:$L$1000=$B42)*(reservations!$M$2:$M$1000=$C42)),"")</f>
        <v>1</v>
      </c>
      <c r="U42" s="17">
        <f>IF(($C42&lt;&gt;""),1-SUMPRODUCT((reservations!$O$2:$O$1000&lt;=U$7)*(reservations!$P$2:$P$1000&gt;=U$7+1)*(reservations!$L$2:$L$1000=$B42)*(reservations!$M$2:$M$1000=$C42)),"")</f>
        <v>1</v>
      </c>
      <c r="V42" s="17">
        <f>IF(($C42&lt;&gt;""),1-SUMPRODUCT((reservations!$O$2:$O$1000&lt;=V$7)*(reservations!$P$2:$P$1000&gt;=V$7+1)*(reservations!$L$2:$L$1000=$B42)*(reservations!$M$2:$M$1000=$C42)),"")</f>
        <v>1</v>
      </c>
      <c r="W42" s="17">
        <f>IF(($C42&lt;&gt;""),1-SUMPRODUCT((reservations!$O$2:$O$1000&lt;=W$7)*(reservations!$P$2:$P$1000&gt;=W$7+1)*(reservations!$L$2:$L$1000=$B42)*(reservations!$M$2:$M$1000=$C42)),"")</f>
        <v>1</v>
      </c>
      <c r="X42" s="17">
        <f>IF(($C42&lt;&gt;""),1-SUMPRODUCT((reservations!$O$2:$O$1000&lt;=X$7)*(reservations!$P$2:$P$1000&gt;=X$7+1)*(reservations!$L$2:$L$1000=$B42)*(reservations!$M$2:$M$1000=$C42)),"")</f>
        <v>1</v>
      </c>
      <c r="Y42" s="17">
        <f>IF(($C42&lt;&gt;""),1-SUMPRODUCT((reservations!$O$2:$O$1000&lt;=Y$7)*(reservations!$P$2:$P$1000&gt;=Y$7+1)*(reservations!$L$2:$L$1000=$B42)*(reservations!$M$2:$M$1000=$C42)),"")</f>
        <v>1</v>
      </c>
    </row>
    <row r="43" spans="1:25" x14ac:dyDescent="0.2">
      <c r="A43" s="14">
        <v>36</v>
      </c>
      <c r="B43" s="15" t="s">
        <v>168</v>
      </c>
      <c r="C43" s="16">
        <v>37</v>
      </c>
      <c r="E43" s="17">
        <f>IF(($C43&lt;&gt;""),1-SUMPRODUCT((reservations!$O$2:$O$1000&lt;=E$7)*(reservations!$P$2:$P$1000&gt;=E$7+1)*(reservations!$L$2:$L$1000=$B43)*(reservations!$M$2:$M$1000=$C43)),"")</f>
        <v>1</v>
      </c>
      <c r="F43" s="17">
        <f>IF(($C43&lt;&gt;""),1-SUMPRODUCT((reservations!$O$2:$O$1000&lt;=F$7)*(reservations!$P$2:$P$1000&gt;=F$7+1)*(reservations!$L$2:$L$1000=$B43)*(reservations!$M$2:$M$1000=$C43)),"")</f>
        <v>1</v>
      </c>
      <c r="G43" s="17">
        <f>IF(($C43&lt;&gt;""),1-SUMPRODUCT((reservations!$O$2:$O$1000&lt;=G$7)*(reservations!$P$2:$P$1000&gt;=G$7+1)*(reservations!$L$2:$L$1000=$B43)*(reservations!$M$2:$M$1000=$C43)),"")</f>
        <v>1</v>
      </c>
      <c r="H43" s="17">
        <f>IF(($C43&lt;&gt;""),1-SUMPRODUCT((reservations!$O$2:$O$1000&lt;=H$7)*(reservations!$P$2:$P$1000&gt;=H$7+1)*(reservations!$L$2:$L$1000=$B43)*(reservations!$M$2:$M$1000=$C43)),"")</f>
        <v>1</v>
      </c>
      <c r="I43" s="17">
        <f>IF(($C43&lt;&gt;""),1-SUMPRODUCT((reservations!$O$2:$O$1000&lt;=I$7)*(reservations!$P$2:$P$1000&gt;=I$7+1)*(reservations!$L$2:$L$1000=$B43)*(reservations!$M$2:$M$1000=$C43)),"")</f>
        <v>1</v>
      </c>
      <c r="J43" s="17">
        <f>IF(($C43&lt;&gt;""),1-SUMPRODUCT((reservations!$O$2:$O$1000&lt;=J$7)*(reservations!$P$2:$P$1000&gt;=J$7+1)*(reservations!$L$2:$L$1000=$B43)*(reservations!$M$2:$M$1000=$C43)),"")</f>
        <v>1</v>
      </c>
      <c r="K43" s="17">
        <f>IF(($C43&lt;&gt;""),1-SUMPRODUCT((reservations!$O$2:$O$1000&lt;=K$7)*(reservations!$P$2:$P$1000&gt;=K$7+1)*(reservations!$L$2:$L$1000=$B43)*(reservations!$M$2:$M$1000=$C43)),"")</f>
        <v>1</v>
      </c>
      <c r="L43" s="17">
        <f>IF(($C43&lt;&gt;""),1-SUMPRODUCT((reservations!$O$2:$O$1000&lt;=L$7)*(reservations!$P$2:$P$1000&gt;=L$7+1)*(reservations!$L$2:$L$1000=$B43)*(reservations!$M$2:$M$1000=$C43)),"")</f>
        <v>1</v>
      </c>
      <c r="M43" s="17">
        <f>IF(($C43&lt;&gt;""),1-SUMPRODUCT((reservations!$O$2:$O$1000&lt;=M$7)*(reservations!$P$2:$P$1000&gt;=M$7+1)*(reservations!$L$2:$L$1000=$B43)*(reservations!$M$2:$M$1000=$C43)),"")</f>
        <v>1</v>
      </c>
      <c r="N43" s="17">
        <f>IF(($C43&lt;&gt;""),1-SUMPRODUCT((reservations!$O$2:$O$1000&lt;=N$7)*(reservations!$P$2:$P$1000&gt;=N$7+1)*(reservations!$L$2:$L$1000=$B43)*(reservations!$M$2:$M$1000=$C43)),"")</f>
        <v>1</v>
      </c>
      <c r="O43" s="17">
        <f>IF(($C43&lt;&gt;""),1-SUMPRODUCT((reservations!$O$2:$O$1000&lt;=O$7)*(reservations!$P$2:$P$1000&gt;=O$7+1)*(reservations!$L$2:$L$1000=$B43)*(reservations!$M$2:$M$1000=$C43)),"")</f>
        <v>1</v>
      </c>
      <c r="P43" s="17">
        <f>IF(($C43&lt;&gt;""),1-SUMPRODUCT((reservations!$O$2:$O$1000&lt;=P$7)*(reservations!$P$2:$P$1000&gt;=P$7+1)*(reservations!$L$2:$L$1000=$B43)*(reservations!$M$2:$M$1000=$C43)),"")</f>
        <v>1</v>
      </c>
      <c r="Q43" s="17">
        <f>IF(($C43&lt;&gt;""),1-SUMPRODUCT((reservations!$O$2:$O$1000&lt;=Q$7)*(reservations!$P$2:$P$1000&gt;=Q$7+1)*(reservations!$L$2:$L$1000=$B43)*(reservations!$M$2:$M$1000=$C43)),"")</f>
        <v>1</v>
      </c>
      <c r="R43" s="17">
        <f>IF(($C43&lt;&gt;""),1-SUMPRODUCT((reservations!$O$2:$O$1000&lt;=R$7)*(reservations!$P$2:$P$1000&gt;=R$7+1)*(reservations!$L$2:$L$1000=$B43)*(reservations!$M$2:$M$1000=$C43)),"")</f>
        <v>1</v>
      </c>
      <c r="S43" s="17">
        <f>IF(($C43&lt;&gt;""),1-SUMPRODUCT((reservations!$O$2:$O$1000&lt;=S$7)*(reservations!$P$2:$P$1000&gt;=S$7+1)*(reservations!$L$2:$L$1000=$B43)*(reservations!$M$2:$M$1000=$C43)),"")</f>
        <v>1</v>
      </c>
      <c r="T43" s="17">
        <f>IF(($C43&lt;&gt;""),1-SUMPRODUCT((reservations!$O$2:$O$1000&lt;=T$7)*(reservations!$P$2:$P$1000&gt;=T$7+1)*(reservations!$L$2:$L$1000=$B43)*(reservations!$M$2:$M$1000=$C43)),"")</f>
        <v>1</v>
      </c>
      <c r="U43" s="17">
        <f>IF(($C43&lt;&gt;""),1-SUMPRODUCT((reservations!$O$2:$O$1000&lt;=U$7)*(reservations!$P$2:$P$1000&gt;=U$7+1)*(reservations!$L$2:$L$1000=$B43)*(reservations!$M$2:$M$1000=$C43)),"")</f>
        <v>1</v>
      </c>
      <c r="V43" s="17">
        <f>IF(($C43&lt;&gt;""),1-SUMPRODUCT((reservations!$O$2:$O$1000&lt;=V$7)*(reservations!$P$2:$P$1000&gt;=V$7+1)*(reservations!$L$2:$L$1000=$B43)*(reservations!$M$2:$M$1000=$C43)),"")</f>
        <v>1</v>
      </c>
      <c r="W43" s="17">
        <f>IF(($C43&lt;&gt;""),1-SUMPRODUCT((reservations!$O$2:$O$1000&lt;=W$7)*(reservations!$P$2:$P$1000&gt;=W$7+1)*(reservations!$L$2:$L$1000=$B43)*(reservations!$M$2:$M$1000=$C43)),"")</f>
        <v>1</v>
      </c>
      <c r="X43" s="17">
        <f>IF(($C43&lt;&gt;""),1-SUMPRODUCT((reservations!$O$2:$O$1000&lt;=X$7)*(reservations!$P$2:$P$1000&gt;=X$7+1)*(reservations!$L$2:$L$1000=$B43)*(reservations!$M$2:$M$1000=$C43)),"")</f>
        <v>1</v>
      </c>
      <c r="Y43" s="17">
        <f>IF(($C43&lt;&gt;""),1-SUMPRODUCT((reservations!$O$2:$O$1000&lt;=Y$7)*(reservations!$P$2:$P$1000&gt;=Y$7+1)*(reservations!$L$2:$L$1000=$B43)*(reservations!$M$2:$M$1000=$C43)),"")</f>
        <v>1</v>
      </c>
    </row>
    <row r="44" spans="1:25" x14ac:dyDescent="0.2">
      <c r="A44" s="14">
        <v>37</v>
      </c>
      <c r="B44" s="15" t="s">
        <v>168</v>
      </c>
      <c r="C44" s="16">
        <v>38</v>
      </c>
      <c r="E44" s="17">
        <f>IF(($C44&lt;&gt;""),1-SUMPRODUCT((reservations!$O$2:$O$1000&lt;=E$7)*(reservations!$P$2:$P$1000&gt;=E$7+1)*(reservations!$L$2:$L$1000=$B44)*(reservations!$M$2:$M$1000=$C44)),"")</f>
        <v>1</v>
      </c>
      <c r="F44" s="17">
        <f>IF(($C44&lt;&gt;""),1-SUMPRODUCT((reservations!$O$2:$O$1000&lt;=F$7)*(reservations!$P$2:$P$1000&gt;=F$7+1)*(reservations!$L$2:$L$1000=$B44)*(reservations!$M$2:$M$1000=$C44)),"")</f>
        <v>1</v>
      </c>
      <c r="G44" s="17">
        <f>IF(($C44&lt;&gt;""),1-SUMPRODUCT((reservations!$O$2:$O$1000&lt;=G$7)*(reservations!$P$2:$P$1000&gt;=G$7+1)*(reservations!$L$2:$L$1000=$B44)*(reservations!$M$2:$M$1000=$C44)),"")</f>
        <v>1</v>
      </c>
      <c r="H44" s="17">
        <f>IF(($C44&lt;&gt;""),1-SUMPRODUCT((reservations!$O$2:$O$1000&lt;=H$7)*(reservations!$P$2:$P$1000&gt;=H$7+1)*(reservations!$L$2:$L$1000=$B44)*(reservations!$M$2:$M$1000=$C44)),"")</f>
        <v>1</v>
      </c>
      <c r="I44" s="17">
        <f>IF(($C44&lt;&gt;""),1-SUMPRODUCT((reservations!$O$2:$O$1000&lt;=I$7)*(reservations!$P$2:$P$1000&gt;=I$7+1)*(reservations!$L$2:$L$1000=$B44)*(reservations!$M$2:$M$1000=$C44)),"")</f>
        <v>1</v>
      </c>
      <c r="J44" s="17">
        <f>IF(($C44&lt;&gt;""),1-SUMPRODUCT((reservations!$O$2:$O$1000&lt;=J$7)*(reservations!$P$2:$P$1000&gt;=J$7+1)*(reservations!$L$2:$L$1000=$B44)*(reservations!$M$2:$M$1000=$C44)),"")</f>
        <v>1</v>
      </c>
      <c r="K44" s="17">
        <f>IF(($C44&lt;&gt;""),1-SUMPRODUCT((reservations!$O$2:$O$1000&lt;=K$7)*(reservations!$P$2:$P$1000&gt;=K$7+1)*(reservations!$L$2:$L$1000=$B44)*(reservations!$M$2:$M$1000=$C44)),"")</f>
        <v>1</v>
      </c>
      <c r="L44" s="17">
        <f>IF(($C44&lt;&gt;""),1-SUMPRODUCT((reservations!$O$2:$O$1000&lt;=L$7)*(reservations!$P$2:$P$1000&gt;=L$7+1)*(reservations!$L$2:$L$1000=$B44)*(reservations!$M$2:$M$1000=$C44)),"")</f>
        <v>1</v>
      </c>
      <c r="M44" s="17">
        <f>IF(($C44&lt;&gt;""),1-SUMPRODUCT((reservations!$O$2:$O$1000&lt;=M$7)*(reservations!$P$2:$P$1000&gt;=M$7+1)*(reservations!$L$2:$L$1000=$B44)*(reservations!$M$2:$M$1000=$C44)),"")</f>
        <v>1</v>
      </c>
      <c r="N44" s="17">
        <f>IF(($C44&lt;&gt;""),1-SUMPRODUCT((reservations!$O$2:$O$1000&lt;=N$7)*(reservations!$P$2:$P$1000&gt;=N$7+1)*(reservations!$L$2:$L$1000=$B44)*(reservations!$M$2:$M$1000=$C44)),"")</f>
        <v>1</v>
      </c>
      <c r="O44" s="17">
        <f>IF(($C44&lt;&gt;""),1-SUMPRODUCT((reservations!$O$2:$O$1000&lt;=O$7)*(reservations!$P$2:$P$1000&gt;=O$7+1)*(reservations!$L$2:$L$1000=$B44)*(reservations!$M$2:$M$1000=$C44)),"")</f>
        <v>1</v>
      </c>
      <c r="P44" s="17">
        <f>IF(($C44&lt;&gt;""),1-SUMPRODUCT((reservations!$O$2:$O$1000&lt;=P$7)*(reservations!$P$2:$P$1000&gt;=P$7+1)*(reservations!$L$2:$L$1000=$B44)*(reservations!$M$2:$M$1000=$C44)),"")</f>
        <v>1</v>
      </c>
      <c r="Q44" s="17">
        <f>IF(($C44&lt;&gt;""),1-SUMPRODUCT((reservations!$O$2:$O$1000&lt;=Q$7)*(reservations!$P$2:$P$1000&gt;=Q$7+1)*(reservations!$L$2:$L$1000=$B44)*(reservations!$M$2:$M$1000=$C44)),"")</f>
        <v>1</v>
      </c>
      <c r="R44" s="17">
        <f>IF(($C44&lt;&gt;""),1-SUMPRODUCT((reservations!$O$2:$O$1000&lt;=R$7)*(reservations!$P$2:$P$1000&gt;=R$7+1)*(reservations!$L$2:$L$1000=$B44)*(reservations!$M$2:$M$1000=$C44)),"")</f>
        <v>1</v>
      </c>
      <c r="S44" s="17">
        <f>IF(($C44&lt;&gt;""),1-SUMPRODUCT((reservations!$O$2:$O$1000&lt;=S$7)*(reservations!$P$2:$P$1000&gt;=S$7+1)*(reservations!$L$2:$L$1000=$B44)*(reservations!$M$2:$M$1000=$C44)),"")</f>
        <v>1</v>
      </c>
      <c r="T44" s="17">
        <f>IF(($C44&lt;&gt;""),1-SUMPRODUCT((reservations!$O$2:$O$1000&lt;=T$7)*(reservations!$P$2:$P$1000&gt;=T$7+1)*(reservations!$L$2:$L$1000=$B44)*(reservations!$M$2:$M$1000=$C44)),"")</f>
        <v>1</v>
      </c>
      <c r="U44" s="17">
        <f>IF(($C44&lt;&gt;""),1-SUMPRODUCT((reservations!$O$2:$O$1000&lt;=U$7)*(reservations!$P$2:$P$1000&gt;=U$7+1)*(reservations!$L$2:$L$1000=$B44)*(reservations!$M$2:$M$1000=$C44)),"")</f>
        <v>1</v>
      </c>
      <c r="V44" s="17">
        <f>IF(($C44&lt;&gt;""),1-SUMPRODUCT((reservations!$O$2:$O$1000&lt;=V$7)*(reservations!$P$2:$P$1000&gt;=V$7+1)*(reservations!$L$2:$L$1000=$B44)*(reservations!$M$2:$M$1000=$C44)),"")</f>
        <v>1</v>
      </c>
      <c r="W44" s="17">
        <f>IF(($C44&lt;&gt;""),1-SUMPRODUCT((reservations!$O$2:$O$1000&lt;=W$7)*(reservations!$P$2:$P$1000&gt;=W$7+1)*(reservations!$L$2:$L$1000=$B44)*(reservations!$M$2:$M$1000=$C44)),"")</f>
        <v>1</v>
      </c>
      <c r="X44" s="17">
        <f>IF(($C44&lt;&gt;""),1-SUMPRODUCT((reservations!$O$2:$O$1000&lt;=X$7)*(reservations!$P$2:$P$1000&gt;=X$7+1)*(reservations!$L$2:$L$1000=$B44)*(reservations!$M$2:$M$1000=$C44)),"")</f>
        <v>1</v>
      </c>
      <c r="Y44" s="17">
        <f>IF(($C44&lt;&gt;""),1-SUMPRODUCT((reservations!$O$2:$O$1000&lt;=Y$7)*(reservations!$P$2:$P$1000&gt;=Y$7+1)*(reservations!$L$2:$L$1000=$B44)*(reservations!$M$2:$M$1000=$C44)),"")</f>
        <v>1</v>
      </c>
    </row>
    <row r="45" spans="1:25" x14ac:dyDescent="0.2">
      <c r="A45" s="14">
        <v>38</v>
      </c>
      <c r="B45" s="15" t="s">
        <v>168</v>
      </c>
      <c r="C45" s="16">
        <v>39</v>
      </c>
      <c r="E45" s="17">
        <f>IF(($C45&lt;&gt;""),1-SUMPRODUCT((reservations!$O$2:$O$1000&lt;=E$7)*(reservations!$P$2:$P$1000&gt;=E$7+1)*(reservations!$L$2:$L$1000=$B45)*(reservations!$M$2:$M$1000=$C45)),"")</f>
        <v>1</v>
      </c>
      <c r="F45" s="17">
        <f>IF(($C45&lt;&gt;""),1-SUMPRODUCT((reservations!$O$2:$O$1000&lt;=F$7)*(reservations!$P$2:$P$1000&gt;=F$7+1)*(reservations!$L$2:$L$1000=$B45)*(reservations!$M$2:$M$1000=$C45)),"")</f>
        <v>1</v>
      </c>
      <c r="G45" s="17">
        <f>IF(($C45&lt;&gt;""),1-SUMPRODUCT((reservations!$O$2:$O$1000&lt;=G$7)*(reservations!$P$2:$P$1000&gt;=G$7+1)*(reservations!$L$2:$L$1000=$B45)*(reservations!$M$2:$M$1000=$C45)),"")</f>
        <v>1</v>
      </c>
      <c r="H45" s="17">
        <f>IF(($C45&lt;&gt;""),1-SUMPRODUCT((reservations!$O$2:$O$1000&lt;=H$7)*(reservations!$P$2:$P$1000&gt;=H$7+1)*(reservations!$L$2:$L$1000=$B45)*(reservations!$M$2:$M$1000=$C45)),"")</f>
        <v>1</v>
      </c>
      <c r="I45" s="17">
        <f>IF(($C45&lt;&gt;""),1-SUMPRODUCT((reservations!$O$2:$O$1000&lt;=I$7)*(reservations!$P$2:$P$1000&gt;=I$7+1)*(reservations!$L$2:$L$1000=$B45)*(reservations!$M$2:$M$1000=$C45)),"")</f>
        <v>1</v>
      </c>
      <c r="J45" s="17">
        <f>IF(($C45&lt;&gt;""),1-SUMPRODUCT((reservations!$O$2:$O$1000&lt;=J$7)*(reservations!$P$2:$P$1000&gt;=J$7+1)*(reservations!$L$2:$L$1000=$B45)*(reservations!$M$2:$M$1000=$C45)),"")</f>
        <v>1</v>
      </c>
      <c r="K45" s="17">
        <f>IF(($C45&lt;&gt;""),1-SUMPRODUCT((reservations!$O$2:$O$1000&lt;=K$7)*(reservations!$P$2:$P$1000&gt;=K$7+1)*(reservations!$L$2:$L$1000=$B45)*(reservations!$M$2:$M$1000=$C45)),"")</f>
        <v>1</v>
      </c>
      <c r="L45" s="17">
        <f>IF(($C45&lt;&gt;""),1-SUMPRODUCT((reservations!$O$2:$O$1000&lt;=L$7)*(reservations!$P$2:$P$1000&gt;=L$7+1)*(reservations!$L$2:$L$1000=$B45)*(reservations!$M$2:$M$1000=$C45)),"")</f>
        <v>1</v>
      </c>
      <c r="M45" s="17">
        <f>IF(($C45&lt;&gt;""),1-SUMPRODUCT((reservations!$O$2:$O$1000&lt;=M$7)*(reservations!$P$2:$P$1000&gt;=M$7+1)*(reservations!$L$2:$L$1000=$B45)*(reservations!$M$2:$M$1000=$C45)),"")</f>
        <v>1</v>
      </c>
      <c r="N45" s="17">
        <f>IF(($C45&lt;&gt;""),1-SUMPRODUCT((reservations!$O$2:$O$1000&lt;=N$7)*(reservations!$P$2:$P$1000&gt;=N$7+1)*(reservations!$L$2:$L$1000=$B45)*(reservations!$M$2:$M$1000=$C45)),"")</f>
        <v>1</v>
      </c>
      <c r="O45" s="17">
        <f>IF(($C45&lt;&gt;""),1-SUMPRODUCT((reservations!$O$2:$O$1000&lt;=O$7)*(reservations!$P$2:$P$1000&gt;=O$7+1)*(reservations!$L$2:$L$1000=$B45)*(reservations!$M$2:$M$1000=$C45)),"")</f>
        <v>1</v>
      </c>
      <c r="P45" s="17">
        <f>IF(($C45&lt;&gt;""),1-SUMPRODUCT((reservations!$O$2:$O$1000&lt;=P$7)*(reservations!$P$2:$P$1000&gt;=P$7+1)*(reservations!$L$2:$L$1000=$B45)*(reservations!$M$2:$M$1000=$C45)),"")</f>
        <v>1</v>
      </c>
      <c r="Q45" s="17">
        <f>IF(($C45&lt;&gt;""),1-SUMPRODUCT((reservations!$O$2:$O$1000&lt;=Q$7)*(reservations!$P$2:$P$1000&gt;=Q$7+1)*(reservations!$L$2:$L$1000=$B45)*(reservations!$M$2:$M$1000=$C45)),"")</f>
        <v>1</v>
      </c>
      <c r="R45" s="17">
        <f>IF(($C45&lt;&gt;""),1-SUMPRODUCT((reservations!$O$2:$O$1000&lt;=R$7)*(reservations!$P$2:$P$1000&gt;=R$7+1)*(reservations!$L$2:$L$1000=$B45)*(reservations!$M$2:$M$1000=$C45)),"")</f>
        <v>1</v>
      </c>
      <c r="S45" s="17">
        <f>IF(($C45&lt;&gt;""),1-SUMPRODUCT((reservations!$O$2:$O$1000&lt;=S$7)*(reservations!$P$2:$P$1000&gt;=S$7+1)*(reservations!$L$2:$L$1000=$B45)*(reservations!$M$2:$M$1000=$C45)),"")</f>
        <v>1</v>
      </c>
      <c r="T45" s="17">
        <f>IF(($C45&lt;&gt;""),1-SUMPRODUCT((reservations!$O$2:$O$1000&lt;=T$7)*(reservations!$P$2:$P$1000&gt;=T$7+1)*(reservations!$L$2:$L$1000=$B45)*(reservations!$M$2:$M$1000=$C45)),"")</f>
        <v>1</v>
      </c>
      <c r="U45" s="17">
        <f>IF(($C45&lt;&gt;""),1-SUMPRODUCT((reservations!$O$2:$O$1000&lt;=U$7)*(reservations!$P$2:$P$1000&gt;=U$7+1)*(reservations!$L$2:$L$1000=$B45)*(reservations!$M$2:$M$1000=$C45)),"")</f>
        <v>1</v>
      </c>
      <c r="V45" s="17">
        <f>IF(($C45&lt;&gt;""),1-SUMPRODUCT((reservations!$O$2:$O$1000&lt;=V$7)*(reservations!$P$2:$P$1000&gt;=V$7+1)*(reservations!$L$2:$L$1000=$B45)*(reservations!$M$2:$M$1000=$C45)),"")</f>
        <v>1</v>
      </c>
      <c r="W45" s="17">
        <f>IF(($C45&lt;&gt;""),1-SUMPRODUCT((reservations!$O$2:$O$1000&lt;=W$7)*(reservations!$P$2:$P$1000&gt;=W$7+1)*(reservations!$L$2:$L$1000=$B45)*(reservations!$M$2:$M$1000=$C45)),"")</f>
        <v>1</v>
      </c>
      <c r="X45" s="17">
        <f>IF(($C45&lt;&gt;""),1-SUMPRODUCT((reservations!$O$2:$O$1000&lt;=X$7)*(reservations!$P$2:$P$1000&gt;=X$7+1)*(reservations!$L$2:$L$1000=$B45)*(reservations!$M$2:$M$1000=$C45)),"")</f>
        <v>1</v>
      </c>
      <c r="Y45" s="17">
        <f>IF(($C45&lt;&gt;""),1-SUMPRODUCT((reservations!$O$2:$O$1000&lt;=Y$7)*(reservations!$P$2:$P$1000&gt;=Y$7+1)*(reservations!$L$2:$L$1000=$B45)*(reservations!$M$2:$M$1000=$C45)),"")</f>
        <v>1</v>
      </c>
    </row>
    <row r="46" spans="1:25" x14ac:dyDescent="0.2">
      <c r="A46" s="14">
        <v>39</v>
      </c>
      <c r="B46" s="15" t="s">
        <v>168</v>
      </c>
      <c r="C46" s="16">
        <v>40</v>
      </c>
      <c r="E46" s="17">
        <f>IF(($C46&lt;&gt;""),1-SUMPRODUCT((reservations!$O$2:$O$1000&lt;=E$7)*(reservations!$P$2:$P$1000&gt;=E$7+1)*(reservations!$L$2:$L$1000=$B46)*(reservations!$M$2:$M$1000=$C46)),"")</f>
        <v>1</v>
      </c>
      <c r="F46" s="17">
        <f>IF(($C46&lt;&gt;""),1-SUMPRODUCT((reservations!$O$2:$O$1000&lt;=F$7)*(reservations!$P$2:$P$1000&gt;=F$7+1)*(reservations!$L$2:$L$1000=$B46)*(reservations!$M$2:$M$1000=$C46)),"")</f>
        <v>1</v>
      </c>
      <c r="G46" s="17">
        <f>IF(($C46&lt;&gt;""),1-SUMPRODUCT((reservations!$O$2:$O$1000&lt;=G$7)*(reservations!$P$2:$P$1000&gt;=G$7+1)*(reservations!$L$2:$L$1000=$B46)*(reservations!$M$2:$M$1000=$C46)),"")</f>
        <v>1</v>
      </c>
      <c r="H46" s="17">
        <f>IF(($C46&lt;&gt;""),1-SUMPRODUCT((reservations!$O$2:$O$1000&lt;=H$7)*(reservations!$P$2:$P$1000&gt;=H$7+1)*(reservations!$L$2:$L$1000=$B46)*(reservations!$M$2:$M$1000=$C46)),"")</f>
        <v>1</v>
      </c>
      <c r="I46" s="17">
        <f>IF(($C46&lt;&gt;""),1-SUMPRODUCT((reservations!$O$2:$O$1000&lt;=I$7)*(reservations!$P$2:$P$1000&gt;=I$7+1)*(reservations!$L$2:$L$1000=$B46)*(reservations!$M$2:$M$1000=$C46)),"")</f>
        <v>1</v>
      </c>
      <c r="J46" s="17">
        <f>IF(($C46&lt;&gt;""),1-SUMPRODUCT((reservations!$O$2:$O$1000&lt;=J$7)*(reservations!$P$2:$P$1000&gt;=J$7+1)*(reservations!$L$2:$L$1000=$B46)*(reservations!$M$2:$M$1000=$C46)),"")</f>
        <v>1</v>
      </c>
      <c r="K46" s="17">
        <f>IF(($C46&lt;&gt;""),1-SUMPRODUCT((reservations!$O$2:$O$1000&lt;=K$7)*(reservations!$P$2:$P$1000&gt;=K$7+1)*(reservations!$L$2:$L$1000=$B46)*(reservations!$M$2:$M$1000=$C46)),"")</f>
        <v>1</v>
      </c>
      <c r="L46" s="17">
        <f>IF(($C46&lt;&gt;""),1-SUMPRODUCT((reservations!$O$2:$O$1000&lt;=L$7)*(reservations!$P$2:$P$1000&gt;=L$7+1)*(reservations!$L$2:$L$1000=$B46)*(reservations!$M$2:$M$1000=$C46)),"")</f>
        <v>1</v>
      </c>
      <c r="M46" s="17">
        <f>IF(($C46&lt;&gt;""),1-SUMPRODUCT((reservations!$O$2:$O$1000&lt;=M$7)*(reservations!$P$2:$P$1000&gt;=M$7+1)*(reservations!$L$2:$L$1000=$B46)*(reservations!$M$2:$M$1000=$C46)),"")</f>
        <v>1</v>
      </c>
      <c r="N46" s="17">
        <f>IF(($C46&lt;&gt;""),1-SUMPRODUCT((reservations!$O$2:$O$1000&lt;=N$7)*(reservations!$P$2:$P$1000&gt;=N$7+1)*(reservations!$L$2:$L$1000=$B46)*(reservations!$M$2:$M$1000=$C46)),"")</f>
        <v>1</v>
      </c>
      <c r="O46" s="17">
        <f>IF(($C46&lt;&gt;""),1-SUMPRODUCT((reservations!$O$2:$O$1000&lt;=O$7)*(reservations!$P$2:$P$1000&gt;=O$7+1)*(reservations!$L$2:$L$1000=$B46)*(reservations!$M$2:$M$1000=$C46)),"")</f>
        <v>1</v>
      </c>
      <c r="P46" s="17">
        <f>IF(($C46&lt;&gt;""),1-SUMPRODUCT((reservations!$O$2:$O$1000&lt;=P$7)*(reservations!$P$2:$P$1000&gt;=P$7+1)*(reservations!$L$2:$L$1000=$B46)*(reservations!$M$2:$M$1000=$C46)),"")</f>
        <v>1</v>
      </c>
      <c r="Q46" s="17">
        <f>IF(($C46&lt;&gt;""),1-SUMPRODUCT((reservations!$O$2:$O$1000&lt;=Q$7)*(reservations!$P$2:$P$1000&gt;=Q$7+1)*(reservations!$L$2:$L$1000=$B46)*(reservations!$M$2:$M$1000=$C46)),"")</f>
        <v>1</v>
      </c>
      <c r="R46" s="17">
        <f>IF(($C46&lt;&gt;""),1-SUMPRODUCT((reservations!$O$2:$O$1000&lt;=R$7)*(reservations!$P$2:$P$1000&gt;=R$7+1)*(reservations!$L$2:$L$1000=$B46)*(reservations!$M$2:$M$1000=$C46)),"")</f>
        <v>1</v>
      </c>
      <c r="S46" s="17">
        <f>IF(($C46&lt;&gt;""),1-SUMPRODUCT((reservations!$O$2:$O$1000&lt;=S$7)*(reservations!$P$2:$P$1000&gt;=S$7+1)*(reservations!$L$2:$L$1000=$B46)*(reservations!$M$2:$M$1000=$C46)),"")</f>
        <v>1</v>
      </c>
      <c r="T46" s="17">
        <f>IF(($C46&lt;&gt;""),1-SUMPRODUCT((reservations!$O$2:$O$1000&lt;=T$7)*(reservations!$P$2:$P$1000&gt;=T$7+1)*(reservations!$L$2:$L$1000=$B46)*(reservations!$M$2:$M$1000=$C46)),"")</f>
        <v>1</v>
      </c>
      <c r="U46" s="17">
        <f>IF(($C46&lt;&gt;""),1-SUMPRODUCT((reservations!$O$2:$O$1000&lt;=U$7)*(reservations!$P$2:$P$1000&gt;=U$7+1)*(reservations!$L$2:$L$1000=$B46)*(reservations!$M$2:$M$1000=$C46)),"")</f>
        <v>1</v>
      </c>
      <c r="V46" s="17">
        <f>IF(($C46&lt;&gt;""),1-SUMPRODUCT((reservations!$O$2:$O$1000&lt;=V$7)*(reservations!$P$2:$P$1000&gt;=V$7+1)*(reservations!$L$2:$L$1000=$B46)*(reservations!$M$2:$M$1000=$C46)),"")</f>
        <v>1</v>
      </c>
      <c r="W46" s="17">
        <f>IF(($C46&lt;&gt;""),1-SUMPRODUCT((reservations!$O$2:$O$1000&lt;=W$7)*(reservations!$P$2:$P$1000&gt;=W$7+1)*(reservations!$L$2:$L$1000=$B46)*(reservations!$M$2:$M$1000=$C46)),"")</f>
        <v>1</v>
      </c>
      <c r="X46" s="17">
        <f>IF(($C46&lt;&gt;""),1-SUMPRODUCT((reservations!$O$2:$O$1000&lt;=X$7)*(reservations!$P$2:$P$1000&gt;=X$7+1)*(reservations!$L$2:$L$1000=$B46)*(reservations!$M$2:$M$1000=$C46)),"")</f>
        <v>1</v>
      </c>
      <c r="Y46" s="17">
        <f>IF(($C46&lt;&gt;""),1-SUMPRODUCT((reservations!$O$2:$O$1000&lt;=Y$7)*(reservations!$P$2:$P$1000&gt;=Y$7+1)*(reservations!$L$2:$L$1000=$B46)*(reservations!$M$2:$M$1000=$C46)),"")</f>
        <v>1</v>
      </c>
    </row>
    <row r="47" spans="1:25" x14ac:dyDescent="0.2">
      <c r="A47" s="14">
        <v>40</v>
      </c>
      <c r="B47" s="15" t="s">
        <v>168</v>
      </c>
      <c r="C47" s="16">
        <v>41</v>
      </c>
      <c r="E47" s="17">
        <f>IF(($C47&lt;&gt;""),1-SUMPRODUCT((reservations!$O$2:$O$1000&lt;=E$7)*(reservations!$P$2:$P$1000&gt;=E$7+1)*(reservations!$L$2:$L$1000=$B47)*(reservations!$M$2:$M$1000=$C47)),"")</f>
        <v>1</v>
      </c>
      <c r="F47" s="17">
        <f>IF(($C47&lt;&gt;""),1-SUMPRODUCT((reservations!$O$2:$O$1000&lt;=F$7)*(reservations!$P$2:$P$1000&gt;=F$7+1)*(reservations!$L$2:$L$1000=$B47)*(reservations!$M$2:$M$1000=$C47)),"")</f>
        <v>1</v>
      </c>
      <c r="G47" s="17">
        <f>IF(($C47&lt;&gt;""),1-SUMPRODUCT((reservations!$O$2:$O$1000&lt;=G$7)*(reservations!$P$2:$P$1000&gt;=G$7+1)*(reservations!$L$2:$L$1000=$B47)*(reservations!$M$2:$M$1000=$C47)),"")</f>
        <v>1</v>
      </c>
      <c r="H47" s="17">
        <f>IF(($C47&lt;&gt;""),1-SUMPRODUCT((reservations!$O$2:$O$1000&lt;=H$7)*(reservations!$P$2:$P$1000&gt;=H$7+1)*(reservations!$L$2:$L$1000=$B47)*(reservations!$M$2:$M$1000=$C47)),"")</f>
        <v>1</v>
      </c>
      <c r="I47" s="17">
        <f>IF(($C47&lt;&gt;""),1-SUMPRODUCT((reservations!$O$2:$O$1000&lt;=I$7)*(reservations!$P$2:$P$1000&gt;=I$7+1)*(reservations!$L$2:$L$1000=$B47)*(reservations!$M$2:$M$1000=$C47)),"")</f>
        <v>1</v>
      </c>
      <c r="J47" s="17">
        <f>IF(($C47&lt;&gt;""),1-SUMPRODUCT((reservations!$O$2:$O$1000&lt;=J$7)*(reservations!$P$2:$P$1000&gt;=J$7+1)*(reservations!$L$2:$L$1000=$B47)*(reservations!$M$2:$M$1000=$C47)),"")</f>
        <v>1</v>
      </c>
      <c r="K47" s="17">
        <f>IF(($C47&lt;&gt;""),1-SUMPRODUCT((reservations!$O$2:$O$1000&lt;=K$7)*(reservations!$P$2:$P$1000&gt;=K$7+1)*(reservations!$L$2:$L$1000=$B47)*(reservations!$M$2:$M$1000=$C47)),"")</f>
        <v>1</v>
      </c>
      <c r="L47" s="17">
        <f>IF(($C47&lt;&gt;""),1-SUMPRODUCT((reservations!$O$2:$O$1000&lt;=L$7)*(reservations!$P$2:$P$1000&gt;=L$7+1)*(reservations!$L$2:$L$1000=$B47)*(reservations!$M$2:$M$1000=$C47)),"")</f>
        <v>1</v>
      </c>
      <c r="M47" s="17">
        <f>IF(($C47&lt;&gt;""),1-SUMPRODUCT((reservations!$O$2:$O$1000&lt;=M$7)*(reservations!$P$2:$P$1000&gt;=M$7+1)*(reservations!$L$2:$L$1000=$B47)*(reservations!$M$2:$M$1000=$C47)),"")</f>
        <v>1</v>
      </c>
      <c r="N47" s="17">
        <f>IF(($C47&lt;&gt;""),1-SUMPRODUCT((reservations!$O$2:$O$1000&lt;=N$7)*(reservations!$P$2:$P$1000&gt;=N$7+1)*(reservations!$L$2:$L$1000=$B47)*(reservations!$M$2:$M$1000=$C47)),"")</f>
        <v>1</v>
      </c>
      <c r="O47" s="17">
        <f>IF(($C47&lt;&gt;""),1-SUMPRODUCT((reservations!$O$2:$O$1000&lt;=O$7)*(reservations!$P$2:$P$1000&gt;=O$7+1)*(reservations!$L$2:$L$1000=$B47)*(reservations!$M$2:$M$1000=$C47)),"")</f>
        <v>1</v>
      </c>
      <c r="P47" s="17">
        <f>IF(($C47&lt;&gt;""),1-SUMPRODUCT((reservations!$O$2:$O$1000&lt;=P$7)*(reservations!$P$2:$P$1000&gt;=P$7+1)*(reservations!$L$2:$L$1000=$B47)*(reservations!$M$2:$M$1000=$C47)),"")</f>
        <v>1</v>
      </c>
      <c r="Q47" s="17">
        <f>IF(($C47&lt;&gt;""),1-SUMPRODUCT((reservations!$O$2:$O$1000&lt;=Q$7)*(reservations!$P$2:$P$1000&gt;=Q$7+1)*(reservations!$L$2:$L$1000=$B47)*(reservations!$M$2:$M$1000=$C47)),"")</f>
        <v>1</v>
      </c>
      <c r="R47" s="17">
        <f>IF(($C47&lt;&gt;""),1-SUMPRODUCT((reservations!$O$2:$O$1000&lt;=R$7)*(reservations!$P$2:$P$1000&gt;=R$7+1)*(reservations!$L$2:$L$1000=$B47)*(reservations!$M$2:$M$1000=$C47)),"")</f>
        <v>1</v>
      </c>
      <c r="S47" s="17">
        <f>IF(($C47&lt;&gt;""),1-SUMPRODUCT((reservations!$O$2:$O$1000&lt;=S$7)*(reservations!$P$2:$P$1000&gt;=S$7+1)*(reservations!$L$2:$L$1000=$B47)*(reservations!$M$2:$M$1000=$C47)),"")</f>
        <v>1</v>
      </c>
      <c r="T47" s="17">
        <f>IF(($C47&lt;&gt;""),1-SUMPRODUCT((reservations!$O$2:$O$1000&lt;=T$7)*(reservations!$P$2:$P$1000&gt;=T$7+1)*(reservations!$L$2:$L$1000=$B47)*(reservations!$M$2:$M$1000=$C47)),"")</f>
        <v>1</v>
      </c>
      <c r="U47" s="17">
        <f>IF(($C47&lt;&gt;""),1-SUMPRODUCT((reservations!$O$2:$O$1000&lt;=U$7)*(reservations!$P$2:$P$1000&gt;=U$7+1)*(reservations!$L$2:$L$1000=$B47)*(reservations!$M$2:$M$1000=$C47)),"")</f>
        <v>1</v>
      </c>
      <c r="V47" s="17">
        <f>IF(($C47&lt;&gt;""),1-SUMPRODUCT((reservations!$O$2:$O$1000&lt;=V$7)*(reservations!$P$2:$P$1000&gt;=V$7+1)*(reservations!$L$2:$L$1000=$B47)*(reservations!$M$2:$M$1000=$C47)),"")</f>
        <v>1</v>
      </c>
      <c r="W47" s="17">
        <f>IF(($C47&lt;&gt;""),1-SUMPRODUCT((reservations!$O$2:$O$1000&lt;=W$7)*(reservations!$P$2:$P$1000&gt;=W$7+1)*(reservations!$L$2:$L$1000=$B47)*(reservations!$M$2:$M$1000=$C47)),"")</f>
        <v>1</v>
      </c>
      <c r="X47" s="17">
        <f>IF(($C47&lt;&gt;""),1-SUMPRODUCT((reservations!$O$2:$O$1000&lt;=X$7)*(reservations!$P$2:$P$1000&gt;=X$7+1)*(reservations!$L$2:$L$1000=$B47)*(reservations!$M$2:$M$1000=$C47)),"")</f>
        <v>1</v>
      </c>
      <c r="Y47" s="17">
        <f>IF(($C47&lt;&gt;""),1-SUMPRODUCT((reservations!$O$2:$O$1000&lt;=Y$7)*(reservations!$P$2:$P$1000&gt;=Y$7+1)*(reservations!$L$2:$L$1000=$B47)*(reservations!$M$2:$M$1000=$C47)),"")</f>
        <v>1</v>
      </c>
    </row>
    <row r="48" spans="1:25" x14ac:dyDescent="0.2">
      <c r="A48" s="14">
        <v>41</v>
      </c>
      <c r="B48" s="15" t="s">
        <v>168</v>
      </c>
      <c r="C48" s="16">
        <v>42</v>
      </c>
      <c r="E48" s="17">
        <f>IF(($C48&lt;&gt;""),1-SUMPRODUCT((reservations!$O$2:$O$1000&lt;=E$7)*(reservations!$P$2:$P$1000&gt;=E$7+1)*(reservations!$L$2:$L$1000=$B48)*(reservations!$M$2:$M$1000=$C48)),"")</f>
        <v>1</v>
      </c>
      <c r="F48" s="17">
        <f>IF(($C48&lt;&gt;""),1-SUMPRODUCT((reservations!$O$2:$O$1000&lt;=F$7)*(reservations!$P$2:$P$1000&gt;=F$7+1)*(reservations!$L$2:$L$1000=$B48)*(reservations!$M$2:$M$1000=$C48)),"")</f>
        <v>1</v>
      </c>
      <c r="G48" s="17">
        <f>IF(($C48&lt;&gt;""),1-SUMPRODUCT((reservations!$O$2:$O$1000&lt;=G$7)*(reservations!$P$2:$P$1000&gt;=G$7+1)*(reservations!$L$2:$L$1000=$B48)*(reservations!$M$2:$M$1000=$C48)),"")</f>
        <v>1</v>
      </c>
      <c r="H48" s="17">
        <f>IF(($C48&lt;&gt;""),1-SUMPRODUCT((reservations!$O$2:$O$1000&lt;=H$7)*(reservations!$P$2:$P$1000&gt;=H$7+1)*(reservations!$L$2:$L$1000=$B48)*(reservations!$M$2:$M$1000=$C48)),"")</f>
        <v>1</v>
      </c>
      <c r="I48" s="17">
        <f>IF(($C48&lt;&gt;""),1-SUMPRODUCT((reservations!$O$2:$O$1000&lt;=I$7)*(reservations!$P$2:$P$1000&gt;=I$7+1)*(reservations!$L$2:$L$1000=$B48)*(reservations!$M$2:$M$1000=$C48)),"")</f>
        <v>1</v>
      </c>
      <c r="J48" s="17">
        <f>IF(($C48&lt;&gt;""),1-SUMPRODUCT((reservations!$O$2:$O$1000&lt;=J$7)*(reservations!$P$2:$P$1000&gt;=J$7+1)*(reservations!$L$2:$L$1000=$B48)*(reservations!$M$2:$M$1000=$C48)),"")</f>
        <v>1</v>
      </c>
      <c r="K48" s="17">
        <f>IF(($C48&lt;&gt;""),1-SUMPRODUCT((reservations!$O$2:$O$1000&lt;=K$7)*(reservations!$P$2:$P$1000&gt;=K$7+1)*(reservations!$L$2:$L$1000=$B48)*(reservations!$M$2:$M$1000=$C48)),"")</f>
        <v>1</v>
      </c>
      <c r="L48" s="17">
        <f>IF(($C48&lt;&gt;""),1-SUMPRODUCT((reservations!$O$2:$O$1000&lt;=L$7)*(reservations!$P$2:$P$1000&gt;=L$7+1)*(reservations!$L$2:$L$1000=$B48)*(reservations!$M$2:$M$1000=$C48)),"")</f>
        <v>1</v>
      </c>
      <c r="M48" s="17">
        <f>IF(($C48&lt;&gt;""),1-SUMPRODUCT((reservations!$O$2:$O$1000&lt;=M$7)*(reservations!$P$2:$P$1000&gt;=M$7+1)*(reservations!$L$2:$L$1000=$B48)*(reservations!$M$2:$M$1000=$C48)),"")</f>
        <v>1</v>
      </c>
      <c r="N48" s="17">
        <f>IF(($C48&lt;&gt;""),1-SUMPRODUCT((reservations!$O$2:$O$1000&lt;=N$7)*(reservations!$P$2:$P$1000&gt;=N$7+1)*(reservations!$L$2:$L$1000=$B48)*(reservations!$M$2:$M$1000=$C48)),"")</f>
        <v>1</v>
      </c>
      <c r="O48" s="17">
        <f>IF(($C48&lt;&gt;""),1-SUMPRODUCT((reservations!$O$2:$O$1000&lt;=O$7)*(reservations!$P$2:$P$1000&gt;=O$7+1)*(reservations!$L$2:$L$1000=$B48)*(reservations!$M$2:$M$1000=$C48)),"")</f>
        <v>1</v>
      </c>
      <c r="P48" s="17">
        <f>IF(($C48&lt;&gt;""),1-SUMPRODUCT((reservations!$O$2:$O$1000&lt;=P$7)*(reservations!$P$2:$P$1000&gt;=P$7+1)*(reservations!$L$2:$L$1000=$B48)*(reservations!$M$2:$M$1000=$C48)),"")</f>
        <v>1</v>
      </c>
      <c r="Q48" s="17">
        <f>IF(($C48&lt;&gt;""),1-SUMPRODUCT((reservations!$O$2:$O$1000&lt;=Q$7)*(reservations!$P$2:$P$1000&gt;=Q$7+1)*(reservations!$L$2:$L$1000=$B48)*(reservations!$M$2:$M$1000=$C48)),"")</f>
        <v>1</v>
      </c>
      <c r="R48" s="17">
        <f>IF(($C48&lt;&gt;""),1-SUMPRODUCT((reservations!$O$2:$O$1000&lt;=R$7)*(reservations!$P$2:$P$1000&gt;=R$7+1)*(reservations!$L$2:$L$1000=$B48)*(reservations!$M$2:$M$1000=$C48)),"")</f>
        <v>1</v>
      </c>
      <c r="S48" s="17">
        <f>IF(($C48&lt;&gt;""),1-SUMPRODUCT((reservations!$O$2:$O$1000&lt;=S$7)*(reservations!$P$2:$P$1000&gt;=S$7+1)*(reservations!$L$2:$L$1000=$B48)*(reservations!$M$2:$M$1000=$C48)),"")</f>
        <v>1</v>
      </c>
      <c r="T48" s="17">
        <f>IF(($C48&lt;&gt;""),1-SUMPRODUCT((reservations!$O$2:$O$1000&lt;=T$7)*(reservations!$P$2:$P$1000&gt;=T$7+1)*(reservations!$L$2:$L$1000=$B48)*(reservations!$M$2:$M$1000=$C48)),"")</f>
        <v>1</v>
      </c>
      <c r="U48" s="17">
        <f>IF(($C48&lt;&gt;""),1-SUMPRODUCT((reservations!$O$2:$O$1000&lt;=U$7)*(reservations!$P$2:$P$1000&gt;=U$7+1)*(reservations!$L$2:$L$1000=$B48)*(reservations!$M$2:$M$1000=$C48)),"")</f>
        <v>1</v>
      </c>
      <c r="V48" s="17">
        <f>IF(($C48&lt;&gt;""),1-SUMPRODUCT((reservations!$O$2:$O$1000&lt;=V$7)*(reservations!$P$2:$P$1000&gt;=V$7+1)*(reservations!$L$2:$L$1000=$B48)*(reservations!$M$2:$M$1000=$C48)),"")</f>
        <v>1</v>
      </c>
      <c r="W48" s="17">
        <f>IF(($C48&lt;&gt;""),1-SUMPRODUCT((reservations!$O$2:$O$1000&lt;=W$7)*(reservations!$P$2:$P$1000&gt;=W$7+1)*(reservations!$L$2:$L$1000=$B48)*(reservations!$M$2:$M$1000=$C48)),"")</f>
        <v>1</v>
      </c>
      <c r="X48" s="17">
        <f>IF(($C48&lt;&gt;""),1-SUMPRODUCT((reservations!$O$2:$O$1000&lt;=X$7)*(reservations!$P$2:$P$1000&gt;=X$7+1)*(reservations!$L$2:$L$1000=$B48)*(reservations!$M$2:$M$1000=$C48)),"")</f>
        <v>1</v>
      </c>
      <c r="Y48" s="17">
        <f>IF(($C48&lt;&gt;""),1-SUMPRODUCT((reservations!$O$2:$O$1000&lt;=Y$7)*(reservations!$P$2:$P$1000&gt;=Y$7+1)*(reservations!$L$2:$L$1000=$B48)*(reservations!$M$2:$M$1000=$C48)),"")</f>
        <v>1</v>
      </c>
    </row>
    <row r="49" spans="1:25" x14ac:dyDescent="0.2">
      <c r="A49" s="14">
        <v>42</v>
      </c>
      <c r="B49" s="15" t="s">
        <v>168</v>
      </c>
      <c r="C49" s="16">
        <v>43</v>
      </c>
      <c r="E49" s="17">
        <f>IF(($C49&lt;&gt;""),1-SUMPRODUCT((reservations!$O$2:$O$1000&lt;=E$7)*(reservations!$P$2:$P$1000&gt;=E$7+1)*(reservations!$L$2:$L$1000=$B49)*(reservations!$M$2:$M$1000=$C49)),"")</f>
        <v>1</v>
      </c>
      <c r="F49" s="17">
        <f>IF(($C49&lt;&gt;""),1-SUMPRODUCT((reservations!$O$2:$O$1000&lt;=F$7)*(reservations!$P$2:$P$1000&gt;=F$7+1)*(reservations!$L$2:$L$1000=$B49)*(reservations!$M$2:$M$1000=$C49)),"")</f>
        <v>1</v>
      </c>
      <c r="G49" s="17">
        <f>IF(($C49&lt;&gt;""),1-SUMPRODUCT((reservations!$O$2:$O$1000&lt;=G$7)*(reservations!$P$2:$P$1000&gt;=G$7+1)*(reservations!$L$2:$L$1000=$B49)*(reservations!$M$2:$M$1000=$C49)),"")</f>
        <v>1</v>
      </c>
      <c r="H49" s="17">
        <f>IF(($C49&lt;&gt;""),1-SUMPRODUCT((reservations!$O$2:$O$1000&lt;=H$7)*(reservations!$P$2:$P$1000&gt;=H$7+1)*(reservations!$L$2:$L$1000=$B49)*(reservations!$M$2:$M$1000=$C49)),"")</f>
        <v>1</v>
      </c>
      <c r="I49" s="17">
        <f>IF(($C49&lt;&gt;""),1-SUMPRODUCT((reservations!$O$2:$O$1000&lt;=I$7)*(reservations!$P$2:$P$1000&gt;=I$7+1)*(reservations!$L$2:$L$1000=$B49)*(reservations!$M$2:$M$1000=$C49)),"")</f>
        <v>1</v>
      </c>
      <c r="J49" s="17">
        <f>IF(($C49&lt;&gt;""),1-SUMPRODUCT((reservations!$O$2:$O$1000&lt;=J$7)*(reservations!$P$2:$P$1000&gt;=J$7+1)*(reservations!$L$2:$L$1000=$B49)*(reservations!$M$2:$M$1000=$C49)),"")</f>
        <v>1</v>
      </c>
      <c r="K49" s="17">
        <f>IF(($C49&lt;&gt;""),1-SUMPRODUCT((reservations!$O$2:$O$1000&lt;=K$7)*(reservations!$P$2:$P$1000&gt;=K$7+1)*(reservations!$L$2:$L$1000=$B49)*(reservations!$M$2:$M$1000=$C49)),"")</f>
        <v>1</v>
      </c>
      <c r="L49" s="17">
        <f>IF(($C49&lt;&gt;""),1-SUMPRODUCT((reservations!$O$2:$O$1000&lt;=L$7)*(reservations!$P$2:$P$1000&gt;=L$7+1)*(reservations!$L$2:$L$1000=$B49)*(reservations!$M$2:$M$1000=$C49)),"")</f>
        <v>1</v>
      </c>
      <c r="M49" s="17">
        <f>IF(($C49&lt;&gt;""),1-SUMPRODUCT((reservations!$O$2:$O$1000&lt;=M$7)*(reservations!$P$2:$P$1000&gt;=M$7+1)*(reservations!$L$2:$L$1000=$B49)*(reservations!$M$2:$M$1000=$C49)),"")</f>
        <v>1</v>
      </c>
      <c r="N49" s="17">
        <f>IF(($C49&lt;&gt;""),1-SUMPRODUCT((reservations!$O$2:$O$1000&lt;=N$7)*(reservations!$P$2:$P$1000&gt;=N$7+1)*(reservations!$L$2:$L$1000=$B49)*(reservations!$M$2:$M$1000=$C49)),"")</f>
        <v>1</v>
      </c>
      <c r="O49" s="17">
        <f>IF(($C49&lt;&gt;""),1-SUMPRODUCT((reservations!$O$2:$O$1000&lt;=O$7)*(reservations!$P$2:$P$1000&gt;=O$7+1)*(reservations!$L$2:$L$1000=$B49)*(reservations!$M$2:$M$1000=$C49)),"")</f>
        <v>1</v>
      </c>
      <c r="P49" s="17">
        <f>IF(($C49&lt;&gt;""),1-SUMPRODUCT((reservations!$O$2:$O$1000&lt;=P$7)*(reservations!$P$2:$P$1000&gt;=P$7+1)*(reservations!$L$2:$L$1000=$B49)*(reservations!$M$2:$M$1000=$C49)),"")</f>
        <v>1</v>
      </c>
      <c r="Q49" s="17">
        <f>IF(($C49&lt;&gt;""),1-SUMPRODUCT((reservations!$O$2:$O$1000&lt;=Q$7)*(reservations!$P$2:$P$1000&gt;=Q$7+1)*(reservations!$L$2:$L$1000=$B49)*(reservations!$M$2:$M$1000=$C49)),"")</f>
        <v>1</v>
      </c>
      <c r="R49" s="17">
        <f>IF(($C49&lt;&gt;""),1-SUMPRODUCT((reservations!$O$2:$O$1000&lt;=R$7)*(reservations!$P$2:$P$1000&gt;=R$7+1)*(reservations!$L$2:$L$1000=$B49)*(reservations!$M$2:$M$1000=$C49)),"")</f>
        <v>1</v>
      </c>
      <c r="S49" s="17">
        <f>IF(($C49&lt;&gt;""),1-SUMPRODUCT((reservations!$O$2:$O$1000&lt;=S$7)*(reservations!$P$2:$P$1000&gt;=S$7+1)*(reservations!$L$2:$L$1000=$B49)*(reservations!$M$2:$M$1000=$C49)),"")</f>
        <v>1</v>
      </c>
      <c r="T49" s="17">
        <f>IF(($C49&lt;&gt;""),1-SUMPRODUCT((reservations!$O$2:$O$1000&lt;=T$7)*(reservations!$P$2:$P$1000&gt;=T$7+1)*(reservations!$L$2:$L$1000=$B49)*(reservations!$M$2:$M$1000=$C49)),"")</f>
        <v>1</v>
      </c>
      <c r="U49" s="17">
        <f>IF(($C49&lt;&gt;""),1-SUMPRODUCT((reservations!$O$2:$O$1000&lt;=U$7)*(reservations!$P$2:$P$1000&gt;=U$7+1)*(reservations!$L$2:$L$1000=$B49)*(reservations!$M$2:$M$1000=$C49)),"")</f>
        <v>1</v>
      </c>
      <c r="V49" s="17">
        <f>IF(($C49&lt;&gt;""),1-SUMPRODUCT((reservations!$O$2:$O$1000&lt;=V$7)*(reservations!$P$2:$P$1000&gt;=V$7+1)*(reservations!$L$2:$L$1000=$B49)*(reservations!$M$2:$M$1000=$C49)),"")</f>
        <v>1</v>
      </c>
      <c r="W49" s="17">
        <f>IF(($C49&lt;&gt;""),1-SUMPRODUCT((reservations!$O$2:$O$1000&lt;=W$7)*(reservations!$P$2:$P$1000&gt;=W$7+1)*(reservations!$L$2:$L$1000=$B49)*(reservations!$M$2:$M$1000=$C49)),"")</f>
        <v>1</v>
      </c>
      <c r="X49" s="17">
        <f>IF(($C49&lt;&gt;""),1-SUMPRODUCT((reservations!$O$2:$O$1000&lt;=X$7)*(reservations!$P$2:$P$1000&gt;=X$7+1)*(reservations!$L$2:$L$1000=$B49)*(reservations!$M$2:$M$1000=$C49)),"")</f>
        <v>1</v>
      </c>
      <c r="Y49" s="17">
        <f>IF(($C49&lt;&gt;""),1-SUMPRODUCT((reservations!$O$2:$O$1000&lt;=Y$7)*(reservations!$P$2:$P$1000&gt;=Y$7+1)*(reservations!$L$2:$L$1000=$B49)*(reservations!$M$2:$M$1000=$C49)),"")</f>
        <v>1</v>
      </c>
    </row>
    <row r="50" spans="1:25" x14ac:dyDescent="0.2">
      <c r="A50" s="14">
        <v>43</v>
      </c>
      <c r="B50" s="15" t="s">
        <v>168</v>
      </c>
      <c r="C50" s="16">
        <v>44</v>
      </c>
      <c r="E50" s="17">
        <f>IF(($C50&lt;&gt;""),1-SUMPRODUCT((reservations!$O$2:$O$1000&lt;=E$7)*(reservations!$P$2:$P$1000&gt;=E$7+1)*(reservations!$L$2:$L$1000=$B50)*(reservations!$M$2:$M$1000=$C50)),"")</f>
        <v>1</v>
      </c>
      <c r="F50" s="17">
        <f>IF(($C50&lt;&gt;""),1-SUMPRODUCT((reservations!$O$2:$O$1000&lt;=F$7)*(reservations!$P$2:$P$1000&gt;=F$7+1)*(reservations!$L$2:$L$1000=$B50)*(reservations!$M$2:$M$1000=$C50)),"")</f>
        <v>1</v>
      </c>
      <c r="G50" s="17">
        <f>IF(($C50&lt;&gt;""),1-SUMPRODUCT((reservations!$O$2:$O$1000&lt;=G$7)*(reservations!$P$2:$P$1000&gt;=G$7+1)*(reservations!$L$2:$L$1000=$B50)*(reservations!$M$2:$M$1000=$C50)),"")</f>
        <v>1</v>
      </c>
      <c r="H50" s="17">
        <f>IF(($C50&lt;&gt;""),1-SUMPRODUCT((reservations!$O$2:$O$1000&lt;=H$7)*(reservations!$P$2:$P$1000&gt;=H$7+1)*(reservations!$L$2:$L$1000=$B50)*(reservations!$M$2:$M$1000=$C50)),"")</f>
        <v>1</v>
      </c>
      <c r="I50" s="17">
        <f>IF(($C50&lt;&gt;""),1-SUMPRODUCT((reservations!$O$2:$O$1000&lt;=I$7)*(reservations!$P$2:$P$1000&gt;=I$7+1)*(reservations!$L$2:$L$1000=$B50)*(reservations!$M$2:$M$1000=$C50)),"")</f>
        <v>1</v>
      </c>
      <c r="J50" s="17">
        <f>IF(($C50&lt;&gt;""),1-SUMPRODUCT((reservations!$O$2:$O$1000&lt;=J$7)*(reservations!$P$2:$P$1000&gt;=J$7+1)*(reservations!$L$2:$L$1000=$B50)*(reservations!$M$2:$M$1000=$C50)),"")</f>
        <v>1</v>
      </c>
      <c r="K50" s="17">
        <f>IF(($C50&lt;&gt;""),1-SUMPRODUCT((reservations!$O$2:$O$1000&lt;=K$7)*(reservations!$P$2:$P$1000&gt;=K$7+1)*(reservations!$L$2:$L$1000=$B50)*(reservations!$M$2:$M$1000=$C50)),"")</f>
        <v>1</v>
      </c>
      <c r="L50" s="17">
        <f>IF(($C50&lt;&gt;""),1-SUMPRODUCT((reservations!$O$2:$O$1000&lt;=L$7)*(reservations!$P$2:$P$1000&gt;=L$7+1)*(reservations!$L$2:$L$1000=$B50)*(reservations!$M$2:$M$1000=$C50)),"")</f>
        <v>1</v>
      </c>
      <c r="M50" s="17">
        <f>IF(($C50&lt;&gt;""),1-SUMPRODUCT((reservations!$O$2:$O$1000&lt;=M$7)*(reservations!$P$2:$P$1000&gt;=M$7+1)*(reservations!$L$2:$L$1000=$B50)*(reservations!$M$2:$M$1000=$C50)),"")</f>
        <v>1</v>
      </c>
      <c r="N50" s="17">
        <f>IF(($C50&lt;&gt;""),1-SUMPRODUCT((reservations!$O$2:$O$1000&lt;=N$7)*(reservations!$P$2:$P$1000&gt;=N$7+1)*(reservations!$L$2:$L$1000=$B50)*(reservations!$M$2:$M$1000=$C50)),"")</f>
        <v>1</v>
      </c>
      <c r="O50" s="17">
        <f>IF(($C50&lt;&gt;""),1-SUMPRODUCT((reservations!$O$2:$O$1000&lt;=O$7)*(reservations!$P$2:$P$1000&gt;=O$7+1)*(reservations!$L$2:$L$1000=$B50)*(reservations!$M$2:$M$1000=$C50)),"")</f>
        <v>1</v>
      </c>
      <c r="P50" s="17">
        <f>IF(($C50&lt;&gt;""),1-SUMPRODUCT((reservations!$O$2:$O$1000&lt;=P$7)*(reservations!$P$2:$P$1000&gt;=P$7+1)*(reservations!$L$2:$L$1000=$B50)*(reservations!$M$2:$M$1000=$C50)),"")</f>
        <v>1</v>
      </c>
      <c r="Q50" s="17">
        <f>IF(($C50&lt;&gt;""),1-SUMPRODUCT((reservations!$O$2:$O$1000&lt;=Q$7)*(reservations!$P$2:$P$1000&gt;=Q$7+1)*(reservations!$L$2:$L$1000=$B50)*(reservations!$M$2:$M$1000=$C50)),"")</f>
        <v>1</v>
      </c>
      <c r="R50" s="17">
        <f>IF(($C50&lt;&gt;""),1-SUMPRODUCT((reservations!$O$2:$O$1000&lt;=R$7)*(reservations!$P$2:$P$1000&gt;=R$7+1)*(reservations!$L$2:$L$1000=$B50)*(reservations!$M$2:$M$1000=$C50)),"")</f>
        <v>1</v>
      </c>
      <c r="S50" s="17">
        <f>IF(($C50&lt;&gt;""),1-SUMPRODUCT((reservations!$O$2:$O$1000&lt;=S$7)*(reservations!$P$2:$P$1000&gt;=S$7+1)*(reservations!$L$2:$L$1000=$B50)*(reservations!$M$2:$M$1000=$C50)),"")</f>
        <v>1</v>
      </c>
      <c r="T50" s="17">
        <f>IF(($C50&lt;&gt;""),1-SUMPRODUCT((reservations!$O$2:$O$1000&lt;=T$7)*(reservations!$P$2:$P$1000&gt;=T$7+1)*(reservations!$L$2:$L$1000=$B50)*(reservations!$M$2:$M$1000=$C50)),"")</f>
        <v>1</v>
      </c>
      <c r="U50" s="17">
        <f>IF(($C50&lt;&gt;""),1-SUMPRODUCT((reservations!$O$2:$O$1000&lt;=U$7)*(reservations!$P$2:$P$1000&gt;=U$7+1)*(reservations!$L$2:$L$1000=$B50)*(reservations!$M$2:$M$1000=$C50)),"")</f>
        <v>1</v>
      </c>
      <c r="V50" s="17">
        <f>IF(($C50&lt;&gt;""),1-SUMPRODUCT((reservations!$O$2:$O$1000&lt;=V$7)*(reservations!$P$2:$P$1000&gt;=V$7+1)*(reservations!$L$2:$L$1000=$B50)*(reservations!$M$2:$M$1000=$C50)),"")</f>
        <v>1</v>
      </c>
      <c r="W50" s="17">
        <f>IF(($C50&lt;&gt;""),1-SUMPRODUCT((reservations!$O$2:$O$1000&lt;=W$7)*(reservations!$P$2:$P$1000&gt;=W$7+1)*(reservations!$L$2:$L$1000=$B50)*(reservations!$M$2:$M$1000=$C50)),"")</f>
        <v>1</v>
      </c>
      <c r="X50" s="17">
        <f>IF(($C50&lt;&gt;""),1-SUMPRODUCT((reservations!$O$2:$O$1000&lt;=X$7)*(reservations!$P$2:$P$1000&gt;=X$7+1)*(reservations!$L$2:$L$1000=$B50)*(reservations!$M$2:$M$1000=$C50)),"")</f>
        <v>1</v>
      </c>
      <c r="Y50" s="17">
        <f>IF(($C50&lt;&gt;""),1-SUMPRODUCT((reservations!$O$2:$O$1000&lt;=Y$7)*(reservations!$P$2:$P$1000&gt;=Y$7+1)*(reservations!$L$2:$L$1000=$B50)*(reservations!$M$2:$M$1000=$C50)),"")</f>
        <v>1</v>
      </c>
    </row>
    <row r="51" spans="1:25" x14ac:dyDescent="0.2">
      <c r="A51" s="14">
        <v>44</v>
      </c>
      <c r="B51" s="15" t="s">
        <v>168</v>
      </c>
      <c r="C51" s="16">
        <v>45</v>
      </c>
      <c r="E51" s="17">
        <f>IF(($C51&lt;&gt;""),1-SUMPRODUCT((reservations!$O$2:$O$1000&lt;=E$7)*(reservations!$P$2:$P$1000&gt;=E$7+1)*(reservations!$L$2:$L$1000=$B51)*(reservations!$M$2:$M$1000=$C51)),"")</f>
        <v>1</v>
      </c>
      <c r="F51" s="17">
        <f>IF(($C51&lt;&gt;""),1-SUMPRODUCT((reservations!$O$2:$O$1000&lt;=F$7)*(reservations!$P$2:$P$1000&gt;=F$7+1)*(reservations!$L$2:$L$1000=$B51)*(reservations!$M$2:$M$1000=$C51)),"")</f>
        <v>1</v>
      </c>
      <c r="G51" s="17">
        <f>IF(($C51&lt;&gt;""),1-SUMPRODUCT((reservations!$O$2:$O$1000&lt;=G$7)*(reservations!$P$2:$P$1000&gt;=G$7+1)*(reservations!$L$2:$L$1000=$B51)*(reservations!$M$2:$M$1000=$C51)),"")</f>
        <v>1</v>
      </c>
      <c r="H51" s="17">
        <f>IF(($C51&lt;&gt;""),1-SUMPRODUCT((reservations!$O$2:$O$1000&lt;=H$7)*(reservations!$P$2:$P$1000&gt;=H$7+1)*(reservations!$L$2:$L$1000=$B51)*(reservations!$M$2:$M$1000=$C51)),"")</f>
        <v>1</v>
      </c>
      <c r="I51" s="17">
        <f>IF(($C51&lt;&gt;""),1-SUMPRODUCT((reservations!$O$2:$O$1000&lt;=I$7)*(reservations!$P$2:$P$1000&gt;=I$7+1)*(reservations!$L$2:$L$1000=$B51)*(reservations!$M$2:$M$1000=$C51)),"")</f>
        <v>1</v>
      </c>
      <c r="J51" s="17">
        <f>IF(($C51&lt;&gt;""),1-SUMPRODUCT((reservations!$O$2:$O$1000&lt;=J$7)*(reservations!$P$2:$P$1000&gt;=J$7+1)*(reservations!$L$2:$L$1000=$B51)*(reservations!$M$2:$M$1000=$C51)),"")</f>
        <v>1</v>
      </c>
      <c r="K51" s="17">
        <f>IF(($C51&lt;&gt;""),1-SUMPRODUCT((reservations!$O$2:$O$1000&lt;=K$7)*(reservations!$P$2:$P$1000&gt;=K$7+1)*(reservations!$L$2:$L$1000=$B51)*(reservations!$M$2:$M$1000=$C51)),"")</f>
        <v>1</v>
      </c>
      <c r="L51" s="17">
        <f>IF(($C51&lt;&gt;""),1-SUMPRODUCT((reservations!$O$2:$O$1000&lt;=L$7)*(reservations!$P$2:$P$1000&gt;=L$7+1)*(reservations!$L$2:$L$1000=$B51)*(reservations!$M$2:$M$1000=$C51)),"")</f>
        <v>1</v>
      </c>
      <c r="M51" s="17">
        <f>IF(($C51&lt;&gt;""),1-SUMPRODUCT((reservations!$O$2:$O$1000&lt;=M$7)*(reservations!$P$2:$P$1000&gt;=M$7+1)*(reservations!$L$2:$L$1000=$B51)*(reservations!$M$2:$M$1000=$C51)),"")</f>
        <v>1</v>
      </c>
      <c r="N51" s="17">
        <f>IF(($C51&lt;&gt;""),1-SUMPRODUCT((reservations!$O$2:$O$1000&lt;=N$7)*(reservations!$P$2:$P$1000&gt;=N$7+1)*(reservations!$L$2:$L$1000=$B51)*(reservations!$M$2:$M$1000=$C51)),"")</f>
        <v>1</v>
      </c>
      <c r="O51" s="17">
        <f>IF(($C51&lt;&gt;""),1-SUMPRODUCT((reservations!$O$2:$O$1000&lt;=O$7)*(reservations!$P$2:$P$1000&gt;=O$7+1)*(reservations!$L$2:$L$1000=$B51)*(reservations!$M$2:$M$1000=$C51)),"")</f>
        <v>1</v>
      </c>
      <c r="P51" s="17">
        <f>IF(($C51&lt;&gt;""),1-SUMPRODUCT((reservations!$O$2:$O$1000&lt;=P$7)*(reservations!$P$2:$P$1000&gt;=P$7+1)*(reservations!$L$2:$L$1000=$B51)*(reservations!$M$2:$M$1000=$C51)),"")</f>
        <v>1</v>
      </c>
      <c r="Q51" s="17">
        <f>IF(($C51&lt;&gt;""),1-SUMPRODUCT((reservations!$O$2:$O$1000&lt;=Q$7)*(reservations!$P$2:$P$1000&gt;=Q$7+1)*(reservations!$L$2:$L$1000=$B51)*(reservations!$M$2:$M$1000=$C51)),"")</f>
        <v>1</v>
      </c>
      <c r="R51" s="17">
        <f>IF(($C51&lt;&gt;""),1-SUMPRODUCT((reservations!$O$2:$O$1000&lt;=R$7)*(reservations!$P$2:$P$1000&gt;=R$7+1)*(reservations!$L$2:$L$1000=$B51)*(reservations!$M$2:$M$1000=$C51)),"")</f>
        <v>1</v>
      </c>
      <c r="S51" s="17">
        <f>IF(($C51&lt;&gt;""),1-SUMPRODUCT((reservations!$O$2:$O$1000&lt;=S$7)*(reservations!$P$2:$P$1000&gt;=S$7+1)*(reservations!$L$2:$L$1000=$B51)*(reservations!$M$2:$M$1000=$C51)),"")</f>
        <v>1</v>
      </c>
      <c r="T51" s="17">
        <f>IF(($C51&lt;&gt;""),1-SUMPRODUCT((reservations!$O$2:$O$1000&lt;=T$7)*(reservations!$P$2:$P$1000&gt;=T$7+1)*(reservations!$L$2:$L$1000=$B51)*(reservations!$M$2:$M$1000=$C51)),"")</f>
        <v>1</v>
      </c>
      <c r="U51" s="17">
        <f>IF(($C51&lt;&gt;""),1-SUMPRODUCT((reservations!$O$2:$O$1000&lt;=U$7)*(reservations!$P$2:$P$1000&gt;=U$7+1)*(reservations!$L$2:$L$1000=$B51)*(reservations!$M$2:$M$1000=$C51)),"")</f>
        <v>1</v>
      </c>
      <c r="V51" s="17">
        <f>IF(($C51&lt;&gt;""),1-SUMPRODUCT((reservations!$O$2:$O$1000&lt;=V$7)*(reservations!$P$2:$P$1000&gt;=V$7+1)*(reservations!$L$2:$L$1000=$B51)*(reservations!$M$2:$M$1000=$C51)),"")</f>
        <v>1</v>
      </c>
      <c r="W51" s="17">
        <f>IF(($C51&lt;&gt;""),1-SUMPRODUCT((reservations!$O$2:$O$1000&lt;=W$7)*(reservations!$P$2:$P$1000&gt;=W$7+1)*(reservations!$L$2:$L$1000=$B51)*(reservations!$M$2:$M$1000=$C51)),"")</f>
        <v>1</v>
      </c>
      <c r="X51" s="17">
        <f>IF(($C51&lt;&gt;""),1-SUMPRODUCT((reservations!$O$2:$O$1000&lt;=X$7)*(reservations!$P$2:$P$1000&gt;=X$7+1)*(reservations!$L$2:$L$1000=$B51)*(reservations!$M$2:$M$1000=$C51)),"")</f>
        <v>1</v>
      </c>
      <c r="Y51" s="17">
        <f>IF(($C51&lt;&gt;""),1-SUMPRODUCT((reservations!$O$2:$O$1000&lt;=Y$7)*(reservations!$P$2:$P$1000&gt;=Y$7+1)*(reservations!$L$2:$L$1000=$B51)*(reservations!$M$2:$M$1000=$C51)),"")</f>
        <v>1</v>
      </c>
    </row>
    <row r="52" spans="1:25" x14ac:dyDescent="0.2">
      <c r="A52" s="18"/>
      <c r="B52" s="18"/>
      <c r="C52" s="19"/>
    </row>
    <row r="53" spans="1:25" x14ac:dyDescent="0.2">
      <c r="A53" s="18"/>
      <c r="B53" s="18"/>
      <c r="C53" s="19"/>
    </row>
    <row r="54" spans="1:25" x14ac:dyDescent="0.2">
      <c r="A54" s="18"/>
      <c r="B54" s="18"/>
      <c r="C54" s="19"/>
    </row>
    <row r="55" spans="1:25" x14ac:dyDescent="0.2">
      <c r="A55" s="18"/>
      <c r="B55" s="18"/>
      <c r="C55" s="18"/>
    </row>
    <row r="56" spans="1:25" x14ac:dyDescent="0.2">
      <c r="A56" s="18"/>
      <c r="B56" s="18"/>
      <c r="C56" s="18"/>
    </row>
    <row r="57" spans="1:25" x14ac:dyDescent="0.2">
      <c r="A57" s="18"/>
      <c r="B57" s="18"/>
      <c r="C57" s="18"/>
    </row>
    <row r="58" spans="1:25" x14ac:dyDescent="0.2">
      <c r="A58" s="18"/>
      <c r="B58" s="18"/>
      <c r="C58" s="18"/>
    </row>
    <row r="59" spans="1:25" x14ac:dyDescent="0.2">
      <c r="A59" s="18"/>
      <c r="B59" s="18"/>
      <c r="C59" s="18"/>
    </row>
    <row r="60" spans="1:25" x14ac:dyDescent="0.2">
      <c r="A60" s="18"/>
      <c r="B60" s="18"/>
      <c r="C60" s="18"/>
    </row>
    <row r="61" spans="1:25" x14ac:dyDescent="0.2">
      <c r="A61" s="18"/>
      <c r="B61" s="18"/>
      <c r="C61" s="18"/>
    </row>
    <row r="62" spans="1:25" x14ac:dyDescent="0.2">
      <c r="A62" s="18"/>
      <c r="B62" s="18"/>
      <c r="C62" s="18"/>
    </row>
    <row r="63" spans="1:25" x14ac:dyDescent="0.2">
      <c r="A63" s="18"/>
      <c r="B63" s="18"/>
      <c r="C63" s="18"/>
    </row>
    <row r="64" spans="1:25" x14ac:dyDescent="0.2">
      <c r="A64" s="18"/>
      <c r="B64" s="18"/>
      <c r="C64" s="18"/>
    </row>
    <row r="65" spans="1:3" x14ac:dyDescent="0.2">
      <c r="A65" s="18"/>
      <c r="B65" s="18"/>
      <c r="C65" s="18"/>
    </row>
    <row r="66" spans="1:3" x14ac:dyDescent="0.2">
      <c r="A66" s="18"/>
      <c r="B66" s="18"/>
      <c r="C66" s="18"/>
    </row>
    <row r="67" spans="1:3" x14ac:dyDescent="0.2">
      <c r="A67" s="18"/>
      <c r="B67" s="18"/>
      <c r="C67" s="18"/>
    </row>
    <row r="68" spans="1:3" x14ac:dyDescent="0.2">
      <c r="A68" s="18"/>
      <c r="B68" s="18"/>
      <c r="C68" s="18"/>
    </row>
    <row r="69" spans="1:3" x14ac:dyDescent="0.2">
      <c r="A69" s="18"/>
      <c r="B69" s="18"/>
      <c r="C69" s="18"/>
    </row>
    <row r="70" spans="1:3" x14ac:dyDescent="0.2">
      <c r="A70" s="18"/>
      <c r="B70" s="18"/>
      <c r="C70" s="18"/>
    </row>
    <row r="71" spans="1:3" x14ac:dyDescent="0.2">
      <c r="A71" s="18"/>
      <c r="B71" s="18"/>
      <c r="C71" s="18"/>
    </row>
    <row r="72" spans="1:3" x14ac:dyDescent="0.2">
      <c r="A72" s="18"/>
      <c r="B72" s="18"/>
      <c r="C72" s="18"/>
    </row>
    <row r="73" spans="1:3" x14ac:dyDescent="0.2">
      <c r="A73" s="18"/>
      <c r="B73" s="18"/>
      <c r="C73" s="18"/>
    </row>
    <row r="74" spans="1:3" x14ac:dyDescent="0.2">
      <c r="A74" s="18"/>
      <c r="B74" s="18"/>
      <c r="C74" s="18"/>
    </row>
    <row r="75" spans="1:3" x14ac:dyDescent="0.2">
      <c r="A75" s="18"/>
      <c r="B75" s="18"/>
      <c r="C75" s="18"/>
    </row>
    <row r="76" spans="1:3" x14ac:dyDescent="0.2">
      <c r="A76" s="18"/>
      <c r="B76" s="18"/>
      <c r="C76" s="18"/>
    </row>
    <row r="77" spans="1:3" x14ac:dyDescent="0.2">
      <c r="A77" s="18"/>
      <c r="B77" s="18"/>
      <c r="C77" s="18"/>
    </row>
    <row r="78" spans="1:3" x14ac:dyDescent="0.2">
      <c r="A78" s="18"/>
      <c r="B78" s="18"/>
      <c r="C78" s="18"/>
    </row>
    <row r="79" spans="1:3" x14ac:dyDescent="0.2">
      <c r="A79" s="18"/>
      <c r="B79" s="18"/>
      <c r="C79" s="18"/>
    </row>
    <row r="80" spans="1:3" x14ac:dyDescent="0.2">
      <c r="A80" s="18"/>
      <c r="B80" s="18"/>
      <c r="C80" s="18"/>
    </row>
    <row r="81" spans="1:3" x14ac:dyDescent="0.2">
      <c r="A81" s="18"/>
      <c r="B81" s="18"/>
      <c r="C81" s="18"/>
    </row>
    <row r="82" spans="1:3" x14ac:dyDescent="0.2">
      <c r="A82" s="18"/>
      <c r="B82" s="18"/>
      <c r="C82" s="18"/>
    </row>
    <row r="83" spans="1:3" x14ac:dyDescent="0.2">
      <c r="A83" s="18"/>
      <c r="B83" s="18"/>
      <c r="C83" s="18"/>
    </row>
  </sheetData>
  <mergeCells count="7">
    <mergeCell ref="A1:S1"/>
    <mergeCell ref="A3:O3"/>
    <mergeCell ref="P3:Q3"/>
    <mergeCell ref="R3:S3"/>
    <mergeCell ref="A6:A7"/>
    <mergeCell ref="B6:B7"/>
    <mergeCell ref="C6:C7"/>
  </mergeCells>
  <conditionalFormatting sqref="E8:Y51">
    <cfRule type="cellIs" dxfId="4" priority="2" stopIfTrue="1" operator="equal">
      <formula>0</formula>
    </cfRule>
    <cfRule type="cellIs" dxfId="3" priority="3" stopIfTrue="1" operator="equal">
      <formula>1</formula>
    </cfRule>
    <cfRule type="cellIs" dxfId="2" priority="4" stopIfTrue="1" operator="lessThan">
      <formula>0</formula>
    </cfRule>
  </conditionalFormatting>
  <conditionalFormatting sqref="C8:C51 A8:A51">
    <cfRule type="cellIs" dxfId="1" priority="5" stopIfTrue="1" operator="equal">
      <formula>""</formula>
    </cfRule>
  </conditionalFormatting>
  <conditionalFormatting sqref="B8:B51">
    <cfRule type="cellIs" dxfId="0" priority="1" stopIfTrue="1" operator="equal">
      <formula>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3" name="Scroll Bar 3">
              <controlPr defaultSize="0" autoPict="0">
                <anchor moveWithCells="1">
                  <from>
                    <xdr:col>4</xdr:col>
                    <xdr:colOff>0</xdr:colOff>
                    <xdr:row>3</xdr:row>
                    <xdr:rowOff>152400</xdr:rowOff>
                  </from>
                  <to>
                    <xdr:col>15</xdr:col>
                    <xdr:colOff>361950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13"/>
  <sheetViews>
    <sheetView workbookViewId="0">
      <selection activeCell="I8" sqref="I8"/>
    </sheetView>
  </sheetViews>
  <sheetFormatPr baseColWidth="10" defaultRowHeight="15" x14ac:dyDescent="0.25"/>
  <cols>
    <col min="1" max="1" width="3.28515625" bestFit="1" customWidth="1"/>
    <col min="2" max="2" width="13.28515625" bestFit="1" customWidth="1"/>
    <col min="9" max="9" width="18.28515625" bestFit="1" customWidth="1"/>
  </cols>
  <sheetData>
    <row r="1" spans="1:20" s="36" customFormat="1" x14ac:dyDescent="0.25">
      <c r="B1" s="36" t="s">
        <v>89</v>
      </c>
      <c r="C1" s="36" t="s">
        <v>95</v>
      </c>
      <c r="D1" s="36" t="s">
        <v>87</v>
      </c>
      <c r="E1" s="36" t="s">
        <v>88</v>
      </c>
      <c r="F1" s="36" t="s">
        <v>90</v>
      </c>
      <c r="G1" s="36" t="s">
        <v>91</v>
      </c>
      <c r="H1" s="36" t="s">
        <v>92</v>
      </c>
      <c r="I1" s="36" t="s">
        <v>85</v>
      </c>
    </row>
    <row r="2" spans="1:20" x14ac:dyDescent="0.25">
      <c r="A2" s="35" t="s">
        <v>93</v>
      </c>
      <c r="B2" s="37">
        <v>3.407</v>
      </c>
      <c r="C2" s="37">
        <v>2.548</v>
      </c>
      <c r="D2" s="37">
        <v>1.28</v>
      </c>
      <c r="E2" s="37">
        <v>2.5499999999999998</v>
      </c>
      <c r="F2" s="37">
        <v>3.07</v>
      </c>
      <c r="G2" s="37">
        <v>2.52</v>
      </c>
      <c r="H2" s="37">
        <v>1.97</v>
      </c>
      <c r="I2" s="37">
        <v>0.55000000000000004</v>
      </c>
    </row>
    <row r="3" spans="1:20" x14ac:dyDescent="0.25">
      <c r="A3" t="s">
        <v>94</v>
      </c>
      <c r="B3" s="38">
        <v>4.09</v>
      </c>
      <c r="C3" s="38">
        <v>3.06</v>
      </c>
      <c r="D3" s="38">
        <v>1.54</v>
      </c>
      <c r="E3" s="38">
        <v>3.06</v>
      </c>
      <c r="F3" s="38">
        <v>3.68</v>
      </c>
      <c r="G3" s="38">
        <v>3.02</v>
      </c>
      <c r="H3" s="38">
        <v>2.37</v>
      </c>
      <c r="I3" s="38">
        <v>0.55000000000000004</v>
      </c>
    </row>
    <row r="10" spans="1:20" x14ac:dyDescent="0.25">
      <c r="O10" s="34"/>
      <c r="P10" s="34"/>
      <c r="Q10" s="34"/>
      <c r="R10" s="34"/>
      <c r="S10" s="34"/>
      <c r="T10" s="34"/>
    </row>
    <row r="13" spans="1:20" x14ac:dyDescent="0.25">
      <c r="O13" s="34"/>
      <c r="P13" s="34"/>
      <c r="Q13" s="34"/>
      <c r="R13" s="34"/>
      <c r="S13" s="34"/>
      <c r="T13" s="3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6:AD4421"/>
  <sheetViews>
    <sheetView workbookViewId="0">
      <selection activeCell="Q25" sqref="Q25"/>
    </sheetView>
  </sheetViews>
  <sheetFormatPr baseColWidth="10" defaultRowHeight="15" x14ac:dyDescent="0.25"/>
  <cols>
    <col min="1" max="1" width="17.28515625" customWidth="1"/>
    <col min="3" max="3" width="4.140625" customWidth="1"/>
    <col min="4" max="4" width="4.140625" style="39" customWidth="1"/>
    <col min="5" max="5" width="45.28515625" customWidth="1"/>
    <col min="6" max="6" width="15.7109375" customWidth="1"/>
    <col min="7" max="7" width="15.85546875" customWidth="1"/>
    <col min="8" max="8" width="9.85546875" customWidth="1"/>
    <col min="9" max="9" width="12.85546875" customWidth="1"/>
    <col min="10" max="10" width="12" customWidth="1"/>
    <col min="12" max="12" width="17.140625" customWidth="1"/>
    <col min="13" max="13" width="7.85546875" customWidth="1"/>
    <col min="18" max="18" width="20.140625" bestFit="1" customWidth="1"/>
    <col min="251" max="251" width="17.28515625" customWidth="1"/>
    <col min="253" max="254" width="4.140625" customWidth="1"/>
    <col min="255" max="255" width="45.28515625" customWidth="1"/>
    <col min="256" max="256" width="15.7109375" customWidth="1"/>
    <col min="257" max="257" width="15.85546875" customWidth="1"/>
    <col min="258" max="258" width="9.85546875" customWidth="1"/>
    <col min="259" max="259" width="12.85546875" customWidth="1"/>
    <col min="260" max="260" width="12" customWidth="1"/>
    <col min="262" max="262" width="17.140625" customWidth="1"/>
    <col min="263" max="263" width="7.85546875" customWidth="1"/>
    <col min="264" max="264" width="12.85546875" bestFit="1" customWidth="1"/>
    <col min="265" max="265" width="15.28515625" bestFit="1" customWidth="1"/>
    <col min="266" max="266" width="17.5703125" bestFit="1" customWidth="1"/>
    <col min="269" max="269" width="17.5703125" customWidth="1"/>
    <col min="274" max="274" width="20.140625" bestFit="1" customWidth="1"/>
    <col min="507" max="507" width="17.28515625" customWidth="1"/>
    <col min="509" max="510" width="4.140625" customWidth="1"/>
    <col min="511" max="511" width="45.28515625" customWidth="1"/>
    <col min="512" max="512" width="15.7109375" customWidth="1"/>
    <col min="513" max="513" width="15.85546875" customWidth="1"/>
    <col min="514" max="514" width="9.85546875" customWidth="1"/>
    <col min="515" max="515" width="12.85546875" customWidth="1"/>
    <col min="516" max="516" width="12" customWidth="1"/>
    <col min="518" max="518" width="17.140625" customWidth="1"/>
    <col min="519" max="519" width="7.85546875" customWidth="1"/>
    <col min="520" max="520" width="12.85546875" bestFit="1" customWidth="1"/>
    <col min="521" max="521" width="15.28515625" bestFit="1" customWidth="1"/>
    <col min="522" max="522" width="17.5703125" bestFit="1" customWidth="1"/>
    <col min="525" max="525" width="17.5703125" customWidth="1"/>
    <col min="530" max="530" width="20.140625" bestFit="1" customWidth="1"/>
    <col min="763" max="763" width="17.28515625" customWidth="1"/>
    <col min="765" max="766" width="4.140625" customWidth="1"/>
    <col min="767" max="767" width="45.28515625" customWidth="1"/>
    <col min="768" max="768" width="15.7109375" customWidth="1"/>
    <col min="769" max="769" width="15.85546875" customWidth="1"/>
    <col min="770" max="770" width="9.85546875" customWidth="1"/>
    <col min="771" max="771" width="12.85546875" customWidth="1"/>
    <col min="772" max="772" width="12" customWidth="1"/>
    <col min="774" max="774" width="17.140625" customWidth="1"/>
    <col min="775" max="775" width="7.85546875" customWidth="1"/>
    <col min="776" max="776" width="12.85546875" bestFit="1" customWidth="1"/>
    <col min="777" max="777" width="15.28515625" bestFit="1" customWidth="1"/>
    <col min="778" max="778" width="17.5703125" bestFit="1" customWidth="1"/>
    <col min="781" max="781" width="17.5703125" customWidth="1"/>
    <col min="786" max="786" width="20.140625" bestFit="1" customWidth="1"/>
    <col min="1019" max="1019" width="17.28515625" customWidth="1"/>
    <col min="1021" max="1022" width="4.140625" customWidth="1"/>
    <col min="1023" max="1023" width="45.28515625" customWidth="1"/>
    <col min="1024" max="1024" width="15.7109375" customWidth="1"/>
    <col min="1025" max="1025" width="15.85546875" customWidth="1"/>
    <col min="1026" max="1026" width="9.85546875" customWidth="1"/>
    <col min="1027" max="1027" width="12.85546875" customWidth="1"/>
    <col min="1028" max="1028" width="12" customWidth="1"/>
    <col min="1030" max="1030" width="17.140625" customWidth="1"/>
    <col min="1031" max="1031" width="7.85546875" customWidth="1"/>
    <col min="1032" max="1032" width="12.85546875" bestFit="1" customWidth="1"/>
    <col min="1033" max="1033" width="15.28515625" bestFit="1" customWidth="1"/>
    <col min="1034" max="1034" width="17.5703125" bestFit="1" customWidth="1"/>
    <col min="1037" max="1037" width="17.5703125" customWidth="1"/>
    <col min="1042" max="1042" width="20.140625" bestFit="1" customWidth="1"/>
    <col min="1275" max="1275" width="17.28515625" customWidth="1"/>
    <col min="1277" max="1278" width="4.140625" customWidth="1"/>
    <col min="1279" max="1279" width="45.28515625" customWidth="1"/>
    <col min="1280" max="1280" width="15.7109375" customWidth="1"/>
    <col min="1281" max="1281" width="15.85546875" customWidth="1"/>
    <col min="1282" max="1282" width="9.85546875" customWidth="1"/>
    <col min="1283" max="1283" width="12.85546875" customWidth="1"/>
    <col min="1284" max="1284" width="12" customWidth="1"/>
    <col min="1286" max="1286" width="17.140625" customWidth="1"/>
    <col min="1287" max="1287" width="7.85546875" customWidth="1"/>
    <col min="1288" max="1288" width="12.85546875" bestFit="1" customWidth="1"/>
    <col min="1289" max="1289" width="15.28515625" bestFit="1" customWidth="1"/>
    <col min="1290" max="1290" width="17.5703125" bestFit="1" customWidth="1"/>
    <col min="1293" max="1293" width="17.5703125" customWidth="1"/>
    <col min="1298" max="1298" width="20.140625" bestFit="1" customWidth="1"/>
    <col min="1531" max="1531" width="17.28515625" customWidth="1"/>
    <col min="1533" max="1534" width="4.140625" customWidth="1"/>
    <col min="1535" max="1535" width="45.28515625" customWidth="1"/>
    <col min="1536" max="1536" width="15.7109375" customWidth="1"/>
    <col min="1537" max="1537" width="15.85546875" customWidth="1"/>
    <col min="1538" max="1538" width="9.85546875" customWidth="1"/>
    <col min="1539" max="1539" width="12.85546875" customWidth="1"/>
    <col min="1540" max="1540" width="12" customWidth="1"/>
    <col min="1542" max="1542" width="17.140625" customWidth="1"/>
    <col min="1543" max="1543" width="7.85546875" customWidth="1"/>
    <col min="1544" max="1544" width="12.85546875" bestFit="1" customWidth="1"/>
    <col min="1545" max="1545" width="15.28515625" bestFit="1" customWidth="1"/>
    <col min="1546" max="1546" width="17.5703125" bestFit="1" customWidth="1"/>
    <col min="1549" max="1549" width="17.5703125" customWidth="1"/>
    <col min="1554" max="1554" width="20.140625" bestFit="1" customWidth="1"/>
    <col min="1787" max="1787" width="17.28515625" customWidth="1"/>
    <col min="1789" max="1790" width="4.140625" customWidth="1"/>
    <col min="1791" max="1791" width="45.28515625" customWidth="1"/>
    <col min="1792" max="1792" width="15.7109375" customWidth="1"/>
    <col min="1793" max="1793" width="15.85546875" customWidth="1"/>
    <col min="1794" max="1794" width="9.85546875" customWidth="1"/>
    <col min="1795" max="1795" width="12.85546875" customWidth="1"/>
    <col min="1796" max="1796" width="12" customWidth="1"/>
    <col min="1798" max="1798" width="17.140625" customWidth="1"/>
    <col min="1799" max="1799" width="7.85546875" customWidth="1"/>
    <col min="1800" max="1800" width="12.85546875" bestFit="1" customWidth="1"/>
    <col min="1801" max="1801" width="15.28515625" bestFit="1" customWidth="1"/>
    <col min="1802" max="1802" width="17.5703125" bestFit="1" customWidth="1"/>
    <col min="1805" max="1805" width="17.5703125" customWidth="1"/>
    <col min="1810" max="1810" width="20.140625" bestFit="1" customWidth="1"/>
    <col min="2043" max="2043" width="17.28515625" customWidth="1"/>
    <col min="2045" max="2046" width="4.140625" customWidth="1"/>
    <col min="2047" max="2047" width="45.28515625" customWidth="1"/>
    <col min="2048" max="2048" width="15.7109375" customWidth="1"/>
    <col min="2049" max="2049" width="15.85546875" customWidth="1"/>
    <col min="2050" max="2050" width="9.85546875" customWidth="1"/>
    <col min="2051" max="2051" width="12.85546875" customWidth="1"/>
    <col min="2052" max="2052" width="12" customWidth="1"/>
    <col min="2054" max="2054" width="17.140625" customWidth="1"/>
    <col min="2055" max="2055" width="7.85546875" customWidth="1"/>
    <col min="2056" max="2056" width="12.85546875" bestFit="1" customWidth="1"/>
    <col min="2057" max="2057" width="15.28515625" bestFit="1" customWidth="1"/>
    <col min="2058" max="2058" width="17.5703125" bestFit="1" customWidth="1"/>
    <col min="2061" max="2061" width="17.5703125" customWidth="1"/>
    <col min="2066" max="2066" width="20.140625" bestFit="1" customWidth="1"/>
    <col min="2299" max="2299" width="17.28515625" customWidth="1"/>
    <col min="2301" max="2302" width="4.140625" customWidth="1"/>
    <col min="2303" max="2303" width="45.28515625" customWidth="1"/>
    <col min="2304" max="2304" width="15.7109375" customWidth="1"/>
    <col min="2305" max="2305" width="15.85546875" customWidth="1"/>
    <col min="2306" max="2306" width="9.85546875" customWidth="1"/>
    <col min="2307" max="2307" width="12.85546875" customWidth="1"/>
    <col min="2308" max="2308" width="12" customWidth="1"/>
    <col min="2310" max="2310" width="17.140625" customWidth="1"/>
    <col min="2311" max="2311" width="7.85546875" customWidth="1"/>
    <col min="2312" max="2312" width="12.85546875" bestFit="1" customWidth="1"/>
    <col min="2313" max="2313" width="15.28515625" bestFit="1" customWidth="1"/>
    <col min="2314" max="2314" width="17.5703125" bestFit="1" customWidth="1"/>
    <col min="2317" max="2317" width="17.5703125" customWidth="1"/>
    <col min="2322" max="2322" width="20.140625" bestFit="1" customWidth="1"/>
    <col min="2555" max="2555" width="17.28515625" customWidth="1"/>
    <col min="2557" max="2558" width="4.140625" customWidth="1"/>
    <col min="2559" max="2559" width="45.28515625" customWidth="1"/>
    <col min="2560" max="2560" width="15.7109375" customWidth="1"/>
    <col min="2561" max="2561" width="15.85546875" customWidth="1"/>
    <col min="2562" max="2562" width="9.85546875" customWidth="1"/>
    <col min="2563" max="2563" width="12.85546875" customWidth="1"/>
    <col min="2564" max="2564" width="12" customWidth="1"/>
    <col min="2566" max="2566" width="17.140625" customWidth="1"/>
    <col min="2567" max="2567" width="7.85546875" customWidth="1"/>
    <col min="2568" max="2568" width="12.85546875" bestFit="1" customWidth="1"/>
    <col min="2569" max="2569" width="15.28515625" bestFit="1" customWidth="1"/>
    <col min="2570" max="2570" width="17.5703125" bestFit="1" customWidth="1"/>
    <col min="2573" max="2573" width="17.5703125" customWidth="1"/>
    <col min="2578" max="2578" width="20.140625" bestFit="1" customWidth="1"/>
    <col min="2811" max="2811" width="17.28515625" customWidth="1"/>
    <col min="2813" max="2814" width="4.140625" customWidth="1"/>
    <col min="2815" max="2815" width="45.28515625" customWidth="1"/>
    <col min="2816" max="2816" width="15.7109375" customWidth="1"/>
    <col min="2817" max="2817" width="15.85546875" customWidth="1"/>
    <col min="2818" max="2818" width="9.85546875" customWidth="1"/>
    <col min="2819" max="2819" width="12.85546875" customWidth="1"/>
    <col min="2820" max="2820" width="12" customWidth="1"/>
    <col min="2822" max="2822" width="17.140625" customWidth="1"/>
    <col min="2823" max="2823" width="7.85546875" customWidth="1"/>
    <col min="2824" max="2824" width="12.85546875" bestFit="1" customWidth="1"/>
    <col min="2825" max="2825" width="15.28515625" bestFit="1" customWidth="1"/>
    <col min="2826" max="2826" width="17.5703125" bestFit="1" customWidth="1"/>
    <col min="2829" max="2829" width="17.5703125" customWidth="1"/>
    <col min="2834" max="2834" width="20.140625" bestFit="1" customWidth="1"/>
    <col min="3067" max="3067" width="17.28515625" customWidth="1"/>
    <col min="3069" max="3070" width="4.140625" customWidth="1"/>
    <col min="3071" max="3071" width="45.28515625" customWidth="1"/>
    <col min="3072" max="3072" width="15.7109375" customWidth="1"/>
    <col min="3073" max="3073" width="15.85546875" customWidth="1"/>
    <col min="3074" max="3074" width="9.85546875" customWidth="1"/>
    <col min="3075" max="3075" width="12.85546875" customWidth="1"/>
    <col min="3076" max="3076" width="12" customWidth="1"/>
    <col min="3078" max="3078" width="17.140625" customWidth="1"/>
    <col min="3079" max="3079" width="7.85546875" customWidth="1"/>
    <col min="3080" max="3080" width="12.85546875" bestFit="1" customWidth="1"/>
    <col min="3081" max="3081" width="15.28515625" bestFit="1" customWidth="1"/>
    <col min="3082" max="3082" width="17.5703125" bestFit="1" customWidth="1"/>
    <col min="3085" max="3085" width="17.5703125" customWidth="1"/>
    <col min="3090" max="3090" width="20.140625" bestFit="1" customWidth="1"/>
    <col min="3323" max="3323" width="17.28515625" customWidth="1"/>
    <col min="3325" max="3326" width="4.140625" customWidth="1"/>
    <col min="3327" max="3327" width="45.28515625" customWidth="1"/>
    <col min="3328" max="3328" width="15.7109375" customWidth="1"/>
    <col min="3329" max="3329" width="15.85546875" customWidth="1"/>
    <col min="3330" max="3330" width="9.85546875" customWidth="1"/>
    <col min="3331" max="3331" width="12.85546875" customWidth="1"/>
    <col min="3332" max="3332" width="12" customWidth="1"/>
    <col min="3334" max="3334" width="17.140625" customWidth="1"/>
    <col min="3335" max="3335" width="7.85546875" customWidth="1"/>
    <col min="3336" max="3336" width="12.85546875" bestFit="1" customWidth="1"/>
    <col min="3337" max="3337" width="15.28515625" bestFit="1" customWidth="1"/>
    <col min="3338" max="3338" width="17.5703125" bestFit="1" customWidth="1"/>
    <col min="3341" max="3341" width="17.5703125" customWidth="1"/>
    <col min="3346" max="3346" width="20.140625" bestFit="1" customWidth="1"/>
    <col min="3579" max="3579" width="17.28515625" customWidth="1"/>
    <col min="3581" max="3582" width="4.140625" customWidth="1"/>
    <col min="3583" max="3583" width="45.28515625" customWidth="1"/>
    <col min="3584" max="3584" width="15.7109375" customWidth="1"/>
    <col min="3585" max="3585" width="15.85546875" customWidth="1"/>
    <col min="3586" max="3586" width="9.85546875" customWidth="1"/>
    <col min="3587" max="3587" width="12.85546875" customWidth="1"/>
    <col min="3588" max="3588" width="12" customWidth="1"/>
    <col min="3590" max="3590" width="17.140625" customWidth="1"/>
    <col min="3591" max="3591" width="7.85546875" customWidth="1"/>
    <col min="3592" max="3592" width="12.85546875" bestFit="1" customWidth="1"/>
    <col min="3593" max="3593" width="15.28515625" bestFit="1" customWidth="1"/>
    <col min="3594" max="3594" width="17.5703125" bestFit="1" customWidth="1"/>
    <col min="3597" max="3597" width="17.5703125" customWidth="1"/>
    <col min="3602" max="3602" width="20.140625" bestFit="1" customWidth="1"/>
    <col min="3835" max="3835" width="17.28515625" customWidth="1"/>
    <col min="3837" max="3838" width="4.140625" customWidth="1"/>
    <col min="3839" max="3839" width="45.28515625" customWidth="1"/>
    <col min="3840" max="3840" width="15.7109375" customWidth="1"/>
    <col min="3841" max="3841" width="15.85546875" customWidth="1"/>
    <col min="3842" max="3842" width="9.85546875" customWidth="1"/>
    <col min="3843" max="3843" width="12.85546875" customWidth="1"/>
    <col min="3844" max="3844" width="12" customWidth="1"/>
    <col min="3846" max="3846" width="17.140625" customWidth="1"/>
    <col min="3847" max="3847" width="7.85546875" customWidth="1"/>
    <col min="3848" max="3848" width="12.85546875" bestFit="1" customWidth="1"/>
    <col min="3849" max="3849" width="15.28515625" bestFit="1" customWidth="1"/>
    <col min="3850" max="3850" width="17.5703125" bestFit="1" customWidth="1"/>
    <col min="3853" max="3853" width="17.5703125" customWidth="1"/>
    <col min="3858" max="3858" width="20.140625" bestFit="1" customWidth="1"/>
    <col min="4091" max="4091" width="17.28515625" customWidth="1"/>
    <col min="4093" max="4094" width="4.140625" customWidth="1"/>
    <col min="4095" max="4095" width="45.28515625" customWidth="1"/>
    <col min="4096" max="4096" width="15.7109375" customWidth="1"/>
    <col min="4097" max="4097" width="15.85546875" customWidth="1"/>
    <col min="4098" max="4098" width="9.85546875" customWidth="1"/>
    <col min="4099" max="4099" width="12.85546875" customWidth="1"/>
    <col min="4100" max="4100" width="12" customWidth="1"/>
    <col min="4102" max="4102" width="17.140625" customWidth="1"/>
    <col min="4103" max="4103" width="7.85546875" customWidth="1"/>
    <col min="4104" max="4104" width="12.85546875" bestFit="1" customWidth="1"/>
    <col min="4105" max="4105" width="15.28515625" bestFit="1" customWidth="1"/>
    <col min="4106" max="4106" width="17.5703125" bestFit="1" customWidth="1"/>
    <col min="4109" max="4109" width="17.5703125" customWidth="1"/>
    <col min="4114" max="4114" width="20.140625" bestFit="1" customWidth="1"/>
    <col min="4347" max="4347" width="17.28515625" customWidth="1"/>
    <col min="4349" max="4350" width="4.140625" customWidth="1"/>
    <col min="4351" max="4351" width="45.28515625" customWidth="1"/>
    <col min="4352" max="4352" width="15.7109375" customWidth="1"/>
    <col min="4353" max="4353" width="15.85546875" customWidth="1"/>
    <col min="4354" max="4354" width="9.85546875" customWidth="1"/>
    <col min="4355" max="4355" width="12.85546875" customWidth="1"/>
    <col min="4356" max="4356" width="12" customWidth="1"/>
    <col min="4358" max="4358" width="17.140625" customWidth="1"/>
    <col min="4359" max="4359" width="7.85546875" customWidth="1"/>
    <col min="4360" max="4360" width="12.85546875" bestFit="1" customWidth="1"/>
    <col min="4361" max="4361" width="15.28515625" bestFit="1" customWidth="1"/>
    <col min="4362" max="4362" width="17.5703125" bestFit="1" customWidth="1"/>
    <col min="4365" max="4365" width="17.5703125" customWidth="1"/>
    <col min="4370" max="4370" width="20.140625" bestFit="1" customWidth="1"/>
    <col min="4603" max="4603" width="17.28515625" customWidth="1"/>
    <col min="4605" max="4606" width="4.140625" customWidth="1"/>
    <col min="4607" max="4607" width="45.28515625" customWidth="1"/>
    <col min="4608" max="4608" width="15.7109375" customWidth="1"/>
    <col min="4609" max="4609" width="15.85546875" customWidth="1"/>
    <col min="4610" max="4610" width="9.85546875" customWidth="1"/>
    <col min="4611" max="4611" width="12.85546875" customWidth="1"/>
    <col min="4612" max="4612" width="12" customWidth="1"/>
    <col min="4614" max="4614" width="17.140625" customWidth="1"/>
    <col min="4615" max="4615" width="7.85546875" customWidth="1"/>
    <col min="4616" max="4616" width="12.85546875" bestFit="1" customWidth="1"/>
    <col min="4617" max="4617" width="15.28515625" bestFit="1" customWidth="1"/>
    <col min="4618" max="4618" width="17.5703125" bestFit="1" customWidth="1"/>
    <col min="4621" max="4621" width="17.5703125" customWidth="1"/>
    <col min="4626" max="4626" width="20.140625" bestFit="1" customWidth="1"/>
    <col min="4859" max="4859" width="17.28515625" customWidth="1"/>
    <col min="4861" max="4862" width="4.140625" customWidth="1"/>
    <col min="4863" max="4863" width="45.28515625" customWidth="1"/>
    <col min="4864" max="4864" width="15.7109375" customWidth="1"/>
    <col min="4865" max="4865" width="15.85546875" customWidth="1"/>
    <col min="4866" max="4866" width="9.85546875" customWidth="1"/>
    <col min="4867" max="4867" width="12.85546875" customWidth="1"/>
    <col min="4868" max="4868" width="12" customWidth="1"/>
    <col min="4870" max="4870" width="17.140625" customWidth="1"/>
    <col min="4871" max="4871" width="7.85546875" customWidth="1"/>
    <col min="4872" max="4872" width="12.85546875" bestFit="1" customWidth="1"/>
    <col min="4873" max="4873" width="15.28515625" bestFit="1" customWidth="1"/>
    <col min="4874" max="4874" width="17.5703125" bestFit="1" customWidth="1"/>
    <col min="4877" max="4877" width="17.5703125" customWidth="1"/>
    <col min="4882" max="4882" width="20.140625" bestFit="1" customWidth="1"/>
    <col min="5115" max="5115" width="17.28515625" customWidth="1"/>
    <col min="5117" max="5118" width="4.140625" customWidth="1"/>
    <col min="5119" max="5119" width="45.28515625" customWidth="1"/>
    <col min="5120" max="5120" width="15.7109375" customWidth="1"/>
    <col min="5121" max="5121" width="15.85546875" customWidth="1"/>
    <col min="5122" max="5122" width="9.85546875" customWidth="1"/>
    <col min="5123" max="5123" width="12.85546875" customWidth="1"/>
    <col min="5124" max="5124" width="12" customWidth="1"/>
    <col min="5126" max="5126" width="17.140625" customWidth="1"/>
    <col min="5127" max="5127" width="7.85546875" customWidth="1"/>
    <col min="5128" max="5128" width="12.85546875" bestFit="1" customWidth="1"/>
    <col min="5129" max="5129" width="15.28515625" bestFit="1" customWidth="1"/>
    <col min="5130" max="5130" width="17.5703125" bestFit="1" customWidth="1"/>
    <col min="5133" max="5133" width="17.5703125" customWidth="1"/>
    <col min="5138" max="5138" width="20.140625" bestFit="1" customWidth="1"/>
    <col min="5371" max="5371" width="17.28515625" customWidth="1"/>
    <col min="5373" max="5374" width="4.140625" customWidth="1"/>
    <col min="5375" max="5375" width="45.28515625" customWidth="1"/>
    <col min="5376" max="5376" width="15.7109375" customWidth="1"/>
    <col min="5377" max="5377" width="15.85546875" customWidth="1"/>
    <col min="5378" max="5378" width="9.85546875" customWidth="1"/>
    <col min="5379" max="5379" width="12.85546875" customWidth="1"/>
    <col min="5380" max="5380" width="12" customWidth="1"/>
    <col min="5382" max="5382" width="17.140625" customWidth="1"/>
    <col min="5383" max="5383" width="7.85546875" customWidth="1"/>
    <col min="5384" max="5384" width="12.85546875" bestFit="1" customWidth="1"/>
    <col min="5385" max="5385" width="15.28515625" bestFit="1" customWidth="1"/>
    <col min="5386" max="5386" width="17.5703125" bestFit="1" customWidth="1"/>
    <col min="5389" max="5389" width="17.5703125" customWidth="1"/>
    <col min="5394" max="5394" width="20.140625" bestFit="1" customWidth="1"/>
    <col min="5627" max="5627" width="17.28515625" customWidth="1"/>
    <col min="5629" max="5630" width="4.140625" customWidth="1"/>
    <col min="5631" max="5631" width="45.28515625" customWidth="1"/>
    <col min="5632" max="5632" width="15.7109375" customWidth="1"/>
    <col min="5633" max="5633" width="15.85546875" customWidth="1"/>
    <col min="5634" max="5634" width="9.85546875" customWidth="1"/>
    <col min="5635" max="5635" width="12.85546875" customWidth="1"/>
    <col min="5636" max="5636" width="12" customWidth="1"/>
    <col min="5638" max="5638" width="17.140625" customWidth="1"/>
    <col min="5639" max="5639" width="7.85546875" customWidth="1"/>
    <col min="5640" max="5640" width="12.85546875" bestFit="1" customWidth="1"/>
    <col min="5641" max="5641" width="15.28515625" bestFit="1" customWidth="1"/>
    <col min="5642" max="5642" width="17.5703125" bestFit="1" customWidth="1"/>
    <col min="5645" max="5645" width="17.5703125" customWidth="1"/>
    <col min="5650" max="5650" width="20.140625" bestFit="1" customWidth="1"/>
    <col min="5883" max="5883" width="17.28515625" customWidth="1"/>
    <col min="5885" max="5886" width="4.140625" customWidth="1"/>
    <col min="5887" max="5887" width="45.28515625" customWidth="1"/>
    <col min="5888" max="5888" width="15.7109375" customWidth="1"/>
    <col min="5889" max="5889" width="15.85546875" customWidth="1"/>
    <col min="5890" max="5890" width="9.85546875" customWidth="1"/>
    <col min="5891" max="5891" width="12.85546875" customWidth="1"/>
    <col min="5892" max="5892" width="12" customWidth="1"/>
    <col min="5894" max="5894" width="17.140625" customWidth="1"/>
    <col min="5895" max="5895" width="7.85546875" customWidth="1"/>
    <col min="5896" max="5896" width="12.85546875" bestFit="1" customWidth="1"/>
    <col min="5897" max="5897" width="15.28515625" bestFit="1" customWidth="1"/>
    <col min="5898" max="5898" width="17.5703125" bestFit="1" customWidth="1"/>
    <col min="5901" max="5901" width="17.5703125" customWidth="1"/>
    <col min="5906" max="5906" width="20.140625" bestFit="1" customWidth="1"/>
    <col min="6139" max="6139" width="17.28515625" customWidth="1"/>
    <col min="6141" max="6142" width="4.140625" customWidth="1"/>
    <col min="6143" max="6143" width="45.28515625" customWidth="1"/>
    <col min="6144" max="6144" width="15.7109375" customWidth="1"/>
    <col min="6145" max="6145" width="15.85546875" customWidth="1"/>
    <col min="6146" max="6146" width="9.85546875" customWidth="1"/>
    <col min="6147" max="6147" width="12.85546875" customWidth="1"/>
    <col min="6148" max="6148" width="12" customWidth="1"/>
    <col min="6150" max="6150" width="17.140625" customWidth="1"/>
    <col min="6151" max="6151" width="7.85546875" customWidth="1"/>
    <col min="6152" max="6152" width="12.85546875" bestFit="1" customWidth="1"/>
    <col min="6153" max="6153" width="15.28515625" bestFit="1" customWidth="1"/>
    <col min="6154" max="6154" width="17.5703125" bestFit="1" customWidth="1"/>
    <col min="6157" max="6157" width="17.5703125" customWidth="1"/>
    <col min="6162" max="6162" width="20.140625" bestFit="1" customWidth="1"/>
    <col min="6395" max="6395" width="17.28515625" customWidth="1"/>
    <col min="6397" max="6398" width="4.140625" customWidth="1"/>
    <col min="6399" max="6399" width="45.28515625" customWidth="1"/>
    <col min="6400" max="6400" width="15.7109375" customWidth="1"/>
    <col min="6401" max="6401" width="15.85546875" customWidth="1"/>
    <col min="6402" max="6402" width="9.85546875" customWidth="1"/>
    <col min="6403" max="6403" width="12.85546875" customWidth="1"/>
    <col min="6404" max="6404" width="12" customWidth="1"/>
    <col min="6406" max="6406" width="17.140625" customWidth="1"/>
    <col min="6407" max="6407" width="7.85546875" customWidth="1"/>
    <col min="6408" max="6408" width="12.85546875" bestFit="1" customWidth="1"/>
    <col min="6409" max="6409" width="15.28515625" bestFit="1" customWidth="1"/>
    <col min="6410" max="6410" width="17.5703125" bestFit="1" customWidth="1"/>
    <col min="6413" max="6413" width="17.5703125" customWidth="1"/>
    <col min="6418" max="6418" width="20.140625" bestFit="1" customWidth="1"/>
    <col min="6651" max="6651" width="17.28515625" customWidth="1"/>
    <col min="6653" max="6654" width="4.140625" customWidth="1"/>
    <col min="6655" max="6655" width="45.28515625" customWidth="1"/>
    <col min="6656" max="6656" width="15.7109375" customWidth="1"/>
    <col min="6657" max="6657" width="15.85546875" customWidth="1"/>
    <col min="6658" max="6658" width="9.85546875" customWidth="1"/>
    <col min="6659" max="6659" width="12.85546875" customWidth="1"/>
    <col min="6660" max="6660" width="12" customWidth="1"/>
    <col min="6662" max="6662" width="17.140625" customWidth="1"/>
    <col min="6663" max="6663" width="7.85546875" customWidth="1"/>
    <col min="6664" max="6664" width="12.85546875" bestFit="1" customWidth="1"/>
    <col min="6665" max="6665" width="15.28515625" bestFit="1" customWidth="1"/>
    <col min="6666" max="6666" width="17.5703125" bestFit="1" customWidth="1"/>
    <col min="6669" max="6669" width="17.5703125" customWidth="1"/>
    <col min="6674" max="6674" width="20.140625" bestFit="1" customWidth="1"/>
    <col min="6907" max="6907" width="17.28515625" customWidth="1"/>
    <col min="6909" max="6910" width="4.140625" customWidth="1"/>
    <col min="6911" max="6911" width="45.28515625" customWidth="1"/>
    <col min="6912" max="6912" width="15.7109375" customWidth="1"/>
    <col min="6913" max="6913" width="15.85546875" customWidth="1"/>
    <col min="6914" max="6914" width="9.85546875" customWidth="1"/>
    <col min="6915" max="6915" width="12.85546875" customWidth="1"/>
    <col min="6916" max="6916" width="12" customWidth="1"/>
    <col min="6918" max="6918" width="17.140625" customWidth="1"/>
    <col min="6919" max="6919" width="7.85546875" customWidth="1"/>
    <col min="6920" max="6920" width="12.85546875" bestFit="1" customWidth="1"/>
    <col min="6921" max="6921" width="15.28515625" bestFit="1" customWidth="1"/>
    <col min="6922" max="6922" width="17.5703125" bestFit="1" customWidth="1"/>
    <col min="6925" max="6925" width="17.5703125" customWidth="1"/>
    <col min="6930" max="6930" width="20.140625" bestFit="1" customWidth="1"/>
    <col min="7163" max="7163" width="17.28515625" customWidth="1"/>
    <col min="7165" max="7166" width="4.140625" customWidth="1"/>
    <col min="7167" max="7167" width="45.28515625" customWidth="1"/>
    <col min="7168" max="7168" width="15.7109375" customWidth="1"/>
    <col min="7169" max="7169" width="15.85546875" customWidth="1"/>
    <col min="7170" max="7170" width="9.85546875" customWidth="1"/>
    <col min="7171" max="7171" width="12.85546875" customWidth="1"/>
    <col min="7172" max="7172" width="12" customWidth="1"/>
    <col min="7174" max="7174" width="17.140625" customWidth="1"/>
    <col min="7175" max="7175" width="7.85546875" customWidth="1"/>
    <col min="7176" max="7176" width="12.85546875" bestFit="1" customWidth="1"/>
    <col min="7177" max="7177" width="15.28515625" bestFit="1" customWidth="1"/>
    <col min="7178" max="7178" width="17.5703125" bestFit="1" customWidth="1"/>
    <col min="7181" max="7181" width="17.5703125" customWidth="1"/>
    <col min="7186" max="7186" width="20.140625" bestFit="1" customWidth="1"/>
    <col min="7419" max="7419" width="17.28515625" customWidth="1"/>
    <col min="7421" max="7422" width="4.140625" customWidth="1"/>
    <col min="7423" max="7423" width="45.28515625" customWidth="1"/>
    <col min="7424" max="7424" width="15.7109375" customWidth="1"/>
    <col min="7425" max="7425" width="15.85546875" customWidth="1"/>
    <col min="7426" max="7426" width="9.85546875" customWidth="1"/>
    <col min="7427" max="7427" width="12.85546875" customWidth="1"/>
    <col min="7428" max="7428" width="12" customWidth="1"/>
    <col min="7430" max="7430" width="17.140625" customWidth="1"/>
    <col min="7431" max="7431" width="7.85546875" customWidth="1"/>
    <col min="7432" max="7432" width="12.85546875" bestFit="1" customWidth="1"/>
    <col min="7433" max="7433" width="15.28515625" bestFit="1" customWidth="1"/>
    <col min="7434" max="7434" width="17.5703125" bestFit="1" customWidth="1"/>
    <col min="7437" max="7437" width="17.5703125" customWidth="1"/>
    <col min="7442" max="7442" width="20.140625" bestFit="1" customWidth="1"/>
    <col min="7675" max="7675" width="17.28515625" customWidth="1"/>
    <col min="7677" max="7678" width="4.140625" customWidth="1"/>
    <col min="7679" max="7679" width="45.28515625" customWidth="1"/>
    <col min="7680" max="7680" width="15.7109375" customWidth="1"/>
    <col min="7681" max="7681" width="15.85546875" customWidth="1"/>
    <col min="7682" max="7682" width="9.85546875" customWidth="1"/>
    <col min="7683" max="7683" width="12.85546875" customWidth="1"/>
    <col min="7684" max="7684" width="12" customWidth="1"/>
    <col min="7686" max="7686" width="17.140625" customWidth="1"/>
    <col min="7687" max="7687" width="7.85546875" customWidth="1"/>
    <col min="7688" max="7688" width="12.85546875" bestFit="1" customWidth="1"/>
    <col min="7689" max="7689" width="15.28515625" bestFit="1" customWidth="1"/>
    <col min="7690" max="7690" width="17.5703125" bestFit="1" customWidth="1"/>
    <col min="7693" max="7693" width="17.5703125" customWidth="1"/>
    <col min="7698" max="7698" width="20.140625" bestFit="1" customWidth="1"/>
    <col min="7931" max="7931" width="17.28515625" customWidth="1"/>
    <col min="7933" max="7934" width="4.140625" customWidth="1"/>
    <col min="7935" max="7935" width="45.28515625" customWidth="1"/>
    <col min="7936" max="7936" width="15.7109375" customWidth="1"/>
    <col min="7937" max="7937" width="15.85546875" customWidth="1"/>
    <col min="7938" max="7938" width="9.85546875" customWidth="1"/>
    <col min="7939" max="7939" width="12.85546875" customWidth="1"/>
    <col min="7940" max="7940" width="12" customWidth="1"/>
    <col min="7942" max="7942" width="17.140625" customWidth="1"/>
    <col min="7943" max="7943" width="7.85546875" customWidth="1"/>
    <col min="7944" max="7944" width="12.85546875" bestFit="1" customWidth="1"/>
    <col min="7945" max="7945" width="15.28515625" bestFit="1" customWidth="1"/>
    <col min="7946" max="7946" width="17.5703125" bestFit="1" customWidth="1"/>
    <col min="7949" max="7949" width="17.5703125" customWidth="1"/>
    <col min="7954" max="7954" width="20.140625" bestFit="1" customWidth="1"/>
    <col min="8187" max="8187" width="17.28515625" customWidth="1"/>
    <col min="8189" max="8190" width="4.140625" customWidth="1"/>
    <col min="8191" max="8191" width="45.28515625" customWidth="1"/>
    <col min="8192" max="8192" width="15.7109375" customWidth="1"/>
    <col min="8193" max="8193" width="15.85546875" customWidth="1"/>
    <col min="8194" max="8194" width="9.85546875" customWidth="1"/>
    <col min="8195" max="8195" width="12.85546875" customWidth="1"/>
    <col min="8196" max="8196" width="12" customWidth="1"/>
    <col min="8198" max="8198" width="17.140625" customWidth="1"/>
    <col min="8199" max="8199" width="7.85546875" customWidth="1"/>
    <col min="8200" max="8200" width="12.85546875" bestFit="1" customWidth="1"/>
    <col min="8201" max="8201" width="15.28515625" bestFit="1" customWidth="1"/>
    <col min="8202" max="8202" width="17.5703125" bestFit="1" customWidth="1"/>
    <col min="8205" max="8205" width="17.5703125" customWidth="1"/>
    <col min="8210" max="8210" width="20.140625" bestFit="1" customWidth="1"/>
    <col min="8443" max="8443" width="17.28515625" customWidth="1"/>
    <col min="8445" max="8446" width="4.140625" customWidth="1"/>
    <col min="8447" max="8447" width="45.28515625" customWidth="1"/>
    <col min="8448" max="8448" width="15.7109375" customWidth="1"/>
    <col min="8449" max="8449" width="15.85546875" customWidth="1"/>
    <col min="8450" max="8450" width="9.85546875" customWidth="1"/>
    <col min="8451" max="8451" width="12.85546875" customWidth="1"/>
    <col min="8452" max="8452" width="12" customWidth="1"/>
    <col min="8454" max="8454" width="17.140625" customWidth="1"/>
    <col min="8455" max="8455" width="7.85546875" customWidth="1"/>
    <col min="8456" max="8456" width="12.85546875" bestFit="1" customWidth="1"/>
    <col min="8457" max="8457" width="15.28515625" bestFit="1" customWidth="1"/>
    <col min="8458" max="8458" width="17.5703125" bestFit="1" customWidth="1"/>
    <col min="8461" max="8461" width="17.5703125" customWidth="1"/>
    <col min="8466" max="8466" width="20.140625" bestFit="1" customWidth="1"/>
    <col min="8699" max="8699" width="17.28515625" customWidth="1"/>
    <col min="8701" max="8702" width="4.140625" customWidth="1"/>
    <col min="8703" max="8703" width="45.28515625" customWidth="1"/>
    <col min="8704" max="8704" width="15.7109375" customWidth="1"/>
    <col min="8705" max="8705" width="15.85546875" customWidth="1"/>
    <col min="8706" max="8706" width="9.85546875" customWidth="1"/>
    <col min="8707" max="8707" width="12.85546875" customWidth="1"/>
    <col min="8708" max="8708" width="12" customWidth="1"/>
    <col min="8710" max="8710" width="17.140625" customWidth="1"/>
    <col min="8711" max="8711" width="7.85546875" customWidth="1"/>
    <col min="8712" max="8712" width="12.85546875" bestFit="1" customWidth="1"/>
    <col min="8713" max="8713" width="15.28515625" bestFit="1" customWidth="1"/>
    <col min="8714" max="8714" width="17.5703125" bestFit="1" customWidth="1"/>
    <col min="8717" max="8717" width="17.5703125" customWidth="1"/>
    <col min="8722" max="8722" width="20.140625" bestFit="1" customWidth="1"/>
    <col min="8955" max="8955" width="17.28515625" customWidth="1"/>
    <col min="8957" max="8958" width="4.140625" customWidth="1"/>
    <col min="8959" max="8959" width="45.28515625" customWidth="1"/>
    <col min="8960" max="8960" width="15.7109375" customWidth="1"/>
    <col min="8961" max="8961" width="15.85546875" customWidth="1"/>
    <col min="8962" max="8962" width="9.85546875" customWidth="1"/>
    <col min="8963" max="8963" width="12.85546875" customWidth="1"/>
    <col min="8964" max="8964" width="12" customWidth="1"/>
    <col min="8966" max="8966" width="17.140625" customWidth="1"/>
    <col min="8967" max="8967" width="7.85546875" customWidth="1"/>
    <col min="8968" max="8968" width="12.85546875" bestFit="1" customWidth="1"/>
    <col min="8969" max="8969" width="15.28515625" bestFit="1" customWidth="1"/>
    <col min="8970" max="8970" width="17.5703125" bestFit="1" customWidth="1"/>
    <col min="8973" max="8973" width="17.5703125" customWidth="1"/>
    <col min="8978" max="8978" width="20.140625" bestFit="1" customWidth="1"/>
    <col min="9211" max="9211" width="17.28515625" customWidth="1"/>
    <col min="9213" max="9214" width="4.140625" customWidth="1"/>
    <col min="9215" max="9215" width="45.28515625" customWidth="1"/>
    <col min="9216" max="9216" width="15.7109375" customWidth="1"/>
    <col min="9217" max="9217" width="15.85546875" customWidth="1"/>
    <col min="9218" max="9218" width="9.85546875" customWidth="1"/>
    <col min="9219" max="9219" width="12.85546875" customWidth="1"/>
    <col min="9220" max="9220" width="12" customWidth="1"/>
    <col min="9222" max="9222" width="17.140625" customWidth="1"/>
    <col min="9223" max="9223" width="7.85546875" customWidth="1"/>
    <col min="9224" max="9224" width="12.85546875" bestFit="1" customWidth="1"/>
    <col min="9225" max="9225" width="15.28515625" bestFit="1" customWidth="1"/>
    <col min="9226" max="9226" width="17.5703125" bestFit="1" customWidth="1"/>
    <col min="9229" max="9229" width="17.5703125" customWidth="1"/>
    <col min="9234" max="9234" width="20.140625" bestFit="1" customWidth="1"/>
    <col min="9467" max="9467" width="17.28515625" customWidth="1"/>
    <col min="9469" max="9470" width="4.140625" customWidth="1"/>
    <col min="9471" max="9471" width="45.28515625" customWidth="1"/>
    <col min="9472" max="9472" width="15.7109375" customWidth="1"/>
    <col min="9473" max="9473" width="15.85546875" customWidth="1"/>
    <col min="9474" max="9474" width="9.85546875" customWidth="1"/>
    <col min="9475" max="9475" width="12.85546875" customWidth="1"/>
    <col min="9476" max="9476" width="12" customWidth="1"/>
    <col min="9478" max="9478" width="17.140625" customWidth="1"/>
    <col min="9479" max="9479" width="7.85546875" customWidth="1"/>
    <col min="9480" max="9480" width="12.85546875" bestFit="1" customWidth="1"/>
    <col min="9481" max="9481" width="15.28515625" bestFit="1" customWidth="1"/>
    <col min="9482" max="9482" width="17.5703125" bestFit="1" customWidth="1"/>
    <col min="9485" max="9485" width="17.5703125" customWidth="1"/>
    <col min="9490" max="9490" width="20.140625" bestFit="1" customWidth="1"/>
    <col min="9723" max="9723" width="17.28515625" customWidth="1"/>
    <col min="9725" max="9726" width="4.140625" customWidth="1"/>
    <col min="9727" max="9727" width="45.28515625" customWidth="1"/>
    <col min="9728" max="9728" width="15.7109375" customWidth="1"/>
    <col min="9729" max="9729" width="15.85546875" customWidth="1"/>
    <col min="9730" max="9730" width="9.85546875" customWidth="1"/>
    <col min="9731" max="9731" width="12.85546875" customWidth="1"/>
    <col min="9732" max="9732" width="12" customWidth="1"/>
    <col min="9734" max="9734" width="17.140625" customWidth="1"/>
    <col min="9735" max="9735" width="7.85546875" customWidth="1"/>
    <col min="9736" max="9736" width="12.85546875" bestFit="1" customWidth="1"/>
    <col min="9737" max="9737" width="15.28515625" bestFit="1" customWidth="1"/>
    <col min="9738" max="9738" width="17.5703125" bestFit="1" customWidth="1"/>
    <col min="9741" max="9741" width="17.5703125" customWidth="1"/>
    <col min="9746" max="9746" width="20.140625" bestFit="1" customWidth="1"/>
    <col min="9979" max="9979" width="17.28515625" customWidth="1"/>
    <col min="9981" max="9982" width="4.140625" customWidth="1"/>
    <col min="9983" max="9983" width="45.28515625" customWidth="1"/>
    <col min="9984" max="9984" width="15.7109375" customWidth="1"/>
    <col min="9985" max="9985" width="15.85546875" customWidth="1"/>
    <col min="9986" max="9986" width="9.85546875" customWidth="1"/>
    <col min="9987" max="9987" width="12.85546875" customWidth="1"/>
    <col min="9988" max="9988" width="12" customWidth="1"/>
    <col min="9990" max="9990" width="17.140625" customWidth="1"/>
    <col min="9991" max="9991" width="7.85546875" customWidth="1"/>
    <col min="9992" max="9992" width="12.85546875" bestFit="1" customWidth="1"/>
    <col min="9993" max="9993" width="15.28515625" bestFit="1" customWidth="1"/>
    <col min="9994" max="9994" width="17.5703125" bestFit="1" customWidth="1"/>
    <col min="9997" max="9997" width="17.5703125" customWidth="1"/>
    <col min="10002" max="10002" width="20.140625" bestFit="1" customWidth="1"/>
    <col min="10235" max="10235" width="17.28515625" customWidth="1"/>
    <col min="10237" max="10238" width="4.140625" customWidth="1"/>
    <col min="10239" max="10239" width="45.28515625" customWidth="1"/>
    <col min="10240" max="10240" width="15.7109375" customWidth="1"/>
    <col min="10241" max="10241" width="15.85546875" customWidth="1"/>
    <col min="10242" max="10242" width="9.85546875" customWidth="1"/>
    <col min="10243" max="10243" width="12.85546875" customWidth="1"/>
    <col min="10244" max="10244" width="12" customWidth="1"/>
    <col min="10246" max="10246" width="17.140625" customWidth="1"/>
    <col min="10247" max="10247" width="7.85546875" customWidth="1"/>
    <col min="10248" max="10248" width="12.85546875" bestFit="1" customWidth="1"/>
    <col min="10249" max="10249" width="15.28515625" bestFit="1" customWidth="1"/>
    <col min="10250" max="10250" width="17.5703125" bestFit="1" customWidth="1"/>
    <col min="10253" max="10253" width="17.5703125" customWidth="1"/>
    <col min="10258" max="10258" width="20.140625" bestFit="1" customWidth="1"/>
    <col min="10491" max="10491" width="17.28515625" customWidth="1"/>
    <col min="10493" max="10494" width="4.140625" customWidth="1"/>
    <col min="10495" max="10495" width="45.28515625" customWidth="1"/>
    <col min="10496" max="10496" width="15.7109375" customWidth="1"/>
    <col min="10497" max="10497" width="15.85546875" customWidth="1"/>
    <col min="10498" max="10498" width="9.85546875" customWidth="1"/>
    <col min="10499" max="10499" width="12.85546875" customWidth="1"/>
    <col min="10500" max="10500" width="12" customWidth="1"/>
    <col min="10502" max="10502" width="17.140625" customWidth="1"/>
    <col min="10503" max="10503" width="7.85546875" customWidth="1"/>
    <col min="10504" max="10504" width="12.85546875" bestFit="1" customWidth="1"/>
    <col min="10505" max="10505" width="15.28515625" bestFit="1" customWidth="1"/>
    <col min="10506" max="10506" width="17.5703125" bestFit="1" customWidth="1"/>
    <col min="10509" max="10509" width="17.5703125" customWidth="1"/>
    <col min="10514" max="10514" width="20.140625" bestFit="1" customWidth="1"/>
    <col min="10747" max="10747" width="17.28515625" customWidth="1"/>
    <col min="10749" max="10750" width="4.140625" customWidth="1"/>
    <col min="10751" max="10751" width="45.28515625" customWidth="1"/>
    <col min="10752" max="10752" width="15.7109375" customWidth="1"/>
    <col min="10753" max="10753" width="15.85546875" customWidth="1"/>
    <col min="10754" max="10754" width="9.85546875" customWidth="1"/>
    <col min="10755" max="10755" width="12.85546875" customWidth="1"/>
    <col min="10756" max="10756" width="12" customWidth="1"/>
    <col min="10758" max="10758" width="17.140625" customWidth="1"/>
    <col min="10759" max="10759" width="7.85546875" customWidth="1"/>
    <col min="10760" max="10760" width="12.85546875" bestFit="1" customWidth="1"/>
    <col min="10761" max="10761" width="15.28515625" bestFit="1" customWidth="1"/>
    <col min="10762" max="10762" width="17.5703125" bestFit="1" customWidth="1"/>
    <col min="10765" max="10765" width="17.5703125" customWidth="1"/>
    <col min="10770" max="10770" width="20.140625" bestFit="1" customWidth="1"/>
    <col min="11003" max="11003" width="17.28515625" customWidth="1"/>
    <col min="11005" max="11006" width="4.140625" customWidth="1"/>
    <col min="11007" max="11007" width="45.28515625" customWidth="1"/>
    <col min="11008" max="11008" width="15.7109375" customWidth="1"/>
    <col min="11009" max="11009" width="15.85546875" customWidth="1"/>
    <col min="11010" max="11010" width="9.85546875" customWidth="1"/>
    <col min="11011" max="11011" width="12.85546875" customWidth="1"/>
    <col min="11012" max="11012" width="12" customWidth="1"/>
    <col min="11014" max="11014" width="17.140625" customWidth="1"/>
    <col min="11015" max="11015" width="7.85546875" customWidth="1"/>
    <col min="11016" max="11016" width="12.85546875" bestFit="1" customWidth="1"/>
    <col min="11017" max="11017" width="15.28515625" bestFit="1" customWidth="1"/>
    <col min="11018" max="11018" width="17.5703125" bestFit="1" customWidth="1"/>
    <col min="11021" max="11021" width="17.5703125" customWidth="1"/>
    <col min="11026" max="11026" width="20.140625" bestFit="1" customWidth="1"/>
    <col min="11259" max="11259" width="17.28515625" customWidth="1"/>
    <col min="11261" max="11262" width="4.140625" customWidth="1"/>
    <col min="11263" max="11263" width="45.28515625" customWidth="1"/>
    <col min="11264" max="11264" width="15.7109375" customWidth="1"/>
    <col min="11265" max="11265" width="15.85546875" customWidth="1"/>
    <col min="11266" max="11266" width="9.85546875" customWidth="1"/>
    <col min="11267" max="11267" width="12.85546875" customWidth="1"/>
    <col min="11268" max="11268" width="12" customWidth="1"/>
    <col min="11270" max="11270" width="17.140625" customWidth="1"/>
    <col min="11271" max="11271" width="7.85546875" customWidth="1"/>
    <col min="11272" max="11272" width="12.85546875" bestFit="1" customWidth="1"/>
    <col min="11273" max="11273" width="15.28515625" bestFit="1" customWidth="1"/>
    <col min="11274" max="11274" width="17.5703125" bestFit="1" customWidth="1"/>
    <col min="11277" max="11277" width="17.5703125" customWidth="1"/>
    <col min="11282" max="11282" width="20.140625" bestFit="1" customWidth="1"/>
    <col min="11515" max="11515" width="17.28515625" customWidth="1"/>
    <col min="11517" max="11518" width="4.140625" customWidth="1"/>
    <col min="11519" max="11519" width="45.28515625" customWidth="1"/>
    <col min="11520" max="11520" width="15.7109375" customWidth="1"/>
    <col min="11521" max="11521" width="15.85546875" customWidth="1"/>
    <col min="11522" max="11522" width="9.85546875" customWidth="1"/>
    <col min="11523" max="11523" width="12.85546875" customWidth="1"/>
    <col min="11524" max="11524" width="12" customWidth="1"/>
    <col min="11526" max="11526" width="17.140625" customWidth="1"/>
    <col min="11527" max="11527" width="7.85546875" customWidth="1"/>
    <col min="11528" max="11528" width="12.85546875" bestFit="1" customWidth="1"/>
    <col min="11529" max="11529" width="15.28515625" bestFit="1" customWidth="1"/>
    <col min="11530" max="11530" width="17.5703125" bestFit="1" customWidth="1"/>
    <col min="11533" max="11533" width="17.5703125" customWidth="1"/>
    <col min="11538" max="11538" width="20.140625" bestFit="1" customWidth="1"/>
    <col min="11771" max="11771" width="17.28515625" customWidth="1"/>
    <col min="11773" max="11774" width="4.140625" customWidth="1"/>
    <col min="11775" max="11775" width="45.28515625" customWidth="1"/>
    <col min="11776" max="11776" width="15.7109375" customWidth="1"/>
    <col min="11777" max="11777" width="15.85546875" customWidth="1"/>
    <col min="11778" max="11778" width="9.85546875" customWidth="1"/>
    <col min="11779" max="11779" width="12.85546875" customWidth="1"/>
    <col min="11780" max="11780" width="12" customWidth="1"/>
    <col min="11782" max="11782" width="17.140625" customWidth="1"/>
    <col min="11783" max="11783" width="7.85546875" customWidth="1"/>
    <col min="11784" max="11784" width="12.85546875" bestFit="1" customWidth="1"/>
    <col min="11785" max="11785" width="15.28515625" bestFit="1" customWidth="1"/>
    <col min="11786" max="11786" width="17.5703125" bestFit="1" customWidth="1"/>
    <col min="11789" max="11789" width="17.5703125" customWidth="1"/>
    <col min="11794" max="11794" width="20.140625" bestFit="1" customWidth="1"/>
    <col min="12027" max="12027" width="17.28515625" customWidth="1"/>
    <col min="12029" max="12030" width="4.140625" customWidth="1"/>
    <col min="12031" max="12031" width="45.28515625" customWidth="1"/>
    <col min="12032" max="12032" width="15.7109375" customWidth="1"/>
    <col min="12033" max="12033" width="15.85546875" customWidth="1"/>
    <col min="12034" max="12034" width="9.85546875" customWidth="1"/>
    <col min="12035" max="12035" width="12.85546875" customWidth="1"/>
    <col min="12036" max="12036" width="12" customWidth="1"/>
    <col min="12038" max="12038" width="17.140625" customWidth="1"/>
    <col min="12039" max="12039" width="7.85546875" customWidth="1"/>
    <col min="12040" max="12040" width="12.85546875" bestFit="1" customWidth="1"/>
    <col min="12041" max="12041" width="15.28515625" bestFit="1" customWidth="1"/>
    <col min="12042" max="12042" width="17.5703125" bestFit="1" customWidth="1"/>
    <col min="12045" max="12045" width="17.5703125" customWidth="1"/>
    <col min="12050" max="12050" width="20.140625" bestFit="1" customWidth="1"/>
    <col min="12283" max="12283" width="17.28515625" customWidth="1"/>
    <col min="12285" max="12286" width="4.140625" customWidth="1"/>
    <col min="12287" max="12287" width="45.28515625" customWidth="1"/>
    <col min="12288" max="12288" width="15.7109375" customWidth="1"/>
    <col min="12289" max="12289" width="15.85546875" customWidth="1"/>
    <col min="12290" max="12290" width="9.85546875" customWidth="1"/>
    <col min="12291" max="12291" width="12.85546875" customWidth="1"/>
    <col min="12292" max="12292" width="12" customWidth="1"/>
    <col min="12294" max="12294" width="17.140625" customWidth="1"/>
    <col min="12295" max="12295" width="7.85546875" customWidth="1"/>
    <col min="12296" max="12296" width="12.85546875" bestFit="1" customWidth="1"/>
    <col min="12297" max="12297" width="15.28515625" bestFit="1" customWidth="1"/>
    <col min="12298" max="12298" width="17.5703125" bestFit="1" customWidth="1"/>
    <col min="12301" max="12301" width="17.5703125" customWidth="1"/>
    <col min="12306" max="12306" width="20.140625" bestFit="1" customWidth="1"/>
    <col min="12539" max="12539" width="17.28515625" customWidth="1"/>
    <col min="12541" max="12542" width="4.140625" customWidth="1"/>
    <col min="12543" max="12543" width="45.28515625" customWidth="1"/>
    <col min="12544" max="12544" width="15.7109375" customWidth="1"/>
    <col min="12545" max="12545" width="15.85546875" customWidth="1"/>
    <col min="12546" max="12546" width="9.85546875" customWidth="1"/>
    <col min="12547" max="12547" width="12.85546875" customWidth="1"/>
    <col min="12548" max="12548" width="12" customWidth="1"/>
    <col min="12550" max="12550" width="17.140625" customWidth="1"/>
    <col min="12551" max="12551" width="7.85546875" customWidth="1"/>
    <col min="12552" max="12552" width="12.85546875" bestFit="1" customWidth="1"/>
    <col min="12553" max="12553" width="15.28515625" bestFit="1" customWidth="1"/>
    <col min="12554" max="12554" width="17.5703125" bestFit="1" customWidth="1"/>
    <col min="12557" max="12557" width="17.5703125" customWidth="1"/>
    <col min="12562" max="12562" width="20.140625" bestFit="1" customWidth="1"/>
    <col min="12795" max="12795" width="17.28515625" customWidth="1"/>
    <col min="12797" max="12798" width="4.140625" customWidth="1"/>
    <col min="12799" max="12799" width="45.28515625" customWidth="1"/>
    <col min="12800" max="12800" width="15.7109375" customWidth="1"/>
    <col min="12801" max="12801" width="15.85546875" customWidth="1"/>
    <col min="12802" max="12802" width="9.85546875" customWidth="1"/>
    <col min="12803" max="12803" width="12.85546875" customWidth="1"/>
    <col min="12804" max="12804" width="12" customWidth="1"/>
    <col min="12806" max="12806" width="17.140625" customWidth="1"/>
    <col min="12807" max="12807" width="7.85546875" customWidth="1"/>
    <col min="12808" max="12808" width="12.85546875" bestFit="1" customWidth="1"/>
    <col min="12809" max="12809" width="15.28515625" bestFit="1" customWidth="1"/>
    <col min="12810" max="12810" width="17.5703125" bestFit="1" customWidth="1"/>
    <col min="12813" max="12813" width="17.5703125" customWidth="1"/>
    <col min="12818" max="12818" width="20.140625" bestFit="1" customWidth="1"/>
    <col min="13051" max="13051" width="17.28515625" customWidth="1"/>
    <col min="13053" max="13054" width="4.140625" customWidth="1"/>
    <col min="13055" max="13055" width="45.28515625" customWidth="1"/>
    <col min="13056" max="13056" width="15.7109375" customWidth="1"/>
    <col min="13057" max="13057" width="15.85546875" customWidth="1"/>
    <col min="13058" max="13058" width="9.85546875" customWidth="1"/>
    <col min="13059" max="13059" width="12.85546875" customWidth="1"/>
    <col min="13060" max="13060" width="12" customWidth="1"/>
    <col min="13062" max="13062" width="17.140625" customWidth="1"/>
    <col min="13063" max="13063" width="7.85546875" customWidth="1"/>
    <col min="13064" max="13064" width="12.85546875" bestFit="1" customWidth="1"/>
    <col min="13065" max="13065" width="15.28515625" bestFit="1" customWidth="1"/>
    <col min="13066" max="13066" width="17.5703125" bestFit="1" customWidth="1"/>
    <col min="13069" max="13069" width="17.5703125" customWidth="1"/>
    <col min="13074" max="13074" width="20.140625" bestFit="1" customWidth="1"/>
    <col min="13307" max="13307" width="17.28515625" customWidth="1"/>
    <col min="13309" max="13310" width="4.140625" customWidth="1"/>
    <col min="13311" max="13311" width="45.28515625" customWidth="1"/>
    <col min="13312" max="13312" width="15.7109375" customWidth="1"/>
    <col min="13313" max="13313" width="15.85546875" customWidth="1"/>
    <col min="13314" max="13314" width="9.85546875" customWidth="1"/>
    <col min="13315" max="13315" width="12.85546875" customWidth="1"/>
    <col min="13316" max="13316" width="12" customWidth="1"/>
    <col min="13318" max="13318" width="17.140625" customWidth="1"/>
    <col min="13319" max="13319" width="7.85546875" customWidth="1"/>
    <col min="13320" max="13320" width="12.85546875" bestFit="1" customWidth="1"/>
    <col min="13321" max="13321" width="15.28515625" bestFit="1" customWidth="1"/>
    <col min="13322" max="13322" width="17.5703125" bestFit="1" customWidth="1"/>
    <col min="13325" max="13325" width="17.5703125" customWidth="1"/>
    <col min="13330" max="13330" width="20.140625" bestFit="1" customWidth="1"/>
    <col min="13563" max="13563" width="17.28515625" customWidth="1"/>
    <col min="13565" max="13566" width="4.140625" customWidth="1"/>
    <col min="13567" max="13567" width="45.28515625" customWidth="1"/>
    <col min="13568" max="13568" width="15.7109375" customWidth="1"/>
    <col min="13569" max="13569" width="15.85546875" customWidth="1"/>
    <col min="13570" max="13570" width="9.85546875" customWidth="1"/>
    <col min="13571" max="13571" width="12.85546875" customWidth="1"/>
    <col min="13572" max="13572" width="12" customWidth="1"/>
    <col min="13574" max="13574" width="17.140625" customWidth="1"/>
    <col min="13575" max="13575" width="7.85546875" customWidth="1"/>
    <col min="13576" max="13576" width="12.85546875" bestFit="1" customWidth="1"/>
    <col min="13577" max="13577" width="15.28515625" bestFit="1" customWidth="1"/>
    <col min="13578" max="13578" width="17.5703125" bestFit="1" customWidth="1"/>
    <col min="13581" max="13581" width="17.5703125" customWidth="1"/>
    <col min="13586" max="13586" width="20.140625" bestFit="1" customWidth="1"/>
    <col min="13819" max="13819" width="17.28515625" customWidth="1"/>
    <col min="13821" max="13822" width="4.140625" customWidth="1"/>
    <col min="13823" max="13823" width="45.28515625" customWidth="1"/>
    <col min="13824" max="13824" width="15.7109375" customWidth="1"/>
    <col min="13825" max="13825" width="15.85546875" customWidth="1"/>
    <col min="13826" max="13826" width="9.85546875" customWidth="1"/>
    <col min="13827" max="13827" width="12.85546875" customWidth="1"/>
    <col min="13828" max="13828" width="12" customWidth="1"/>
    <col min="13830" max="13830" width="17.140625" customWidth="1"/>
    <col min="13831" max="13831" width="7.85546875" customWidth="1"/>
    <col min="13832" max="13832" width="12.85546875" bestFit="1" customWidth="1"/>
    <col min="13833" max="13833" width="15.28515625" bestFit="1" customWidth="1"/>
    <col min="13834" max="13834" width="17.5703125" bestFit="1" customWidth="1"/>
    <col min="13837" max="13837" width="17.5703125" customWidth="1"/>
    <col min="13842" max="13842" width="20.140625" bestFit="1" customWidth="1"/>
    <col min="14075" max="14075" width="17.28515625" customWidth="1"/>
    <col min="14077" max="14078" width="4.140625" customWidth="1"/>
    <col min="14079" max="14079" width="45.28515625" customWidth="1"/>
    <col min="14080" max="14080" width="15.7109375" customWidth="1"/>
    <col min="14081" max="14081" width="15.85546875" customWidth="1"/>
    <col min="14082" max="14082" width="9.85546875" customWidth="1"/>
    <col min="14083" max="14083" width="12.85546875" customWidth="1"/>
    <col min="14084" max="14084" width="12" customWidth="1"/>
    <col min="14086" max="14086" width="17.140625" customWidth="1"/>
    <col min="14087" max="14087" width="7.85546875" customWidth="1"/>
    <col min="14088" max="14088" width="12.85546875" bestFit="1" customWidth="1"/>
    <col min="14089" max="14089" width="15.28515625" bestFit="1" customWidth="1"/>
    <col min="14090" max="14090" width="17.5703125" bestFit="1" customWidth="1"/>
    <col min="14093" max="14093" width="17.5703125" customWidth="1"/>
    <col min="14098" max="14098" width="20.140625" bestFit="1" customWidth="1"/>
    <col min="14331" max="14331" width="17.28515625" customWidth="1"/>
    <col min="14333" max="14334" width="4.140625" customWidth="1"/>
    <col min="14335" max="14335" width="45.28515625" customWidth="1"/>
    <col min="14336" max="14336" width="15.7109375" customWidth="1"/>
    <col min="14337" max="14337" width="15.85546875" customWidth="1"/>
    <col min="14338" max="14338" width="9.85546875" customWidth="1"/>
    <col min="14339" max="14339" width="12.85546875" customWidth="1"/>
    <col min="14340" max="14340" width="12" customWidth="1"/>
    <col min="14342" max="14342" width="17.140625" customWidth="1"/>
    <col min="14343" max="14343" width="7.85546875" customWidth="1"/>
    <col min="14344" max="14344" width="12.85546875" bestFit="1" customWidth="1"/>
    <col min="14345" max="14345" width="15.28515625" bestFit="1" customWidth="1"/>
    <col min="14346" max="14346" width="17.5703125" bestFit="1" customWidth="1"/>
    <col min="14349" max="14349" width="17.5703125" customWidth="1"/>
    <col min="14354" max="14354" width="20.140625" bestFit="1" customWidth="1"/>
    <col min="14587" max="14587" width="17.28515625" customWidth="1"/>
    <col min="14589" max="14590" width="4.140625" customWidth="1"/>
    <col min="14591" max="14591" width="45.28515625" customWidth="1"/>
    <col min="14592" max="14592" width="15.7109375" customWidth="1"/>
    <col min="14593" max="14593" width="15.85546875" customWidth="1"/>
    <col min="14594" max="14594" width="9.85546875" customWidth="1"/>
    <col min="14595" max="14595" width="12.85546875" customWidth="1"/>
    <col min="14596" max="14596" width="12" customWidth="1"/>
    <col min="14598" max="14598" width="17.140625" customWidth="1"/>
    <col min="14599" max="14599" width="7.85546875" customWidth="1"/>
    <col min="14600" max="14600" width="12.85546875" bestFit="1" customWidth="1"/>
    <col min="14601" max="14601" width="15.28515625" bestFit="1" customWidth="1"/>
    <col min="14602" max="14602" width="17.5703125" bestFit="1" customWidth="1"/>
    <col min="14605" max="14605" width="17.5703125" customWidth="1"/>
    <col min="14610" max="14610" width="20.140625" bestFit="1" customWidth="1"/>
    <col min="14843" max="14843" width="17.28515625" customWidth="1"/>
    <col min="14845" max="14846" width="4.140625" customWidth="1"/>
    <col min="14847" max="14847" width="45.28515625" customWidth="1"/>
    <col min="14848" max="14848" width="15.7109375" customWidth="1"/>
    <col min="14849" max="14849" width="15.85546875" customWidth="1"/>
    <col min="14850" max="14850" width="9.85546875" customWidth="1"/>
    <col min="14851" max="14851" width="12.85546875" customWidth="1"/>
    <col min="14852" max="14852" width="12" customWidth="1"/>
    <col min="14854" max="14854" width="17.140625" customWidth="1"/>
    <col min="14855" max="14855" width="7.85546875" customWidth="1"/>
    <col min="14856" max="14856" width="12.85546875" bestFit="1" customWidth="1"/>
    <col min="14857" max="14857" width="15.28515625" bestFit="1" customWidth="1"/>
    <col min="14858" max="14858" width="17.5703125" bestFit="1" customWidth="1"/>
    <col min="14861" max="14861" width="17.5703125" customWidth="1"/>
    <col min="14866" max="14866" width="20.140625" bestFit="1" customWidth="1"/>
    <col min="15099" max="15099" width="17.28515625" customWidth="1"/>
    <col min="15101" max="15102" width="4.140625" customWidth="1"/>
    <col min="15103" max="15103" width="45.28515625" customWidth="1"/>
    <col min="15104" max="15104" width="15.7109375" customWidth="1"/>
    <col min="15105" max="15105" width="15.85546875" customWidth="1"/>
    <col min="15106" max="15106" width="9.85546875" customWidth="1"/>
    <col min="15107" max="15107" width="12.85546875" customWidth="1"/>
    <col min="15108" max="15108" width="12" customWidth="1"/>
    <col min="15110" max="15110" width="17.140625" customWidth="1"/>
    <col min="15111" max="15111" width="7.85546875" customWidth="1"/>
    <col min="15112" max="15112" width="12.85546875" bestFit="1" customWidth="1"/>
    <col min="15113" max="15113" width="15.28515625" bestFit="1" customWidth="1"/>
    <col min="15114" max="15114" width="17.5703125" bestFit="1" customWidth="1"/>
    <col min="15117" max="15117" width="17.5703125" customWidth="1"/>
    <col min="15122" max="15122" width="20.140625" bestFit="1" customWidth="1"/>
    <col min="15355" max="15355" width="17.28515625" customWidth="1"/>
    <col min="15357" max="15358" width="4.140625" customWidth="1"/>
    <col min="15359" max="15359" width="45.28515625" customWidth="1"/>
    <col min="15360" max="15360" width="15.7109375" customWidth="1"/>
    <col min="15361" max="15361" width="15.85546875" customWidth="1"/>
    <col min="15362" max="15362" width="9.85546875" customWidth="1"/>
    <col min="15363" max="15363" width="12.85546875" customWidth="1"/>
    <col min="15364" max="15364" width="12" customWidth="1"/>
    <col min="15366" max="15366" width="17.140625" customWidth="1"/>
    <col min="15367" max="15367" width="7.85546875" customWidth="1"/>
    <col min="15368" max="15368" width="12.85546875" bestFit="1" customWidth="1"/>
    <col min="15369" max="15369" width="15.28515625" bestFit="1" customWidth="1"/>
    <col min="15370" max="15370" width="17.5703125" bestFit="1" customWidth="1"/>
    <col min="15373" max="15373" width="17.5703125" customWidth="1"/>
    <col min="15378" max="15378" width="20.140625" bestFit="1" customWidth="1"/>
    <col min="15611" max="15611" width="17.28515625" customWidth="1"/>
    <col min="15613" max="15614" width="4.140625" customWidth="1"/>
    <col min="15615" max="15615" width="45.28515625" customWidth="1"/>
    <col min="15616" max="15616" width="15.7109375" customWidth="1"/>
    <col min="15617" max="15617" width="15.85546875" customWidth="1"/>
    <col min="15618" max="15618" width="9.85546875" customWidth="1"/>
    <col min="15619" max="15619" width="12.85546875" customWidth="1"/>
    <col min="15620" max="15620" width="12" customWidth="1"/>
    <col min="15622" max="15622" width="17.140625" customWidth="1"/>
    <col min="15623" max="15623" width="7.85546875" customWidth="1"/>
    <col min="15624" max="15624" width="12.85546875" bestFit="1" customWidth="1"/>
    <col min="15625" max="15625" width="15.28515625" bestFit="1" customWidth="1"/>
    <col min="15626" max="15626" width="17.5703125" bestFit="1" customWidth="1"/>
    <col min="15629" max="15629" width="17.5703125" customWidth="1"/>
    <col min="15634" max="15634" width="20.140625" bestFit="1" customWidth="1"/>
    <col min="15867" max="15867" width="17.28515625" customWidth="1"/>
    <col min="15869" max="15870" width="4.140625" customWidth="1"/>
    <col min="15871" max="15871" width="45.28515625" customWidth="1"/>
    <col min="15872" max="15872" width="15.7109375" customWidth="1"/>
    <col min="15873" max="15873" width="15.85546875" customWidth="1"/>
    <col min="15874" max="15874" width="9.85546875" customWidth="1"/>
    <col min="15875" max="15875" width="12.85546875" customWidth="1"/>
    <col min="15876" max="15876" width="12" customWidth="1"/>
    <col min="15878" max="15878" width="17.140625" customWidth="1"/>
    <col min="15879" max="15879" width="7.85546875" customWidth="1"/>
    <col min="15880" max="15880" width="12.85546875" bestFit="1" customWidth="1"/>
    <col min="15881" max="15881" width="15.28515625" bestFit="1" customWidth="1"/>
    <col min="15882" max="15882" width="17.5703125" bestFit="1" customWidth="1"/>
    <col min="15885" max="15885" width="17.5703125" customWidth="1"/>
    <col min="15890" max="15890" width="20.140625" bestFit="1" customWidth="1"/>
    <col min="16123" max="16123" width="17.28515625" customWidth="1"/>
    <col min="16125" max="16126" width="4.140625" customWidth="1"/>
    <col min="16127" max="16127" width="45.28515625" customWidth="1"/>
    <col min="16128" max="16128" width="15.7109375" customWidth="1"/>
    <col min="16129" max="16129" width="15.85546875" customWidth="1"/>
    <col min="16130" max="16130" width="9.85546875" customWidth="1"/>
    <col min="16131" max="16131" width="12.85546875" customWidth="1"/>
    <col min="16132" max="16132" width="12" customWidth="1"/>
    <col min="16134" max="16134" width="17.140625" customWidth="1"/>
    <col min="16135" max="16135" width="7.85546875" customWidth="1"/>
    <col min="16136" max="16136" width="12.85546875" bestFit="1" customWidth="1"/>
    <col min="16137" max="16137" width="15.28515625" bestFit="1" customWidth="1"/>
    <col min="16138" max="16138" width="17.5703125" bestFit="1" customWidth="1"/>
    <col min="16141" max="16141" width="17.5703125" customWidth="1"/>
    <col min="16146" max="16146" width="20.140625" bestFit="1" customWidth="1"/>
  </cols>
  <sheetData>
    <row r="6" spans="1:30" s="42" customFormat="1" ht="30" customHeight="1" x14ac:dyDescent="0.3">
      <c r="A6" s="40">
        <f ca="1">TODAY()</f>
        <v>42041</v>
      </c>
      <c r="B6" s="41"/>
      <c r="D6" s="273" t="s">
        <v>149</v>
      </c>
      <c r="E6" s="274"/>
      <c r="F6" s="274"/>
      <c r="G6" s="274"/>
      <c r="H6" s="274"/>
      <c r="I6" s="274"/>
      <c r="J6" s="275"/>
      <c r="N6" s="43"/>
      <c r="O6" s="44" t="str">
        <f ca="1">J10 &amp; " " &amp; O8</f>
        <v>M toto FACTURE  N° 2015 - 02 - 125</v>
      </c>
      <c r="R6" s="45"/>
      <c r="S6" s="43"/>
      <c r="Z6" s="43"/>
    </row>
    <row r="7" spans="1:30" s="42" customFormat="1" ht="30" customHeight="1" x14ac:dyDescent="0.3">
      <c r="A7" s="46"/>
      <c r="B7" s="47"/>
      <c r="C7" s="48"/>
      <c r="D7" s="49"/>
      <c r="E7" s="50"/>
      <c r="F7" s="50"/>
      <c r="G7" s="50"/>
      <c r="H7" s="50"/>
      <c r="I7" s="50"/>
      <c r="J7" s="51"/>
      <c r="N7" s="43"/>
      <c r="O7" s="44"/>
      <c r="R7" s="45"/>
      <c r="S7" s="43"/>
      <c r="Z7" s="43"/>
    </row>
    <row r="8" spans="1:30" s="42" customFormat="1" ht="36.75" x14ac:dyDescent="0.6">
      <c r="A8" s="52">
        <f ca="1">DATE(YEAR(A6)+1,MONTH(A6),DAY(A6))</f>
        <v>42406</v>
      </c>
      <c r="B8" s="48"/>
      <c r="C8" s="48"/>
      <c r="D8" s="53"/>
      <c r="E8" s="54"/>
      <c r="F8" s="55"/>
      <c r="G8" s="55"/>
      <c r="H8" s="56"/>
      <c r="I8" s="57"/>
      <c r="J8" s="58"/>
      <c r="K8" s="59"/>
      <c r="L8" s="59"/>
      <c r="M8" s="60"/>
      <c r="N8" s="43"/>
      <c r="O8" s="61" t="str">
        <f ca="1">D22</f>
        <v>FACTURE  N° 2015 - 02 - 125</v>
      </c>
      <c r="R8" s="45"/>
      <c r="T8" s="43"/>
      <c r="U8" s="43"/>
      <c r="Z8" s="43"/>
      <c r="AD8" s="62"/>
    </row>
    <row r="9" spans="1:30" s="42" customFormat="1" ht="16.5" customHeight="1" x14ac:dyDescent="0.45">
      <c r="A9" s="42" t="str">
        <f ca="1">TEXT(A6,"aaaa") &amp; " - " &amp; INDEX($B$14:$B$17,MATCH(LOWER(RIGHT(D6,3)),{"vis";"ure";"pte";"sav"},0))</f>
        <v>2015 - 125</v>
      </c>
      <c r="B9" s="48"/>
      <c r="C9" s="48"/>
      <c r="D9" s="55"/>
      <c r="E9" s="48"/>
      <c r="F9" s="48"/>
      <c r="G9" s="48"/>
      <c r="H9" s="48"/>
      <c r="I9" s="48"/>
      <c r="K9" s="63"/>
      <c r="L9" s="63"/>
      <c r="M9" s="63"/>
      <c r="N9" s="43"/>
      <c r="O9" s="44"/>
      <c r="P9" s="66"/>
      <c r="Q9" s="66"/>
      <c r="R9" s="45"/>
      <c r="S9" s="66"/>
      <c r="AD9" s="65"/>
    </row>
    <row r="10" spans="1:30" s="42" customFormat="1" ht="18.75" x14ac:dyDescent="0.3">
      <c r="A10" s="66"/>
      <c r="B10" s="67"/>
      <c r="C10" s="48"/>
      <c r="D10" s="68"/>
      <c r="E10" s="69" t="s">
        <v>96</v>
      </c>
      <c r="F10" s="70"/>
      <c r="G10" s="71"/>
      <c r="H10" s="72"/>
      <c r="I10" s="48"/>
      <c r="J10" s="73" t="s">
        <v>97</v>
      </c>
      <c r="K10" s="66"/>
      <c r="L10" s="74"/>
      <c r="M10" s="74"/>
      <c r="N10" s="66"/>
      <c r="O10" s="44"/>
      <c r="P10" s="66"/>
      <c r="Q10" s="66"/>
      <c r="R10" s="45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75"/>
    </row>
    <row r="11" spans="1:30" s="42" customFormat="1" ht="23.25" x14ac:dyDescent="0.3">
      <c r="A11" s="76"/>
      <c r="B11" s="72"/>
      <c r="C11" s="48"/>
      <c r="D11" s="68"/>
      <c r="E11" s="69" t="s">
        <v>61</v>
      </c>
      <c r="F11" s="70"/>
      <c r="G11" s="77"/>
      <c r="H11" s="78"/>
      <c r="I11" s="48"/>
      <c r="J11" s="79" t="s">
        <v>98</v>
      </c>
      <c r="K11" s="80"/>
      <c r="L11" s="81"/>
      <c r="M11" s="81"/>
      <c r="N11" s="66"/>
      <c r="O11" s="44"/>
      <c r="P11" s="66"/>
      <c r="Q11" s="66"/>
      <c r="R11" s="82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75"/>
    </row>
    <row r="12" spans="1:30" s="42" customFormat="1" ht="23.25" x14ac:dyDescent="0.35">
      <c r="A12" s="83"/>
      <c r="B12" s="84"/>
      <c r="C12" s="48"/>
      <c r="D12" s="68"/>
      <c r="E12" s="69" t="s">
        <v>99</v>
      </c>
      <c r="F12" s="70"/>
      <c r="G12" s="85"/>
      <c r="H12" s="86"/>
      <c r="I12" s="48"/>
      <c r="J12" s="87"/>
      <c r="K12" s="88"/>
      <c r="L12" s="89"/>
      <c r="M12" s="89"/>
      <c r="N12" s="66"/>
      <c r="O12" s="44"/>
      <c r="P12" s="66"/>
      <c r="Q12" s="66"/>
      <c r="R12" s="82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75"/>
    </row>
    <row r="13" spans="1:30" s="42" customFormat="1" ht="23.25" x14ac:dyDescent="0.35">
      <c r="A13" s="90" t="s">
        <v>100</v>
      </c>
      <c r="B13" s="91" t="s">
        <v>101</v>
      </c>
      <c r="C13" s="48"/>
      <c r="D13" s="92" t="s">
        <v>102</v>
      </c>
      <c r="E13" s="93"/>
      <c r="F13" s="94"/>
      <c r="G13" s="95"/>
      <c r="H13" s="70"/>
      <c r="I13" s="48"/>
      <c r="J13" s="87" t="s">
        <v>103</v>
      </c>
      <c r="K13" s="36"/>
      <c r="L13" s="96"/>
      <c r="M13" s="97"/>
      <c r="N13" s="66"/>
      <c r="O13" s="44"/>
      <c r="P13" s="66"/>
      <c r="Q13" s="66"/>
      <c r="R13" s="82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75"/>
    </row>
    <row r="14" spans="1:30" s="42" customFormat="1" ht="23.25" x14ac:dyDescent="0.35">
      <c r="A14" s="76" t="s">
        <v>104</v>
      </c>
      <c r="B14" s="98">
        <v>55</v>
      </c>
      <c r="C14" s="48"/>
      <c r="D14" s="69" t="s">
        <v>105</v>
      </c>
      <c r="E14" s="93"/>
      <c r="F14" s="72"/>
      <c r="G14" s="85"/>
      <c r="H14" s="86"/>
      <c r="I14" s="99"/>
      <c r="J14" s="100" t="s">
        <v>106</v>
      </c>
      <c r="K14" s="101"/>
      <c r="L14" s="96"/>
      <c r="M14" s="97"/>
      <c r="N14" s="66"/>
      <c r="O14" s="44"/>
      <c r="P14" s="66"/>
      <c r="Q14" s="66"/>
      <c r="R14" s="45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75"/>
    </row>
    <row r="15" spans="1:30" s="42" customFormat="1" ht="23.25" x14ac:dyDescent="0.35">
      <c r="A15" s="102" t="s">
        <v>107</v>
      </c>
      <c r="B15" s="103">
        <v>125</v>
      </c>
      <c r="C15" s="48"/>
      <c r="D15" s="104" t="s">
        <v>108</v>
      </c>
      <c r="E15" s="93"/>
      <c r="F15" s="105"/>
      <c r="G15" s="106"/>
      <c r="H15" s="107"/>
      <c r="I15" s="70"/>
      <c r="J15" s="100" t="s">
        <v>109</v>
      </c>
      <c r="K15" s="82"/>
      <c r="L15" s="96"/>
      <c r="M15" s="108"/>
      <c r="N15" s="66"/>
      <c r="O15" s="61"/>
      <c r="P15" s="66"/>
      <c r="Q15" s="66"/>
      <c r="R15" s="82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75"/>
    </row>
    <row r="16" spans="1:30" s="42" customFormat="1" ht="18" customHeight="1" x14ac:dyDescent="0.25">
      <c r="A16" s="102" t="s">
        <v>110</v>
      </c>
      <c r="B16" s="109">
        <v>126</v>
      </c>
      <c r="C16" s="48"/>
      <c r="D16" s="55"/>
      <c r="E16" s="110"/>
      <c r="F16" s="48"/>
      <c r="G16" s="111"/>
      <c r="H16" s="112"/>
      <c r="I16" s="70"/>
      <c r="J16" s="36"/>
      <c r="K16" s="82"/>
      <c r="L16" s="113"/>
      <c r="M16" s="74"/>
      <c r="N16" s="66"/>
      <c r="O16" s="44"/>
      <c r="P16" s="66"/>
      <c r="Q16" s="66"/>
      <c r="R16" s="114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75"/>
    </row>
    <row r="17" spans="1:30" s="42" customFormat="1" ht="18" customHeight="1" x14ac:dyDescent="0.25">
      <c r="A17" s="115" t="s">
        <v>111</v>
      </c>
      <c r="B17" s="98">
        <v>127</v>
      </c>
      <c r="C17" s="72"/>
      <c r="D17" s="116"/>
      <c r="E17" s="110"/>
      <c r="F17" s="48"/>
      <c r="G17" s="72"/>
      <c r="H17" s="106"/>
      <c r="I17" s="117"/>
      <c r="J17" s="64"/>
      <c r="K17" s="64"/>
      <c r="L17" s="113"/>
      <c r="M17" s="74"/>
      <c r="O17" s="44"/>
      <c r="R17" s="118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72"/>
    </row>
    <row r="18" spans="1:30" s="42" customFormat="1" ht="18" customHeight="1" x14ac:dyDescent="0.3">
      <c r="A18" s="115"/>
      <c r="B18" s="98"/>
      <c r="C18" s="72"/>
      <c r="D18" s="116"/>
      <c r="E18" s="119"/>
      <c r="F18" s="48"/>
      <c r="G18" s="72"/>
      <c r="H18" s="106"/>
      <c r="I18" s="117"/>
      <c r="J18" s="64"/>
      <c r="K18" s="64"/>
      <c r="L18" s="113"/>
      <c r="M18" s="74"/>
      <c r="N18" s="66"/>
      <c r="O18" s="44"/>
      <c r="P18" s="66"/>
      <c r="Q18" s="66"/>
      <c r="R18" s="120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72"/>
    </row>
    <row r="19" spans="1:30" s="42" customFormat="1" ht="18" customHeight="1" x14ac:dyDescent="0.3">
      <c r="A19" s="115"/>
      <c r="B19" s="98"/>
      <c r="C19" s="72"/>
      <c r="D19" s="116"/>
      <c r="E19" s="121"/>
      <c r="F19" s="276" t="s">
        <v>112</v>
      </c>
      <c r="G19" s="277"/>
      <c r="H19" s="277"/>
      <c r="I19" s="277"/>
      <c r="J19" s="278"/>
      <c r="K19" s="278"/>
      <c r="L19" s="278"/>
      <c r="M19" s="74"/>
      <c r="N19" s="66"/>
      <c r="O19" s="44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72"/>
    </row>
    <row r="20" spans="1:30" s="42" customFormat="1" ht="18" customHeight="1" x14ac:dyDescent="0.3">
      <c r="A20"/>
      <c r="B20" s="72"/>
      <c r="C20" s="72"/>
      <c r="D20" s="122"/>
      <c r="E20" s="123"/>
      <c r="F20" s="48"/>
      <c r="G20" s="48"/>
      <c r="H20" s="48"/>
      <c r="I20" s="48"/>
      <c r="M20" s="74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72"/>
    </row>
    <row r="21" spans="1:30" s="42" customFormat="1" ht="18" customHeight="1" x14ac:dyDescent="0.3">
      <c r="A21"/>
      <c r="B21" s="72"/>
      <c r="C21" s="93"/>
      <c r="D21" s="124"/>
      <c r="E21" s="125"/>
      <c r="F21" s="126" t="s">
        <v>113</v>
      </c>
      <c r="G21" s="72"/>
      <c r="H21" s="72"/>
      <c r="I21" s="127"/>
      <c r="J21" s="128"/>
      <c r="K21" s="128"/>
      <c r="L21" s="128"/>
      <c r="M21" s="128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72"/>
    </row>
    <row r="22" spans="1:30" s="42" customFormat="1" ht="23.25" customHeight="1" x14ac:dyDescent="0.35">
      <c r="A22"/>
      <c r="B22" s="72"/>
      <c r="C22" s="48"/>
      <c r="D22" s="129" t="str">
        <f ca="1">D6&amp; "  N° " &amp; TEXT(A6,"aaaa -  mm") &amp; " - " &amp; INDEX($B$14:$B$17,MATCH(LOWER(RIGHT(D6,3)),{"vis";"ure";"pte";"sav"},0))</f>
        <v>FACTURE  N° 2015 - 02 - 125</v>
      </c>
      <c r="E22" s="130"/>
      <c r="F22" s="130"/>
      <c r="G22" s="130"/>
      <c r="H22" s="131" t="str">
        <f ca="1">" en date du "&amp;TEXT(A6,"j mmmm aaaa")</f>
        <v xml:space="preserve"> en date du 6 février 2015</v>
      </c>
      <c r="I22" s="48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72"/>
    </row>
    <row r="23" spans="1:30" ht="20.25" x14ac:dyDescent="0.25">
      <c r="A23" s="132"/>
      <c r="B23" s="133" t="s">
        <v>114</v>
      </c>
      <c r="C23" s="279" t="s">
        <v>115</v>
      </c>
      <c r="D23" s="279"/>
      <c r="E23" s="279"/>
      <c r="F23" s="279"/>
      <c r="G23" s="279"/>
      <c r="H23" s="279"/>
      <c r="I23" s="134" t="s">
        <v>116</v>
      </c>
      <c r="J23" s="135" t="s">
        <v>117</v>
      </c>
      <c r="K23" s="135" t="s">
        <v>118</v>
      </c>
      <c r="L23" s="135" t="s">
        <v>119</v>
      </c>
      <c r="M23" s="136" t="s">
        <v>120</v>
      </c>
    </row>
    <row r="24" spans="1:30" ht="20.25" customHeight="1" x14ac:dyDescent="0.25">
      <c r="A24" s="74"/>
      <c r="B24" s="137" t="s">
        <v>121</v>
      </c>
      <c r="C24" s="138"/>
      <c r="D24" s="280" t="s">
        <v>122</v>
      </c>
      <c r="E24" s="280"/>
      <c r="F24" s="280"/>
      <c r="G24" s="280"/>
      <c r="H24" s="281"/>
      <c r="I24" s="139" t="s">
        <v>123</v>
      </c>
      <c r="J24" s="140" t="s">
        <v>124</v>
      </c>
      <c r="K24" s="140" t="s">
        <v>125</v>
      </c>
      <c r="L24" s="141">
        <v>1007.55</v>
      </c>
      <c r="M24" s="142">
        <v>1</v>
      </c>
    </row>
    <row r="25" spans="1:30" ht="20.25" customHeight="1" x14ac:dyDescent="0.25">
      <c r="A25" s="74"/>
      <c r="B25" s="137" t="s">
        <v>121</v>
      </c>
      <c r="C25" s="143"/>
      <c r="D25" s="271" t="s">
        <v>122</v>
      </c>
      <c r="E25" s="271"/>
      <c r="F25" s="271"/>
      <c r="G25" s="271"/>
      <c r="H25" s="272"/>
      <c r="I25" s="144" t="s">
        <v>123</v>
      </c>
      <c r="J25" s="145" t="s">
        <v>124</v>
      </c>
      <c r="K25" s="145" t="s">
        <v>125</v>
      </c>
      <c r="L25" s="146">
        <v>1007.55</v>
      </c>
      <c r="M25" s="147">
        <v>1</v>
      </c>
    </row>
    <row r="26" spans="1:30" ht="20.25" customHeight="1" x14ac:dyDescent="0.25">
      <c r="A26" s="74"/>
      <c r="B26" s="137" t="s">
        <v>121</v>
      </c>
      <c r="C26" s="143"/>
      <c r="D26" s="271" t="s">
        <v>122</v>
      </c>
      <c r="E26" s="271"/>
      <c r="F26" s="271"/>
      <c r="G26" s="271"/>
      <c r="H26" s="272"/>
      <c r="I26" s="144" t="s">
        <v>123</v>
      </c>
      <c r="J26" s="145" t="s">
        <v>124</v>
      </c>
      <c r="K26" s="145" t="s">
        <v>125</v>
      </c>
      <c r="L26" s="146">
        <v>1007.55</v>
      </c>
      <c r="M26" s="147">
        <v>1</v>
      </c>
    </row>
    <row r="27" spans="1:30" ht="20.25" customHeight="1" x14ac:dyDescent="0.25">
      <c r="A27" s="74"/>
      <c r="B27" s="137" t="s">
        <v>126</v>
      </c>
      <c r="C27" s="148"/>
      <c r="D27" s="271" t="s">
        <v>127</v>
      </c>
      <c r="E27" s="271"/>
      <c r="F27" s="271"/>
      <c r="G27" s="271"/>
      <c r="H27" s="272"/>
      <c r="I27" s="144" t="s">
        <v>128</v>
      </c>
      <c r="J27" s="145" t="s">
        <v>124</v>
      </c>
      <c r="K27" s="145" t="s">
        <v>129</v>
      </c>
      <c r="L27" s="146">
        <v>1040</v>
      </c>
      <c r="M27" s="147">
        <v>1</v>
      </c>
    </row>
    <row r="28" spans="1:30" ht="20.25" customHeight="1" x14ac:dyDescent="0.25">
      <c r="A28" s="74"/>
      <c r="B28" s="137" t="s">
        <v>126</v>
      </c>
      <c r="C28" s="148"/>
      <c r="D28" s="271" t="s">
        <v>127</v>
      </c>
      <c r="E28" s="271"/>
      <c r="F28" s="271"/>
      <c r="G28" s="271"/>
      <c r="H28" s="272"/>
      <c r="I28" s="144" t="s">
        <v>128</v>
      </c>
      <c r="J28" s="145" t="s">
        <v>124</v>
      </c>
      <c r="K28" s="145" t="s">
        <v>129</v>
      </c>
      <c r="L28" s="146">
        <v>1040</v>
      </c>
      <c r="M28" s="147">
        <v>1</v>
      </c>
    </row>
    <row r="29" spans="1:30" ht="20.25" customHeight="1" x14ac:dyDescent="0.25">
      <c r="A29" s="74"/>
      <c r="B29" s="137" t="s">
        <v>126</v>
      </c>
      <c r="C29" s="148"/>
      <c r="D29" s="271" t="s">
        <v>127</v>
      </c>
      <c r="E29" s="271"/>
      <c r="F29" s="271"/>
      <c r="G29" s="271"/>
      <c r="H29" s="272"/>
      <c r="I29" s="144" t="s">
        <v>128</v>
      </c>
      <c r="J29" s="145" t="s">
        <v>124</v>
      </c>
      <c r="K29" s="145" t="s">
        <v>129</v>
      </c>
      <c r="L29" s="146">
        <v>1040</v>
      </c>
      <c r="M29" s="147">
        <v>1</v>
      </c>
    </row>
    <row r="30" spans="1:30" ht="20.25" customHeight="1" x14ac:dyDescent="0.25">
      <c r="A30" s="74"/>
      <c r="B30" s="137" t="s">
        <v>126</v>
      </c>
      <c r="C30" s="148"/>
      <c r="D30" s="271" t="s">
        <v>127</v>
      </c>
      <c r="E30" s="271"/>
      <c r="F30" s="271"/>
      <c r="G30" s="271"/>
      <c r="H30" s="272"/>
      <c r="I30" s="144" t="s">
        <v>128</v>
      </c>
      <c r="J30" s="145" t="s">
        <v>124</v>
      </c>
      <c r="K30" s="145" t="s">
        <v>129</v>
      </c>
      <c r="L30" s="146">
        <v>1040</v>
      </c>
      <c r="M30" s="147">
        <v>1</v>
      </c>
    </row>
    <row r="31" spans="1:30" ht="20.25" customHeight="1" x14ac:dyDescent="0.25">
      <c r="A31" s="74"/>
      <c r="B31" s="137" t="s">
        <v>126</v>
      </c>
      <c r="C31" s="148"/>
      <c r="D31" s="271" t="s">
        <v>127</v>
      </c>
      <c r="E31" s="271"/>
      <c r="F31" s="271"/>
      <c r="G31" s="271"/>
      <c r="H31" s="272"/>
      <c r="I31" s="144" t="s">
        <v>128</v>
      </c>
      <c r="J31" s="145" t="s">
        <v>124</v>
      </c>
      <c r="K31" s="145" t="s">
        <v>129</v>
      </c>
      <c r="L31" s="146">
        <v>1040</v>
      </c>
      <c r="M31" s="147">
        <v>1</v>
      </c>
    </row>
    <row r="32" spans="1:30" ht="20.25" customHeight="1" x14ac:dyDescent="0.25">
      <c r="A32" s="74"/>
      <c r="B32" s="137" t="s">
        <v>126</v>
      </c>
      <c r="C32" s="148"/>
      <c r="D32" s="271" t="s">
        <v>127</v>
      </c>
      <c r="E32" s="271"/>
      <c r="F32" s="271"/>
      <c r="G32" s="271"/>
      <c r="H32" s="272"/>
      <c r="I32" s="144" t="s">
        <v>128</v>
      </c>
      <c r="J32" s="145" t="s">
        <v>124</v>
      </c>
      <c r="K32" s="145" t="s">
        <v>129</v>
      </c>
      <c r="L32" s="146">
        <v>1040</v>
      </c>
      <c r="M32" s="147">
        <v>1</v>
      </c>
    </row>
    <row r="33" spans="1:13" ht="20.25" customHeight="1" x14ac:dyDescent="0.25">
      <c r="A33" s="74"/>
      <c r="B33" s="137" t="s">
        <v>126</v>
      </c>
      <c r="C33" s="148"/>
      <c r="D33" s="271" t="s">
        <v>127</v>
      </c>
      <c r="E33" s="271"/>
      <c r="F33" s="271"/>
      <c r="G33" s="271"/>
      <c r="H33" s="272"/>
      <c r="I33" s="144" t="s">
        <v>128</v>
      </c>
      <c r="J33" s="145" t="s">
        <v>124</v>
      </c>
      <c r="K33" s="145" t="s">
        <v>129</v>
      </c>
      <c r="L33" s="146">
        <v>1040</v>
      </c>
      <c r="M33" s="147">
        <v>1</v>
      </c>
    </row>
    <row r="34" spans="1:13" ht="20.25" customHeight="1" x14ac:dyDescent="0.25">
      <c r="A34" s="74"/>
      <c r="B34" s="137" t="s">
        <v>126</v>
      </c>
      <c r="C34" s="148"/>
      <c r="D34" s="271" t="s">
        <v>127</v>
      </c>
      <c r="E34" s="271"/>
      <c r="F34" s="271"/>
      <c r="G34" s="271"/>
      <c r="H34" s="272"/>
      <c r="I34" s="144" t="s">
        <v>128</v>
      </c>
      <c r="J34" s="145" t="s">
        <v>124</v>
      </c>
      <c r="K34" s="145" t="s">
        <v>129</v>
      </c>
      <c r="L34" s="146">
        <v>1040</v>
      </c>
      <c r="M34" s="147">
        <v>1</v>
      </c>
    </row>
    <row r="35" spans="1:13" ht="20.25" customHeight="1" x14ac:dyDescent="0.25">
      <c r="A35" s="74"/>
      <c r="B35" s="137" t="s">
        <v>126</v>
      </c>
      <c r="C35" s="148"/>
      <c r="D35" s="271" t="s">
        <v>127</v>
      </c>
      <c r="E35" s="271"/>
      <c r="F35" s="271"/>
      <c r="G35" s="271"/>
      <c r="H35" s="272"/>
      <c r="I35" s="144" t="s">
        <v>128</v>
      </c>
      <c r="J35" s="145" t="s">
        <v>124</v>
      </c>
      <c r="K35" s="145" t="s">
        <v>129</v>
      </c>
      <c r="L35" s="146">
        <v>1040</v>
      </c>
      <c r="M35" s="147">
        <v>1</v>
      </c>
    </row>
    <row r="36" spans="1:13" ht="20.25" customHeight="1" x14ac:dyDescent="0.25">
      <c r="A36" s="74"/>
      <c r="B36" s="137" t="s">
        <v>126</v>
      </c>
      <c r="C36" s="148"/>
      <c r="D36" s="271" t="s">
        <v>127</v>
      </c>
      <c r="E36" s="271"/>
      <c r="F36" s="271"/>
      <c r="G36" s="271"/>
      <c r="H36" s="272"/>
      <c r="I36" s="144" t="s">
        <v>128</v>
      </c>
      <c r="J36" s="145" t="s">
        <v>124</v>
      </c>
      <c r="K36" s="145" t="s">
        <v>129</v>
      </c>
      <c r="L36" s="146">
        <v>1040</v>
      </c>
      <c r="M36" s="147">
        <v>1</v>
      </c>
    </row>
    <row r="37" spans="1:13" ht="20.25" customHeight="1" x14ac:dyDescent="0.25">
      <c r="A37" s="74"/>
      <c r="B37" s="137" t="s">
        <v>126</v>
      </c>
      <c r="C37" s="148"/>
      <c r="D37" s="271" t="s">
        <v>127</v>
      </c>
      <c r="E37" s="271"/>
      <c r="F37" s="271"/>
      <c r="G37" s="271"/>
      <c r="H37" s="272"/>
      <c r="I37" s="144" t="s">
        <v>128</v>
      </c>
      <c r="J37" s="145" t="s">
        <v>124</v>
      </c>
      <c r="K37" s="145" t="s">
        <v>129</v>
      </c>
      <c r="L37" s="146">
        <v>1040</v>
      </c>
      <c r="M37" s="147">
        <v>1</v>
      </c>
    </row>
    <row r="38" spans="1:13" ht="20.25" customHeight="1" x14ac:dyDescent="0.25">
      <c r="A38" s="74"/>
      <c r="B38" s="137" t="s">
        <v>126</v>
      </c>
      <c r="C38" s="148"/>
      <c r="D38" s="271" t="s">
        <v>127</v>
      </c>
      <c r="E38" s="271"/>
      <c r="F38" s="271"/>
      <c r="G38" s="271"/>
      <c r="H38" s="272"/>
      <c r="I38" s="144" t="s">
        <v>128</v>
      </c>
      <c r="J38" s="145" t="s">
        <v>124</v>
      </c>
      <c r="K38" s="145" t="s">
        <v>129</v>
      </c>
      <c r="L38" s="146">
        <v>1040</v>
      </c>
      <c r="M38" s="147">
        <v>1</v>
      </c>
    </row>
    <row r="39" spans="1:13" ht="20.25" customHeight="1" x14ac:dyDescent="0.25">
      <c r="A39" s="74"/>
      <c r="B39" s="137" t="s">
        <v>126</v>
      </c>
      <c r="C39" s="148"/>
      <c r="D39" s="271" t="s">
        <v>127</v>
      </c>
      <c r="E39" s="271"/>
      <c r="F39" s="271"/>
      <c r="G39" s="271"/>
      <c r="H39" s="272"/>
      <c r="I39" s="144" t="s">
        <v>128</v>
      </c>
      <c r="J39" s="145" t="s">
        <v>124</v>
      </c>
      <c r="K39" s="145" t="s">
        <v>129</v>
      </c>
      <c r="L39" s="146">
        <v>1040</v>
      </c>
      <c r="M39" s="147">
        <v>1</v>
      </c>
    </row>
    <row r="40" spans="1:13" ht="20.25" customHeight="1" x14ac:dyDescent="0.25">
      <c r="A40" s="74"/>
      <c r="B40" s="137" t="s">
        <v>126</v>
      </c>
      <c r="C40" s="148"/>
      <c r="D40" s="271" t="s">
        <v>127</v>
      </c>
      <c r="E40" s="271"/>
      <c r="F40" s="271"/>
      <c r="G40" s="271"/>
      <c r="H40" s="272"/>
      <c r="I40" s="144" t="s">
        <v>128</v>
      </c>
      <c r="J40" s="145" t="s">
        <v>124</v>
      </c>
      <c r="K40" s="145" t="s">
        <v>129</v>
      </c>
      <c r="L40" s="146">
        <v>1040</v>
      </c>
      <c r="M40" s="147">
        <v>1</v>
      </c>
    </row>
    <row r="41" spans="1:13" ht="20.25" customHeight="1" x14ac:dyDescent="0.25">
      <c r="A41" s="74"/>
      <c r="B41" s="137" t="s">
        <v>126</v>
      </c>
      <c r="C41" s="148"/>
      <c r="D41" s="271" t="s">
        <v>127</v>
      </c>
      <c r="E41" s="271"/>
      <c r="F41" s="271"/>
      <c r="G41" s="271"/>
      <c r="H41" s="272"/>
      <c r="I41" s="144" t="s">
        <v>128</v>
      </c>
      <c r="J41" s="145" t="s">
        <v>124</v>
      </c>
      <c r="K41" s="145" t="s">
        <v>129</v>
      </c>
      <c r="L41" s="146">
        <v>1040</v>
      </c>
      <c r="M41" s="147">
        <v>1</v>
      </c>
    </row>
    <row r="42" spans="1:13" ht="20.25" customHeight="1" x14ac:dyDescent="0.25">
      <c r="A42" s="74"/>
      <c r="B42" s="137" t="s">
        <v>126</v>
      </c>
      <c r="C42" s="148"/>
      <c r="D42" s="271" t="s">
        <v>127</v>
      </c>
      <c r="E42" s="271"/>
      <c r="F42" s="271"/>
      <c r="G42" s="271"/>
      <c r="H42" s="272"/>
      <c r="I42" s="144" t="s">
        <v>128</v>
      </c>
      <c r="J42" s="145" t="s">
        <v>124</v>
      </c>
      <c r="K42" s="145" t="s">
        <v>129</v>
      </c>
      <c r="L42" s="146">
        <v>1040</v>
      </c>
      <c r="M42" s="147">
        <v>1</v>
      </c>
    </row>
    <row r="43" spans="1:13" ht="20.25" customHeight="1" x14ac:dyDescent="0.25">
      <c r="A43" s="74"/>
      <c r="B43" s="137" t="s">
        <v>126</v>
      </c>
      <c r="C43" s="148"/>
      <c r="D43" s="271" t="s">
        <v>127</v>
      </c>
      <c r="E43" s="271"/>
      <c r="F43" s="271"/>
      <c r="G43" s="271"/>
      <c r="H43" s="272"/>
      <c r="I43" s="144" t="s">
        <v>128</v>
      </c>
      <c r="J43" s="145" t="s">
        <v>124</v>
      </c>
      <c r="K43" s="145" t="s">
        <v>129</v>
      </c>
      <c r="L43" s="146">
        <v>1040</v>
      </c>
      <c r="M43" s="147">
        <v>1</v>
      </c>
    </row>
    <row r="44" spans="1:13" ht="20.25" customHeight="1" x14ac:dyDescent="0.25">
      <c r="A44" s="74"/>
      <c r="B44" s="137" t="s">
        <v>126</v>
      </c>
      <c r="C44" s="148"/>
      <c r="D44" s="271" t="s">
        <v>127</v>
      </c>
      <c r="E44" s="271"/>
      <c r="F44" s="271"/>
      <c r="G44" s="271"/>
      <c r="H44" s="272"/>
      <c r="I44" s="144" t="s">
        <v>128</v>
      </c>
      <c r="J44" s="145" t="s">
        <v>124</v>
      </c>
      <c r="K44" s="145" t="s">
        <v>129</v>
      </c>
      <c r="L44" s="146">
        <v>1040</v>
      </c>
      <c r="M44" s="147">
        <v>1</v>
      </c>
    </row>
    <row r="45" spans="1:13" ht="20.25" customHeight="1" x14ac:dyDescent="0.25">
      <c r="A45" s="74"/>
      <c r="B45" s="137" t="s">
        <v>121</v>
      </c>
      <c r="C45" s="148"/>
      <c r="D45" s="271" t="s">
        <v>122</v>
      </c>
      <c r="E45" s="271"/>
      <c r="F45" s="271"/>
      <c r="G45" s="271"/>
      <c r="H45" s="272"/>
      <c r="I45" s="144" t="s">
        <v>123</v>
      </c>
      <c r="J45" s="145" t="s">
        <v>124</v>
      </c>
      <c r="K45" s="145" t="s">
        <v>130</v>
      </c>
      <c r="L45" s="146">
        <v>403.02</v>
      </c>
      <c r="M45" s="147">
        <v>1</v>
      </c>
    </row>
    <row r="46" spans="1:13" ht="20.25" customHeight="1" x14ac:dyDescent="0.25">
      <c r="A46" s="74"/>
      <c r="B46" s="137" t="s">
        <v>121</v>
      </c>
      <c r="C46" s="148"/>
      <c r="D46" s="271" t="s">
        <v>122</v>
      </c>
      <c r="E46" s="271"/>
      <c r="F46" s="271"/>
      <c r="G46" s="271"/>
      <c r="H46" s="272"/>
      <c r="I46" s="144" t="s">
        <v>123</v>
      </c>
      <c r="J46" s="145" t="s">
        <v>124</v>
      </c>
      <c r="K46" s="145" t="s">
        <v>130</v>
      </c>
      <c r="L46" s="146">
        <v>403.02</v>
      </c>
      <c r="M46" s="147">
        <v>2</v>
      </c>
    </row>
    <row r="47" spans="1:13" ht="20.25" customHeight="1" x14ac:dyDescent="0.25">
      <c r="A47" s="74"/>
      <c r="B47" s="137" t="s">
        <v>121</v>
      </c>
      <c r="C47" s="148"/>
      <c r="D47" s="271" t="s">
        <v>122</v>
      </c>
      <c r="E47" s="271"/>
      <c r="F47" s="271"/>
      <c r="G47" s="271"/>
      <c r="H47" s="272"/>
      <c r="I47" s="144" t="s">
        <v>123</v>
      </c>
      <c r="J47" s="145" t="s">
        <v>124</v>
      </c>
      <c r="K47" s="145" t="s">
        <v>130</v>
      </c>
      <c r="L47" s="146">
        <v>403.02</v>
      </c>
      <c r="M47" s="147">
        <v>2</v>
      </c>
    </row>
    <row r="48" spans="1:13" ht="20.25" customHeight="1" x14ac:dyDescent="0.25">
      <c r="A48" s="74"/>
      <c r="B48" s="137" t="s">
        <v>121</v>
      </c>
      <c r="C48" s="148"/>
      <c r="D48" s="271" t="s">
        <v>122</v>
      </c>
      <c r="E48" s="271"/>
      <c r="F48" s="271"/>
      <c r="G48" s="271"/>
      <c r="H48" s="272"/>
      <c r="I48" s="144" t="s">
        <v>123</v>
      </c>
      <c r="J48" s="145" t="s">
        <v>124</v>
      </c>
      <c r="K48" s="145" t="s">
        <v>130</v>
      </c>
      <c r="L48" s="146">
        <v>403.02</v>
      </c>
      <c r="M48" s="147">
        <v>2</v>
      </c>
    </row>
    <row r="49" spans="1:13" ht="20.25" customHeight="1" x14ac:dyDescent="0.25">
      <c r="A49" s="74"/>
      <c r="B49" s="137" t="s">
        <v>121</v>
      </c>
      <c r="C49" s="148"/>
      <c r="D49" s="271" t="s">
        <v>122</v>
      </c>
      <c r="E49" s="271"/>
      <c r="F49" s="271"/>
      <c r="G49" s="271"/>
      <c r="H49" s="272"/>
      <c r="I49" s="144" t="s">
        <v>123</v>
      </c>
      <c r="J49" s="145" t="s">
        <v>124</v>
      </c>
      <c r="K49" s="145" t="s">
        <v>130</v>
      </c>
      <c r="L49" s="146">
        <v>403.02</v>
      </c>
      <c r="M49" s="147">
        <v>2</v>
      </c>
    </row>
    <row r="50" spans="1:13" ht="20.25" customHeight="1" x14ac:dyDescent="0.25">
      <c r="A50" s="74"/>
      <c r="B50" s="137" t="s">
        <v>121</v>
      </c>
      <c r="C50" s="148"/>
      <c r="D50" s="271" t="s">
        <v>122</v>
      </c>
      <c r="E50" s="271"/>
      <c r="F50" s="271"/>
      <c r="G50" s="271"/>
      <c r="H50" s="272"/>
      <c r="I50" s="144" t="s">
        <v>123</v>
      </c>
      <c r="J50" s="145" t="s">
        <v>124</v>
      </c>
      <c r="K50" s="145" t="s">
        <v>130</v>
      </c>
      <c r="L50" s="146">
        <v>403.02</v>
      </c>
      <c r="M50" s="147">
        <v>2</v>
      </c>
    </row>
    <row r="51" spans="1:13" ht="20.25" customHeight="1" x14ac:dyDescent="0.25">
      <c r="A51" s="74"/>
      <c r="B51" s="137" t="s">
        <v>121</v>
      </c>
      <c r="C51" s="148"/>
      <c r="D51" s="271" t="s">
        <v>122</v>
      </c>
      <c r="E51" s="271"/>
      <c r="F51" s="271"/>
      <c r="G51" s="271"/>
      <c r="H51" s="272"/>
      <c r="I51" s="144" t="s">
        <v>123</v>
      </c>
      <c r="J51" s="145" t="s">
        <v>124</v>
      </c>
      <c r="K51" s="145" t="s">
        <v>130</v>
      </c>
      <c r="L51" s="146">
        <v>403.02</v>
      </c>
      <c r="M51" s="147">
        <v>2</v>
      </c>
    </row>
    <row r="52" spans="1:13" ht="20.25" customHeight="1" x14ac:dyDescent="0.25">
      <c r="A52" s="74"/>
      <c r="B52" s="137" t="s">
        <v>121</v>
      </c>
      <c r="C52" s="148"/>
      <c r="D52" s="271" t="s">
        <v>122</v>
      </c>
      <c r="E52" s="271"/>
      <c r="F52" s="271"/>
      <c r="G52" s="271"/>
      <c r="H52" s="272"/>
      <c r="I52" s="144" t="s">
        <v>123</v>
      </c>
      <c r="J52" s="145" t="s">
        <v>124</v>
      </c>
      <c r="K52" s="145" t="s">
        <v>130</v>
      </c>
      <c r="L52" s="146">
        <v>403.02</v>
      </c>
      <c r="M52" s="147">
        <v>2</v>
      </c>
    </row>
    <row r="53" spans="1:13" ht="20.25" customHeight="1" x14ac:dyDescent="0.25">
      <c r="A53" s="74"/>
      <c r="B53" s="137" t="s">
        <v>121</v>
      </c>
      <c r="C53" s="148"/>
      <c r="D53" s="271" t="s">
        <v>122</v>
      </c>
      <c r="E53" s="271"/>
      <c r="F53" s="271"/>
      <c r="G53" s="271"/>
      <c r="H53" s="272"/>
      <c r="I53" s="144" t="s">
        <v>123</v>
      </c>
      <c r="J53" s="145" t="s">
        <v>124</v>
      </c>
      <c r="K53" s="145" t="s">
        <v>130</v>
      </c>
      <c r="L53" s="146">
        <v>403.02</v>
      </c>
      <c r="M53" s="147">
        <v>2</v>
      </c>
    </row>
    <row r="54" spans="1:13" ht="20.25" customHeight="1" x14ac:dyDescent="0.25">
      <c r="A54" s="74"/>
      <c r="B54" s="137" t="s">
        <v>121</v>
      </c>
      <c r="C54" s="148"/>
      <c r="D54" s="271" t="s">
        <v>122</v>
      </c>
      <c r="E54" s="271"/>
      <c r="F54" s="271"/>
      <c r="G54" s="271"/>
      <c r="H54" s="272"/>
      <c r="I54" s="144" t="s">
        <v>123</v>
      </c>
      <c r="J54" s="145" t="s">
        <v>124</v>
      </c>
      <c r="K54" s="145" t="s">
        <v>130</v>
      </c>
      <c r="L54" s="146">
        <v>403.02</v>
      </c>
      <c r="M54" s="147">
        <v>2</v>
      </c>
    </row>
    <row r="55" spans="1:13" ht="20.25" customHeight="1" x14ac:dyDescent="0.25">
      <c r="A55" s="74"/>
      <c r="B55" s="137" t="s">
        <v>121</v>
      </c>
      <c r="C55" s="148"/>
      <c r="D55" s="271" t="s">
        <v>122</v>
      </c>
      <c r="E55" s="271"/>
      <c r="F55" s="271"/>
      <c r="G55" s="271"/>
      <c r="H55" s="272"/>
      <c r="I55" s="144" t="s">
        <v>123</v>
      </c>
      <c r="J55" s="145" t="s">
        <v>124</v>
      </c>
      <c r="K55" s="145" t="s">
        <v>130</v>
      </c>
      <c r="L55" s="146">
        <v>403.02</v>
      </c>
      <c r="M55" s="147">
        <v>2</v>
      </c>
    </row>
    <row r="56" spans="1:13" ht="20.25" customHeight="1" x14ac:dyDescent="0.25">
      <c r="A56" s="74"/>
      <c r="B56" s="137" t="s">
        <v>121</v>
      </c>
      <c r="C56" s="148"/>
      <c r="D56" s="271" t="s">
        <v>122</v>
      </c>
      <c r="E56" s="271"/>
      <c r="F56" s="271"/>
      <c r="G56" s="271"/>
      <c r="H56" s="272"/>
      <c r="I56" s="144" t="s">
        <v>123</v>
      </c>
      <c r="J56" s="145" t="s">
        <v>124</v>
      </c>
      <c r="K56" s="145" t="s">
        <v>130</v>
      </c>
      <c r="L56" s="146">
        <v>403.02</v>
      </c>
      <c r="M56" s="147">
        <v>2</v>
      </c>
    </row>
    <row r="57" spans="1:13" ht="20.25" customHeight="1" x14ac:dyDescent="0.25">
      <c r="A57" s="74"/>
      <c r="B57" s="137" t="s">
        <v>121</v>
      </c>
      <c r="C57" s="148"/>
      <c r="D57" s="271" t="s">
        <v>122</v>
      </c>
      <c r="E57" s="271"/>
      <c r="F57" s="271"/>
      <c r="G57" s="271"/>
      <c r="H57" s="272"/>
      <c r="I57" s="144" t="s">
        <v>123</v>
      </c>
      <c r="J57" s="145" t="s">
        <v>124</v>
      </c>
      <c r="K57" s="145" t="s">
        <v>130</v>
      </c>
      <c r="L57" s="146">
        <v>403.02</v>
      </c>
      <c r="M57" s="147">
        <v>2</v>
      </c>
    </row>
    <row r="58" spans="1:13" ht="20.25" customHeight="1" x14ac:dyDescent="0.25">
      <c r="A58" s="74"/>
      <c r="B58" s="137" t="s">
        <v>121</v>
      </c>
      <c r="C58" s="148"/>
      <c r="D58" s="271" t="s">
        <v>122</v>
      </c>
      <c r="E58" s="271"/>
      <c r="F58" s="271"/>
      <c r="G58" s="271"/>
      <c r="H58" s="272"/>
      <c r="I58" s="144" t="s">
        <v>123</v>
      </c>
      <c r="J58" s="145" t="s">
        <v>124</v>
      </c>
      <c r="K58" s="145" t="s">
        <v>130</v>
      </c>
      <c r="L58" s="146">
        <v>403.02</v>
      </c>
      <c r="M58" s="147">
        <v>2</v>
      </c>
    </row>
    <row r="59" spans="1:13" ht="20.25" customHeight="1" x14ac:dyDescent="0.25">
      <c r="A59" s="74"/>
      <c r="B59" s="137" t="s">
        <v>121</v>
      </c>
      <c r="C59" s="148"/>
      <c r="D59" s="271" t="s">
        <v>122</v>
      </c>
      <c r="E59" s="271"/>
      <c r="F59" s="271"/>
      <c r="G59" s="271"/>
      <c r="H59" s="272"/>
      <c r="I59" s="144" t="s">
        <v>123</v>
      </c>
      <c r="J59" s="145" t="s">
        <v>124</v>
      </c>
      <c r="K59" s="145" t="s">
        <v>130</v>
      </c>
      <c r="L59" s="146">
        <v>403.02</v>
      </c>
      <c r="M59" s="147">
        <v>2</v>
      </c>
    </row>
    <row r="60" spans="1:13" ht="20.25" customHeight="1" x14ac:dyDescent="0.25">
      <c r="A60" s="74"/>
      <c r="B60" s="137" t="s">
        <v>121</v>
      </c>
      <c r="C60" s="148"/>
      <c r="D60" s="271" t="s">
        <v>122</v>
      </c>
      <c r="E60" s="271"/>
      <c r="F60" s="271"/>
      <c r="G60" s="271"/>
      <c r="H60" s="272"/>
      <c r="I60" s="144" t="s">
        <v>123</v>
      </c>
      <c r="J60" s="145" t="s">
        <v>124</v>
      </c>
      <c r="K60" s="145" t="s">
        <v>130</v>
      </c>
      <c r="L60" s="146">
        <v>403.02</v>
      </c>
      <c r="M60" s="147">
        <v>2</v>
      </c>
    </row>
    <row r="61" spans="1:13" ht="20.25" customHeight="1" x14ac:dyDescent="0.25">
      <c r="A61" s="74"/>
      <c r="B61" s="137" t="s">
        <v>121</v>
      </c>
      <c r="C61" s="148"/>
      <c r="D61" s="271" t="s">
        <v>122</v>
      </c>
      <c r="E61" s="271"/>
      <c r="F61" s="271"/>
      <c r="G61" s="271"/>
      <c r="H61" s="272"/>
      <c r="I61" s="144" t="s">
        <v>123</v>
      </c>
      <c r="J61" s="145" t="s">
        <v>124</v>
      </c>
      <c r="K61" s="145" t="s">
        <v>130</v>
      </c>
      <c r="L61" s="146">
        <v>403.02</v>
      </c>
      <c r="M61" s="147">
        <v>2</v>
      </c>
    </row>
    <row r="62" spans="1:13" ht="20.25" customHeight="1" x14ac:dyDescent="0.25">
      <c r="A62" s="74"/>
      <c r="B62" s="137" t="s">
        <v>121</v>
      </c>
      <c r="C62" s="148"/>
      <c r="D62" s="271" t="s">
        <v>122</v>
      </c>
      <c r="E62" s="271"/>
      <c r="F62" s="271"/>
      <c r="G62" s="271"/>
      <c r="H62" s="272"/>
      <c r="I62" s="144" t="s">
        <v>123</v>
      </c>
      <c r="J62" s="145" t="s">
        <v>124</v>
      </c>
      <c r="K62" s="145" t="s">
        <v>130</v>
      </c>
      <c r="L62" s="146">
        <v>403.02</v>
      </c>
      <c r="M62" s="147">
        <v>2</v>
      </c>
    </row>
    <row r="63" spans="1:13" ht="20.25" customHeight="1" x14ac:dyDescent="0.25">
      <c r="A63" s="74"/>
      <c r="B63" s="137" t="s">
        <v>121</v>
      </c>
      <c r="C63" s="148"/>
      <c r="D63" s="271" t="s">
        <v>122</v>
      </c>
      <c r="E63" s="271"/>
      <c r="F63" s="271"/>
      <c r="G63" s="271"/>
      <c r="H63" s="272"/>
      <c r="I63" s="144" t="s">
        <v>123</v>
      </c>
      <c r="J63" s="145" t="s">
        <v>124</v>
      </c>
      <c r="K63" s="145" t="s">
        <v>130</v>
      </c>
      <c r="L63" s="146">
        <v>403.02</v>
      </c>
      <c r="M63" s="147">
        <v>2</v>
      </c>
    </row>
    <row r="64" spans="1:13" ht="20.25" customHeight="1" x14ac:dyDescent="0.25">
      <c r="A64" s="74"/>
      <c r="B64" s="137" t="s">
        <v>121</v>
      </c>
      <c r="C64" s="148"/>
      <c r="D64" s="271" t="s">
        <v>122</v>
      </c>
      <c r="E64" s="271"/>
      <c r="F64" s="271"/>
      <c r="G64" s="271"/>
      <c r="H64" s="272"/>
      <c r="I64" s="144" t="s">
        <v>123</v>
      </c>
      <c r="J64" s="145" t="s">
        <v>124</v>
      </c>
      <c r="K64" s="145" t="s">
        <v>130</v>
      </c>
      <c r="L64" s="146">
        <v>403.02</v>
      </c>
      <c r="M64" s="147">
        <v>2</v>
      </c>
    </row>
    <row r="65" spans="1:13" ht="20.25" customHeight="1" x14ac:dyDescent="0.25">
      <c r="A65" s="74"/>
      <c r="B65" s="137" t="s">
        <v>121</v>
      </c>
      <c r="C65" s="148"/>
      <c r="D65" s="271" t="s">
        <v>122</v>
      </c>
      <c r="E65" s="271"/>
      <c r="F65" s="271"/>
      <c r="G65" s="271"/>
      <c r="H65" s="272"/>
      <c r="I65" s="144" t="s">
        <v>123</v>
      </c>
      <c r="J65" s="145" t="s">
        <v>124</v>
      </c>
      <c r="K65" s="145" t="s">
        <v>130</v>
      </c>
      <c r="L65" s="146">
        <v>403.02</v>
      </c>
      <c r="M65" s="147">
        <v>2</v>
      </c>
    </row>
    <row r="66" spans="1:13" ht="20.25" customHeight="1" x14ac:dyDescent="0.25">
      <c r="A66" s="74"/>
      <c r="B66" s="137" t="s">
        <v>121</v>
      </c>
      <c r="C66" s="148"/>
      <c r="D66" s="271" t="s">
        <v>122</v>
      </c>
      <c r="E66" s="271"/>
      <c r="F66" s="271"/>
      <c r="G66" s="271"/>
      <c r="H66" s="272"/>
      <c r="I66" s="144" t="s">
        <v>123</v>
      </c>
      <c r="J66" s="145" t="s">
        <v>124</v>
      </c>
      <c r="K66" s="145" t="s">
        <v>130</v>
      </c>
      <c r="L66" s="146">
        <v>403.02</v>
      </c>
      <c r="M66" s="147">
        <v>2</v>
      </c>
    </row>
    <row r="67" spans="1:13" ht="20.25" customHeight="1" x14ac:dyDescent="0.25">
      <c r="A67" s="149"/>
      <c r="B67" s="137" t="s">
        <v>121</v>
      </c>
      <c r="C67" s="150"/>
      <c r="D67" s="282" t="s">
        <v>122</v>
      </c>
      <c r="E67" s="282"/>
      <c r="F67" s="282"/>
      <c r="G67" s="282"/>
      <c r="H67" s="283"/>
      <c r="I67" s="151" t="s">
        <v>123</v>
      </c>
      <c r="J67" s="152" t="s">
        <v>124</v>
      </c>
      <c r="K67" s="152" t="s">
        <v>130</v>
      </c>
      <c r="L67" s="153">
        <v>403.02</v>
      </c>
      <c r="M67" s="154">
        <v>2</v>
      </c>
    </row>
    <row r="68" spans="1:13" ht="20.25" customHeight="1" x14ac:dyDescent="0.25">
      <c r="A68" s="74"/>
      <c r="B68" s="137" t="s">
        <v>121</v>
      </c>
      <c r="C68" s="148"/>
      <c r="D68" s="271" t="s">
        <v>122</v>
      </c>
      <c r="E68" s="271"/>
      <c r="F68" s="271"/>
      <c r="G68" s="271"/>
      <c r="H68" s="272"/>
      <c r="I68" s="144" t="s">
        <v>123</v>
      </c>
      <c r="J68" s="145" t="s">
        <v>124</v>
      </c>
      <c r="K68" s="145" t="s">
        <v>130</v>
      </c>
      <c r="L68" s="146">
        <v>403.02</v>
      </c>
      <c r="M68" s="147">
        <v>2</v>
      </c>
    </row>
    <row r="69" spans="1:13" ht="20.25" customHeight="1" x14ac:dyDescent="0.25">
      <c r="A69" s="74"/>
      <c r="B69" s="137" t="s">
        <v>121</v>
      </c>
      <c r="C69" s="148"/>
      <c r="D69" s="271" t="s">
        <v>122</v>
      </c>
      <c r="E69" s="271"/>
      <c r="F69" s="271"/>
      <c r="G69" s="271"/>
      <c r="H69" s="272"/>
      <c r="I69" s="144" t="s">
        <v>123</v>
      </c>
      <c r="J69" s="145" t="s">
        <v>124</v>
      </c>
      <c r="K69" s="145" t="s">
        <v>130</v>
      </c>
      <c r="L69" s="146">
        <v>403.02</v>
      </c>
      <c r="M69" s="147">
        <v>2</v>
      </c>
    </row>
    <row r="70" spans="1:13" ht="20.25" customHeight="1" x14ac:dyDescent="0.25">
      <c r="A70" s="74"/>
      <c r="B70" s="137" t="s">
        <v>121</v>
      </c>
      <c r="C70" s="148"/>
      <c r="D70" s="271" t="s">
        <v>122</v>
      </c>
      <c r="E70" s="271"/>
      <c r="F70" s="271"/>
      <c r="G70" s="271"/>
      <c r="H70" s="272"/>
      <c r="I70" s="144" t="s">
        <v>123</v>
      </c>
      <c r="J70" s="145" t="s">
        <v>124</v>
      </c>
      <c r="K70" s="145" t="s">
        <v>130</v>
      </c>
      <c r="L70" s="146">
        <v>403.02</v>
      </c>
      <c r="M70" s="147">
        <v>2</v>
      </c>
    </row>
    <row r="71" spans="1:13" ht="20.25" customHeight="1" x14ac:dyDescent="0.25">
      <c r="A71" s="74"/>
      <c r="B71" s="137" t="s">
        <v>121</v>
      </c>
      <c r="C71" s="148"/>
      <c r="D71" s="271" t="s">
        <v>122</v>
      </c>
      <c r="E71" s="271"/>
      <c r="F71" s="271"/>
      <c r="G71" s="271"/>
      <c r="H71" s="272"/>
      <c r="I71" s="144" t="s">
        <v>123</v>
      </c>
      <c r="J71" s="145" t="s">
        <v>124</v>
      </c>
      <c r="K71" s="145" t="s">
        <v>130</v>
      </c>
      <c r="L71" s="146">
        <v>403.02</v>
      </c>
      <c r="M71" s="147">
        <v>2</v>
      </c>
    </row>
    <row r="72" spans="1:13" ht="20.25" customHeight="1" x14ac:dyDescent="0.25">
      <c r="A72" s="74"/>
      <c r="B72" s="137" t="s">
        <v>121</v>
      </c>
      <c r="C72" s="148"/>
      <c r="D72" s="271" t="s">
        <v>122</v>
      </c>
      <c r="E72" s="271"/>
      <c r="F72" s="271"/>
      <c r="G72" s="271"/>
      <c r="H72" s="272"/>
      <c r="I72" s="144" t="s">
        <v>123</v>
      </c>
      <c r="J72" s="145" t="s">
        <v>124</v>
      </c>
      <c r="K72" s="145" t="s">
        <v>130</v>
      </c>
      <c r="L72" s="146">
        <v>403.02</v>
      </c>
      <c r="M72" s="147">
        <v>2</v>
      </c>
    </row>
    <row r="73" spans="1:13" ht="20.25" customHeight="1" x14ac:dyDescent="0.25">
      <c r="A73" s="74"/>
      <c r="B73" s="137" t="s">
        <v>121</v>
      </c>
      <c r="C73" s="148"/>
      <c r="D73" s="271" t="s">
        <v>122</v>
      </c>
      <c r="E73" s="271"/>
      <c r="F73" s="271"/>
      <c r="G73" s="271"/>
      <c r="H73" s="272"/>
      <c r="I73" s="144" t="s">
        <v>123</v>
      </c>
      <c r="J73" s="145" t="s">
        <v>124</v>
      </c>
      <c r="K73" s="145" t="s">
        <v>130</v>
      </c>
      <c r="L73" s="146">
        <v>403.02</v>
      </c>
      <c r="M73" s="147">
        <v>1</v>
      </c>
    </row>
    <row r="74" spans="1:13" ht="20.25" customHeight="1" x14ac:dyDescent="0.25">
      <c r="A74" s="74"/>
      <c r="B74" s="137" t="s">
        <v>121</v>
      </c>
      <c r="C74" s="148"/>
      <c r="D74" s="271" t="s">
        <v>122</v>
      </c>
      <c r="E74" s="271"/>
      <c r="F74" s="271"/>
      <c r="G74" s="271"/>
      <c r="H74" s="272"/>
      <c r="I74" s="144" t="s">
        <v>123</v>
      </c>
      <c r="J74" s="145" t="s">
        <v>124</v>
      </c>
      <c r="K74" s="145" t="s">
        <v>130</v>
      </c>
      <c r="L74" s="146">
        <v>403.02</v>
      </c>
      <c r="M74" s="147">
        <v>1</v>
      </c>
    </row>
    <row r="75" spans="1:13" ht="20.25" customHeight="1" x14ac:dyDescent="0.25">
      <c r="A75" s="74"/>
      <c r="B75" s="137" t="s">
        <v>121</v>
      </c>
      <c r="C75" s="148"/>
      <c r="D75" s="271" t="s">
        <v>122</v>
      </c>
      <c r="E75" s="271"/>
      <c r="F75" s="271"/>
      <c r="G75" s="271"/>
      <c r="H75" s="272"/>
      <c r="I75" s="144" t="s">
        <v>123</v>
      </c>
      <c r="J75" s="145" t="s">
        <v>124</v>
      </c>
      <c r="K75" s="145" t="s">
        <v>130</v>
      </c>
      <c r="L75" s="146">
        <v>403.02</v>
      </c>
      <c r="M75" s="147">
        <v>1</v>
      </c>
    </row>
    <row r="76" spans="1:13" ht="20.25" customHeight="1" x14ac:dyDescent="0.25">
      <c r="A76" s="74"/>
      <c r="B76" s="137" t="s">
        <v>121</v>
      </c>
      <c r="C76" s="148"/>
      <c r="D76" s="271" t="s">
        <v>122</v>
      </c>
      <c r="E76" s="271"/>
      <c r="F76" s="271"/>
      <c r="G76" s="271"/>
      <c r="H76" s="272"/>
      <c r="I76" s="144" t="s">
        <v>123</v>
      </c>
      <c r="J76" s="145" t="s">
        <v>124</v>
      </c>
      <c r="K76" s="145" t="s">
        <v>130</v>
      </c>
      <c r="L76" s="146">
        <v>403.02</v>
      </c>
      <c r="M76" s="147">
        <v>1</v>
      </c>
    </row>
    <row r="77" spans="1:13" ht="20.25" customHeight="1" x14ac:dyDescent="0.25">
      <c r="A77" s="74"/>
      <c r="B77" s="137" t="s">
        <v>121</v>
      </c>
      <c r="C77" s="148"/>
      <c r="D77" s="271" t="s">
        <v>122</v>
      </c>
      <c r="E77" s="271"/>
      <c r="F77" s="271"/>
      <c r="G77" s="271"/>
      <c r="H77" s="272"/>
      <c r="I77" s="144" t="s">
        <v>123</v>
      </c>
      <c r="J77" s="145" t="s">
        <v>124</v>
      </c>
      <c r="K77" s="145" t="s">
        <v>130</v>
      </c>
      <c r="L77" s="146">
        <v>403.02</v>
      </c>
      <c r="M77" s="147">
        <v>1</v>
      </c>
    </row>
    <row r="78" spans="1:13" ht="20.25" customHeight="1" x14ac:dyDescent="0.25">
      <c r="A78" s="74"/>
      <c r="B78" s="137" t="s">
        <v>121</v>
      </c>
      <c r="C78" s="148"/>
      <c r="D78" s="271" t="s">
        <v>122</v>
      </c>
      <c r="E78" s="271"/>
      <c r="F78" s="271"/>
      <c r="G78" s="271"/>
      <c r="H78" s="272"/>
      <c r="I78" s="144" t="s">
        <v>123</v>
      </c>
      <c r="J78" s="145" t="s">
        <v>124</v>
      </c>
      <c r="K78" s="145" t="s">
        <v>130</v>
      </c>
      <c r="L78" s="146">
        <v>403.02</v>
      </c>
      <c r="M78" s="147">
        <v>1</v>
      </c>
    </row>
    <row r="79" spans="1:13" ht="20.25" customHeight="1" x14ac:dyDescent="0.25">
      <c r="A79" s="74"/>
      <c r="B79" s="137" t="s">
        <v>121</v>
      </c>
      <c r="C79" s="148"/>
      <c r="D79" s="271" t="s">
        <v>122</v>
      </c>
      <c r="E79" s="271"/>
      <c r="F79" s="271"/>
      <c r="G79" s="271"/>
      <c r="H79" s="272"/>
      <c r="I79" s="144" t="s">
        <v>123</v>
      </c>
      <c r="J79" s="145" t="s">
        <v>124</v>
      </c>
      <c r="K79" s="145" t="s">
        <v>130</v>
      </c>
      <c r="L79" s="146">
        <v>403.02</v>
      </c>
      <c r="M79" s="147">
        <v>1</v>
      </c>
    </row>
    <row r="80" spans="1:13" ht="20.25" customHeight="1" x14ac:dyDescent="0.25">
      <c r="A80" s="74"/>
      <c r="B80" s="137" t="s">
        <v>121</v>
      </c>
      <c r="C80" s="148"/>
      <c r="D80" s="271" t="s">
        <v>122</v>
      </c>
      <c r="E80" s="271"/>
      <c r="F80" s="271"/>
      <c r="G80" s="271"/>
      <c r="H80" s="272"/>
      <c r="I80" s="144" t="s">
        <v>123</v>
      </c>
      <c r="J80" s="145" t="s">
        <v>124</v>
      </c>
      <c r="K80" s="145" t="s">
        <v>130</v>
      </c>
      <c r="L80" s="146">
        <v>403.02</v>
      </c>
      <c r="M80" s="147">
        <v>1</v>
      </c>
    </row>
    <row r="81" spans="1:13" ht="20.25" customHeight="1" x14ac:dyDescent="0.25">
      <c r="A81" s="74"/>
      <c r="B81" s="137" t="s">
        <v>121</v>
      </c>
      <c r="C81" s="148"/>
      <c r="D81" s="271" t="s">
        <v>122</v>
      </c>
      <c r="E81" s="271"/>
      <c r="F81" s="271"/>
      <c r="G81" s="271"/>
      <c r="H81" s="272"/>
      <c r="I81" s="144" t="s">
        <v>123</v>
      </c>
      <c r="J81" s="145" t="s">
        <v>124</v>
      </c>
      <c r="K81" s="145" t="s">
        <v>130</v>
      </c>
      <c r="L81" s="146">
        <v>403.02</v>
      </c>
      <c r="M81" s="147">
        <v>1</v>
      </c>
    </row>
    <row r="82" spans="1:13" ht="20.25" customHeight="1" x14ac:dyDescent="0.25">
      <c r="A82" s="74"/>
      <c r="B82" s="137" t="s">
        <v>121</v>
      </c>
      <c r="C82" s="148"/>
      <c r="D82" s="271" t="s">
        <v>122</v>
      </c>
      <c r="E82" s="271"/>
      <c r="F82" s="271"/>
      <c r="G82" s="271"/>
      <c r="H82" s="272"/>
      <c r="I82" s="144" t="s">
        <v>123</v>
      </c>
      <c r="J82" s="145" t="s">
        <v>124</v>
      </c>
      <c r="K82" s="145" t="s">
        <v>130</v>
      </c>
      <c r="L82" s="146">
        <v>403.02</v>
      </c>
      <c r="M82" s="147">
        <v>1</v>
      </c>
    </row>
    <row r="83" spans="1:13" ht="20.25" customHeight="1" x14ac:dyDescent="0.25">
      <c r="A83" s="74"/>
      <c r="B83" s="137" t="s">
        <v>121</v>
      </c>
      <c r="C83" s="148"/>
      <c r="D83" s="271" t="s">
        <v>122</v>
      </c>
      <c r="E83" s="271"/>
      <c r="F83" s="271"/>
      <c r="G83" s="271"/>
      <c r="H83" s="272"/>
      <c r="I83" s="144" t="s">
        <v>123</v>
      </c>
      <c r="J83" s="145" t="s">
        <v>124</v>
      </c>
      <c r="K83" s="145" t="s">
        <v>130</v>
      </c>
      <c r="L83" s="146">
        <v>403.02</v>
      </c>
      <c r="M83" s="147">
        <v>1</v>
      </c>
    </row>
    <row r="84" spans="1:13" ht="20.25" customHeight="1" x14ac:dyDescent="0.25">
      <c r="A84" s="74"/>
      <c r="B84" s="137" t="s">
        <v>121</v>
      </c>
      <c r="C84" s="148"/>
      <c r="D84" s="271" t="s">
        <v>122</v>
      </c>
      <c r="E84" s="271"/>
      <c r="F84" s="271"/>
      <c r="G84" s="271"/>
      <c r="H84" s="272"/>
      <c r="I84" s="144" t="s">
        <v>123</v>
      </c>
      <c r="J84" s="145" t="s">
        <v>124</v>
      </c>
      <c r="K84" s="145" t="s">
        <v>130</v>
      </c>
      <c r="L84" s="146">
        <v>403.02</v>
      </c>
      <c r="M84" s="147">
        <v>1</v>
      </c>
    </row>
    <row r="85" spans="1:13" ht="20.25" customHeight="1" x14ac:dyDescent="0.25">
      <c r="A85" s="74"/>
      <c r="B85" s="137" t="s">
        <v>121</v>
      </c>
      <c r="C85" s="148"/>
      <c r="D85" s="271" t="s">
        <v>122</v>
      </c>
      <c r="E85" s="271"/>
      <c r="F85" s="271"/>
      <c r="G85" s="271"/>
      <c r="H85" s="272"/>
      <c r="I85" s="144" t="s">
        <v>123</v>
      </c>
      <c r="J85" s="145" t="s">
        <v>124</v>
      </c>
      <c r="K85" s="145" t="s">
        <v>130</v>
      </c>
      <c r="L85" s="146">
        <v>403.02</v>
      </c>
      <c r="M85" s="147">
        <v>1</v>
      </c>
    </row>
    <row r="86" spans="1:13" ht="20.25" customHeight="1" x14ac:dyDescent="0.25">
      <c r="A86" s="74"/>
      <c r="B86" s="137" t="s">
        <v>121</v>
      </c>
      <c r="C86" s="148"/>
      <c r="D86" s="271" t="s">
        <v>122</v>
      </c>
      <c r="E86" s="271"/>
      <c r="F86" s="271"/>
      <c r="G86" s="271"/>
      <c r="H86" s="272"/>
      <c r="I86" s="144" t="s">
        <v>123</v>
      </c>
      <c r="J86" s="145" t="s">
        <v>124</v>
      </c>
      <c r="K86" s="145" t="s">
        <v>130</v>
      </c>
      <c r="L86" s="146">
        <v>403.02</v>
      </c>
      <c r="M86" s="147">
        <v>1</v>
      </c>
    </row>
    <row r="87" spans="1:13" ht="20.25" customHeight="1" x14ac:dyDescent="0.25">
      <c r="A87" s="74"/>
      <c r="B87" s="137" t="s">
        <v>121</v>
      </c>
      <c r="C87" s="155"/>
      <c r="D87" s="284" t="s">
        <v>122</v>
      </c>
      <c r="E87" s="284"/>
      <c r="F87" s="284"/>
      <c r="G87" s="284"/>
      <c r="H87" s="285"/>
      <c r="I87" s="156" t="s">
        <v>123</v>
      </c>
      <c r="J87" s="157" t="s">
        <v>124</v>
      </c>
      <c r="K87" s="157" t="s">
        <v>130</v>
      </c>
      <c r="L87" s="158">
        <v>403.02</v>
      </c>
      <c r="M87" s="159">
        <v>1</v>
      </c>
    </row>
    <row r="88" spans="1:13" ht="20.25" x14ac:dyDescent="0.25">
      <c r="A88" s="74"/>
      <c r="B88" s="137"/>
      <c r="C88" s="160"/>
      <c r="D88" s="160"/>
      <c r="E88" s="160"/>
      <c r="F88" s="161"/>
      <c r="G88" s="161"/>
      <c r="H88" s="161"/>
      <c r="I88" s="161"/>
      <c r="J88" s="162"/>
      <c r="K88" s="162"/>
      <c r="L88" s="163">
        <v>39072.510000000024</v>
      </c>
      <c r="M88" s="164"/>
    </row>
    <row r="89" spans="1:13" ht="20.25" x14ac:dyDescent="0.25">
      <c r="A89" s="74"/>
      <c r="B89" s="137"/>
      <c r="C89" s="160"/>
      <c r="D89" s="160"/>
      <c r="E89" s="160"/>
      <c r="F89" s="161"/>
      <c r="G89" s="161"/>
      <c r="H89" s="161"/>
      <c r="I89" s="161"/>
      <c r="J89" s="162"/>
      <c r="K89" s="162"/>
      <c r="L89" s="162"/>
      <c r="M89" s="164"/>
    </row>
    <row r="90" spans="1:13" ht="20.25" x14ac:dyDescent="0.3">
      <c r="B90" s="165"/>
      <c r="C90" s="166" t="s">
        <v>131</v>
      </c>
      <c r="D90" s="167"/>
      <c r="E90" s="168"/>
      <c r="F90" s="168"/>
      <c r="G90" s="169"/>
      <c r="H90" s="168"/>
      <c r="I90" s="170"/>
      <c r="J90" s="171"/>
      <c r="K90" s="171"/>
      <c r="L90" s="172"/>
      <c r="M90" s="173"/>
    </row>
    <row r="91" spans="1:13" ht="20.25" x14ac:dyDescent="0.3">
      <c r="B91" s="165"/>
      <c r="C91" s="174" t="str">
        <f ca="1">chiffrelettre(L97)</f>
        <v>trente neuf mille soixante douze EUROS cinquante et un CENTS</v>
      </c>
      <c r="D91" s="167"/>
      <c r="E91" s="168"/>
      <c r="F91" s="168"/>
      <c r="G91" s="169"/>
      <c r="H91" s="168"/>
      <c r="I91" s="170"/>
      <c r="J91" s="171"/>
      <c r="K91" s="171"/>
      <c r="L91" s="175"/>
      <c r="M91" s="173"/>
    </row>
    <row r="92" spans="1:13" ht="18" x14ac:dyDescent="0.25">
      <c r="B92" s="176"/>
      <c r="C92" s="168"/>
      <c r="D92" s="177"/>
      <c r="E92" s="178"/>
      <c r="F92" s="179" t="s">
        <v>132</v>
      </c>
      <c r="G92" s="180">
        <f ca="1">OFFSET(F92,-4,10)</f>
        <v>0</v>
      </c>
      <c r="H92" s="181"/>
      <c r="I92" s="182"/>
      <c r="J92" s="182"/>
      <c r="K92" s="183"/>
      <c r="L92" s="183"/>
      <c r="M92" s="183"/>
    </row>
    <row r="93" spans="1:13" ht="18" x14ac:dyDescent="0.25">
      <c r="B93" s="176"/>
      <c r="C93" s="168"/>
      <c r="D93" s="184"/>
      <c r="E93" s="185"/>
      <c r="F93" s="179" t="s">
        <v>133</v>
      </c>
      <c r="G93" s="186">
        <f ca="1">OFFSET(F92,-4,9)</f>
        <v>0</v>
      </c>
      <c r="H93" s="187"/>
      <c r="I93" s="188"/>
      <c r="J93" s="189"/>
      <c r="K93" s="190"/>
      <c r="L93" s="191"/>
      <c r="M93" s="189"/>
    </row>
    <row r="94" spans="1:13" ht="18" x14ac:dyDescent="0.25">
      <c r="B94" s="176"/>
      <c r="C94" s="168"/>
      <c r="D94" s="168"/>
      <c r="E94" s="168"/>
      <c r="F94" s="192"/>
      <c r="G94" s="192"/>
      <c r="H94" s="192"/>
      <c r="I94" s="286" t="s">
        <v>134</v>
      </c>
      <c r="J94" s="287"/>
      <c r="K94" s="287"/>
      <c r="L94" s="193">
        <f ca="1">OFFSET(L93,-5,0)</f>
        <v>39072.510000000024</v>
      </c>
      <c r="M94" s="194"/>
    </row>
    <row r="95" spans="1:13" ht="18" x14ac:dyDescent="0.25">
      <c r="B95" s="176"/>
      <c r="C95" s="178"/>
      <c r="D95" s="178"/>
      <c r="E95" s="195" t="s">
        <v>135</v>
      </c>
      <c r="F95" s="196" t="s">
        <v>136</v>
      </c>
      <c r="G95" s="168"/>
      <c r="H95" s="168"/>
      <c r="I95" s="288" t="s">
        <v>137</v>
      </c>
      <c r="J95" s="289"/>
      <c r="K95" s="289"/>
      <c r="L95" s="197">
        <f ca="1">SUM(G92:G93)</f>
        <v>0</v>
      </c>
      <c r="M95" s="198"/>
    </row>
    <row r="96" spans="1:13" ht="18" x14ac:dyDescent="0.25">
      <c r="B96" s="176"/>
      <c r="C96" s="178"/>
      <c r="D96" s="178"/>
      <c r="E96" s="199" t="s">
        <v>138</v>
      </c>
      <c r="F96" s="199" t="s">
        <v>139</v>
      </c>
      <c r="G96" s="200"/>
      <c r="H96" s="182"/>
      <c r="I96" s="290"/>
      <c r="J96" s="291"/>
      <c r="K96" s="291"/>
      <c r="L96" s="172"/>
      <c r="M96" s="172"/>
    </row>
    <row r="97" spans="1:13" ht="18" x14ac:dyDescent="0.25">
      <c r="B97" s="176"/>
      <c r="C97" s="185"/>
      <c r="D97" s="185"/>
      <c r="E97" s="185"/>
      <c r="F97" s="182"/>
      <c r="G97" s="182"/>
      <c r="H97" s="182"/>
      <c r="I97" s="288" t="s">
        <v>140</v>
      </c>
      <c r="J97" s="289"/>
      <c r="K97" s="289"/>
      <c r="L97" s="201">
        <f ca="1">SUM(L94:L95)-L96</f>
        <v>39072.510000000024</v>
      </c>
      <c r="M97" s="202"/>
    </row>
    <row r="98" spans="1:13" ht="18" x14ac:dyDescent="0.25">
      <c r="B98" s="176"/>
      <c r="C98" s="167"/>
      <c r="D98" s="167"/>
      <c r="E98" s="203"/>
      <c r="F98" s="204"/>
      <c r="G98" s="182"/>
      <c r="H98" s="182"/>
      <c r="I98" s="205"/>
      <c r="J98" s="206"/>
      <c r="K98" s="207"/>
      <c r="L98" s="208"/>
      <c r="M98" s="209"/>
    </row>
    <row r="99" spans="1:13" ht="18.75" x14ac:dyDescent="0.3">
      <c r="B99" s="176"/>
      <c r="C99" s="167"/>
      <c r="D99" s="167"/>
      <c r="E99" s="210"/>
      <c r="F99" s="211"/>
      <c r="G99" s="211"/>
      <c r="H99" s="182"/>
      <c r="I99" s="205"/>
      <c r="J99" s="172"/>
      <c r="K99" s="172"/>
      <c r="L99" s="197"/>
      <c r="M99" s="212"/>
    </row>
    <row r="100" spans="1:13" ht="18" x14ac:dyDescent="0.25">
      <c r="B100" s="48"/>
      <c r="C100" s="167"/>
      <c r="D100" s="178"/>
      <c r="E100" s="178"/>
      <c r="F100" s="213"/>
      <c r="G100" s="213"/>
      <c r="H100" s="213"/>
      <c r="I100" s="214"/>
      <c r="J100" s="215"/>
      <c r="K100" s="207"/>
      <c r="L100" s="183"/>
      <c r="M100" s="216"/>
    </row>
    <row r="101" spans="1:13" ht="18.75" x14ac:dyDescent="0.3">
      <c r="A101" s="42"/>
      <c r="B101" s="48"/>
      <c r="C101" s="217" t="s">
        <v>141</v>
      </c>
      <c r="D101" s="167"/>
      <c r="E101" s="218"/>
      <c r="F101" s="213"/>
      <c r="G101" s="213"/>
      <c r="H101" s="219"/>
      <c r="I101" s="219"/>
      <c r="J101" s="220"/>
      <c r="K101" s="220"/>
      <c r="L101" s="221"/>
      <c r="M101" s="221"/>
    </row>
    <row r="102" spans="1:13" ht="18.75" x14ac:dyDescent="0.3">
      <c r="A102" s="42"/>
      <c r="B102" s="48"/>
      <c r="C102" s="217" t="s">
        <v>142</v>
      </c>
      <c r="D102" s="167"/>
      <c r="E102" s="218"/>
      <c r="F102" s="222"/>
      <c r="G102" s="213"/>
      <c r="H102" s="219" t="s">
        <v>143</v>
      </c>
      <c r="I102" s="223"/>
      <c r="J102" s="221"/>
      <c r="K102" s="220" t="s">
        <v>144</v>
      </c>
      <c r="L102" s="221"/>
      <c r="M102" s="221"/>
    </row>
    <row r="103" spans="1:13" ht="15.75" x14ac:dyDescent="0.25">
      <c r="A103" s="42"/>
      <c r="B103" s="48"/>
      <c r="C103" s="178"/>
      <c r="D103" s="178"/>
      <c r="E103" s="224"/>
      <c r="F103" s="213"/>
      <c r="G103" s="213"/>
      <c r="H103" s="213"/>
      <c r="I103" s="213"/>
      <c r="J103" s="221"/>
      <c r="K103" s="221"/>
      <c r="L103" s="221"/>
      <c r="M103" s="221"/>
    </row>
    <row r="104" spans="1:13" ht="18" x14ac:dyDescent="0.25">
      <c r="A104" s="42"/>
      <c r="B104" s="48"/>
      <c r="C104" s="225" t="s">
        <v>145</v>
      </c>
      <c r="D104" s="226"/>
      <c r="E104" s="227"/>
      <c r="F104" s="213"/>
      <c r="G104" s="213"/>
      <c r="H104" s="213"/>
      <c r="I104" s="213"/>
      <c r="J104" s="221"/>
      <c r="K104" s="221"/>
      <c r="L104" s="221"/>
      <c r="M104" s="221"/>
    </row>
    <row r="105" spans="1:13" ht="18.75" customHeight="1" x14ac:dyDescent="0.25">
      <c r="A105" s="42"/>
      <c r="B105" s="48"/>
      <c r="C105" s="228" t="s">
        <v>146</v>
      </c>
      <c r="D105" s="226"/>
      <c r="E105" s="227"/>
      <c r="F105" s="213"/>
      <c r="G105" s="213"/>
      <c r="H105" s="213"/>
      <c r="I105" s="213"/>
      <c r="J105" s="221"/>
      <c r="K105" s="221"/>
      <c r="L105" s="221"/>
      <c r="M105" s="221"/>
    </row>
    <row r="106" spans="1:13" x14ac:dyDescent="0.25">
      <c r="A106" s="42"/>
      <c r="B106" s="48"/>
      <c r="C106" s="178"/>
      <c r="D106" s="178"/>
      <c r="E106" s="178"/>
      <c r="F106" s="213"/>
      <c r="G106" s="213"/>
      <c r="H106" s="213"/>
      <c r="I106" s="213"/>
      <c r="J106" s="221"/>
      <c r="K106" s="221"/>
      <c r="L106" s="221"/>
      <c r="M106" s="221"/>
    </row>
    <row r="107" spans="1:13" ht="18" x14ac:dyDescent="0.25">
      <c r="A107" s="42"/>
      <c r="B107" s="48"/>
      <c r="C107" s="225" t="s">
        <v>147</v>
      </c>
      <c r="D107" s="178"/>
      <c r="E107" s="178"/>
      <c r="F107" s="223"/>
      <c r="G107" s="223"/>
      <c r="H107" s="223"/>
      <c r="I107" s="223"/>
      <c r="J107" s="229"/>
      <c r="K107" s="229"/>
      <c r="L107" s="221"/>
      <c r="M107" s="221"/>
    </row>
    <row r="108" spans="1:13" ht="18" x14ac:dyDescent="0.25">
      <c r="A108" s="230"/>
      <c r="B108" s="48"/>
      <c r="C108" s="231" t="s">
        <v>148</v>
      </c>
      <c r="D108" s="232"/>
      <c r="E108" s="232"/>
      <c r="F108" s="233"/>
      <c r="G108" s="233"/>
      <c r="H108" s="233"/>
      <c r="I108" s="233"/>
      <c r="J108" s="234"/>
      <c r="K108" s="234"/>
      <c r="L108" s="235"/>
      <c r="M108" s="235"/>
    </row>
    <row r="109" spans="1:13" ht="18" x14ac:dyDescent="0.25">
      <c r="A109" s="42"/>
      <c r="B109" s="48"/>
      <c r="C109" s="55"/>
      <c r="D109" s="55"/>
      <c r="E109" s="178"/>
      <c r="F109" s="236"/>
      <c r="G109" s="237"/>
      <c r="H109" s="181"/>
      <c r="I109" s="182"/>
      <c r="J109" s="182"/>
      <c r="K109" s="183"/>
      <c r="L109" s="183"/>
      <c r="M109" s="221"/>
    </row>
    <row r="110" spans="1:13" ht="18" x14ac:dyDescent="0.25">
      <c r="A110" s="42"/>
      <c r="B110" s="176"/>
      <c r="C110" s="238"/>
      <c r="D110" s="238"/>
      <c r="E110" s="185"/>
      <c r="F110" s="236"/>
      <c r="G110" s="201"/>
      <c r="H110" s="187"/>
      <c r="I110" s="239"/>
      <c r="J110" s="240"/>
      <c r="K110" s="241"/>
      <c r="L110" s="242"/>
      <c r="M110" s="172"/>
    </row>
    <row r="111" spans="1:13" ht="18" x14ac:dyDescent="0.25">
      <c r="B111" s="176"/>
      <c r="C111" s="238"/>
      <c r="D111" s="238"/>
      <c r="E111" s="168"/>
      <c r="F111" s="192"/>
      <c r="G111" s="192"/>
      <c r="H111" s="192"/>
      <c r="I111" s="243"/>
      <c r="J111" s="244"/>
      <c r="K111" s="244"/>
      <c r="L111" s="197"/>
      <c r="M111" s="172"/>
    </row>
    <row r="112" spans="1:13" ht="18" x14ac:dyDescent="0.25">
      <c r="B112" s="176"/>
      <c r="C112" s="238"/>
      <c r="D112" s="238"/>
      <c r="E112" s="195"/>
      <c r="F112" s="196"/>
      <c r="G112" s="168"/>
      <c r="H112" s="168"/>
      <c r="I112" s="243"/>
      <c r="J112" s="244"/>
      <c r="K112" s="244"/>
      <c r="L112" s="197"/>
      <c r="M112" s="172"/>
    </row>
    <row r="113" spans="2:13" ht="18" x14ac:dyDescent="0.25">
      <c r="B113" s="176"/>
      <c r="C113" s="238"/>
      <c r="D113" s="238"/>
      <c r="E113" s="199"/>
      <c r="F113" s="199"/>
      <c r="G113" s="200"/>
      <c r="H113" s="182"/>
      <c r="I113" s="243"/>
      <c r="J113" s="244"/>
      <c r="K113" s="244"/>
      <c r="L113" s="245"/>
      <c r="M113" s="172"/>
    </row>
    <row r="114" spans="2:13" ht="18" x14ac:dyDescent="0.25">
      <c r="B114" s="176"/>
      <c r="C114" s="238"/>
      <c r="D114" s="238"/>
      <c r="E114" s="185"/>
      <c r="F114" s="182"/>
      <c r="G114" s="182"/>
      <c r="H114" s="182"/>
      <c r="I114" s="205"/>
      <c r="J114" s="206"/>
      <c r="K114" s="207"/>
      <c r="L114" s="208"/>
      <c r="M114" s="172"/>
    </row>
    <row r="115" spans="2:13" ht="18" x14ac:dyDescent="0.25">
      <c r="B115" s="176"/>
      <c r="C115" s="238"/>
      <c r="D115" s="238"/>
      <c r="E115" s="203"/>
      <c r="F115" s="204"/>
      <c r="G115" s="182"/>
      <c r="H115" s="182"/>
      <c r="I115" s="205"/>
      <c r="J115" s="207"/>
      <c r="K115" s="207"/>
      <c r="L115" s="197"/>
      <c r="M115" s="172"/>
    </row>
    <row r="116" spans="2:13" ht="18.75" x14ac:dyDescent="0.3">
      <c r="B116" s="176"/>
      <c r="C116" s="238"/>
      <c r="D116" s="238"/>
      <c r="E116" s="210"/>
      <c r="F116" s="211"/>
      <c r="G116" s="211"/>
      <c r="H116" s="182"/>
      <c r="I116" s="214"/>
      <c r="J116" s="197"/>
      <c r="K116" s="207"/>
      <c r="L116" s="183"/>
    </row>
    <row r="117" spans="2:13" x14ac:dyDescent="0.25">
      <c r="B117" s="176"/>
      <c r="C117" s="238"/>
      <c r="D117" s="238"/>
      <c r="E117" s="238"/>
      <c r="F117" s="176"/>
      <c r="G117" s="176"/>
      <c r="H117" s="176"/>
      <c r="I117" s="176"/>
    </row>
    <row r="118" spans="2:13" x14ac:dyDescent="0.25">
      <c r="B118" s="176"/>
      <c r="C118" s="238"/>
      <c r="D118" s="238"/>
      <c r="E118" s="238"/>
      <c r="F118" s="176"/>
      <c r="G118" s="176"/>
      <c r="H118" s="176"/>
      <c r="I118" s="176"/>
    </row>
    <row r="119" spans="2:13" x14ac:dyDescent="0.25">
      <c r="B119" s="176"/>
      <c r="C119" s="238"/>
      <c r="D119" s="238"/>
      <c r="E119" s="238"/>
      <c r="F119" s="176"/>
      <c r="G119" s="176"/>
      <c r="H119" s="176"/>
      <c r="I119" s="176"/>
    </row>
    <row r="120" spans="2:13" x14ac:dyDescent="0.25">
      <c r="B120" s="176"/>
      <c r="C120" s="238"/>
      <c r="D120" s="238"/>
      <c r="E120" s="238"/>
      <c r="F120" s="176"/>
      <c r="G120" s="176"/>
      <c r="H120" s="176"/>
      <c r="I120" s="176"/>
    </row>
    <row r="121" spans="2:13" x14ac:dyDescent="0.25">
      <c r="B121" s="176"/>
      <c r="C121" s="238"/>
      <c r="D121" s="238"/>
      <c r="E121" s="238"/>
      <c r="F121" s="176"/>
      <c r="G121" s="176"/>
      <c r="H121" s="176"/>
      <c r="I121" s="176"/>
    </row>
    <row r="122" spans="2:13" x14ac:dyDescent="0.25">
      <c r="B122" s="176"/>
      <c r="C122" s="238"/>
      <c r="D122" s="238"/>
      <c r="E122" s="238"/>
      <c r="F122" s="176"/>
      <c r="G122" s="176"/>
      <c r="H122" s="176"/>
      <c r="I122" s="176"/>
    </row>
    <row r="123" spans="2:13" x14ac:dyDescent="0.25">
      <c r="B123" s="176"/>
      <c r="C123" s="238"/>
      <c r="D123" s="238"/>
      <c r="E123" s="238"/>
      <c r="F123" s="176"/>
      <c r="G123" s="176"/>
      <c r="H123" s="176"/>
      <c r="I123" s="176"/>
    </row>
    <row r="124" spans="2:13" x14ac:dyDescent="0.25">
      <c r="B124" s="176"/>
      <c r="C124" s="238"/>
      <c r="D124" s="238"/>
      <c r="E124" s="238"/>
      <c r="F124" s="176"/>
      <c r="G124" s="176"/>
      <c r="H124" s="176"/>
      <c r="I124" s="176"/>
    </row>
    <row r="125" spans="2:13" x14ac:dyDescent="0.25">
      <c r="B125" s="176"/>
      <c r="C125" s="238"/>
      <c r="D125" s="238"/>
      <c r="E125" s="238"/>
      <c r="F125" s="176"/>
      <c r="G125" s="176"/>
      <c r="H125" s="176"/>
      <c r="I125" s="176"/>
    </row>
    <row r="126" spans="2:13" x14ac:dyDescent="0.25">
      <c r="B126" s="176"/>
      <c r="C126" s="238"/>
      <c r="D126" s="238"/>
      <c r="E126" s="238"/>
      <c r="F126" s="176"/>
      <c r="G126" s="176"/>
      <c r="H126" s="176"/>
      <c r="I126" s="176"/>
    </row>
    <row r="127" spans="2:13" x14ac:dyDescent="0.25">
      <c r="B127" s="176"/>
      <c r="C127" s="238"/>
      <c r="D127" s="238"/>
      <c r="E127" s="238"/>
      <c r="F127" s="176"/>
      <c r="G127" s="176"/>
      <c r="H127" s="176"/>
      <c r="I127" s="176"/>
    </row>
    <row r="128" spans="2:13" x14ac:dyDescent="0.25">
      <c r="B128" s="176"/>
      <c r="C128" s="238"/>
      <c r="D128" s="238"/>
      <c r="E128" s="238"/>
      <c r="F128" s="176"/>
      <c r="G128" s="176"/>
      <c r="H128" s="176"/>
      <c r="I128" s="176"/>
    </row>
    <row r="129" spans="2:9" x14ac:dyDescent="0.25">
      <c r="B129" s="176"/>
      <c r="C129" s="238"/>
      <c r="D129" s="238"/>
      <c r="E129" s="238"/>
      <c r="F129" s="176"/>
      <c r="G129" s="176"/>
      <c r="H129" s="176"/>
      <c r="I129" s="176"/>
    </row>
    <row r="130" spans="2:9" x14ac:dyDescent="0.25">
      <c r="B130" s="176"/>
      <c r="C130" s="238"/>
      <c r="D130" s="238"/>
      <c r="E130" s="238"/>
      <c r="F130" s="176"/>
      <c r="G130" s="176"/>
      <c r="H130" s="176"/>
      <c r="I130" s="176"/>
    </row>
    <row r="131" spans="2:9" x14ac:dyDescent="0.25">
      <c r="B131" s="176"/>
      <c r="C131" s="238"/>
      <c r="D131" s="238"/>
      <c r="E131" s="238"/>
      <c r="F131" s="176"/>
      <c r="G131" s="176"/>
      <c r="H131" s="176"/>
      <c r="I131" s="176"/>
    </row>
    <row r="132" spans="2:9" x14ac:dyDescent="0.25">
      <c r="B132" s="176"/>
      <c r="C132" s="238"/>
      <c r="D132" s="238"/>
      <c r="E132" s="238"/>
      <c r="F132" s="176"/>
      <c r="G132" s="176"/>
      <c r="H132" s="176"/>
      <c r="I132" s="176"/>
    </row>
    <row r="133" spans="2:9" x14ac:dyDescent="0.25">
      <c r="B133" s="176"/>
      <c r="C133" s="238"/>
      <c r="D133" s="238"/>
      <c r="E133" s="238"/>
      <c r="F133" s="176"/>
      <c r="G133" s="176"/>
      <c r="H133" s="176"/>
      <c r="I133" s="176"/>
    </row>
    <row r="134" spans="2:9" x14ac:dyDescent="0.25">
      <c r="B134" s="176"/>
      <c r="C134" s="238"/>
      <c r="D134" s="238"/>
      <c r="E134" s="238"/>
      <c r="F134" s="176"/>
      <c r="G134" s="176"/>
      <c r="H134" s="176"/>
      <c r="I134" s="176"/>
    </row>
    <row r="135" spans="2:9" x14ac:dyDescent="0.25">
      <c r="B135" s="176"/>
      <c r="C135" s="238"/>
      <c r="D135" s="238"/>
      <c r="E135" s="238"/>
      <c r="F135" s="176"/>
      <c r="G135" s="176"/>
      <c r="H135" s="176"/>
      <c r="I135" s="176"/>
    </row>
    <row r="136" spans="2:9" x14ac:dyDescent="0.25">
      <c r="B136" s="176"/>
      <c r="C136" s="238"/>
      <c r="D136" s="238"/>
      <c r="E136" s="238"/>
      <c r="F136" s="176"/>
      <c r="G136" s="176"/>
      <c r="H136" s="176"/>
      <c r="I136" s="176"/>
    </row>
    <row r="137" spans="2:9" x14ac:dyDescent="0.25">
      <c r="B137" s="176"/>
      <c r="C137" s="238"/>
      <c r="D137" s="238"/>
      <c r="E137" s="238"/>
      <c r="F137" s="176"/>
      <c r="G137" s="176"/>
      <c r="H137" s="176"/>
      <c r="I137" s="176"/>
    </row>
    <row r="138" spans="2:9" x14ac:dyDescent="0.25">
      <c r="B138" s="176"/>
      <c r="C138" s="238"/>
      <c r="D138" s="238"/>
      <c r="E138" s="238"/>
      <c r="F138" s="176"/>
      <c r="G138" s="176"/>
      <c r="H138" s="176"/>
      <c r="I138" s="176"/>
    </row>
    <row r="139" spans="2:9" x14ac:dyDescent="0.25">
      <c r="B139" s="176"/>
      <c r="C139" s="238"/>
      <c r="D139" s="238"/>
      <c r="E139" s="238"/>
      <c r="F139" s="176"/>
      <c r="G139" s="176"/>
      <c r="H139" s="176"/>
      <c r="I139" s="176"/>
    </row>
    <row r="140" spans="2:9" x14ac:dyDescent="0.25">
      <c r="B140" s="176"/>
      <c r="C140" s="238"/>
      <c r="D140" s="238"/>
      <c r="E140" s="238"/>
      <c r="F140" s="176"/>
      <c r="G140" s="176"/>
      <c r="H140" s="176"/>
      <c r="I140" s="176"/>
    </row>
    <row r="141" spans="2:9" x14ac:dyDescent="0.25">
      <c r="B141" s="176"/>
      <c r="C141" s="238"/>
      <c r="D141" s="238"/>
      <c r="E141" s="238"/>
      <c r="F141" s="176"/>
      <c r="G141" s="176"/>
      <c r="H141" s="176"/>
      <c r="I141" s="176"/>
    </row>
    <row r="142" spans="2:9" x14ac:dyDescent="0.25">
      <c r="B142" s="176"/>
      <c r="C142" s="238"/>
      <c r="D142" s="238"/>
      <c r="E142" s="238"/>
      <c r="F142" s="176"/>
      <c r="G142" s="176"/>
      <c r="H142" s="176"/>
      <c r="I142" s="176"/>
    </row>
    <row r="143" spans="2:9" x14ac:dyDescent="0.25">
      <c r="B143" s="176"/>
      <c r="C143" s="238"/>
      <c r="D143" s="238"/>
      <c r="E143" s="238"/>
      <c r="F143" s="176"/>
      <c r="G143" s="176"/>
      <c r="H143" s="176"/>
      <c r="I143" s="176"/>
    </row>
    <row r="144" spans="2:9" x14ac:dyDescent="0.25">
      <c r="B144" s="176"/>
      <c r="C144" s="238"/>
      <c r="D144" s="238"/>
      <c r="E144" s="238"/>
      <c r="F144" s="176"/>
      <c r="G144" s="176"/>
      <c r="H144" s="176"/>
      <c r="I144" s="176"/>
    </row>
    <row r="145" spans="2:9" x14ac:dyDescent="0.25">
      <c r="B145" s="176"/>
      <c r="C145" s="238"/>
      <c r="D145" s="238"/>
      <c r="E145" s="238"/>
      <c r="F145" s="176"/>
      <c r="G145" s="176"/>
      <c r="H145" s="176"/>
      <c r="I145" s="176"/>
    </row>
    <row r="146" spans="2:9" x14ac:dyDescent="0.25">
      <c r="B146" s="176"/>
      <c r="C146" s="238"/>
      <c r="D146" s="238"/>
      <c r="E146" s="238"/>
      <c r="F146" s="176"/>
      <c r="G146" s="176"/>
      <c r="H146" s="176"/>
      <c r="I146" s="176"/>
    </row>
    <row r="147" spans="2:9" x14ac:dyDescent="0.25">
      <c r="B147" s="176"/>
      <c r="C147" s="238"/>
      <c r="D147" s="238"/>
      <c r="E147" s="238"/>
      <c r="F147" s="176"/>
      <c r="G147" s="176"/>
      <c r="H147" s="176"/>
      <c r="I147" s="176"/>
    </row>
    <row r="148" spans="2:9" x14ac:dyDescent="0.25">
      <c r="B148" s="176"/>
      <c r="C148" s="238"/>
      <c r="D148" s="238"/>
      <c r="E148" s="238"/>
      <c r="F148" s="176"/>
      <c r="G148" s="176"/>
      <c r="H148" s="176"/>
      <c r="I148" s="176"/>
    </row>
    <row r="149" spans="2:9" x14ac:dyDescent="0.25">
      <c r="B149" s="176"/>
      <c r="C149" s="238"/>
      <c r="D149" s="238"/>
      <c r="E149" s="238"/>
      <c r="F149" s="176"/>
      <c r="G149" s="176"/>
      <c r="H149" s="176"/>
      <c r="I149" s="176"/>
    </row>
    <row r="150" spans="2:9" x14ac:dyDescent="0.25">
      <c r="B150" s="176"/>
      <c r="C150" s="238"/>
      <c r="D150" s="238"/>
      <c r="E150" s="238"/>
      <c r="F150" s="176"/>
      <c r="G150" s="176"/>
      <c r="H150" s="176"/>
      <c r="I150" s="176"/>
    </row>
    <row r="151" spans="2:9" x14ac:dyDescent="0.25">
      <c r="B151" s="176"/>
      <c r="C151" s="238"/>
      <c r="D151" s="238"/>
      <c r="E151" s="238"/>
      <c r="F151" s="176"/>
      <c r="G151" s="176"/>
      <c r="H151" s="176"/>
      <c r="I151" s="176"/>
    </row>
    <row r="152" spans="2:9" x14ac:dyDescent="0.25">
      <c r="B152" s="176"/>
      <c r="C152" s="238"/>
      <c r="D152" s="238"/>
      <c r="E152" s="238"/>
      <c r="F152" s="176"/>
      <c r="G152" s="176"/>
      <c r="H152" s="176"/>
      <c r="I152" s="176"/>
    </row>
    <row r="153" spans="2:9" x14ac:dyDescent="0.25">
      <c r="B153" s="176"/>
      <c r="C153" s="238"/>
      <c r="D153" s="238"/>
      <c r="E153" s="238"/>
      <c r="F153" s="176"/>
      <c r="G153" s="176"/>
      <c r="H153" s="176"/>
      <c r="I153" s="176"/>
    </row>
    <row r="154" spans="2:9" x14ac:dyDescent="0.25">
      <c r="B154" s="176"/>
      <c r="C154" s="238"/>
      <c r="D154" s="238"/>
      <c r="E154" s="238"/>
      <c r="F154" s="176"/>
      <c r="G154" s="176"/>
      <c r="H154" s="176"/>
      <c r="I154" s="176"/>
    </row>
    <row r="155" spans="2:9" x14ac:dyDescent="0.25">
      <c r="B155" s="176"/>
      <c r="C155" s="238"/>
      <c r="D155" s="238"/>
      <c r="E155" s="238"/>
      <c r="F155" s="176"/>
      <c r="G155" s="176"/>
      <c r="H155" s="176"/>
      <c r="I155" s="176"/>
    </row>
    <row r="156" spans="2:9" x14ac:dyDescent="0.25">
      <c r="B156" s="176"/>
      <c r="C156" s="238"/>
      <c r="D156" s="238"/>
      <c r="E156" s="238"/>
      <c r="F156" s="176"/>
      <c r="G156" s="176"/>
      <c r="H156" s="176"/>
      <c r="I156" s="176"/>
    </row>
    <row r="157" spans="2:9" x14ac:dyDescent="0.25">
      <c r="B157" s="176"/>
      <c r="C157" s="238"/>
      <c r="D157" s="238"/>
      <c r="E157" s="238"/>
      <c r="F157" s="176"/>
      <c r="G157" s="176"/>
      <c r="H157" s="176"/>
      <c r="I157" s="176"/>
    </row>
    <row r="158" spans="2:9" x14ac:dyDescent="0.25">
      <c r="B158" s="176"/>
      <c r="C158" s="238"/>
      <c r="D158" s="238"/>
      <c r="E158" s="238"/>
      <c r="F158" s="176"/>
      <c r="G158" s="176"/>
      <c r="H158" s="176"/>
      <c r="I158" s="176"/>
    </row>
    <row r="159" spans="2:9" x14ac:dyDescent="0.25">
      <c r="B159" s="176"/>
      <c r="C159" s="238"/>
      <c r="D159" s="238"/>
      <c r="E159" s="238"/>
      <c r="F159" s="176"/>
      <c r="G159" s="176"/>
      <c r="H159" s="176"/>
      <c r="I159" s="176"/>
    </row>
    <row r="160" spans="2:9" x14ac:dyDescent="0.25">
      <c r="B160" s="176"/>
      <c r="C160" s="238"/>
      <c r="D160" s="238"/>
      <c r="E160" s="238"/>
      <c r="F160" s="176"/>
      <c r="G160" s="176"/>
      <c r="H160" s="176"/>
      <c r="I160" s="176"/>
    </row>
    <row r="161" spans="2:9" x14ac:dyDescent="0.25">
      <c r="B161" s="176"/>
      <c r="C161" s="238"/>
      <c r="D161" s="238"/>
      <c r="E161" s="238"/>
      <c r="F161" s="176"/>
      <c r="G161" s="176"/>
      <c r="H161" s="176"/>
      <c r="I161" s="176"/>
    </row>
    <row r="162" spans="2:9" x14ac:dyDescent="0.25">
      <c r="B162" s="176"/>
      <c r="C162" s="238"/>
      <c r="D162" s="238"/>
      <c r="E162" s="238"/>
      <c r="F162" s="176"/>
      <c r="G162" s="176"/>
      <c r="H162" s="176"/>
      <c r="I162" s="176"/>
    </row>
    <row r="163" spans="2:9" x14ac:dyDescent="0.25">
      <c r="B163" s="176"/>
      <c r="C163" s="238"/>
      <c r="D163" s="238"/>
      <c r="E163" s="238"/>
      <c r="F163" s="176"/>
      <c r="G163" s="176"/>
      <c r="H163" s="176"/>
      <c r="I163" s="176"/>
    </row>
    <row r="164" spans="2:9" x14ac:dyDescent="0.25">
      <c r="B164" s="176"/>
      <c r="C164" s="238"/>
      <c r="D164" s="238"/>
      <c r="E164" s="238"/>
      <c r="F164" s="176"/>
      <c r="G164" s="176"/>
      <c r="H164" s="176"/>
      <c r="I164" s="176"/>
    </row>
    <row r="165" spans="2:9" x14ac:dyDescent="0.25">
      <c r="B165" s="176"/>
      <c r="C165" s="238"/>
      <c r="D165" s="238"/>
      <c r="E165" s="238"/>
      <c r="F165" s="176"/>
      <c r="G165" s="176"/>
      <c r="H165" s="176"/>
      <c r="I165" s="176"/>
    </row>
    <row r="166" spans="2:9" x14ac:dyDescent="0.25">
      <c r="B166" s="176"/>
      <c r="C166" s="238"/>
      <c r="D166" s="238"/>
      <c r="E166" s="238"/>
      <c r="F166" s="176"/>
      <c r="G166" s="176"/>
      <c r="H166" s="176"/>
      <c r="I166" s="176"/>
    </row>
    <row r="167" spans="2:9" x14ac:dyDescent="0.25">
      <c r="B167" s="176"/>
      <c r="C167" s="238"/>
      <c r="D167" s="238"/>
      <c r="E167" s="238"/>
      <c r="F167" s="176"/>
      <c r="G167" s="176"/>
      <c r="H167" s="176"/>
      <c r="I167" s="176"/>
    </row>
    <row r="168" spans="2:9" x14ac:dyDescent="0.25">
      <c r="B168" s="176"/>
      <c r="C168" s="238"/>
      <c r="D168" s="238"/>
      <c r="E168" s="238"/>
      <c r="F168" s="176"/>
      <c r="G168" s="176"/>
      <c r="H168" s="176"/>
      <c r="I168" s="176"/>
    </row>
    <row r="169" spans="2:9" x14ac:dyDescent="0.25">
      <c r="B169" s="176"/>
      <c r="C169" s="238"/>
      <c r="D169" s="238"/>
      <c r="E169" s="238"/>
      <c r="F169" s="176"/>
      <c r="G169" s="176"/>
      <c r="H169" s="176"/>
      <c r="I169" s="176"/>
    </row>
    <row r="170" spans="2:9" x14ac:dyDescent="0.25">
      <c r="B170" s="176"/>
      <c r="C170" s="238"/>
      <c r="D170" s="238"/>
      <c r="E170" s="238"/>
      <c r="F170" s="176"/>
      <c r="G170" s="176"/>
      <c r="H170" s="176"/>
      <c r="I170" s="176"/>
    </row>
    <row r="171" spans="2:9" x14ac:dyDescent="0.25">
      <c r="B171" s="176"/>
      <c r="C171" s="238"/>
      <c r="D171" s="238"/>
      <c r="E171" s="238"/>
      <c r="F171" s="176"/>
      <c r="G171" s="176"/>
      <c r="H171" s="176"/>
      <c r="I171" s="176"/>
    </row>
    <row r="172" spans="2:9" x14ac:dyDescent="0.25">
      <c r="B172" s="176"/>
      <c r="C172" s="238"/>
      <c r="D172" s="238"/>
      <c r="E172" s="238"/>
      <c r="F172" s="176"/>
      <c r="G172" s="176"/>
      <c r="H172" s="176"/>
      <c r="I172" s="176"/>
    </row>
    <row r="173" spans="2:9" x14ac:dyDescent="0.25">
      <c r="B173" s="176"/>
      <c r="C173" s="238"/>
      <c r="D173" s="238"/>
      <c r="E173" s="238"/>
      <c r="F173" s="176"/>
      <c r="G173" s="176"/>
      <c r="H173" s="176"/>
      <c r="I173" s="176"/>
    </row>
    <row r="174" spans="2:9" x14ac:dyDescent="0.25">
      <c r="B174" s="176"/>
      <c r="C174" s="238"/>
      <c r="D174" s="238"/>
      <c r="E174" s="238"/>
      <c r="F174" s="176"/>
      <c r="G174" s="176"/>
      <c r="H174" s="176"/>
      <c r="I174" s="176"/>
    </row>
    <row r="175" spans="2:9" x14ac:dyDescent="0.25">
      <c r="B175" s="176"/>
      <c r="C175" s="238"/>
      <c r="D175" s="238"/>
      <c r="E175" s="238"/>
      <c r="F175" s="176"/>
      <c r="G175" s="176"/>
      <c r="H175" s="176"/>
      <c r="I175" s="176"/>
    </row>
    <row r="176" spans="2:9" x14ac:dyDescent="0.25">
      <c r="B176" s="176"/>
      <c r="C176" s="238"/>
      <c r="D176" s="238"/>
      <c r="E176" s="238"/>
      <c r="F176" s="176"/>
      <c r="G176" s="176"/>
      <c r="H176" s="176"/>
      <c r="I176" s="176"/>
    </row>
    <row r="177" spans="2:9" x14ac:dyDescent="0.25">
      <c r="B177" s="176"/>
      <c r="C177" s="238"/>
      <c r="D177" s="238"/>
      <c r="E177" s="238"/>
      <c r="F177" s="176"/>
      <c r="G177" s="176"/>
      <c r="H177" s="176"/>
      <c r="I177" s="176"/>
    </row>
    <row r="178" spans="2:9" x14ac:dyDescent="0.25">
      <c r="B178" s="176"/>
      <c r="C178" s="238"/>
      <c r="D178" s="238"/>
      <c r="E178" s="238"/>
      <c r="F178" s="176"/>
      <c r="G178" s="176"/>
      <c r="H178" s="176"/>
      <c r="I178" s="176"/>
    </row>
    <row r="179" spans="2:9" x14ac:dyDescent="0.25">
      <c r="B179" s="176"/>
      <c r="C179" s="238"/>
      <c r="D179" s="238"/>
      <c r="E179" s="238"/>
      <c r="F179" s="176"/>
      <c r="G179" s="176"/>
      <c r="H179" s="176"/>
      <c r="I179" s="176"/>
    </row>
    <row r="180" spans="2:9" x14ac:dyDescent="0.25">
      <c r="B180" s="176"/>
      <c r="C180" s="238"/>
      <c r="D180" s="238"/>
      <c r="E180" s="238"/>
      <c r="F180" s="176"/>
      <c r="G180" s="176"/>
      <c r="H180" s="176"/>
      <c r="I180" s="176"/>
    </row>
    <row r="181" spans="2:9" x14ac:dyDescent="0.25">
      <c r="B181" s="176"/>
      <c r="C181" s="238"/>
      <c r="D181" s="238"/>
      <c r="E181" s="238"/>
      <c r="F181" s="176"/>
      <c r="G181" s="176"/>
      <c r="H181" s="176"/>
      <c r="I181" s="176"/>
    </row>
    <row r="182" spans="2:9" x14ac:dyDescent="0.25">
      <c r="B182" s="176"/>
      <c r="C182" s="238"/>
      <c r="D182" s="238"/>
      <c r="E182" s="238"/>
      <c r="F182" s="176"/>
      <c r="G182" s="176"/>
      <c r="H182" s="176"/>
      <c r="I182" s="176"/>
    </row>
    <row r="183" spans="2:9" x14ac:dyDescent="0.25">
      <c r="B183" s="176"/>
      <c r="C183" s="238"/>
      <c r="D183" s="238"/>
      <c r="E183" s="238"/>
      <c r="F183" s="176"/>
      <c r="G183" s="176"/>
      <c r="H183" s="176"/>
      <c r="I183" s="176"/>
    </row>
    <row r="184" spans="2:9" x14ac:dyDescent="0.25">
      <c r="B184" s="176"/>
      <c r="C184" s="238"/>
      <c r="D184" s="238"/>
      <c r="E184" s="238"/>
      <c r="F184" s="176"/>
      <c r="G184" s="176"/>
      <c r="H184" s="176"/>
      <c r="I184" s="176"/>
    </row>
    <row r="185" spans="2:9" x14ac:dyDescent="0.25">
      <c r="B185" s="176"/>
      <c r="C185" s="238"/>
      <c r="D185" s="238"/>
      <c r="E185" s="238"/>
      <c r="F185" s="176"/>
      <c r="G185" s="176"/>
      <c r="H185" s="176"/>
      <c r="I185" s="176"/>
    </row>
    <row r="186" spans="2:9" x14ac:dyDescent="0.25">
      <c r="B186" s="176"/>
      <c r="C186" s="238"/>
      <c r="D186" s="238"/>
      <c r="E186" s="238"/>
      <c r="F186" s="176"/>
      <c r="G186" s="176"/>
      <c r="H186" s="176"/>
      <c r="I186" s="176"/>
    </row>
    <row r="187" spans="2:9" x14ac:dyDescent="0.25">
      <c r="B187" s="176"/>
      <c r="C187" s="238"/>
      <c r="D187" s="238"/>
      <c r="E187" s="238"/>
      <c r="F187" s="176"/>
      <c r="G187" s="176"/>
      <c r="H187" s="176"/>
      <c r="I187" s="176"/>
    </row>
    <row r="188" spans="2:9" x14ac:dyDescent="0.25">
      <c r="B188" s="176"/>
      <c r="C188" s="238"/>
      <c r="D188" s="238"/>
      <c r="E188" s="238"/>
      <c r="F188" s="176"/>
      <c r="G188" s="176"/>
      <c r="H188" s="176"/>
      <c r="I188" s="176"/>
    </row>
    <row r="189" spans="2:9" x14ac:dyDescent="0.25">
      <c r="B189" s="176"/>
      <c r="C189" s="238"/>
      <c r="D189" s="238"/>
      <c r="E189" s="238"/>
      <c r="F189" s="176"/>
      <c r="G189" s="176"/>
      <c r="H189" s="176"/>
      <c r="I189" s="176"/>
    </row>
    <row r="190" spans="2:9" x14ac:dyDescent="0.25">
      <c r="B190" s="176"/>
      <c r="C190" s="238"/>
      <c r="D190" s="238"/>
      <c r="E190" s="238"/>
      <c r="F190" s="176"/>
      <c r="G190" s="176"/>
      <c r="H190" s="176"/>
      <c r="I190" s="176"/>
    </row>
    <row r="191" spans="2:9" x14ac:dyDescent="0.25">
      <c r="B191" s="176"/>
      <c r="C191" s="238"/>
      <c r="D191" s="238"/>
      <c r="E191" s="238"/>
      <c r="F191" s="176"/>
      <c r="G191" s="176"/>
      <c r="H191" s="176"/>
      <c r="I191" s="176"/>
    </row>
    <row r="192" spans="2:9" x14ac:dyDescent="0.25">
      <c r="B192" s="176"/>
      <c r="C192" s="238"/>
      <c r="D192" s="238"/>
      <c r="E192" s="238"/>
      <c r="F192" s="176"/>
      <c r="G192" s="176"/>
      <c r="H192" s="176"/>
      <c r="I192" s="176"/>
    </row>
    <row r="193" spans="2:9" x14ac:dyDescent="0.25">
      <c r="B193" s="176"/>
      <c r="C193" s="238"/>
      <c r="D193" s="238"/>
      <c r="E193" s="238"/>
      <c r="F193" s="176"/>
      <c r="G193" s="176"/>
      <c r="H193" s="176"/>
      <c r="I193" s="176"/>
    </row>
    <row r="194" spans="2:9" x14ac:dyDescent="0.25">
      <c r="B194" s="176"/>
      <c r="C194" s="238"/>
      <c r="D194" s="238"/>
      <c r="E194" s="238"/>
      <c r="F194" s="176"/>
      <c r="G194" s="176"/>
      <c r="H194" s="176"/>
      <c r="I194" s="176"/>
    </row>
    <row r="195" spans="2:9" x14ac:dyDescent="0.25">
      <c r="B195" s="176"/>
      <c r="C195" s="238"/>
      <c r="D195" s="238"/>
      <c r="E195" s="238"/>
      <c r="F195" s="176"/>
      <c r="G195" s="176"/>
      <c r="H195" s="176"/>
      <c r="I195" s="176"/>
    </row>
    <row r="196" spans="2:9" x14ac:dyDescent="0.25">
      <c r="B196" s="176"/>
      <c r="C196" s="238"/>
      <c r="D196" s="238"/>
      <c r="E196" s="238"/>
      <c r="F196" s="176"/>
      <c r="G196" s="176"/>
      <c r="H196" s="176"/>
      <c r="I196" s="176"/>
    </row>
    <row r="197" spans="2:9" x14ac:dyDescent="0.25">
      <c r="B197" s="176"/>
      <c r="C197" s="238"/>
      <c r="D197" s="238"/>
      <c r="E197" s="238"/>
      <c r="F197" s="176"/>
      <c r="G197" s="176"/>
      <c r="H197" s="176"/>
      <c r="I197" s="176"/>
    </row>
    <row r="198" spans="2:9" x14ac:dyDescent="0.25">
      <c r="B198" s="176"/>
      <c r="C198" s="238"/>
      <c r="D198" s="238"/>
      <c r="E198" s="238"/>
      <c r="F198" s="176"/>
      <c r="G198" s="176"/>
      <c r="H198" s="176"/>
      <c r="I198" s="176"/>
    </row>
    <row r="199" spans="2:9" x14ac:dyDescent="0.25">
      <c r="B199" s="176"/>
      <c r="C199" s="238"/>
      <c r="D199" s="238"/>
      <c r="E199" s="238"/>
      <c r="F199" s="176"/>
      <c r="G199" s="176"/>
      <c r="H199" s="176"/>
      <c r="I199" s="176"/>
    </row>
    <row r="200" spans="2:9" x14ac:dyDescent="0.25">
      <c r="B200" s="176"/>
      <c r="C200" s="238"/>
      <c r="D200" s="238"/>
      <c r="E200" s="238"/>
      <c r="F200" s="176"/>
      <c r="G200" s="176"/>
      <c r="H200" s="176"/>
      <c r="I200" s="176"/>
    </row>
    <row r="201" spans="2:9" x14ac:dyDescent="0.25">
      <c r="B201" s="176"/>
      <c r="C201" s="238"/>
      <c r="D201" s="238"/>
      <c r="E201" s="238"/>
      <c r="F201" s="176"/>
      <c r="G201" s="176"/>
      <c r="H201" s="176"/>
      <c r="I201" s="176"/>
    </row>
    <row r="202" spans="2:9" x14ac:dyDescent="0.25">
      <c r="B202" s="176"/>
      <c r="C202" s="238"/>
      <c r="D202" s="238"/>
      <c r="E202" s="238"/>
      <c r="F202" s="176"/>
      <c r="G202" s="176"/>
      <c r="H202" s="176"/>
      <c r="I202" s="176"/>
    </row>
    <row r="203" spans="2:9" x14ac:dyDescent="0.25">
      <c r="B203" s="176"/>
      <c r="C203" s="238"/>
      <c r="D203" s="238"/>
      <c r="E203" s="238"/>
      <c r="F203" s="176"/>
      <c r="G203" s="176"/>
      <c r="H203" s="176"/>
      <c r="I203" s="176"/>
    </row>
    <row r="204" spans="2:9" x14ac:dyDescent="0.25">
      <c r="B204" s="176"/>
      <c r="C204" s="238"/>
      <c r="D204" s="238"/>
      <c r="E204" s="238"/>
      <c r="F204" s="176"/>
      <c r="G204" s="176"/>
      <c r="H204" s="176"/>
      <c r="I204" s="176"/>
    </row>
    <row r="205" spans="2:9" x14ac:dyDescent="0.25">
      <c r="B205" s="176"/>
      <c r="C205" s="238"/>
      <c r="D205" s="238"/>
      <c r="E205" s="238"/>
      <c r="F205" s="176"/>
      <c r="G205" s="176"/>
      <c r="H205" s="176"/>
      <c r="I205" s="176"/>
    </row>
    <row r="206" spans="2:9" x14ac:dyDescent="0.25">
      <c r="B206" s="176"/>
      <c r="C206" s="238"/>
      <c r="D206" s="238"/>
      <c r="E206" s="238"/>
      <c r="F206" s="176"/>
      <c r="G206" s="176"/>
      <c r="H206" s="176"/>
      <c r="I206" s="176"/>
    </row>
    <row r="207" spans="2:9" x14ac:dyDescent="0.25">
      <c r="B207" s="176"/>
      <c r="C207" s="238"/>
      <c r="D207" s="238"/>
      <c r="E207" s="238"/>
      <c r="F207" s="176"/>
      <c r="G207" s="176"/>
      <c r="H207" s="176"/>
      <c r="I207" s="176"/>
    </row>
    <row r="208" spans="2:9" x14ac:dyDescent="0.25">
      <c r="B208" s="176"/>
      <c r="C208" s="238"/>
      <c r="D208" s="238"/>
      <c r="E208" s="238"/>
      <c r="F208" s="176"/>
      <c r="G208" s="176"/>
      <c r="H208" s="176"/>
      <c r="I208" s="176"/>
    </row>
    <row r="209" spans="2:9" x14ac:dyDescent="0.25">
      <c r="B209" s="176"/>
      <c r="C209" s="238"/>
      <c r="D209" s="238"/>
      <c r="E209" s="238"/>
      <c r="F209" s="176"/>
      <c r="G209" s="176"/>
      <c r="H209" s="176"/>
      <c r="I209" s="176"/>
    </row>
    <row r="210" spans="2:9" x14ac:dyDescent="0.25">
      <c r="B210" s="176"/>
      <c r="C210" s="238"/>
      <c r="D210" s="238"/>
      <c r="E210" s="238"/>
      <c r="F210" s="176"/>
      <c r="G210" s="176"/>
      <c r="H210" s="176"/>
      <c r="I210" s="176"/>
    </row>
    <row r="211" spans="2:9" x14ac:dyDescent="0.25">
      <c r="B211" s="176"/>
      <c r="C211" s="238"/>
      <c r="D211" s="238"/>
      <c r="E211" s="238"/>
      <c r="F211" s="176"/>
      <c r="G211" s="176"/>
      <c r="H211" s="176"/>
      <c r="I211" s="176"/>
    </row>
    <row r="212" spans="2:9" x14ac:dyDescent="0.25">
      <c r="B212" s="176"/>
      <c r="C212" s="238"/>
      <c r="D212" s="238"/>
      <c r="E212" s="238"/>
      <c r="F212" s="176"/>
      <c r="G212" s="176"/>
      <c r="H212" s="176"/>
      <c r="I212" s="176"/>
    </row>
    <row r="213" spans="2:9" x14ac:dyDescent="0.25">
      <c r="B213" s="176"/>
      <c r="C213" s="238"/>
      <c r="D213" s="238"/>
      <c r="E213" s="238"/>
      <c r="F213" s="176"/>
      <c r="G213" s="176"/>
      <c r="H213" s="176"/>
      <c r="I213" s="176"/>
    </row>
    <row r="214" spans="2:9" x14ac:dyDescent="0.25">
      <c r="B214" s="176"/>
      <c r="C214" s="238"/>
      <c r="D214" s="238"/>
      <c r="E214" s="238"/>
      <c r="F214" s="176"/>
      <c r="G214" s="176"/>
      <c r="H214" s="176"/>
      <c r="I214" s="176"/>
    </row>
    <row r="215" spans="2:9" x14ac:dyDescent="0.25">
      <c r="B215" s="176"/>
      <c r="C215" s="238"/>
      <c r="D215" s="238"/>
      <c r="E215" s="238"/>
      <c r="F215" s="176"/>
      <c r="G215" s="176"/>
      <c r="H215" s="176"/>
      <c r="I215" s="176"/>
    </row>
    <row r="216" spans="2:9" x14ac:dyDescent="0.25">
      <c r="B216" s="176"/>
      <c r="C216" s="238"/>
      <c r="D216" s="238"/>
      <c r="E216" s="238"/>
      <c r="F216" s="176"/>
      <c r="G216" s="176"/>
      <c r="H216" s="176"/>
      <c r="I216" s="176"/>
    </row>
    <row r="217" spans="2:9" x14ac:dyDescent="0.25">
      <c r="B217" s="176"/>
      <c r="C217" s="238"/>
      <c r="D217" s="238"/>
      <c r="E217" s="238"/>
      <c r="F217" s="176"/>
      <c r="G217" s="176"/>
      <c r="H217" s="176"/>
      <c r="I217" s="176"/>
    </row>
    <row r="218" spans="2:9" x14ac:dyDescent="0.25">
      <c r="B218" s="176"/>
      <c r="C218" s="238"/>
      <c r="D218" s="238"/>
      <c r="E218" s="238"/>
      <c r="F218" s="176"/>
      <c r="G218" s="176"/>
      <c r="H218" s="176"/>
      <c r="I218" s="176"/>
    </row>
    <row r="219" spans="2:9" x14ac:dyDescent="0.25">
      <c r="B219" s="176"/>
      <c r="C219" s="238"/>
      <c r="D219" s="238"/>
      <c r="E219" s="238"/>
      <c r="F219" s="176"/>
      <c r="G219" s="176"/>
      <c r="H219" s="176"/>
      <c r="I219" s="176"/>
    </row>
    <row r="220" spans="2:9" x14ac:dyDescent="0.25">
      <c r="B220" s="176"/>
      <c r="C220" s="238"/>
      <c r="D220" s="238"/>
      <c r="E220" s="238"/>
      <c r="F220" s="176"/>
      <c r="G220" s="176"/>
      <c r="H220" s="176"/>
      <c r="I220" s="176"/>
    </row>
    <row r="221" spans="2:9" x14ac:dyDescent="0.25">
      <c r="B221" s="176"/>
      <c r="C221" s="238"/>
      <c r="D221" s="238"/>
      <c r="E221" s="238"/>
      <c r="F221" s="176"/>
      <c r="G221" s="176"/>
      <c r="H221" s="176"/>
      <c r="I221" s="176"/>
    </row>
    <row r="222" spans="2:9" x14ac:dyDescent="0.25">
      <c r="B222" s="176"/>
      <c r="C222" s="238"/>
      <c r="D222" s="238"/>
      <c r="E222" s="238"/>
      <c r="F222" s="176"/>
      <c r="G222" s="176"/>
      <c r="H222" s="176"/>
      <c r="I222" s="176"/>
    </row>
    <row r="223" spans="2:9" x14ac:dyDescent="0.25">
      <c r="B223" s="176"/>
      <c r="C223" s="238"/>
      <c r="D223" s="238"/>
      <c r="E223" s="238"/>
      <c r="F223" s="176"/>
      <c r="G223" s="176"/>
      <c r="H223" s="176"/>
      <c r="I223" s="176"/>
    </row>
    <row r="224" spans="2:9" x14ac:dyDescent="0.25">
      <c r="B224" s="176"/>
      <c r="C224" s="238"/>
      <c r="D224" s="238"/>
      <c r="E224" s="238"/>
      <c r="F224" s="176"/>
      <c r="G224" s="176"/>
      <c r="H224" s="176"/>
      <c r="I224" s="176"/>
    </row>
    <row r="225" spans="2:9" x14ac:dyDescent="0.25">
      <c r="B225" s="176"/>
      <c r="C225" s="238"/>
      <c r="D225" s="238"/>
      <c r="E225" s="238"/>
      <c r="F225" s="176"/>
      <c r="G225" s="176"/>
      <c r="H225" s="176"/>
      <c r="I225" s="176"/>
    </row>
    <row r="226" spans="2:9" x14ac:dyDescent="0.25">
      <c r="B226" s="176"/>
      <c r="C226" s="238"/>
      <c r="D226" s="238"/>
      <c r="E226" s="238"/>
      <c r="F226" s="176"/>
      <c r="G226" s="176"/>
      <c r="H226" s="176"/>
      <c r="I226" s="176"/>
    </row>
    <row r="227" spans="2:9" x14ac:dyDescent="0.25">
      <c r="B227" s="176"/>
      <c r="C227" s="238"/>
      <c r="D227" s="238"/>
      <c r="E227" s="238"/>
      <c r="F227" s="176"/>
      <c r="G227" s="176"/>
      <c r="H227" s="176"/>
      <c r="I227" s="176"/>
    </row>
    <row r="228" spans="2:9" x14ac:dyDescent="0.25">
      <c r="B228" s="176"/>
      <c r="C228" s="238"/>
      <c r="D228" s="238"/>
      <c r="E228" s="238"/>
      <c r="F228" s="176"/>
      <c r="G228" s="176"/>
      <c r="H228" s="176"/>
      <c r="I228" s="176"/>
    </row>
    <row r="229" spans="2:9" x14ac:dyDescent="0.25">
      <c r="B229" s="176"/>
      <c r="C229" s="238"/>
      <c r="D229" s="238"/>
      <c r="E229" s="238"/>
      <c r="F229" s="176"/>
      <c r="G229" s="176"/>
      <c r="H229" s="176"/>
      <c r="I229" s="176"/>
    </row>
    <row r="230" spans="2:9" x14ac:dyDescent="0.25">
      <c r="B230" s="176"/>
      <c r="C230" s="238"/>
      <c r="D230" s="238"/>
      <c r="E230" s="238"/>
      <c r="F230" s="176"/>
      <c r="G230" s="176"/>
      <c r="H230" s="176"/>
      <c r="I230" s="176"/>
    </row>
    <row r="231" spans="2:9" x14ac:dyDescent="0.25">
      <c r="B231" s="176"/>
      <c r="C231" s="238"/>
      <c r="D231" s="238"/>
      <c r="E231" s="238"/>
      <c r="F231" s="176"/>
      <c r="G231" s="176"/>
      <c r="H231" s="176"/>
      <c r="I231" s="176"/>
    </row>
    <row r="232" spans="2:9" x14ac:dyDescent="0.25">
      <c r="B232" s="176"/>
      <c r="C232" s="238"/>
      <c r="D232" s="238"/>
      <c r="E232" s="238"/>
      <c r="F232" s="176"/>
      <c r="G232" s="176"/>
      <c r="H232" s="176"/>
      <c r="I232" s="176"/>
    </row>
    <row r="233" spans="2:9" x14ac:dyDescent="0.25">
      <c r="B233" s="176"/>
      <c r="C233" s="238"/>
      <c r="D233" s="238"/>
      <c r="E233" s="238"/>
      <c r="F233" s="176"/>
      <c r="G233" s="176"/>
      <c r="H233" s="176"/>
      <c r="I233" s="176"/>
    </row>
    <row r="234" spans="2:9" x14ac:dyDescent="0.25">
      <c r="B234" s="176"/>
      <c r="C234" s="238"/>
      <c r="D234" s="238"/>
      <c r="E234" s="238"/>
      <c r="F234" s="176"/>
      <c r="G234" s="176"/>
      <c r="H234" s="176"/>
      <c r="I234" s="176"/>
    </row>
    <row r="235" spans="2:9" x14ac:dyDescent="0.25">
      <c r="B235" s="176"/>
      <c r="C235" s="238"/>
      <c r="D235" s="238"/>
      <c r="E235" s="238"/>
      <c r="F235" s="176"/>
      <c r="G235" s="176"/>
      <c r="H235" s="176"/>
      <c r="I235" s="176"/>
    </row>
    <row r="236" spans="2:9" x14ac:dyDescent="0.25">
      <c r="B236" s="176"/>
      <c r="C236" s="238"/>
      <c r="D236" s="238"/>
      <c r="E236" s="238"/>
      <c r="F236" s="176"/>
      <c r="G236" s="176"/>
      <c r="H236" s="176"/>
      <c r="I236" s="176"/>
    </row>
    <row r="237" spans="2:9" x14ac:dyDescent="0.25">
      <c r="B237" s="176"/>
      <c r="C237" s="238"/>
      <c r="D237" s="238"/>
      <c r="E237" s="238"/>
      <c r="F237" s="176"/>
      <c r="G237" s="176"/>
      <c r="H237" s="176"/>
      <c r="I237" s="176"/>
    </row>
    <row r="238" spans="2:9" x14ac:dyDescent="0.25">
      <c r="B238" s="176"/>
      <c r="C238" s="238"/>
      <c r="D238" s="238"/>
      <c r="E238" s="238"/>
      <c r="F238" s="176"/>
      <c r="G238" s="176"/>
      <c r="H238" s="176"/>
      <c r="I238" s="176"/>
    </row>
    <row r="239" spans="2:9" x14ac:dyDescent="0.25">
      <c r="B239" s="176"/>
      <c r="C239" s="238"/>
      <c r="D239" s="238"/>
      <c r="E239" s="238"/>
      <c r="F239" s="176"/>
      <c r="G239" s="176"/>
      <c r="H239" s="176"/>
      <c r="I239" s="176"/>
    </row>
    <row r="240" spans="2:9" x14ac:dyDescent="0.25">
      <c r="B240" s="176"/>
      <c r="C240" s="238"/>
      <c r="D240" s="238"/>
      <c r="E240" s="238"/>
      <c r="F240" s="176"/>
      <c r="G240" s="176"/>
      <c r="H240" s="176"/>
      <c r="I240" s="176"/>
    </row>
    <row r="241" spans="2:9" x14ac:dyDescent="0.25">
      <c r="B241" s="176"/>
      <c r="C241" s="238"/>
      <c r="D241" s="238"/>
      <c r="E241" s="238"/>
      <c r="F241" s="176"/>
      <c r="G241" s="176"/>
      <c r="H241" s="176"/>
      <c r="I241" s="176"/>
    </row>
    <row r="242" spans="2:9" x14ac:dyDescent="0.25">
      <c r="B242" s="176"/>
      <c r="C242" s="238"/>
      <c r="D242" s="238"/>
      <c r="E242" s="238"/>
      <c r="F242" s="176"/>
      <c r="G242" s="176"/>
      <c r="H242" s="176"/>
      <c r="I242" s="176"/>
    </row>
    <row r="243" spans="2:9" x14ac:dyDescent="0.25">
      <c r="B243" s="176"/>
      <c r="C243" s="238"/>
      <c r="D243" s="238"/>
      <c r="E243" s="238"/>
      <c r="F243" s="176"/>
      <c r="G243" s="176"/>
      <c r="H243" s="176"/>
      <c r="I243" s="176"/>
    </row>
    <row r="244" spans="2:9" x14ac:dyDescent="0.25">
      <c r="B244" s="176"/>
      <c r="C244" s="238"/>
      <c r="D244" s="238"/>
      <c r="E244" s="238"/>
      <c r="F244" s="176"/>
      <c r="G244" s="176"/>
      <c r="H244" s="176"/>
      <c r="I244" s="176"/>
    </row>
    <row r="245" spans="2:9" x14ac:dyDescent="0.25">
      <c r="B245" s="176"/>
      <c r="C245" s="238"/>
      <c r="D245" s="238"/>
      <c r="E245" s="238"/>
      <c r="F245" s="176"/>
      <c r="G245" s="176"/>
      <c r="H245" s="176"/>
      <c r="I245" s="176"/>
    </row>
    <row r="246" spans="2:9" x14ac:dyDescent="0.25">
      <c r="B246" s="176"/>
      <c r="C246" s="238"/>
      <c r="D246" s="238"/>
      <c r="E246" s="238"/>
      <c r="F246" s="176"/>
      <c r="G246" s="176"/>
      <c r="H246" s="176"/>
      <c r="I246" s="176"/>
    </row>
    <row r="247" spans="2:9" x14ac:dyDescent="0.25">
      <c r="B247" s="176"/>
      <c r="C247" s="238"/>
      <c r="D247" s="238"/>
      <c r="E247" s="238"/>
      <c r="F247" s="176"/>
      <c r="G247" s="176"/>
      <c r="H247" s="176"/>
      <c r="I247" s="176"/>
    </row>
    <row r="248" spans="2:9" x14ac:dyDescent="0.25">
      <c r="B248" s="176"/>
      <c r="C248" s="238"/>
      <c r="D248" s="238"/>
      <c r="E248" s="238"/>
      <c r="F248" s="176"/>
      <c r="G248" s="176"/>
      <c r="H248" s="176"/>
      <c r="I248" s="176"/>
    </row>
    <row r="249" spans="2:9" x14ac:dyDescent="0.25">
      <c r="B249" s="176"/>
      <c r="C249" s="238"/>
      <c r="D249" s="238"/>
      <c r="E249" s="238"/>
      <c r="F249" s="176"/>
      <c r="G249" s="176"/>
      <c r="H249" s="176"/>
      <c r="I249" s="176"/>
    </row>
    <row r="250" spans="2:9" x14ac:dyDescent="0.25">
      <c r="B250" s="176"/>
      <c r="C250" s="238"/>
      <c r="D250" s="238"/>
      <c r="E250" s="238"/>
      <c r="F250" s="176"/>
      <c r="G250" s="176"/>
      <c r="H250" s="176"/>
      <c r="I250" s="176"/>
    </row>
    <row r="251" spans="2:9" x14ac:dyDescent="0.25">
      <c r="B251" s="176"/>
      <c r="C251" s="238"/>
      <c r="D251" s="238"/>
      <c r="E251" s="238"/>
      <c r="F251" s="176"/>
      <c r="G251" s="176"/>
      <c r="H251" s="176"/>
      <c r="I251" s="176"/>
    </row>
    <row r="252" spans="2:9" x14ac:dyDescent="0.25">
      <c r="B252" s="176"/>
      <c r="C252" s="238"/>
      <c r="D252" s="238"/>
      <c r="E252" s="238"/>
      <c r="F252" s="176"/>
      <c r="G252" s="176"/>
      <c r="H252" s="176"/>
      <c r="I252" s="176"/>
    </row>
    <row r="253" spans="2:9" x14ac:dyDescent="0.25">
      <c r="B253" s="176"/>
      <c r="C253" s="238"/>
      <c r="D253" s="238"/>
      <c r="E253" s="238"/>
      <c r="F253" s="176"/>
      <c r="G253" s="176"/>
      <c r="H253" s="176"/>
      <c r="I253" s="176"/>
    </row>
    <row r="254" spans="2:9" x14ac:dyDescent="0.25">
      <c r="B254" s="176"/>
      <c r="C254" s="238"/>
      <c r="D254" s="238"/>
      <c r="E254" s="238"/>
      <c r="F254" s="176"/>
      <c r="G254" s="176"/>
      <c r="H254" s="176"/>
      <c r="I254" s="176"/>
    </row>
    <row r="255" spans="2:9" x14ac:dyDescent="0.25">
      <c r="B255" s="176"/>
      <c r="C255" s="238"/>
      <c r="D255" s="238"/>
      <c r="E255" s="238"/>
      <c r="F255" s="176"/>
      <c r="G255" s="176"/>
      <c r="H255" s="176"/>
      <c r="I255" s="176"/>
    </row>
    <row r="256" spans="2:9" x14ac:dyDescent="0.25">
      <c r="B256" s="176"/>
      <c r="C256" s="238"/>
      <c r="D256" s="238"/>
      <c r="E256" s="238"/>
      <c r="F256" s="176"/>
      <c r="G256" s="176"/>
      <c r="H256" s="176"/>
      <c r="I256" s="176"/>
    </row>
    <row r="257" spans="2:9" x14ac:dyDescent="0.25">
      <c r="B257" s="176"/>
      <c r="C257" s="238"/>
      <c r="D257" s="238"/>
      <c r="E257" s="238"/>
      <c r="F257" s="176"/>
      <c r="G257" s="176"/>
      <c r="H257" s="176"/>
      <c r="I257" s="176"/>
    </row>
    <row r="258" spans="2:9" x14ac:dyDescent="0.25">
      <c r="B258" s="176"/>
      <c r="C258" s="238"/>
      <c r="D258" s="238"/>
      <c r="E258" s="238"/>
      <c r="F258" s="176"/>
      <c r="G258" s="176"/>
      <c r="H258" s="176"/>
      <c r="I258" s="176"/>
    </row>
    <row r="259" spans="2:9" x14ac:dyDescent="0.25">
      <c r="B259" s="176"/>
      <c r="C259" s="238"/>
      <c r="D259" s="238"/>
      <c r="E259" s="238"/>
      <c r="F259" s="176"/>
      <c r="G259" s="176"/>
      <c r="H259" s="176"/>
      <c r="I259" s="176"/>
    </row>
    <row r="260" spans="2:9" x14ac:dyDescent="0.25">
      <c r="B260" s="176"/>
      <c r="C260" s="238"/>
      <c r="D260" s="238"/>
      <c r="E260" s="238"/>
      <c r="F260" s="176"/>
      <c r="G260" s="176"/>
      <c r="H260" s="176"/>
      <c r="I260" s="176"/>
    </row>
    <row r="261" spans="2:9" x14ac:dyDescent="0.25">
      <c r="B261" s="176"/>
      <c r="C261" s="238"/>
      <c r="D261" s="238"/>
      <c r="E261" s="238"/>
      <c r="F261" s="176"/>
      <c r="G261" s="176"/>
      <c r="H261" s="176"/>
      <c r="I261" s="176"/>
    </row>
    <row r="262" spans="2:9" x14ac:dyDescent="0.25">
      <c r="B262" s="176"/>
      <c r="C262" s="238"/>
      <c r="D262" s="238"/>
      <c r="E262" s="238"/>
      <c r="F262" s="176"/>
      <c r="G262" s="176"/>
      <c r="H262" s="176"/>
      <c r="I262" s="176"/>
    </row>
    <row r="263" spans="2:9" x14ac:dyDescent="0.25">
      <c r="B263" s="176"/>
      <c r="C263" s="238"/>
      <c r="D263" s="238"/>
      <c r="E263" s="238"/>
      <c r="F263" s="176"/>
      <c r="G263" s="176"/>
      <c r="H263" s="176"/>
      <c r="I263" s="176"/>
    </row>
    <row r="264" spans="2:9" x14ac:dyDescent="0.25">
      <c r="B264" s="176"/>
      <c r="C264" s="238"/>
      <c r="D264" s="238"/>
      <c r="E264" s="238"/>
      <c r="F264" s="176"/>
      <c r="G264" s="176"/>
      <c r="H264" s="176"/>
      <c r="I264" s="176"/>
    </row>
    <row r="265" spans="2:9" x14ac:dyDescent="0.25">
      <c r="B265" s="176"/>
      <c r="C265" s="238"/>
      <c r="D265" s="238"/>
      <c r="E265" s="238"/>
      <c r="F265" s="176"/>
      <c r="G265" s="176"/>
      <c r="H265" s="176"/>
      <c r="I265" s="176"/>
    </row>
    <row r="266" spans="2:9" x14ac:dyDescent="0.25">
      <c r="B266" s="176"/>
      <c r="C266" s="238"/>
      <c r="D266" s="238"/>
      <c r="E266" s="238"/>
      <c r="F266" s="176"/>
      <c r="G266" s="176"/>
      <c r="H266" s="176"/>
      <c r="I266" s="176"/>
    </row>
    <row r="267" spans="2:9" x14ac:dyDescent="0.25">
      <c r="B267" s="176"/>
      <c r="C267" s="238"/>
      <c r="D267" s="238"/>
      <c r="E267" s="238"/>
      <c r="F267" s="176"/>
      <c r="G267" s="176"/>
      <c r="H267" s="176"/>
      <c r="I267" s="176"/>
    </row>
    <row r="268" spans="2:9" x14ac:dyDescent="0.25">
      <c r="B268" s="176"/>
      <c r="C268" s="238"/>
      <c r="D268" s="238"/>
      <c r="E268" s="238"/>
      <c r="F268" s="176"/>
      <c r="G268" s="176"/>
      <c r="H268" s="176"/>
      <c r="I268" s="176"/>
    </row>
    <row r="269" spans="2:9" x14ac:dyDescent="0.25">
      <c r="B269" s="176"/>
      <c r="C269" s="238"/>
      <c r="D269" s="238"/>
      <c r="E269" s="238"/>
      <c r="F269" s="176"/>
      <c r="G269" s="176"/>
      <c r="H269" s="176"/>
      <c r="I269" s="176"/>
    </row>
    <row r="270" spans="2:9" x14ac:dyDescent="0.25">
      <c r="B270" s="176"/>
      <c r="C270" s="238"/>
      <c r="D270" s="238"/>
      <c r="E270" s="238"/>
      <c r="F270" s="176"/>
      <c r="G270" s="176"/>
      <c r="H270" s="176"/>
      <c r="I270" s="176"/>
    </row>
    <row r="271" spans="2:9" x14ac:dyDescent="0.25">
      <c r="B271" s="176"/>
      <c r="C271" s="238"/>
      <c r="D271" s="238"/>
      <c r="E271" s="238"/>
      <c r="F271" s="176"/>
      <c r="G271" s="176"/>
      <c r="H271" s="176"/>
      <c r="I271" s="176"/>
    </row>
    <row r="272" spans="2:9" x14ac:dyDescent="0.25">
      <c r="B272" s="176"/>
      <c r="C272" s="238"/>
      <c r="D272" s="238"/>
      <c r="E272" s="238"/>
      <c r="F272" s="176"/>
      <c r="G272" s="176"/>
      <c r="H272" s="176"/>
      <c r="I272" s="176"/>
    </row>
    <row r="273" spans="2:9" x14ac:dyDescent="0.25">
      <c r="B273" s="176"/>
      <c r="C273" s="238"/>
      <c r="D273" s="238"/>
      <c r="E273" s="238"/>
      <c r="F273" s="176"/>
      <c r="G273" s="176"/>
      <c r="H273" s="176"/>
      <c r="I273" s="176"/>
    </row>
    <row r="274" spans="2:9" x14ac:dyDescent="0.25">
      <c r="B274" s="176"/>
      <c r="C274" s="238"/>
      <c r="D274" s="238"/>
      <c r="E274" s="238"/>
      <c r="F274" s="176"/>
      <c r="G274" s="176"/>
      <c r="H274" s="176"/>
      <c r="I274" s="176"/>
    </row>
    <row r="275" spans="2:9" x14ac:dyDescent="0.25">
      <c r="B275" s="176"/>
      <c r="C275" s="238"/>
      <c r="D275" s="238"/>
      <c r="E275" s="238"/>
      <c r="F275" s="176"/>
      <c r="G275" s="176"/>
      <c r="H275" s="176"/>
      <c r="I275" s="176"/>
    </row>
    <row r="276" spans="2:9" x14ac:dyDescent="0.25">
      <c r="B276" s="176"/>
      <c r="C276" s="238"/>
      <c r="D276" s="238"/>
      <c r="E276" s="238"/>
      <c r="F276" s="176"/>
      <c r="G276" s="176"/>
      <c r="H276" s="176"/>
      <c r="I276" s="176"/>
    </row>
    <row r="277" spans="2:9" x14ac:dyDescent="0.25">
      <c r="B277" s="176"/>
      <c r="C277" s="238"/>
      <c r="D277" s="238"/>
      <c r="E277" s="238"/>
      <c r="F277" s="176"/>
      <c r="G277" s="176"/>
      <c r="H277" s="176"/>
      <c r="I277" s="176"/>
    </row>
    <row r="278" spans="2:9" x14ac:dyDescent="0.25">
      <c r="B278" s="176"/>
      <c r="C278" s="238"/>
      <c r="D278" s="238"/>
      <c r="E278" s="238"/>
      <c r="F278" s="176"/>
      <c r="G278" s="176"/>
      <c r="H278" s="176"/>
      <c r="I278" s="176"/>
    </row>
    <row r="279" spans="2:9" x14ac:dyDescent="0.25">
      <c r="B279" s="176"/>
      <c r="C279" s="238"/>
      <c r="D279" s="238"/>
      <c r="E279" s="238"/>
      <c r="F279" s="176"/>
      <c r="G279" s="176"/>
      <c r="H279" s="176"/>
      <c r="I279" s="176"/>
    </row>
    <row r="280" spans="2:9" x14ac:dyDescent="0.25">
      <c r="B280" s="176"/>
      <c r="C280" s="238"/>
      <c r="D280" s="238"/>
      <c r="E280" s="238"/>
      <c r="F280" s="176"/>
      <c r="G280" s="176"/>
      <c r="H280" s="176"/>
      <c r="I280" s="176"/>
    </row>
    <row r="281" spans="2:9" x14ac:dyDescent="0.25">
      <c r="B281" s="176"/>
      <c r="C281" s="238"/>
      <c r="D281" s="238"/>
      <c r="E281" s="238"/>
      <c r="F281" s="176"/>
      <c r="G281" s="176"/>
      <c r="H281" s="176"/>
      <c r="I281" s="176"/>
    </row>
    <row r="282" spans="2:9" x14ac:dyDescent="0.25">
      <c r="B282" s="176"/>
      <c r="C282" s="238"/>
      <c r="D282" s="238"/>
      <c r="E282" s="238"/>
      <c r="F282" s="176"/>
      <c r="G282" s="176"/>
      <c r="H282" s="176"/>
      <c r="I282" s="176"/>
    </row>
    <row r="283" spans="2:9" x14ac:dyDescent="0.25">
      <c r="B283" s="176"/>
      <c r="C283" s="238"/>
      <c r="D283" s="238"/>
      <c r="E283" s="238"/>
      <c r="F283" s="176"/>
      <c r="G283" s="176"/>
      <c r="H283" s="176"/>
      <c r="I283" s="176"/>
    </row>
    <row r="284" spans="2:9" x14ac:dyDescent="0.25">
      <c r="B284" s="176"/>
      <c r="C284" s="238"/>
      <c r="D284" s="238"/>
      <c r="E284" s="238"/>
      <c r="F284" s="176"/>
      <c r="G284" s="176"/>
      <c r="H284" s="176"/>
      <c r="I284" s="176"/>
    </row>
    <row r="285" spans="2:9" x14ac:dyDescent="0.25">
      <c r="B285" s="176"/>
      <c r="C285" s="238"/>
      <c r="D285" s="238"/>
      <c r="E285" s="238"/>
      <c r="F285" s="176"/>
      <c r="G285" s="176"/>
      <c r="H285" s="176"/>
      <c r="I285" s="176"/>
    </row>
    <row r="286" spans="2:9" x14ac:dyDescent="0.25">
      <c r="B286" s="176"/>
      <c r="C286" s="238"/>
      <c r="D286" s="238"/>
      <c r="E286" s="238"/>
      <c r="F286" s="176"/>
      <c r="G286" s="176"/>
      <c r="H286" s="176"/>
      <c r="I286" s="176"/>
    </row>
    <row r="287" spans="2:9" x14ac:dyDescent="0.25">
      <c r="B287" s="176"/>
      <c r="C287" s="238"/>
      <c r="D287" s="238"/>
      <c r="E287" s="238"/>
      <c r="F287" s="176"/>
      <c r="G287" s="176"/>
      <c r="H287" s="176"/>
      <c r="I287" s="176"/>
    </row>
    <row r="288" spans="2:9" x14ac:dyDescent="0.25">
      <c r="B288" s="176"/>
      <c r="C288" s="238"/>
      <c r="D288" s="238"/>
      <c r="E288" s="238"/>
      <c r="F288" s="176"/>
      <c r="G288" s="176"/>
      <c r="H288" s="176"/>
      <c r="I288" s="176"/>
    </row>
    <row r="289" spans="2:9" x14ac:dyDescent="0.25">
      <c r="B289" s="176"/>
      <c r="C289" s="238"/>
      <c r="D289" s="238"/>
      <c r="E289" s="238"/>
      <c r="F289" s="176"/>
      <c r="G289" s="176"/>
      <c r="H289" s="176"/>
      <c r="I289" s="176"/>
    </row>
    <row r="290" spans="2:9" x14ac:dyDescent="0.25">
      <c r="B290" s="176"/>
      <c r="C290" s="238"/>
      <c r="D290" s="238"/>
      <c r="E290" s="238"/>
      <c r="F290" s="176"/>
      <c r="G290" s="176"/>
      <c r="H290" s="176"/>
      <c r="I290" s="176"/>
    </row>
    <row r="291" spans="2:9" x14ac:dyDescent="0.25">
      <c r="B291" s="176"/>
      <c r="C291" s="238"/>
      <c r="D291" s="238"/>
      <c r="E291" s="238"/>
      <c r="F291" s="176"/>
      <c r="G291" s="176"/>
      <c r="H291" s="176"/>
      <c r="I291" s="176"/>
    </row>
    <row r="292" spans="2:9" x14ac:dyDescent="0.25">
      <c r="B292" s="176"/>
      <c r="C292" s="238"/>
      <c r="D292" s="238"/>
      <c r="E292" s="238"/>
      <c r="F292" s="176"/>
      <c r="G292" s="176"/>
      <c r="H292" s="176"/>
      <c r="I292" s="176"/>
    </row>
    <row r="293" spans="2:9" x14ac:dyDescent="0.25">
      <c r="B293" s="176"/>
      <c r="C293" s="238"/>
      <c r="D293" s="238"/>
      <c r="E293" s="238"/>
      <c r="F293" s="176"/>
      <c r="G293" s="176"/>
      <c r="H293" s="176"/>
      <c r="I293" s="176"/>
    </row>
    <row r="294" spans="2:9" x14ac:dyDescent="0.25">
      <c r="B294" s="176"/>
      <c r="C294" s="238"/>
      <c r="D294" s="238"/>
      <c r="E294" s="238"/>
      <c r="F294" s="176"/>
      <c r="G294" s="176"/>
      <c r="H294" s="176"/>
      <c r="I294" s="176"/>
    </row>
    <row r="295" spans="2:9" x14ac:dyDescent="0.25">
      <c r="B295" s="176"/>
      <c r="C295" s="238"/>
      <c r="D295" s="238"/>
      <c r="E295" s="238"/>
      <c r="F295" s="176"/>
      <c r="G295" s="176"/>
      <c r="H295" s="176"/>
      <c r="I295" s="176"/>
    </row>
    <row r="296" spans="2:9" x14ac:dyDescent="0.25">
      <c r="B296" s="176"/>
      <c r="C296" s="238"/>
      <c r="D296" s="238"/>
      <c r="E296" s="238"/>
      <c r="F296" s="176"/>
      <c r="G296" s="176"/>
      <c r="H296" s="176"/>
      <c r="I296" s="176"/>
    </row>
    <row r="297" spans="2:9" x14ac:dyDescent="0.25">
      <c r="B297" s="176"/>
      <c r="C297" s="238"/>
      <c r="D297" s="238"/>
      <c r="E297" s="238"/>
      <c r="F297" s="176"/>
      <c r="G297" s="176"/>
      <c r="H297" s="176"/>
      <c r="I297" s="176"/>
    </row>
    <row r="298" spans="2:9" x14ac:dyDescent="0.25">
      <c r="B298" s="176"/>
      <c r="C298" s="238"/>
      <c r="D298" s="238"/>
      <c r="E298" s="238"/>
      <c r="F298" s="176"/>
      <c r="G298" s="176"/>
      <c r="H298" s="176"/>
      <c r="I298" s="176"/>
    </row>
    <row r="299" spans="2:9" x14ac:dyDescent="0.25">
      <c r="B299" s="176"/>
      <c r="C299" s="238"/>
      <c r="D299" s="238"/>
      <c r="E299" s="238"/>
      <c r="F299" s="176"/>
      <c r="G299" s="176"/>
      <c r="H299" s="176"/>
      <c r="I299" s="176"/>
    </row>
    <row r="300" spans="2:9" x14ac:dyDescent="0.25">
      <c r="B300" s="176"/>
      <c r="C300" s="238"/>
      <c r="D300" s="238"/>
      <c r="E300" s="238"/>
      <c r="F300" s="176"/>
      <c r="G300" s="176"/>
      <c r="H300" s="176"/>
      <c r="I300" s="176"/>
    </row>
    <row r="301" spans="2:9" x14ac:dyDescent="0.25">
      <c r="B301" s="176"/>
      <c r="C301" s="238"/>
      <c r="D301" s="238"/>
      <c r="E301" s="238"/>
      <c r="F301" s="176"/>
      <c r="G301" s="176"/>
      <c r="H301" s="176"/>
      <c r="I301" s="176"/>
    </row>
    <row r="302" spans="2:9" x14ac:dyDescent="0.25">
      <c r="B302" s="176"/>
      <c r="C302" s="238"/>
      <c r="D302" s="238"/>
      <c r="E302" s="238"/>
      <c r="F302" s="176"/>
      <c r="G302" s="176"/>
      <c r="H302" s="176"/>
      <c r="I302" s="176"/>
    </row>
    <row r="303" spans="2:9" x14ac:dyDescent="0.25">
      <c r="B303" s="176"/>
      <c r="C303" s="238"/>
      <c r="D303" s="238"/>
      <c r="E303" s="238"/>
      <c r="F303" s="176"/>
      <c r="G303" s="176"/>
      <c r="H303" s="176"/>
      <c r="I303" s="176"/>
    </row>
    <row r="304" spans="2:9" x14ac:dyDescent="0.25">
      <c r="B304" s="176"/>
      <c r="C304" s="238"/>
      <c r="D304" s="238"/>
      <c r="E304" s="238"/>
      <c r="F304" s="176"/>
      <c r="G304" s="176"/>
      <c r="H304" s="176"/>
      <c r="I304" s="176"/>
    </row>
    <row r="305" spans="2:9" x14ac:dyDescent="0.25">
      <c r="B305" s="176"/>
      <c r="C305" s="238"/>
      <c r="D305" s="238"/>
      <c r="E305" s="238"/>
      <c r="F305" s="176"/>
      <c r="G305" s="176"/>
      <c r="H305" s="176"/>
      <c r="I305" s="176"/>
    </row>
    <row r="306" spans="2:9" x14ac:dyDescent="0.25">
      <c r="B306" s="176"/>
      <c r="C306" s="238"/>
      <c r="D306" s="238"/>
      <c r="E306" s="238"/>
      <c r="F306" s="176"/>
      <c r="G306" s="176"/>
      <c r="H306" s="176"/>
      <c r="I306" s="176"/>
    </row>
    <row r="307" spans="2:9" x14ac:dyDescent="0.25">
      <c r="B307" s="176"/>
      <c r="C307" s="238"/>
      <c r="D307" s="238"/>
      <c r="E307" s="238"/>
      <c r="F307" s="176"/>
      <c r="G307" s="176"/>
      <c r="H307" s="176"/>
      <c r="I307" s="176"/>
    </row>
    <row r="308" spans="2:9" x14ac:dyDescent="0.25">
      <c r="B308" s="176"/>
      <c r="C308" s="238"/>
      <c r="D308" s="238"/>
      <c r="E308" s="238"/>
      <c r="F308" s="176"/>
      <c r="G308" s="176"/>
      <c r="H308" s="176"/>
      <c r="I308" s="176"/>
    </row>
    <row r="309" spans="2:9" x14ac:dyDescent="0.25">
      <c r="B309" s="176"/>
      <c r="C309" s="238"/>
      <c r="D309" s="238"/>
      <c r="E309" s="238"/>
      <c r="F309" s="176"/>
      <c r="G309" s="176"/>
      <c r="H309" s="176"/>
      <c r="I309" s="176"/>
    </row>
    <row r="310" spans="2:9" x14ac:dyDescent="0.25">
      <c r="B310" s="176"/>
      <c r="C310" s="238"/>
      <c r="D310" s="238"/>
      <c r="E310" s="238"/>
      <c r="F310" s="176"/>
      <c r="G310" s="176"/>
      <c r="H310" s="176"/>
      <c r="I310" s="176"/>
    </row>
    <row r="311" spans="2:9" x14ac:dyDescent="0.25">
      <c r="B311" s="176"/>
      <c r="C311" s="238"/>
      <c r="D311" s="238"/>
      <c r="E311" s="238"/>
      <c r="F311" s="176"/>
      <c r="G311" s="176"/>
      <c r="H311" s="176"/>
      <c r="I311" s="176"/>
    </row>
    <row r="312" spans="2:9" x14ac:dyDescent="0.25">
      <c r="B312" s="176"/>
      <c r="C312" s="238"/>
      <c r="D312" s="238"/>
      <c r="E312" s="238"/>
      <c r="F312" s="176"/>
      <c r="G312" s="176"/>
      <c r="H312" s="176"/>
      <c r="I312" s="176"/>
    </row>
    <row r="313" spans="2:9" x14ac:dyDescent="0.25">
      <c r="B313" s="176"/>
      <c r="C313" s="238"/>
      <c r="D313" s="238"/>
      <c r="E313" s="238"/>
      <c r="F313" s="176"/>
      <c r="G313" s="176"/>
      <c r="H313" s="176"/>
      <c r="I313" s="176"/>
    </row>
    <row r="314" spans="2:9" x14ac:dyDescent="0.25">
      <c r="B314" s="176"/>
      <c r="C314" s="238"/>
      <c r="D314" s="238"/>
      <c r="E314" s="238"/>
      <c r="F314" s="176"/>
      <c r="G314" s="176"/>
      <c r="H314" s="176"/>
      <c r="I314" s="176"/>
    </row>
    <row r="315" spans="2:9" x14ac:dyDescent="0.25">
      <c r="B315" s="176"/>
      <c r="C315" s="238"/>
      <c r="D315" s="238"/>
      <c r="E315" s="238"/>
      <c r="F315" s="176"/>
      <c r="G315" s="176"/>
      <c r="H315" s="176"/>
      <c r="I315" s="176"/>
    </row>
    <row r="316" spans="2:9" x14ac:dyDescent="0.25">
      <c r="B316" s="176"/>
      <c r="C316" s="238"/>
      <c r="D316" s="238"/>
      <c r="E316" s="238"/>
      <c r="F316" s="176"/>
      <c r="G316" s="176"/>
      <c r="H316" s="176"/>
      <c r="I316" s="176"/>
    </row>
    <row r="317" spans="2:9" x14ac:dyDescent="0.25">
      <c r="B317" s="176"/>
      <c r="C317" s="238"/>
      <c r="D317" s="238"/>
      <c r="E317" s="238"/>
      <c r="F317" s="176"/>
      <c r="G317" s="176"/>
      <c r="H317" s="176"/>
      <c r="I317" s="176"/>
    </row>
    <row r="318" spans="2:9" x14ac:dyDescent="0.25">
      <c r="B318" s="176"/>
      <c r="C318" s="238"/>
      <c r="D318" s="238"/>
      <c r="E318" s="238"/>
      <c r="F318" s="176"/>
      <c r="G318" s="176"/>
      <c r="H318" s="176"/>
      <c r="I318" s="176"/>
    </row>
    <row r="319" spans="2:9" x14ac:dyDescent="0.25">
      <c r="B319" s="176"/>
      <c r="C319" s="238"/>
      <c r="D319" s="238"/>
      <c r="E319" s="238"/>
      <c r="F319" s="176"/>
      <c r="G319" s="176"/>
      <c r="H319" s="176"/>
      <c r="I319" s="176"/>
    </row>
    <row r="320" spans="2:9" x14ac:dyDescent="0.25">
      <c r="B320" s="176"/>
      <c r="C320" s="238"/>
      <c r="D320" s="238"/>
      <c r="E320" s="238"/>
      <c r="F320" s="176"/>
      <c r="G320" s="176"/>
      <c r="H320" s="176"/>
      <c r="I320" s="176"/>
    </row>
    <row r="321" spans="2:9" x14ac:dyDescent="0.25">
      <c r="B321" s="176"/>
      <c r="C321" s="238"/>
      <c r="D321" s="238"/>
      <c r="E321" s="238"/>
      <c r="F321" s="176"/>
      <c r="G321" s="176"/>
      <c r="H321" s="176"/>
      <c r="I321" s="176"/>
    </row>
    <row r="322" spans="2:9" x14ac:dyDescent="0.25">
      <c r="B322" s="176"/>
      <c r="C322" s="238"/>
      <c r="D322" s="238"/>
      <c r="E322" s="238"/>
      <c r="F322" s="176"/>
      <c r="G322" s="176"/>
      <c r="H322" s="176"/>
      <c r="I322" s="176"/>
    </row>
    <row r="323" spans="2:9" x14ac:dyDescent="0.25">
      <c r="B323" s="176"/>
      <c r="C323" s="238"/>
      <c r="D323" s="238"/>
      <c r="E323" s="238"/>
      <c r="F323" s="176"/>
      <c r="G323" s="176"/>
      <c r="H323" s="176"/>
      <c r="I323" s="176"/>
    </row>
    <row r="324" spans="2:9" x14ac:dyDescent="0.25">
      <c r="B324" s="176"/>
      <c r="C324" s="238"/>
      <c r="D324" s="238"/>
      <c r="E324" s="238"/>
      <c r="F324" s="176"/>
      <c r="G324" s="176"/>
      <c r="H324" s="176"/>
      <c r="I324" s="176"/>
    </row>
    <row r="325" spans="2:9" x14ac:dyDescent="0.25">
      <c r="B325" s="176"/>
      <c r="C325" s="238"/>
      <c r="D325" s="238"/>
      <c r="E325" s="238"/>
      <c r="F325" s="176"/>
      <c r="G325" s="176"/>
      <c r="H325" s="176"/>
      <c r="I325" s="176"/>
    </row>
    <row r="326" spans="2:9" x14ac:dyDescent="0.25">
      <c r="B326" s="176"/>
      <c r="C326" s="238"/>
      <c r="D326" s="238"/>
      <c r="E326" s="238"/>
      <c r="F326" s="176"/>
      <c r="G326" s="176"/>
      <c r="H326" s="176"/>
      <c r="I326" s="176"/>
    </row>
    <row r="327" spans="2:9" x14ac:dyDescent="0.25">
      <c r="B327" s="176"/>
      <c r="C327" s="238"/>
      <c r="D327" s="238"/>
      <c r="E327" s="238"/>
      <c r="F327" s="176"/>
      <c r="G327" s="176"/>
      <c r="H327" s="176"/>
      <c r="I327" s="176"/>
    </row>
    <row r="328" spans="2:9" x14ac:dyDescent="0.25">
      <c r="B328" s="176"/>
      <c r="C328" s="238"/>
      <c r="D328" s="238"/>
      <c r="E328" s="238"/>
      <c r="F328" s="176"/>
      <c r="G328" s="176"/>
      <c r="H328" s="176"/>
      <c r="I328" s="176"/>
    </row>
    <row r="329" spans="2:9" x14ac:dyDescent="0.25">
      <c r="B329" s="176"/>
      <c r="C329" s="238"/>
      <c r="D329" s="238"/>
      <c r="E329" s="238"/>
      <c r="F329" s="176"/>
      <c r="G329" s="176"/>
      <c r="H329" s="176"/>
      <c r="I329" s="176"/>
    </row>
    <row r="330" spans="2:9" x14ac:dyDescent="0.25">
      <c r="B330" s="176"/>
      <c r="C330" s="238"/>
      <c r="D330" s="238"/>
      <c r="E330" s="238"/>
      <c r="F330" s="176"/>
      <c r="G330" s="176"/>
      <c r="H330" s="176"/>
      <c r="I330" s="176"/>
    </row>
    <row r="331" spans="2:9" x14ac:dyDescent="0.25">
      <c r="B331" s="176"/>
      <c r="C331" s="238"/>
      <c r="D331" s="238"/>
      <c r="E331" s="238"/>
      <c r="F331" s="176"/>
      <c r="G331" s="176"/>
      <c r="H331" s="176"/>
      <c r="I331" s="176"/>
    </row>
    <row r="332" spans="2:9" x14ac:dyDescent="0.25">
      <c r="B332" s="176"/>
      <c r="C332" s="238"/>
      <c r="D332" s="238"/>
      <c r="E332" s="238"/>
      <c r="F332" s="176"/>
      <c r="G332" s="176"/>
      <c r="H332" s="176"/>
      <c r="I332" s="176"/>
    </row>
    <row r="333" spans="2:9" x14ac:dyDescent="0.25">
      <c r="B333" s="176"/>
      <c r="C333" s="238"/>
      <c r="D333" s="238"/>
      <c r="E333" s="238"/>
      <c r="F333" s="176"/>
      <c r="G333" s="176"/>
      <c r="H333" s="176"/>
      <c r="I333" s="176"/>
    </row>
    <row r="334" spans="2:9" x14ac:dyDescent="0.25">
      <c r="B334" s="176"/>
      <c r="C334" s="238"/>
      <c r="D334" s="238"/>
      <c r="E334" s="238"/>
      <c r="F334" s="176"/>
      <c r="G334" s="176"/>
      <c r="H334" s="176"/>
      <c r="I334" s="176"/>
    </row>
    <row r="335" spans="2:9" x14ac:dyDescent="0.25">
      <c r="B335" s="176"/>
      <c r="C335" s="238"/>
      <c r="D335" s="238"/>
      <c r="E335" s="238"/>
      <c r="F335" s="176"/>
      <c r="G335" s="176"/>
      <c r="H335" s="176"/>
      <c r="I335" s="176"/>
    </row>
    <row r="336" spans="2:9" x14ac:dyDescent="0.25">
      <c r="B336" s="176"/>
      <c r="C336" s="238"/>
      <c r="D336" s="238"/>
      <c r="E336" s="238"/>
      <c r="F336" s="176"/>
      <c r="G336" s="176"/>
      <c r="H336" s="176"/>
      <c r="I336" s="176"/>
    </row>
    <row r="337" spans="2:9" x14ac:dyDescent="0.25">
      <c r="B337" s="176"/>
      <c r="C337" s="238"/>
      <c r="D337" s="238"/>
      <c r="E337" s="238"/>
      <c r="F337" s="176"/>
      <c r="G337" s="176"/>
      <c r="H337" s="176"/>
      <c r="I337" s="176"/>
    </row>
    <row r="338" spans="2:9" x14ac:dyDescent="0.25">
      <c r="B338" s="176"/>
      <c r="C338" s="238"/>
      <c r="D338" s="238"/>
      <c r="E338" s="238"/>
      <c r="F338" s="176"/>
      <c r="G338" s="176"/>
      <c r="H338" s="176"/>
      <c r="I338" s="176"/>
    </row>
    <row r="339" spans="2:9" x14ac:dyDescent="0.25">
      <c r="B339" s="176"/>
      <c r="C339" s="238"/>
      <c r="D339" s="238"/>
      <c r="E339" s="238"/>
      <c r="F339" s="176"/>
      <c r="G339" s="176"/>
      <c r="H339" s="176"/>
      <c r="I339" s="176"/>
    </row>
    <row r="340" spans="2:9" x14ac:dyDescent="0.25">
      <c r="B340" s="176"/>
      <c r="C340" s="238"/>
      <c r="D340" s="238"/>
      <c r="E340" s="238"/>
      <c r="F340" s="176"/>
      <c r="G340" s="176"/>
      <c r="H340" s="176"/>
      <c r="I340" s="176"/>
    </row>
    <row r="341" spans="2:9" x14ac:dyDescent="0.25">
      <c r="B341" s="176"/>
      <c r="C341" s="238"/>
      <c r="D341" s="238"/>
      <c r="E341" s="238"/>
      <c r="F341" s="176"/>
      <c r="G341" s="176"/>
      <c r="H341" s="176"/>
      <c r="I341" s="176"/>
    </row>
    <row r="342" spans="2:9" x14ac:dyDescent="0.25">
      <c r="B342" s="176"/>
      <c r="C342" s="238"/>
      <c r="D342" s="238"/>
      <c r="E342" s="238"/>
      <c r="F342" s="176"/>
      <c r="G342" s="176"/>
      <c r="H342" s="176"/>
      <c r="I342" s="176"/>
    </row>
    <row r="343" spans="2:9" x14ac:dyDescent="0.25">
      <c r="B343" s="176"/>
      <c r="C343" s="238"/>
      <c r="D343" s="238"/>
      <c r="E343" s="238"/>
      <c r="F343" s="176"/>
      <c r="G343" s="176"/>
      <c r="H343" s="176"/>
      <c r="I343" s="176"/>
    </row>
    <row r="344" spans="2:9" x14ac:dyDescent="0.25">
      <c r="B344" s="176"/>
      <c r="C344" s="238"/>
      <c r="D344" s="238"/>
      <c r="E344" s="238"/>
      <c r="F344" s="176"/>
      <c r="G344" s="176"/>
      <c r="H344" s="176"/>
      <c r="I344" s="176"/>
    </row>
    <row r="345" spans="2:9" x14ac:dyDescent="0.25">
      <c r="B345" s="176"/>
      <c r="C345" s="238"/>
      <c r="D345" s="238"/>
      <c r="E345" s="238"/>
      <c r="F345" s="176"/>
      <c r="G345" s="176"/>
      <c r="H345" s="176"/>
      <c r="I345" s="176"/>
    </row>
    <row r="346" spans="2:9" x14ac:dyDescent="0.25">
      <c r="B346" s="176"/>
      <c r="C346" s="238"/>
      <c r="D346" s="238"/>
      <c r="E346" s="238"/>
      <c r="F346" s="176"/>
      <c r="G346" s="176"/>
      <c r="H346" s="176"/>
      <c r="I346" s="176"/>
    </row>
    <row r="347" spans="2:9" x14ac:dyDescent="0.25">
      <c r="B347" s="176"/>
      <c r="C347" s="238"/>
      <c r="D347" s="238"/>
      <c r="E347" s="238"/>
      <c r="F347" s="176"/>
      <c r="G347" s="176"/>
      <c r="H347" s="176"/>
      <c r="I347" s="176"/>
    </row>
    <row r="348" spans="2:9" x14ac:dyDescent="0.25">
      <c r="B348" s="176"/>
      <c r="C348" s="238"/>
      <c r="D348" s="238"/>
      <c r="E348" s="238"/>
      <c r="F348" s="176"/>
      <c r="G348" s="176"/>
      <c r="H348" s="176"/>
      <c r="I348" s="176"/>
    </row>
    <row r="349" spans="2:9" x14ac:dyDescent="0.25">
      <c r="B349" s="176"/>
      <c r="C349" s="238"/>
      <c r="D349" s="238"/>
      <c r="E349" s="238"/>
      <c r="F349" s="176"/>
      <c r="G349" s="176"/>
      <c r="H349" s="176"/>
      <c r="I349" s="176"/>
    </row>
    <row r="350" spans="2:9" x14ac:dyDescent="0.25">
      <c r="B350" s="176"/>
      <c r="C350" s="238"/>
      <c r="D350" s="238"/>
      <c r="E350" s="238"/>
      <c r="F350" s="176"/>
      <c r="G350" s="176"/>
      <c r="H350" s="176"/>
      <c r="I350" s="176"/>
    </row>
    <row r="351" spans="2:9" x14ac:dyDescent="0.25">
      <c r="B351" s="176"/>
      <c r="C351" s="238"/>
      <c r="D351" s="238"/>
      <c r="E351" s="238"/>
      <c r="F351" s="176"/>
      <c r="G351" s="176"/>
      <c r="H351" s="176"/>
      <c r="I351" s="176"/>
    </row>
    <row r="352" spans="2:9" x14ac:dyDescent="0.25">
      <c r="B352" s="176"/>
      <c r="C352" s="238"/>
      <c r="D352" s="238"/>
      <c r="E352" s="238"/>
      <c r="F352" s="176"/>
      <c r="G352" s="176"/>
      <c r="H352" s="176"/>
      <c r="I352" s="176"/>
    </row>
    <row r="353" spans="2:9" x14ac:dyDescent="0.25">
      <c r="B353" s="176"/>
      <c r="C353" s="238"/>
      <c r="D353" s="238"/>
      <c r="E353" s="238"/>
      <c r="F353" s="176"/>
      <c r="G353" s="176"/>
      <c r="H353" s="176"/>
      <c r="I353" s="176"/>
    </row>
    <row r="354" spans="2:9" x14ac:dyDescent="0.25">
      <c r="B354" s="176"/>
      <c r="C354" s="238"/>
      <c r="D354" s="238"/>
      <c r="E354" s="238"/>
      <c r="F354" s="176"/>
      <c r="G354" s="176"/>
      <c r="H354" s="176"/>
      <c r="I354" s="176"/>
    </row>
    <row r="355" spans="2:9" x14ac:dyDescent="0.25">
      <c r="B355" s="176"/>
      <c r="C355" s="238"/>
      <c r="D355" s="238"/>
      <c r="E355" s="238"/>
      <c r="F355" s="176"/>
      <c r="G355" s="176"/>
      <c r="H355" s="176"/>
      <c r="I355" s="176"/>
    </row>
    <row r="356" spans="2:9" x14ac:dyDescent="0.25">
      <c r="B356" s="176"/>
      <c r="C356" s="238"/>
      <c r="D356" s="238"/>
      <c r="E356" s="238"/>
      <c r="F356" s="176"/>
      <c r="G356" s="176"/>
      <c r="H356" s="176"/>
      <c r="I356" s="176"/>
    </row>
    <row r="357" spans="2:9" x14ac:dyDescent="0.25">
      <c r="B357" s="176"/>
      <c r="C357" s="238"/>
      <c r="D357" s="238"/>
      <c r="E357" s="238"/>
      <c r="F357" s="176"/>
      <c r="G357" s="176"/>
      <c r="H357" s="176"/>
      <c r="I357" s="176"/>
    </row>
    <row r="358" spans="2:9" x14ac:dyDescent="0.25">
      <c r="B358" s="176"/>
      <c r="C358" s="238"/>
      <c r="D358" s="238"/>
      <c r="E358" s="238"/>
      <c r="F358" s="176"/>
      <c r="G358" s="176"/>
      <c r="H358" s="176"/>
      <c r="I358" s="176"/>
    </row>
    <row r="359" spans="2:9" x14ac:dyDescent="0.25">
      <c r="B359" s="176"/>
      <c r="C359" s="238"/>
      <c r="D359" s="238"/>
      <c r="E359" s="238"/>
      <c r="F359" s="176"/>
      <c r="G359" s="176"/>
      <c r="H359" s="176"/>
      <c r="I359" s="176"/>
    </row>
    <row r="360" spans="2:9" x14ac:dyDescent="0.25">
      <c r="B360" s="176"/>
      <c r="C360" s="238"/>
      <c r="D360" s="238"/>
      <c r="E360" s="238"/>
      <c r="F360" s="176"/>
      <c r="G360" s="176"/>
      <c r="H360" s="176"/>
      <c r="I360" s="176"/>
    </row>
    <row r="361" spans="2:9" x14ac:dyDescent="0.25">
      <c r="B361" s="176"/>
      <c r="C361" s="238"/>
      <c r="D361" s="238"/>
      <c r="E361" s="238"/>
      <c r="F361" s="176"/>
      <c r="G361" s="176"/>
      <c r="H361" s="176"/>
      <c r="I361" s="176"/>
    </row>
    <row r="362" spans="2:9" x14ac:dyDescent="0.25">
      <c r="B362" s="176"/>
      <c r="C362" s="238"/>
      <c r="D362" s="238"/>
      <c r="E362" s="238"/>
      <c r="F362" s="176"/>
      <c r="G362" s="176"/>
      <c r="H362" s="176"/>
      <c r="I362" s="176"/>
    </row>
    <row r="363" spans="2:9" x14ac:dyDescent="0.25">
      <c r="B363" s="176"/>
      <c r="C363" s="238"/>
      <c r="D363" s="238"/>
      <c r="E363" s="238"/>
      <c r="F363" s="176"/>
      <c r="G363" s="176"/>
      <c r="H363" s="176"/>
      <c r="I363" s="176"/>
    </row>
    <row r="364" spans="2:9" x14ac:dyDescent="0.25">
      <c r="B364" s="176"/>
      <c r="C364" s="238"/>
      <c r="D364" s="238"/>
      <c r="E364" s="238"/>
      <c r="F364" s="176"/>
      <c r="G364" s="176"/>
      <c r="H364" s="176"/>
      <c r="I364" s="176"/>
    </row>
    <row r="365" spans="2:9" x14ac:dyDescent="0.25">
      <c r="B365" s="176"/>
      <c r="C365" s="238"/>
      <c r="D365" s="238"/>
      <c r="E365" s="238"/>
      <c r="F365" s="176"/>
      <c r="G365" s="176"/>
      <c r="H365" s="176"/>
      <c r="I365" s="176"/>
    </row>
    <row r="366" spans="2:9" x14ac:dyDescent="0.25">
      <c r="B366" s="176"/>
      <c r="C366" s="238"/>
      <c r="D366" s="238"/>
      <c r="E366" s="238"/>
      <c r="F366" s="176"/>
      <c r="G366" s="176"/>
      <c r="H366" s="176"/>
      <c r="I366" s="176"/>
    </row>
    <row r="367" spans="2:9" x14ac:dyDescent="0.25">
      <c r="B367" s="176"/>
      <c r="C367" s="238"/>
      <c r="D367" s="238"/>
      <c r="E367" s="238"/>
      <c r="F367" s="176"/>
      <c r="G367" s="176"/>
      <c r="H367" s="176"/>
      <c r="I367" s="176"/>
    </row>
    <row r="368" spans="2:9" x14ac:dyDescent="0.25">
      <c r="C368" s="39"/>
      <c r="E368" s="39"/>
    </row>
    <row r="369" spans="3:5" x14ac:dyDescent="0.25">
      <c r="C369" s="39"/>
      <c r="E369" s="39"/>
    </row>
    <row r="370" spans="3:5" x14ac:dyDescent="0.25">
      <c r="C370" s="39"/>
      <c r="E370" s="39"/>
    </row>
    <row r="371" spans="3:5" x14ac:dyDescent="0.25">
      <c r="C371" s="39"/>
      <c r="E371" s="39"/>
    </row>
    <row r="372" spans="3:5" x14ac:dyDescent="0.25">
      <c r="C372" s="39"/>
      <c r="E372" s="39"/>
    </row>
    <row r="373" spans="3:5" x14ac:dyDescent="0.25">
      <c r="C373" s="39"/>
      <c r="E373" s="39"/>
    </row>
    <row r="374" spans="3:5" x14ac:dyDescent="0.25">
      <c r="C374" s="39"/>
      <c r="E374" s="39"/>
    </row>
    <row r="375" spans="3:5" x14ac:dyDescent="0.25">
      <c r="C375" s="39"/>
      <c r="E375" s="39"/>
    </row>
    <row r="376" spans="3:5" x14ac:dyDescent="0.25">
      <c r="C376" s="39"/>
      <c r="E376" s="39"/>
    </row>
    <row r="377" spans="3:5" x14ac:dyDescent="0.25">
      <c r="C377" s="39"/>
      <c r="E377" s="39"/>
    </row>
    <row r="378" spans="3:5" x14ac:dyDescent="0.25">
      <c r="C378" s="39"/>
      <c r="E378" s="39"/>
    </row>
    <row r="379" spans="3:5" x14ac:dyDescent="0.25">
      <c r="C379" s="39"/>
      <c r="E379" s="39"/>
    </row>
    <row r="380" spans="3:5" x14ac:dyDescent="0.25">
      <c r="C380" s="39"/>
      <c r="E380" s="39"/>
    </row>
    <row r="381" spans="3:5" x14ac:dyDescent="0.25">
      <c r="C381" s="39"/>
      <c r="E381" s="39"/>
    </row>
    <row r="382" spans="3:5" x14ac:dyDescent="0.25">
      <c r="C382" s="39"/>
      <c r="E382" s="39"/>
    </row>
    <row r="383" spans="3:5" x14ac:dyDescent="0.25">
      <c r="C383" s="39"/>
      <c r="E383" s="39"/>
    </row>
    <row r="384" spans="3:5" x14ac:dyDescent="0.25">
      <c r="C384" s="39"/>
      <c r="E384" s="39"/>
    </row>
    <row r="385" spans="3:5" x14ac:dyDescent="0.25">
      <c r="C385" s="39"/>
      <c r="E385" s="39"/>
    </row>
    <row r="386" spans="3:5" x14ac:dyDescent="0.25">
      <c r="C386" s="39"/>
      <c r="E386" s="39"/>
    </row>
    <row r="387" spans="3:5" x14ac:dyDescent="0.25">
      <c r="C387" s="39"/>
      <c r="E387" s="39"/>
    </row>
    <row r="388" spans="3:5" x14ac:dyDescent="0.25">
      <c r="C388" s="39"/>
      <c r="E388" s="39"/>
    </row>
    <row r="389" spans="3:5" x14ac:dyDescent="0.25">
      <c r="C389" s="39"/>
      <c r="E389" s="39"/>
    </row>
    <row r="390" spans="3:5" x14ac:dyDescent="0.25">
      <c r="C390" s="39"/>
      <c r="E390" s="39"/>
    </row>
    <row r="391" spans="3:5" x14ac:dyDescent="0.25">
      <c r="C391" s="39"/>
      <c r="E391" s="39"/>
    </row>
    <row r="392" spans="3:5" x14ac:dyDescent="0.25">
      <c r="C392" s="39"/>
      <c r="E392" s="39"/>
    </row>
    <row r="393" spans="3:5" x14ac:dyDescent="0.25">
      <c r="C393" s="39"/>
      <c r="E393" s="39"/>
    </row>
    <row r="394" spans="3:5" x14ac:dyDescent="0.25">
      <c r="C394" s="39"/>
      <c r="E394" s="39"/>
    </row>
    <row r="395" spans="3:5" x14ac:dyDescent="0.25">
      <c r="C395" s="39"/>
      <c r="E395" s="39"/>
    </row>
    <row r="396" spans="3:5" x14ac:dyDescent="0.25">
      <c r="C396" s="39"/>
      <c r="E396" s="39"/>
    </row>
    <row r="397" spans="3:5" x14ac:dyDescent="0.25">
      <c r="C397" s="39"/>
      <c r="E397" s="39"/>
    </row>
    <row r="398" spans="3:5" x14ac:dyDescent="0.25">
      <c r="C398" s="39"/>
      <c r="E398" s="39"/>
    </row>
    <row r="399" spans="3:5" x14ac:dyDescent="0.25">
      <c r="C399" s="39"/>
      <c r="E399" s="39"/>
    </row>
    <row r="400" spans="3:5" x14ac:dyDescent="0.25">
      <c r="C400" s="39"/>
      <c r="E400" s="39"/>
    </row>
    <row r="401" spans="3:5" x14ac:dyDescent="0.25">
      <c r="C401" s="39"/>
      <c r="E401" s="39"/>
    </row>
    <row r="402" spans="3:5" x14ac:dyDescent="0.25">
      <c r="C402" s="39"/>
      <c r="E402" s="39"/>
    </row>
    <row r="403" spans="3:5" x14ac:dyDescent="0.25">
      <c r="C403" s="39"/>
      <c r="E403" s="39"/>
    </row>
    <row r="404" spans="3:5" x14ac:dyDescent="0.25">
      <c r="C404" s="39"/>
      <c r="E404" s="39"/>
    </row>
    <row r="405" spans="3:5" x14ac:dyDescent="0.25">
      <c r="C405" s="39"/>
      <c r="E405" s="39"/>
    </row>
    <row r="406" spans="3:5" x14ac:dyDescent="0.25">
      <c r="C406" s="39"/>
      <c r="E406" s="39"/>
    </row>
    <row r="407" spans="3:5" x14ac:dyDescent="0.25">
      <c r="C407" s="39"/>
      <c r="E407" s="39"/>
    </row>
    <row r="408" spans="3:5" x14ac:dyDescent="0.25">
      <c r="C408" s="39"/>
      <c r="E408" s="39"/>
    </row>
    <row r="409" spans="3:5" x14ac:dyDescent="0.25">
      <c r="C409" s="39"/>
      <c r="E409" s="39"/>
    </row>
    <row r="410" spans="3:5" x14ac:dyDescent="0.25">
      <c r="C410" s="39"/>
      <c r="E410" s="39"/>
    </row>
    <row r="411" spans="3:5" x14ac:dyDescent="0.25">
      <c r="C411" s="39"/>
      <c r="E411" s="39"/>
    </row>
    <row r="412" spans="3:5" x14ac:dyDescent="0.25">
      <c r="C412" s="39"/>
      <c r="E412" s="39"/>
    </row>
    <row r="413" spans="3:5" x14ac:dyDescent="0.25">
      <c r="C413" s="39"/>
      <c r="E413" s="39"/>
    </row>
    <row r="414" spans="3:5" x14ac:dyDescent="0.25">
      <c r="C414" s="39"/>
      <c r="E414" s="39"/>
    </row>
    <row r="415" spans="3:5" x14ac:dyDescent="0.25">
      <c r="C415" s="39"/>
      <c r="E415" s="39"/>
    </row>
    <row r="416" spans="3:5" x14ac:dyDescent="0.25">
      <c r="C416" s="39"/>
      <c r="E416" s="39"/>
    </row>
    <row r="417" spans="3:5" x14ac:dyDescent="0.25">
      <c r="C417" s="39"/>
      <c r="E417" s="39"/>
    </row>
    <row r="418" spans="3:5" x14ac:dyDescent="0.25">
      <c r="C418" s="39"/>
      <c r="E418" s="39"/>
    </row>
    <row r="419" spans="3:5" x14ac:dyDescent="0.25">
      <c r="C419" s="39"/>
      <c r="E419" s="39"/>
    </row>
    <row r="420" spans="3:5" x14ac:dyDescent="0.25">
      <c r="C420" s="39"/>
      <c r="E420" s="39"/>
    </row>
    <row r="421" spans="3:5" x14ac:dyDescent="0.25">
      <c r="C421" s="39"/>
      <c r="E421" s="39"/>
    </row>
    <row r="422" spans="3:5" x14ac:dyDescent="0.25">
      <c r="C422" s="39"/>
      <c r="E422" s="39"/>
    </row>
    <row r="423" spans="3:5" x14ac:dyDescent="0.25">
      <c r="C423" s="39"/>
      <c r="E423" s="39"/>
    </row>
    <row r="424" spans="3:5" x14ac:dyDescent="0.25">
      <c r="C424" s="39"/>
      <c r="E424" s="39"/>
    </row>
    <row r="425" spans="3:5" x14ac:dyDescent="0.25">
      <c r="C425" s="39"/>
      <c r="E425" s="39"/>
    </row>
    <row r="426" spans="3:5" x14ac:dyDescent="0.25">
      <c r="C426" s="39"/>
      <c r="E426" s="39"/>
    </row>
    <row r="427" spans="3:5" x14ac:dyDescent="0.25">
      <c r="C427" s="39"/>
      <c r="E427" s="39"/>
    </row>
    <row r="428" spans="3:5" x14ac:dyDescent="0.25">
      <c r="C428" s="39"/>
      <c r="E428" s="39"/>
    </row>
    <row r="429" spans="3:5" x14ac:dyDescent="0.25">
      <c r="C429" s="39"/>
      <c r="E429" s="39"/>
    </row>
    <row r="430" spans="3:5" x14ac:dyDescent="0.25">
      <c r="C430" s="39"/>
      <c r="E430" s="39"/>
    </row>
    <row r="431" spans="3:5" x14ac:dyDescent="0.25">
      <c r="C431" s="39"/>
      <c r="E431" s="39"/>
    </row>
    <row r="432" spans="3:5" x14ac:dyDescent="0.25">
      <c r="C432" s="39"/>
      <c r="E432" s="39"/>
    </row>
    <row r="433" spans="3:5" x14ac:dyDescent="0.25">
      <c r="C433" s="39"/>
      <c r="E433" s="39"/>
    </row>
    <row r="434" spans="3:5" x14ac:dyDescent="0.25">
      <c r="C434" s="39"/>
      <c r="E434" s="39"/>
    </row>
    <row r="435" spans="3:5" x14ac:dyDescent="0.25">
      <c r="C435" s="39"/>
      <c r="E435" s="39"/>
    </row>
    <row r="436" spans="3:5" x14ac:dyDescent="0.25">
      <c r="C436" s="39"/>
      <c r="E436" s="39"/>
    </row>
    <row r="437" spans="3:5" x14ac:dyDescent="0.25">
      <c r="C437" s="39"/>
      <c r="E437" s="39"/>
    </row>
    <row r="438" spans="3:5" x14ac:dyDescent="0.25">
      <c r="C438" s="39"/>
      <c r="E438" s="39"/>
    </row>
    <row r="439" spans="3:5" x14ac:dyDescent="0.25">
      <c r="C439" s="39"/>
      <c r="E439" s="39"/>
    </row>
    <row r="440" spans="3:5" x14ac:dyDescent="0.25">
      <c r="C440" s="39"/>
      <c r="E440" s="39"/>
    </row>
    <row r="441" spans="3:5" x14ac:dyDescent="0.25">
      <c r="C441" s="39"/>
      <c r="E441" s="39"/>
    </row>
    <row r="442" spans="3:5" x14ac:dyDescent="0.25">
      <c r="C442" s="39"/>
      <c r="E442" s="39"/>
    </row>
    <row r="443" spans="3:5" x14ac:dyDescent="0.25">
      <c r="C443" s="39"/>
      <c r="E443" s="39"/>
    </row>
    <row r="444" spans="3:5" x14ac:dyDescent="0.25">
      <c r="C444" s="39"/>
      <c r="E444" s="39"/>
    </row>
    <row r="445" spans="3:5" x14ac:dyDescent="0.25">
      <c r="C445" s="39"/>
      <c r="E445" s="39"/>
    </row>
    <row r="446" spans="3:5" x14ac:dyDescent="0.25">
      <c r="C446" s="39"/>
      <c r="E446" s="39"/>
    </row>
    <row r="447" spans="3:5" x14ac:dyDescent="0.25">
      <c r="C447" s="39"/>
      <c r="E447" s="39"/>
    </row>
    <row r="448" spans="3:5" x14ac:dyDescent="0.25">
      <c r="C448" s="39"/>
      <c r="E448" s="39"/>
    </row>
    <row r="449" spans="3:5" x14ac:dyDescent="0.25">
      <c r="C449" s="39"/>
      <c r="E449" s="39"/>
    </row>
    <row r="450" spans="3:5" x14ac:dyDescent="0.25">
      <c r="C450" s="39"/>
      <c r="E450" s="39"/>
    </row>
    <row r="451" spans="3:5" x14ac:dyDescent="0.25">
      <c r="C451" s="39"/>
      <c r="E451" s="39"/>
    </row>
    <row r="452" spans="3:5" x14ac:dyDescent="0.25">
      <c r="C452" s="39"/>
      <c r="E452" s="39"/>
    </row>
    <row r="453" spans="3:5" x14ac:dyDescent="0.25">
      <c r="C453" s="39"/>
      <c r="E453" s="39"/>
    </row>
    <row r="454" spans="3:5" x14ac:dyDescent="0.25">
      <c r="C454" s="39"/>
      <c r="E454" s="39"/>
    </row>
    <row r="455" spans="3:5" x14ac:dyDescent="0.25">
      <c r="C455" s="39"/>
      <c r="E455" s="39"/>
    </row>
    <row r="456" spans="3:5" x14ac:dyDescent="0.25">
      <c r="C456" s="39"/>
      <c r="E456" s="39"/>
    </row>
    <row r="457" spans="3:5" x14ac:dyDescent="0.25">
      <c r="C457" s="39"/>
      <c r="E457" s="39"/>
    </row>
    <row r="458" spans="3:5" x14ac:dyDescent="0.25">
      <c r="C458" s="39"/>
      <c r="E458" s="39"/>
    </row>
    <row r="459" spans="3:5" x14ac:dyDescent="0.25">
      <c r="C459" s="39"/>
      <c r="E459" s="39"/>
    </row>
    <row r="460" spans="3:5" x14ac:dyDescent="0.25">
      <c r="C460" s="39"/>
      <c r="E460" s="39"/>
    </row>
    <row r="461" spans="3:5" x14ac:dyDescent="0.25">
      <c r="C461" s="39"/>
      <c r="E461" s="39"/>
    </row>
    <row r="462" spans="3:5" x14ac:dyDescent="0.25">
      <c r="C462" s="39"/>
      <c r="E462" s="39"/>
    </row>
    <row r="463" spans="3:5" x14ac:dyDescent="0.25">
      <c r="C463" s="39"/>
      <c r="E463" s="39"/>
    </row>
    <row r="464" spans="3:5" x14ac:dyDescent="0.25">
      <c r="C464" s="39"/>
      <c r="E464" s="39"/>
    </row>
    <row r="465" spans="3:5" x14ac:dyDescent="0.25">
      <c r="C465" s="39"/>
      <c r="E465" s="39"/>
    </row>
    <row r="466" spans="3:5" x14ac:dyDescent="0.25">
      <c r="C466" s="39"/>
      <c r="E466" s="39"/>
    </row>
    <row r="467" spans="3:5" x14ac:dyDescent="0.25">
      <c r="C467" s="39"/>
      <c r="E467" s="39"/>
    </row>
    <row r="468" spans="3:5" x14ac:dyDescent="0.25">
      <c r="C468" s="39"/>
      <c r="E468" s="39"/>
    </row>
    <row r="469" spans="3:5" x14ac:dyDescent="0.25">
      <c r="C469" s="39"/>
      <c r="E469" s="39"/>
    </row>
    <row r="470" spans="3:5" x14ac:dyDescent="0.25">
      <c r="C470" s="39"/>
      <c r="E470" s="39"/>
    </row>
    <row r="471" spans="3:5" x14ac:dyDescent="0.25">
      <c r="C471" s="39"/>
      <c r="E471" s="39"/>
    </row>
    <row r="472" spans="3:5" x14ac:dyDescent="0.25">
      <c r="C472" s="39"/>
      <c r="E472" s="39"/>
    </row>
    <row r="473" spans="3:5" x14ac:dyDescent="0.25">
      <c r="C473" s="39"/>
      <c r="E473" s="39"/>
    </row>
    <row r="474" spans="3:5" x14ac:dyDescent="0.25">
      <c r="C474" s="39"/>
      <c r="E474" s="39"/>
    </row>
    <row r="475" spans="3:5" x14ac:dyDescent="0.25">
      <c r="C475" s="39"/>
      <c r="E475" s="39"/>
    </row>
    <row r="476" spans="3:5" x14ac:dyDescent="0.25">
      <c r="C476" s="39"/>
      <c r="E476" s="39"/>
    </row>
    <row r="477" spans="3:5" x14ac:dyDescent="0.25">
      <c r="C477" s="39"/>
      <c r="E477" s="39"/>
    </row>
    <row r="478" spans="3:5" x14ac:dyDescent="0.25">
      <c r="C478" s="39"/>
      <c r="E478" s="39"/>
    </row>
    <row r="479" spans="3:5" x14ac:dyDescent="0.25">
      <c r="C479" s="39"/>
      <c r="E479" s="39"/>
    </row>
    <row r="480" spans="3:5" x14ac:dyDescent="0.25">
      <c r="C480" s="39"/>
      <c r="E480" s="39"/>
    </row>
    <row r="481" spans="3:5" x14ac:dyDescent="0.25">
      <c r="C481" s="39"/>
      <c r="E481" s="39"/>
    </row>
    <row r="482" spans="3:5" x14ac:dyDescent="0.25">
      <c r="C482" s="39"/>
      <c r="E482" s="39"/>
    </row>
    <row r="483" spans="3:5" x14ac:dyDescent="0.25">
      <c r="C483" s="39"/>
      <c r="E483" s="39"/>
    </row>
    <row r="484" spans="3:5" x14ac:dyDescent="0.25">
      <c r="C484" s="39"/>
      <c r="E484" s="39"/>
    </row>
    <row r="485" spans="3:5" x14ac:dyDescent="0.25">
      <c r="C485" s="39"/>
      <c r="E485" s="39"/>
    </row>
    <row r="486" spans="3:5" x14ac:dyDescent="0.25">
      <c r="C486" s="39"/>
      <c r="E486" s="39"/>
    </row>
    <row r="487" spans="3:5" x14ac:dyDescent="0.25">
      <c r="C487" s="39"/>
      <c r="E487" s="39"/>
    </row>
    <row r="488" spans="3:5" x14ac:dyDescent="0.25">
      <c r="C488" s="39"/>
      <c r="E488" s="39"/>
    </row>
    <row r="489" spans="3:5" x14ac:dyDescent="0.25">
      <c r="C489" s="39"/>
      <c r="E489" s="39"/>
    </row>
    <row r="490" spans="3:5" x14ac:dyDescent="0.25">
      <c r="C490" s="39"/>
      <c r="E490" s="39"/>
    </row>
    <row r="491" spans="3:5" x14ac:dyDescent="0.25">
      <c r="C491" s="39"/>
      <c r="E491" s="39"/>
    </row>
    <row r="492" spans="3:5" x14ac:dyDescent="0.25">
      <c r="C492" s="39"/>
      <c r="E492" s="39"/>
    </row>
    <row r="493" spans="3:5" x14ac:dyDescent="0.25">
      <c r="C493" s="39"/>
      <c r="E493" s="39"/>
    </row>
    <row r="494" spans="3:5" x14ac:dyDescent="0.25">
      <c r="C494" s="39"/>
      <c r="E494" s="39"/>
    </row>
    <row r="495" spans="3:5" x14ac:dyDescent="0.25">
      <c r="C495" s="39"/>
      <c r="E495" s="39"/>
    </row>
    <row r="496" spans="3:5" x14ac:dyDescent="0.25">
      <c r="C496" s="39"/>
      <c r="E496" s="39"/>
    </row>
    <row r="497" spans="3:5" x14ac:dyDescent="0.25">
      <c r="C497" s="39"/>
      <c r="E497" s="39"/>
    </row>
    <row r="498" spans="3:5" x14ac:dyDescent="0.25">
      <c r="C498" s="39"/>
      <c r="E498" s="39"/>
    </row>
    <row r="499" spans="3:5" x14ac:dyDescent="0.25">
      <c r="C499" s="39"/>
      <c r="E499" s="39"/>
    </row>
    <row r="500" spans="3:5" x14ac:dyDescent="0.25">
      <c r="C500" s="39"/>
      <c r="E500" s="39"/>
    </row>
    <row r="501" spans="3:5" x14ac:dyDescent="0.25">
      <c r="C501" s="39"/>
      <c r="E501" s="39"/>
    </row>
    <row r="502" spans="3:5" x14ac:dyDescent="0.25">
      <c r="C502" s="39"/>
      <c r="E502" s="39"/>
    </row>
    <row r="503" spans="3:5" x14ac:dyDescent="0.25">
      <c r="C503" s="39"/>
      <c r="E503" s="39"/>
    </row>
    <row r="504" spans="3:5" x14ac:dyDescent="0.25">
      <c r="C504" s="39"/>
      <c r="E504" s="39"/>
    </row>
    <row r="505" spans="3:5" x14ac:dyDescent="0.25">
      <c r="C505" s="39"/>
      <c r="E505" s="39"/>
    </row>
    <row r="506" spans="3:5" x14ac:dyDescent="0.25">
      <c r="C506" s="39"/>
      <c r="E506" s="39"/>
    </row>
    <row r="507" spans="3:5" x14ac:dyDescent="0.25">
      <c r="C507" s="39"/>
      <c r="E507" s="39"/>
    </row>
    <row r="508" spans="3:5" x14ac:dyDescent="0.25">
      <c r="C508" s="39"/>
      <c r="E508" s="39"/>
    </row>
    <row r="509" spans="3:5" x14ac:dyDescent="0.25">
      <c r="C509" s="39"/>
      <c r="E509" s="39"/>
    </row>
    <row r="510" spans="3:5" x14ac:dyDescent="0.25">
      <c r="C510" s="39"/>
      <c r="E510" s="39"/>
    </row>
    <row r="511" spans="3:5" x14ac:dyDescent="0.25">
      <c r="C511" s="39"/>
      <c r="E511" s="39"/>
    </row>
    <row r="512" spans="3:5" x14ac:dyDescent="0.25">
      <c r="C512" s="39"/>
      <c r="E512" s="39"/>
    </row>
    <row r="513" spans="3:5" x14ac:dyDescent="0.25">
      <c r="C513" s="39"/>
      <c r="E513" s="39"/>
    </row>
    <row r="514" spans="3:5" x14ac:dyDescent="0.25">
      <c r="C514" s="39"/>
      <c r="E514" s="39"/>
    </row>
    <row r="515" spans="3:5" x14ac:dyDescent="0.25">
      <c r="C515" s="39"/>
      <c r="E515" s="39"/>
    </row>
    <row r="516" spans="3:5" x14ac:dyDescent="0.25">
      <c r="C516" s="39"/>
      <c r="E516" s="39"/>
    </row>
    <row r="517" spans="3:5" x14ac:dyDescent="0.25">
      <c r="C517" s="39"/>
      <c r="E517" s="39"/>
    </row>
    <row r="518" spans="3:5" x14ac:dyDescent="0.25">
      <c r="C518" s="39"/>
      <c r="E518" s="39"/>
    </row>
    <row r="519" spans="3:5" x14ac:dyDescent="0.25">
      <c r="C519" s="39"/>
      <c r="E519" s="39"/>
    </row>
    <row r="520" spans="3:5" x14ac:dyDescent="0.25">
      <c r="C520" s="39"/>
      <c r="E520" s="39"/>
    </row>
    <row r="521" spans="3:5" x14ac:dyDescent="0.25">
      <c r="C521" s="39"/>
      <c r="E521" s="39"/>
    </row>
    <row r="522" spans="3:5" x14ac:dyDescent="0.25">
      <c r="C522" s="39"/>
      <c r="E522" s="39"/>
    </row>
    <row r="523" spans="3:5" x14ac:dyDescent="0.25">
      <c r="C523" s="39"/>
      <c r="E523" s="39"/>
    </row>
    <row r="524" spans="3:5" x14ac:dyDescent="0.25">
      <c r="C524" s="39"/>
      <c r="E524" s="39"/>
    </row>
    <row r="525" spans="3:5" x14ac:dyDescent="0.25">
      <c r="C525" s="39"/>
      <c r="E525" s="39"/>
    </row>
    <row r="526" spans="3:5" x14ac:dyDescent="0.25">
      <c r="C526" s="39"/>
      <c r="E526" s="39"/>
    </row>
    <row r="527" spans="3:5" x14ac:dyDescent="0.25">
      <c r="C527" s="39"/>
      <c r="E527" s="39"/>
    </row>
    <row r="528" spans="3:5" x14ac:dyDescent="0.25">
      <c r="C528" s="39"/>
      <c r="E528" s="39"/>
    </row>
    <row r="529" spans="3:5" x14ac:dyDescent="0.25">
      <c r="C529" s="39"/>
      <c r="E529" s="39"/>
    </row>
    <row r="530" spans="3:5" x14ac:dyDescent="0.25">
      <c r="C530" s="39"/>
      <c r="E530" s="39"/>
    </row>
    <row r="531" spans="3:5" x14ac:dyDescent="0.25">
      <c r="C531" s="39"/>
      <c r="E531" s="39"/>
    </row>
    <row r="532" spans="3:5" x14ac:dyDescent="0.25">
      <c r="C532" s="39"/>
      <c r="E532" s="39"/>
    </row>
    <row r="533" spans="3:5" x14ac:dyDescent="0.25">
      <c r="C533" s="39"/>
      <c r="E533" s="39"/>
    </row>
    <row r="534" spans="3:5" x14ac:dyDescent="0.25">
      <c r="C534" s="39"/>
      <c r="E534" s="39"/>
    </row>
    <row r="535" spans="3:5" x14ac:dyDescent="0.25">
      <c r="C535" s="39"/>
      <c r="E535" s="39"/>
    </row>
    <row r="536" spans="3:5" x14ac:dyDescent="0.25">
      <c r="C536" s="39"/>
      <c r="E536" s="39"/>
    </row>
    <row r="537" spans="3:5" x14ac:dyDescent="0.25">
      <c r="C537" s="39"/>
      <c r="E537" s="39"/>
    </row>
    <row r="538" spans="3:5" x14ac:dyDescent="0.25">
      <c r="C538" s="39"/>
      <c r="E538" s="39"/>
    </row>
    <row r="539" spans="3:5" x14ac:dyDescent="0.25">
      <c r="C539" s="39"/>
      <c r="E539" s="39"/>
    </row>
    <row r="540" spans="3:5" x14ac:dyDescent="0.25">
      <c r="C540" s="39"/>
      <c r="E540" s="39"/>
    </row>
    <row r="541" spans="3:5" x14ac:dyDescent="0.25">
      <c r="C541" s="39"/>
      <c r="E541" s="39"/>
    </row>
    <row r="542" spans="3:5" x14ac:dyDescent="0.25">
      <c r="C542" s="39"/>
      <c r="E542" s="39"/>
    </row>
    <row r="543" spans="3:5" x14ac:dyDescent="0.25">
      <c r="C543" s="39"/>
      <c r="E543" s="39"/>
    </row>
    <row r="544" spans="3:5" x14ac:dyDescent="0.25">
      <c r="C544" s="39"/>
      <c r="E544" s="39"/>
    </row>
    <row r="545" spans="3:5" x14ac:dyDescent="0.25">
      <c r="C545" s="39"/>
      <c r="E545" s="39"/>
    </row>
    <row r="546" spans="3:5" x14ac:dyDescent="0.25">
      <c r="C546" s="39"/>
      <c r="E546" s="39"/>
    </row>
    <row r="547" spans="3:5" x14ac:dyDescent="0.25">
      <c r="C547" s="39"/>
      <c r="E547" s="39"/>
    </row>
    <row r="548" spans="3:5" x14ac:dyDescent="0.25">
      <c r="C548" s="39"/>
      <c r="E548" s="39"/>
    </row>
    <row r="549" spans="3:5" x14ac:dyDescent="0.25">
      <c r="C549" s="39"/>
      <c r="E549" s="39"/>
    </row>
    <row r="550" spans="3:5" x14ac:dyDescent="0.25">
      <c r="C550" s="39"/>
      <c r="E550" s="39"/>
    </row>
    <row r="551" spans="3:5" x14ac:dyDescent="0.25">
      <c r="C551" s="39"/>
      <c r="E551" s="39"/>
    </row>
    <row r="552" spans="3:5" x14ac:dyDescent="0.25">
      <c r="C552" s="39"/>
      <c r="E552" s="39"/>
    </row>
    <row r="553" spans="3:5" x14ac:dyDescent="0.25">
      <c r="C553" s="39"/>
      <c r="E553" s="39"/>
    </row>
    <row r="554" spans="3:5" x14ac:dyDescent="0.25">
      <c r="C554" s="39"/>
      <c r="E554" s="39"/>
    </row>
    <row r="555" spans="3:5" x14ac:dyDescent="0.25">
      <c r="C555" s="39"/>
      <c r="E555" s="39"/>
    </row>
    <row r="556" spans="3:5" x14ac:dyDescent="0.25">
      <c r="C556" s="39"/>
      <c r="E556" s="39"/>
    </row>
    <row r="557" spans="3:5" x14ac:dyDescent="0.25">
      <c r="C557" s="39"/>
      <c r="E557" s="39"/>
    </row>
    <row r="558" spans="3:5" x14ac:dyDescent="0.25">
      <c r="C558" s="39"/>
      <c r="E558" s="39"/>
    </row>
    <row r="559" spans="3:5" x14ac:dyDescent="0.25">
      <c r="C559" s="39"/>
      <c r="E559" s="39"/>
    </row>
    <row r="560" spans="3:5" x14ac:dyDescent="0.25">
      <c r="C560" s="39"/>
      <c r="E560" s="39"/>
    </row>
    <row r="561" spans="3:5" x14ac:dyDescent="0.25">
      <c r="C561" s="39"/>
      <c r="E561" s="39"/>
    </row>
    <row r="562" spans="3:5" x14ac:dyDescent="0.25">
      <c r="C562" s="39"/>
      <c r="E562" s="39"/>
    </row>
    <row r="563" spans="3:5" x14ac:dyDescent="0.25">
      <c r="C563" s="39"/>
      <c r="E563" s="39"/>
    </row>
    <row r="564" spans="3:5" x14ac:dyDescent="0.25">
      <c r="C564" s="39"/>
      <c r="E564" s="39"/>
    </row>
    <row r="565" spans="3:5" x14ac:dyDescent="0.25">
      <c r="C565" s="39"/>
      <c r="E565" s="39"/>
    </row>
    <row r="566" spans="3:5" x14ac:dyDescent="0.25">
      <c r="C566" s="39"/>
      <c r="E566" s="39"/>
    </row>
    <row r="567" spans="3:5" x14ac:dyDescent="0.25">
      <c r="C567" s="39"/>
      <c r="E567" s="39"/>
    </row>
    <row r="568" spans="3:5" x14ac:dyDescent="0.25">
      <c r="C568" s="39"/>
      <c r="E568" s="39"/>
    </row>
    <row r="569" spans="3:5" x14ac:dyDescent="0.25">
      <c r="C569" s="39"/>
      <c r="E569" s="39"/>
    </row>
    <row r="570" spans="3:5" x14ac:dyDescent="0.25">
      <c r="C570" s="39"/>
      <c r="E570" s="39"/>
    </row>
    <row r="571" spans="3:5" x14ac:dyDescent="0.25">
      <c r="C571" s="39"/>
      <c r="E571" s="39"/>
    </row>
    <row r="572" spans="3:5" x14ac:dyDescent="0.25">
      <c r="C572" s="39"/>
      <c r="E572" s="39"/>
    </row>
    <row r="573" spans="3:5" x14ac:dyDescent="0.25">
      <c r="C573" s="39"/>
      <c r="E573" s="39"/>
    </row>
    <row r="574" spans="3:5" x14ac:dyDescent="0.25">
      <c r="C574" s="39"/>
      <c r="E574" s="39"/>
    </row>
    <row r="575" spans="3:5" x14ac:dyDescent="0.25">
      <c r="C575" s="39"/>
      <c r="E575" s="39"/>
    </row>
    <row r="576" spans="3:5" x14ac:dyDescent="0.25">
      <c r="C576" s="39"/>
      <c r="E576" s="39"/>
    </row>
    <row r="577" spans="3:5" x14ac:dyDescent="0.25">
      <c r="C577" s="39"/>
      <c r="E577" s="39"/>
    </row>
    <row r="578" spans="3:5" x14ac:dyDescent="0.25">
      <c r="C578" s="39"/>
      <c r="E578" s="39"/>
    </row>
    <row r="579" spans="3:5" x14ac:dyDescent="0.25">
      <c r="C579" s="39"/>
      <c r="E579" s="39"/>
    </row>
    <row r="580" spans="3:5" x14ac:dyDescent="0.25">
      <c r="C580" s="39"/>
      <c r="E580" s="39"/>
    </row>
    <row r="581" spans="3:5" x14ac:dyDescent="0.25">
      <c r="C581" s="39"/>
      <c r="E581" s="39"/>
    </row>
    <row r="582" spans="3:5" x14ac:dyDescent="0.25">
      <c r="C582" s="39"/>
      <c r="E582" s="39"/>
    </row>
    <row r="583" spans="3:5" x14ac:dyDescent="0.25">
      <c r="C583" s="39"/>
      <c r="E583" s="39"/>
    </row>
    <row r="584" spans="3:5" x14ac:dyDescent="0.25">
      <c r="C584" s="39"/>
      <c r="E584" s="39"/>
    </row>
    <row r="585" spans="3:5" x14ac:dyDescent="0.25">
      <c r="C585" s="39"/>
      <c r="E585" s="39"/>
    </row>
    <row r="586" spans="3:5" x14ac:dyDescent="0.25">
      <c r="C586" s="39"/>
      <c r="E586" s="39"/>
    </row>
    <row r="587" spans="3:5" x14ac:dyDescent="0.25">
      <c r="C587" s="39"/>
      <c r="E587" s="39"/>
    </row>
    <row r="588" spans="3:5" x14ac:dyDescent="0.25">
      <c r="C588" s="39"/>
      <c r="E588" s="39"/>
    </row>
    <row r="589" spans="3:5" x14ac:dyDescent="0.25">
      <c r="C589" s="39"/>
      <c r="E589" s="39"/>
    </row>
    <row r="590" spans="3:5" x14ac:dyDescent="0.25">
      <c r="C590" s="39"/>
      <c r="E590" s="39"/>
    </row>
    <row r="591" spans="3:5" x14ac:dyDescent="0.25">
      <c r="C591" s="39"/>
      <c r="E591" s="39"/>
    </row>
    <row r="592" spans="3:5" x14ac:dyDescent="0.25">
      <c r="C592" s="39"/>
      <c r="E592" s="39"/>
    </row>
    <row r="593" spans="3:5" x14ac:dyDescent="0.25">
      <c r="C593" s="39"/>
      <c r="E593" s="39"/>
    </row>
    <row r="594" spans="3:5" x14ac:dyDescent="0.25">
      <c r="C594" s="39"/>
      <c r="E594" s="39"/>
    </row>
    <row r="595" spans="3:5" x14ac:dyDescent="0.25">
      <c r="C595" s="39"/>
      <c r="E595" s="39"/>
    </row>
    <row r="596" spans="3:5" x14ac:dyDescent="0.25">
      <c r="C596" s="39"/>
      <c r="E596" s="39"/>
    </row>
    <row r="597" spans="3:5" x14ac:dyDescent="0.25">
      <c r="C597" s="39"/>
      <c r="E597" s="39"/>
    </row>
    <row r="598" spans="3:5" x14ac:dyDescent="0.25">
      <c r="C598" s="39"/>
      <c r="E598" s="39"/>
    </row>
    <row r="599" spans="3:5" x14ac:dyDescent="0.25">
      <c r="C599" s="39"/>
      <c r="E599" s="39"/>
    </row>
    <row r="600" spans="3:5" x14ac:dyDescent="0.25">
      <c r="C600" s="39"/>
      <c r="E600" s="39"/>
    </row>
    <row r="601" spans="3:5" x14ac:dyDescent="0.25">
      <c r="C601" s="39"/>
      <c r="E601" s="39"/>
    </row>
    <row r="602" spans="3:5" x14ac:dyDescent="0.25">
      <c r="C602" s="39"/>
      <c r="E602" s="39"/>
    </row>
    <row r="603" spans="3:5" x14ac:dyDescent="0.25">
      <c r="C603" s="39"/>
      <c r="E603" s="39"/>
    </row>
    <row r="604" spans="3:5" x14ac:dyDescent="0.25">
      <c r="C604" s="39"/>
      <c r="E604" s="39"/>
    </row>
    <row r="605" spans="3:5" x14ac:dyDescent="0.25">
      <c r="C605" s="39"/>
      <c r="E605" s="39"/>
    </row>
    <row r="606" spans="3:5" x14ac:dyDescent="0.25">
      <c r="C606" s="39"/>
      <c r="E606" s="39"/>
    </row>
    <row r="607" spans="3:5" x14ac:dyDescent="0.25">
      <c r="C607" s="39"/>
      <c r="E607" s="39"/>
    </row>
    <row r="608" spans="3:5" x14ac:dyDescent="0.25">
      <c r="C608" s="39"/>
      <c r="E608" s="39"/>
    </row>
    <row r="609" spans="3:5" x14ac:dyDescent="0.25">
      <c r="C609" s="39"/>
      <c r="E609" s="39"/>
    </row>
    <row r="610" spans="3:5" x14ac:dyDescent="0.25">
      <c r="C610" s="39"/>
      <c r="E610" s="39"/>
    </row>
    <row r="611" spans="3:5" x14ac:dyDescent="0.25">
      <c r="C611" s="39"/>
      <c r="E611" s="39"/>
    </row>
    <row r="612" spans="3:5" x14ac:dyDescent="0.25">
      <c r="C612" s="39"/>
      <c r="E612" s="39"/>
    </row>
    <row r="613" spans="3:5" x14ac:dyDescent="0.25">
      <c r="C613" s="39"/>
      <c r="E613" s="39"/>
    </row>
    <row r="614" spans="3:5" x14ac:dyDescent="0.25">
      <c r="C614" s="39"/>
      <c r="E614" s="39"/>
    </row>
    <row r="615" spans="3:5" x14ac:dyDescent="0.25">
      <c r="C615" s="39"/>
      <c r="E615" s="39"/>
    </row>
    <row r="616" spans="3:5" x14ac:dyDescent="0.25">
      <c r="C616" s="39"/>
      <c r="E616" s="39"/>
    </row>
    <row r="617" spans="3:5" x14ac:dyDescent="0.25">
      <c r="C617" s="39"/>
      <c r="E617" s="39"/>
    </row>
    <row r="618" spans="3:5" x14ac:dyDescent="0.25">
      <c r="C618" s="39"/>
      <c r="E618" s="39"/>
    </row>
    <row r="619" spans="3:5" x14ac:dyDescent="0.25">
      <c r="C619" s="39"/>
      <c r="E619" s="39"/>
    </row>
    <row r="620" spans="3:5" x14ac:dyDescent="0.25">
      <c r="C620" s="39"/>
      <c r="E620" s="39"/>
    </row>
    <row r="621" spans="3:5" x14ac:dyDescent="0.25">
      <c r="C621" s="39"/>
      <c r="E621" s="39"/>
    </row>
    <row r="622" spans="3:5" x14ac:dyDescent="0.25">
      <c r="C622" s="39"/>
      <c r="E622" s="39"/>
    </row>
    <row r="623" spans="3:5" x14ac:dyDescent="0.25">
      <c r="C623" s="39"/>
      <c r="E623" s="39"/>
    </row>
    <row r="624" spans="3:5" x14ac:dyDescent="0.25">
      <c r="C624" s="39"/>
      <c r="E624" s="39"/>
    </row>
    <row r="625" spans="3:5" x14ac:dyDescent="0.25">
      <c r="C625" s="39"/>
      <c r="E625" s="39"/>
    </row>
    <row r="626" spans="3:5" x14ac:dyDescent="0.25">
      <c r="C626" s="39"/>
      <c r="E626" s="39"/>
    </row>
    <row r="627" spans="3:5" x14ac:dyDescent="0.25">
      <c r="C627" s="39"/>
      <c r="E627" s="39"/>
    </row>
    <row r="628" spans="3:5" x14ac:dyDescent="0.25">
      <c r="C628" s="39"/>
      <c r="E628" s="39"/>
    </row>
    <row r="629" spans="3:5" x14ac:dyDescent="0.25">
      <c r="C629" s="39"/>
      <c r="E629" s="39"/>
    </row>
    <row r="630" spans="3:5" x14ac:dyDescent="0.25">
      <c r="C630" s="39"/>
      <c r="E630" s="39"/>
    </row>
    <row r="631" spans="3:5" x14ac:dyDescent="0.25">
      <c r="C631" s="39"/>
      <c r="E631" s="39"/>
    </row>
    <row r="632" spans="3:5" x14ac:dyDescent="0.25">
      <c r="C632" s="39"/>
      <c r="E632" s="39"/>
    </row>
    <row r="633" spans="3:5" x14ac:dyDescent="0.25">
      <c r="C633" s="39"/>
      <c r="E633" s="39"/>
    </row>
    <row r="634" spans="3:5" x14ac:dyDescent="0.25">
      <c r="C634" s="39"/>
      <c r="E634" s="39"/>
    </row>
    <row r="635" spans="3:5" x14ac:dyDescent="0.25">
      <c r="C635" s="39"/>
      <c r="E635" s="39"/>
    </row>
    <row r="636" spans="3:5" x14ac:dyDescent="0.25">
      <c r="C636" s="39"/>
      <c r="E636" s="39"/>
    </row>
    <row r="637" spans="3:5" x14ac:dyDescent="0.25">
      <c r="C637" s="39"/>
      <c r="E637" s="39"/>
    </row>
    <row r="638" spans="3:5" x14ac:dyDescent="0.25">
      <c r="C638" s="39"/>
      <c r="E638" s="39"/>
    </row>
    <row r="639" spans="3:5" x14ac:dyDescent="0.25">
      <c r="C639" s="39"/>
      <c r="E639" s="39"/>
    </row>
    <row r="640" spans="3:5" x14ac:dyDescent="0.25">
      <c r="C640" s="39"/>
      <c r="E640" s="39"/>
    </row>
    <row r="641" spans="3:5" x14ac:dyDescent="0.25">
      <c r="C641" s="39"/>
      <c r="E641" s="39"/>
    </row>
    <row r="642" spans="3:5" x14ac:dyDescent="0.25">
      <c r="C642" s="39"/>
      <c r="E642" s="39"/>
    </row>
    <row r="643" spans="3:5" x14ac:dyDescent="0.25">
      <c r="C643" s="39"/>
      <c r="E643" s="39"/>
    </row>
    <row r="644" spans="3:5" x14ac:dyDescent="0.25">
      <c r="C644" s="39"/>
      <c r="E644" s="39"/>
    </row>
    <row r="645" spans="3:5" x14ac:dyDescent="0.25">
      <c r="C645" s="39"/>
      <c r="E645" s="39"/>
    </row>
    <row r="646" spans="3:5" x14ac:dyDescent="0.25">
      <c r="C646" s="39"/>
      <c r="E646" s="39"/>
    </row>
    <row r="647" spans="3:5" x14ac:dyDescent="0.25">
      <c r="C647" s="39"/>
      <c r="E647" s="39"/>
    </row>
    <row r="648" spans="3:5" x14ac:dyDescent="0.25">
      <c r="C648" s="39"/>
      <c r="E648" s="39"/>
    </row>
    <row r="649" spans="3:5" x14ac:dyDescent="0.25">
      <c r="C649" s="39"/>
      <c r="E649" s="39"/>
    </row>
    <row r="650" spans="3:5" x14ac:dyDescent="0.25">
      <c r="C650" s="39"/>
      <c r="E650" s="39"/>
    </row>
    <row r="651" spans="3:5" x14ac:dyDescent="0.25">
      <c r="C651" s="39"/>
      <c r="E651" s="39"/>
    </row>
    <row r="652" spans="3:5" x14ac:dyDescent="0.25">
      <c r="C652" s="39"/>
      <c r="E652" s="39"/>
    </row>
    <row r="653" spans="3:5" x14ac:dyDescent="0.25">
      <c r="C653" s="39"/>
      <c r="E653" s="39"/>
    </row>
    <row r="654" spans="3:5" x14ac:dyDescent="0.25">
      <c r="C654" s="39"/>
      <c r="E654" s="39"/>
    </row>
    <row r="655" spans="3:5" x14ac:dyDescent="0.25">
      <c r="C655" s="39"/>
      <c r="E655" s="39"/>
    </row>
    <row r="656" spans="3:5" x14ac:dyDescent="0.25">
      <c r="C656" s="39"/>
      <c r="E656" s="39"/>
    </row>
    <row r="657" spans="3:5" x14ac:dyDescent="0.25">
      <c r="C657" s="39"/>
      <c r="E657" s="39"/>
    </row>
    <row r="658" spans="3:5" x14ac:dyDescent="0.25">
      <c r="C658" s="39"/>
      <c r="E658" s="39"/>
    </row>
    <row r="659" spans="3:5" x14ac:dyDescent="0.25">
      <c r="C659" s="39"/>
      <c r="E659" s="39"/>
    </row>
    <row r="660" spans="3:5" x14ac:dyDescent="0.25">
      <c r="C660" s="39"/>
      <c r="E660" s="39"/>
    </row>
    <row r="661" spans="3:5" x14ac:dyDescent="0.25">
      <c r="C661" s="39"/>
      <c r="E661" s="39"/>
    </row>
    <row r="662" spans="3:5" x14ac:dyDescent="0.25">
      <c r="C662" s="39"/>
      <c r="E662" s="39"/>
    </row>
    <row r="663" spans="3:5" x14ac:dyDescent="0.25">
      <c r="C663" s="39"/>
      <c r="E663" s="39"/>
    </row>
    <row r="664" spans="3:5" x14ac:dyDescent="0.25">
      <c r="C664" s="39"/>
      <c r="E664" s="39"/>
    </row>
    <row r="665" spans="3:5" x14ac:dyDescent="0.25">
      <c r="C665" s="39"/>
      <c r="E665" s="39"/>
    </row>
    <row r="666" spans="3:5" x14ac:dyDescent="0.25">
      <c r="C666" s="39"/>
      <c r="E666" s="39"/>
    </row>
    <row r="667" spans="3:5" x14ac:dyDescent="0.25">
      <c r="C667" s="39"/>
      <c r="E667" s="39"/>
    </row>
    <row r="668" spans="3:5" x14ac:dyDescent="0.25">
      <c r="C668" s="39"/>
      <c r="E668" s="39"/>
    </row>
    <row r="669" spans="3:5" x14ac:dyDescent="0.25">
      <c r="C669" s="39"/>
      <c r="E669" s="39"/>
    </row>
    <row r="670" spans="3:5" x14ac:dyDescent="0.25">
      <c r="C670" s="39"/>
      <c r="E670" s="39"/>
    </row>
    <row r="671" spans="3:5" x14ac:dyDescent="0.25">
      <c r="C671" s="39"/>
      <c r="E671" s="39"/>
    </row>
    <row r="672" spans="3:5" x14ac:dyDescent="0.25">
      <c r="C672" s="39"/>
      <c r="E672" s="39"/>
    </row>
    <row r="673" spans="3:5" x14ac:dyDescent="0.25">
      <c r="C673" s="39"/>
      <c r="E673" s="39"/>
    </row>
    <row r="674" spans="3:5" x14ac:dyDescent="0.25">
      <c r="C674" s="39"/>
      <c r="E674" s="39"/>
    </row>
    <row r="675" spans="3:5" x14ac:dyDescent="0.25">
      <c r="C675" s="39"/>
      <c r="E675" s="39"/>
    </row>
    <row r="676" spans="3:5" x14ac:dyDescent="0.25">
      <c r="C676" s="39"/>
      <c r="E676" s="39"/>
    </row>
    <row r="677" spans="3:5" x14ac:dyDescent="0.25">
      <c r="C677" s="39"/>
      <c r="E677" s="39"/>
    </row>
    <row r="678" spans="3:5" x14ac:dyDescent="0.25">
      <c r="C678" s="39"/>
      <c r="E678" s="39"/>
    </row>
    <row r="679" spans="3:5" x14ac:dyDescent="0.25">
      <c r="C679" s="39"/>
      <c r="E679" s="39"/>
    </row>
    <row r="680" spans="3:5" x14ac:dyDescent="0.25">
      <c r="C680" s="39"/>
      <c r="E680" s="39"/>
    </row>
    <row r="681" spans="3:5" x14ac:dyDescent="0.25">
      <c r="C681" s="39"/>
      <c r="E681" s="39"/>
    </row>
    <row r="682" spans="3:5" x14ac:dyDescent="0.25">
      <c r="C682" s="39"/>
      <c r="E682" s="39"/>
    </row>
    <row r="683" spans="3:5" x14ac:dyDescent="0.25">
      <c r="C683" s="39"/>
      <c r="E683" s="39"/>
    </row>
    <row r="684" spans="3:5" x14ac:dyDescent="0.25">
      <c r="C684" s="39"/>
      <c r="E684" s="39"/>
    </row>
    <row r="685" spans="3:5" x14ac:dyDescent="0.25">
      <c r="C685" s="39"/>
      <c r="E685" s="39"/>
    </row>
    <row r="686" spans="3:5" x14ac:dyDescent="0.25">
      <c r="C686" s="39"/>
      <c r="E686" s="39"/>
    </row>
    <row r="687" spans="3:5" x14ac:dyDescent="0.25">
      <c r="C687" s="39"/>
      <c r="E687" s="39"/>
    </row>
    <row r="688" spans="3:5" x14ac:dyDescent="0.25">
      <c r="C688" s="39"/>
      <c r="E688" s="39"/>
    </row>
    <row r="689" spans="3:5" x14ac:dyDescent="0.25">
      <c r="C689" s="39"/>
      <c r="E689" s="39"/>
    </row>
    <row r="690" spans="3:5" x14ac:dyDescent="0.25">
      <c r="C690" s="39"/>
      <c r="E690" s="39"/>
    </row>
    <row r="691" spans="3:5" x14ac:dyDescent="0.25">
      <c r="C691" s="39"/>
      <c r="E691" s="39"/>
    </row>
    <row r="692" spans="3:5" x14ac:dyDescent="0.25">
      <c r="C692" s="39"/>
      <c r="E692" s="39"/>
    </row>
    <row r="693" spans="3:5" x14ac:dyDescent="0.25">
      <c r="C693" s="39"/>
      <c r="E693" s="39"/>
    </row>
    <row r="694" spans="3:5" x14ac:dyDescent="0.25">
      <c r="C694" s="39"/>
      <c r="E694" s="39"/>
    </row>
    <row r="695" spans="3:5" x14ac:dyDescent="0.25">
      <c r="C695" s="39"/>
      <c r="E695" s="39"/>
    </row>
    <row r="696" spans="3:5" x14ac:dyDescent="0.25">
      <c r="C696" s="39"/>
      <c r="E696" s="39"/>
    </row>
    <row r="697" spans="3:5" x14ac:dyDescent="0.25">
      <c r="C697" s="39"/>
      <c r="E697" s="39"/>
    </row>
    <row r="698" spans="3:5" x14ac:dyDescent="0.25">
      <c r="C698" s="39"/>
      <c r="E698" s="39"/>
    </row>
    <row r="699" spans="3:5" x14ac:dyDescent="0.25">
      <c r="C699" s="39"/>
      <c r="E699" s="39"/>
    </row>
    <row r="700" spans="3:5" x14ac:dyDescent="0.25">
      <c r="C700" s="39"/>
      <c r="E700" s="39"/>
    </row>
    <row r="701" spans="3:5" x14ac:dyDescent="0.25">
      <c r="C701" s="39"/>
      <c r="E701" s="39"/>
    </row>
    <row r="702" spans="3:5" x14ac:dyDescent="0.25">
      <c r="C702" s="39"/>
      <c r="E702" s="39"/>
    </row>
    <row r="703" spans="3:5" x14ac:dyDescent="0.25">
      <c r="C703" s="39"/>
      <c r="E703" s="39"/>
    </row>
    <row r="704" spans="3:5" x14ac:dyDescent="0.25">
      <c r="C704" s="39"/>
      <c r="E704" s="39"/>
    </row>
    <row r="705" spans="3:5" x14ac:dyDescent="0.25">
      <c r="C705" s="39"/>
      <c r="E705" s="39"/>
    </row>
    <row r="706" spans="3:5" x14ac:dyDescent="0.25">
      <c r="C706" s="39"/>
      <c r="E706" s="39"/>
    </row>
    <row r="707" spans="3:5" x14ac:dyDescent="0.25">
      <c r="C707" s="39"/>
      <c r="E707" s="39"/>
    </row>
    <row r="708" spans="3:5" x14ac:dyDescent="0.25">
      <c r="C708" s="39"/>
      <c r="E708" s="39"/>
    </row>
    <row r="709" spans="3:5" x14ac:dyDescent="0.25">
      <c r="C709" s="39"/>
      <c r="E709" s="39"/>
    </row>
    <row r="710" spans="3:5" x14ac:dyDescent="0.25">
      <c r="C710" s="39"/>
      <c r="E710" s="39"/>
    </row>
    <row r="711" spans="3:5" x14ac:dyDescent="0.25">
      <c r="C711" s="39"/>
      <c r="E711" s="39"/>
    </row>
    <row r="712" spans="3:5" x14ac:dyDescent="0.25">
      <c r="C712" s="39"/>
      <c r="E712" s="39"/>
    </row>
    <row r="713" spans="3:5" x14ac:dyDescent="0.25">
      <c r="C713" s="39"/>
      <c r="E713" s="39"/>
    </row>
    <row r="714" spans="3:5" x14ac:dyDescent="0.25">
      <c r="C714" s="39"/>
      <c r="E714" s="39"/>
    </row>
    <row r="715" spans="3:5" x14ac:dyDescent="0.25">
      <c r="C715" s="39"/>
      <c r="E715" s="39"/>
    </row>
    <row r="716" spans="3:5" x14ac:dyDescent="0.25">
      <c r="C716" s="39"/>
      <c r="E716" s="39"/>
    </row>
    <row r="717" spans="3:5" x14ac:dyDescent="0.25">
      <c r="C717" s="39"/>
      <c r="E717" s="39"/>
    </row>
    <row r="718" spans="3:5" x14ac:dyDescent="0.25">
      <c r="C718" s="39"/>
      <c r="E718" s="39"/>
    </row>
    <row r="719" spans="3:5" x14ac:dyDescent="0.25">
      <c r="C719" s="39"/>
      <c r="E719" s="39"/>
    </row>
    <row r="720" spans="3:5" x14ac:dyDescent="0.25">
      <c r="C720" s="39"/>
      <c r="E720" s="39"/>
    </row>
    <row r="721" spans="3:5" x14ac:dyDescent="0.25">
      <c r="C721" s="39"/>
      <c r="E721" s="39"/>
    </row>
    <row r="722" spans="3:5" x14ac:dyDescent="0.25">
      <c r="C722" s="39"/>
      <c r="E722" s="39"/>
    </row>
    <row r="723" spans="3:5" x14ac:dyDescent="0.25">
      <c r="C723" s="39"/>
      <c r="E723" s="39"/>
    </row>
    <row r="724" spans="3:5" x14ac:dyDescent="0.25">
      <c r="C724" s="39"/>
      <c r="E724" s="39"/>
    </row>
    <row r="725" spans="3:5" x14ac:dyDescent="0.25">
      <c r="C725" s="39"/>
      <c r="E725" s="39"/>
    </row>
    <row r="726" spans="3:5" x14ac:dyDescent="0.25">
      <c r="C726" s="39"/>
      <c r="E726" s="39"/>
    </row>
    <row r="727" spans="3:5" x14ac:dyDescent="0.25">
      <c r="C727" s="39"/>
      <c r="E727" s="39"/>
    </row>
    <row r="728" spans="3:5" x14ac:dyDescent="0.25">
      <c r="C728" s="39"/>
      <c r="E728" s="39"/>
    </row>
    <row r="729" spans="3:5" x14ac:dyDescent="0.25">
      <c r="C729" s="39"/>
      <c r="E729" s="39"/>
    </row>
    <row r="730" spans="3:5" x14ac:dyDescent="0.25">
      <c r="C730" s="39"/>
      <c r="E730" s="39"/>
    </row>
    <row r="731" spans="3:5" x14ac:dyDescent="0.25">
      <c r="C731" s="39"/>
      <c r="E731" s="39"/>
    </row>
    <row r="732" spans="3:5" x14ac:dyDescent="0.25">
      <c r="C732" s="39"/>
      <c r="E732" s="39"/>
    </row>
    <row r="733" spans="3:5" x14ac:dyDescent="0.25">
      <c r="C733" s="39"/>
      <c r="E733" s="39"/>
    </row>
    <row r="734" spans="3:5" x14ac:dyDescent="0.25">
      <c r="C734" s="39"/>
      <c r="E734" s="39"/>
    </row>
    <row r="735" spans="3:5" x14ac:dyDescent="0.25">
      <c r="C735" s="39"/>
      <c r="E735" s="39"/>
    </row>
    <row r="736" spans="3:5" x14ac:dyDescent="0.25">
      <c r="C736" s="39"/>
      <c r="E736" s="39"/>
    </row>
    <row r="737" spans="3:5" x14ac:dyDescent="0.25">
      <c r="C737" s="39"/>
      <c r="E737" s="39"/>
    </row>
    <row r="738" spans="3:5" x14ac:dyDescent="0.25">
      <c r="C738" s="39"/>
      <c r="E738" s="39"/>
    </row>
    <row r="739" spans="3:5" x14ac:dyDescent="0.25">
      <c r="C739" s="39"/>
      <c r="E739" s="39"/>
    </row>
    <row r="740" spans="3:5" x14ac:dyDescent="0.25">
      <c r="C740" s="39"/>
      <c r="E740" s="39"/>
    </row>
    <row r="741" spans="3:5" x14ac:dyDescent="0.25">
      <c r="C741" s="39"/>
      <c r="E741" s="39"/>
    </row>
    <row r="742" spans="3:5" x14ac:dyDescent="0.25">
      <c r="C742" s="39"/>
      <c r="E742" s="39"/>
    </row>
    <row r="743" spans="3:5" x14ac:dyDescent="0.25">
      <c r="C743" s="39"/>
      <c r="E743" s="39"/>
    </row>
    <row r="744" spans="3:5" x14ac:dyDescent="0.25">
      <c r="C744" s="39"/>
      <c r="E744" s="39"/>
    </row>
    <row r="745" spans="3:5" x14ac:dyDescent="0.25">
      <c r="C745" s="39"/>
      <c r="E745" s="39"/>
    </row>
    <row r="746" spans="3:5" x14ac:dyDescent="0.25">
      <c r="C746" s="39"/>
      <c r="E746" s="39"/>
    </row>
    <row r="747" spans="3:5" x14ac:dyDescent="0.25">
      <c r="C747" s="39"/>
      <c r="E747" s="39"/>
    </row>
    <row r="748" spans="3:5" x14ac:dyDescent="0.25">
      <c r="C748" s="39"/>
      <c r="E748" s="39"/>
    </row>
    <row r="749" spans="3:5" x14ac:dyDescent="0.25">
      <c r="C749" s="39"/>
      <c r="E749" s="39"/>
    </row>
    <row r="750" spans="3:5" x14ac:dyDescent="0.25">
      <c r="C750" s="39"/>
      <c r="E750" s="39"/>
    </row>
    <row r="751" spans="3:5" x14ac:dyDescent="0.25">
      <c r="C751" s="39"/>
      <c r="E751" s="39"/>
    </row>
    <row r="752" spans="3:5" x14ac:dyDescent="0.25">
      <c r="C752" s="39"/>
      <c r="E752" s="39"/>
    </row>
    <row r="753" spans="3:5" x14ac:dyDescent="0.25">
      <c r="C753" s="39"/>
      <c r="E753" s="39"/>
    </row>
    <row r="754" spans="3:5" x14ac:dyDescent="0.25">
      <c r="C754" s="39"/>
      <c r="E754" s="39"/>
    </row>
    <row r="755" spans="3:5" x14ac:dyDescent="0.25">
      <c r="C755" s="39"/>
      <c r="E755" s="39"/>
    </row>
    <row r="756" spans="3:5" x14ac:dyDescent="0.25">
      <c r="C756" s="39"/>
      <c r="E756" s="39"/>
    </row>
    <row r="757" spans="3:5" x14ac:dyDescent="0.25">
      <c r="C757" s="39"/>
      <c r="E757" s="39"/>
    </row>
    <row r="758" spans="3:5" x14ac:dyDescent="0.25">
      <c r="C758" s="39"/>
      <c r="E758" s="39"/>
    </row>
    <row r="759" spans="3:5" x14ac:dyDescent="0.25">
      <c r="C759" s="39"/>
      <c r="E759" s="39"/>
    </row>
    <row r="760" spans="3:5" x14ac:dyDescent="0.25">
      <c r="C760" s="39"/>
      <c r="E760" s="39"/>
    </row>
    <row r="761" spans="3:5" x14ac:dyDescent="0.25">
      <c r="C761" s="39"/>
      <c r="E761" s="39"/>
    </row>
    <row r="762" spans="3:5" x14ac:dyDescent="0.25">
      <c r="C762" s="39"/>
      <c r="E762" s="39"/>
    </row>
    <row r="763" spans="3:5" x14ac:dyDescent="0.25">
      <c r="C763" s="39"/>
      <c r="E763" s="39"/>
    </row>
    <row r="764" spans="3:5" x14ac:dyDescent="0.25">
      <c r="C764" s="39"/>
      <c r="E764" s="39"/>
    </row>
    <row r="765" spans="3:5" x14ac:dyDescent="0.25">
      <c r="C765" s="39"/>
      <c r="E765" s="39"/>
    </row>
    <row r="766" spans="3:5" x14ac:dyDescent="0.25">
      <c r="C766" s="39"/>
      <c r="E766" s="39"/>
    </row>
    <row r="767" spans="3:5" x14ac:dyDescent="0.25">
      <c r="C767" s="39"/>
      <c r="E767" s="39"/>
    </row>
    <row r="768" spans="3:5" x14ac:dyDescent="0.25">
      <c r="C768" s="39"/>
      <c r="E768" s="39"/>
    </row>
    <row r="769" spans="3:5" x14ac:dyDescent="0.25">
      <c r="C769" s="39"/>
      <c r="E769" s="39"/>
    </row>
    <row r="770" spans="3:5" x14ac:dyDescent="0.25">
      <c r="C770" s="39"/>
      <c r="E770" s="39"/>
    </row>
    <row r="771" spans="3:5" x14ac:dyDescent="0.25">
      <c r="C771" s="39"/>
      <c r="E771" s="39"/>
    </row>
    <row r="772" spans="3:5" x14ac:dyDescent="0.25">
      <c r="C772" s="39"/>
      <c r="E772" s="39"/>
    </row>
    <row r="773" spans="3:5" x14ac:dyDescent="0.25">
      <c r="C773" s="39"/>
      <c r="E773" s="39"/>
    </row>
    <row r="774" spans="3:5" x14ac:dyDescent="0.25">
      <c r="C774" s="39"/>
      <c r="E774" s="39"/>
    </row>
    <row r="775" spans="3:5" x14ac:dyDescent="0.25">
      <c r="C775" s="39"/>
      <c r="E775" s="39"/>
    </row>
    <row r="776" spans="3:5" x14ac:dyDescent="0.25">
      <c r="C776" s="39"/>
      <c r="E776" s="39"/>
    </row>
    <row r="777" spans="3:5" x14ac:dyDescent="0.25">
      <c r="C777" s="39"/>
      <c r="E777" s="39"/>
    </row>
    <row r="778" spans="3:5" x14ac:dyDescent="0.25">
      <c r="C778" s="39"/>
      <c r="E778" s="39"/>
    </row>
    <row r="779" spans="3:5" x14ac:dyDescent="0.25">
      <c r="C779" s="39"/>
      <c r="E779" s="39"/>
    </row>
    <row r="780" spans="3:5" x14ac:dyDescent="0.25">
      <c r="C780" s="39"/>
      <c r="E780" s="39"/>
    </row>
    <row r="781" spans="3:5" x14ac:dyDescent="0.25">
      <c r="C781" s="39"/>
      <c r="E781" s="39"/>
    </row>
    <row r="782" spans="3:5" x14ac:dyDescent="0.25">
      <c r="C782" s="39"/>
      <c r="E782" s="39"/>
    </row>
    <row r="783" spans="3:5" x14ac:dyDescent="0.25">
      <c r="C783" s="39"/>
      <c r="E783" s="39"/>
    </row>
    <row r="784" spans="3:5" x14ac:dyDescent="0.25">
      <c r="C784" s="39"/>
      <c r="E784" s="39"/>
    </row>
    <row r="785" spans="3:5" x14ac:dyDescent="0.25">
      <c r="C785" s="39"/>
      <c r="E785" s="39"/>
    </row>
    <row r="786" spans="3:5" x14ac:dyDescent="0.25">
      <c r="C786" s="39"/>
      <c r="E786" s="39"/>
    </row>
    <row r="787" spans="3:5" x14ac:dyDescent="0.25">
      <c r="C787" s="39"/>
      <c r="E787" s="39"/>
    </row>
    <row r="788" spans="3:5" x14ac:dyDescent="0.25">
      <c r="C788" s="39"/>
      <c r="E788" s="39"/>
    </row>
    <row r="789" spans="3:5" x14ac:dyDescent="0.25">
      <c r="C789" s="39"/>
      <c r="E789" s="39"/>
    </row>
    <row r="790" spans="3:5" x14ac:dyDescent="0.25">
      <c r="C790" s="39"/>
      <c r="E790" s="39"/>
    </row>
    <row r="791" spans="3:5" x14ac:dyDescent="0.25">
      <c r="C791" s="39"/>
      <c r="E791" s="39"/>
    </row>
    <row r="792" spans="3:5" x14ac:dyDescent="0.25">
      <c r="C792" s="39"/>
      <c r="E792" s="39"/>
    </row>
    <row r="793" spans="3:5" x14ac:dyDescent="0.25">
      <c r="C793" s="39"/>
      <c r="E793" s="39"/>
    </row>
    <row r="794" spans="3:5" x14ac:dyDescent="0.25">
      <c r="C794" s="39"/>
      <c r="E794" s="39"/>
    </row>
    <row r="795" spans="3:5" x14ac:dyDescent="0.25">
      <c r="C795" s="39"/>
      <c r="E795" s="39"/>
    </row>
    <row r="796" spans="3:5" x14ac:dyDescent="0.25">
      <c r="C796" s="39"/>
      <c r="E796" s="39"/>
    </row>
    <row r="797" spans="3:5" x14ac:dyDescent="0.25">
      <c r="C797" s="39"/>
      <c r="E797" s="39"/>
    </row>
    <row r="798" spans="3:5" x14ac:dyDescent="0.25">
      <c r="C798" s="39"/>
      <c r="E798" s="39"/>
    </row>
    <row r="799" spans="3:5" x14ac:dyDescent="0.25">
      <c r="C799" s="39"/>
      <c r="E799" s="39"/>
    </row>
    <row r="800" spans="3:5" x14ac:dyDescent="0.25">
      <c r="C800" s="39"/>
      <c r="E800" s="39"/>
    </row>
    <row r="801" spans="3:5" x14ac:dyDescent="0.25">
      <c r="C801" s="39"/>
      <c r="E801" s="39"/>
    </row>
    <row r="802" spans="3:5" x14ac:dyDescent="0.25">
      <c r="C802" s="39"/>
      <c r="E802" s="39"/>
    </row>
    <row r="803" spans="3:5" x14ac:dyDescent="0.25">
      <c r="C803" s="39"/>
      <c r="E803" s="39"/>
    </row>
    <row r="804" spans="3:5" x14ac:dyDescent="0.25">
      <c r="C804" s="39"/>
      <c r="E804" s="39"/>
    </row>
    <row r="805" spans="3:5" x14ac:dyDescent="0.25">
      <c r="C805" s="39"/>
      <c r="E805" s="39"/>
    </row>
    <row r="806" spans="3:5" x14ac:dyDescent="0.25">
      <c r="C806" s="39"/>
      <c r="E806" s="39"/>
    </row>
    <row r="807" spans="3:5" x14ac:dyDescent="0.25">
      <c r="C807" s="39"/>
      <c r="E807" s="39"/>
    </row>
    <row r="808" spans="3:5" x14ac:dyDescent="0.25">
      <c r="C808" s="39"/>
      <c r="E808" s="39"/>
    </row>
    <row r="809" spans="3:5" x14ac:dyDescent="0.25">
      <c r="C809" s="39"/>
      <c r="E809" s="39"/>
    </row>
    <row r="810" spans="3:5" x14ac:dyDescent="0.25">
      <c r="C810" s="39"/>
      <c r="E810" s="39"/>
    </row>
    <row r="811" spans="3:5" x14ac:dyDescent="0.25">
      <c r="C811" s="39"/>
      <c r="E811" s="39"/>
    </row>
    <row r="812" spans="3:5" x14ac:dyDescent="0.25">
      <c r="C812" s="39"/>
      <c r="E812" s="39"/>
    </row>
    <row r="813" spans="3:5" x14ac:dyDescent="0.25">
      <c r="C813" s="39"/>
      <c r="E813" s="39"/>
    </row>
    <row r="814" spans="3:5" x14ac:dyDescent="0.25">
      <c r="C814" s="39"/>
      <c r="E814" s="39"/>
    </row>
    <row r="815" spans="3:5" x14ac:dyDescent="0.25">
      <c r="C815" s="39"/>
      <c r="E815" s="39"/>
    </row>
    <row r="816" spans="3:5" x14ac:dyDescent="0.25">
      <c r="C816" s="39"/>
      <c r="E816" s="39"/>
    </row>
    <row r="817" spans="3:5" x14ac:dyDescent="0.25">
      <c r="C817" s="39"/>
      <c r="E817" s="39"/>
    </row>
    <row r="818" spans="3:5" x14ac:dyDescent="0.25">
      <c r="C818" s="39"/>
      <c r="E818" s="39"/>
    </row>
    <row r="819" spans="3:5" x14ac:dyDescent="0.25">
      <c r="C819" s="39"/>
      <c r="E819" s="39"/>
    </row>
    <row r="820" spans="3:5" x14ac:dyDescent="0.25">
      <c r="C820" s="39"/>
      <c r="E820" s="39"/>
    </row>
    <row r="821" spans="3:5" x14ac:dyDescent="0.25">
      <c r="C821" s="39"/>
      <c r="E821" s="39"/>
    </row>
    <row r="822" spans="3:5" x14ac:dyDescent="0.25">
      <c r="C822" s="39"/>
      <c r="E822" s="39"/>
    </row>
    <row r="823" spans="3:5" x14ac:dyDescent="0.25">
      <c r="C823" s="39"/>
      <c r="E823" s="39"/>
    </row>
    <row r="824" spans="3:5" x14ac:dyDescent="0.25">
      <c r="C824" s="39"/>
      <c r="E824" s="39"/>
    </row>
    <row r="825" spans="3:5" x14ac:dyDescent="0.25">
      <c r="C825" s="39"/>
      <c r="E825" s="39"/>
    </row>
    <row r="826" spans="3:5" x14ac:dyDescent="0.25">
      <c r="C826" s="39"/>
      <c r="E826" s="39"/>
    </row>
    <row r="827" spans="3:5" x14ac:dyDescent="0.25">
      <c r="C827" s="39"/>
      <c r="E827" s="39"/>
    </row>
    <row r="828" spans="3:5" x14ac:dyDescent="0.25">
      <c r="C828" s="39"/>
      <c r="E828" s="39"/>
    </row>
    <row r="829" spans="3:5" x14ac:dyDescent="0.25">
      <c r="C829" s="39"/>
      <c r="E829" s="39"/>
    </row>
    <row r="830" spans="3:5" x14ac:dyDescent="0.25">
      <c r="C830" s="39"/>
      <c r="E830" s="39"/>
    </row>
    <row r="831" spans="3:5" x14ac:dyDescent="0.25">
      <c r="C831" s="39"/>
      <c r="E831" s="39"/>
    </row>
    <row r="832" spans="3:5" x14ac:dyDescent="0.25">
      <c r="C832" s="39"/>
      <c r="E832" s="39"/>
    </row>
    <row r="833" spans="3:5" x14ac:dyDescent="0.25">
      <c r="C833" s="39"/>
      <c r="E833" s="39"/>
    </row>
    <row r="834" spans="3:5" x14ac:dyDescent="0.25">
      <c r="C834" s="39"/>
      <c r="E834" s="39"/>
    </row>
    <row r="835" spans="3:5" x14ac:dyDescent="0.25">
      <c r="C835" s="39"/>
      <c r="E835" s="39"/>
    </row>
    <row r="836" spans="3:5" x14ac:dyDescent="0.25">
      <c r="C836" s="39"/>
      <c r="E836" s="39"/>
    </row>
    <row r="837" spans="3:5" x14ac:dyDescent="0.25">
      <c r="C837" s="39"/>
      <c r="E837" s="39"/>
    </row>
    <row r="838" spans="3:5" x14ac:dyDescent="0.25">
      <c r="C838" s="39"/>
      <c r="E838" s="39"/>
    </row>
    <row r="839" spans="3:5" x14ac:dyDescent="0.25">
      <c r="C839" s="39"/>
      <c r="E839" s="39"/>
    </row>
    <row r="840" spans="3:5" x14ac:dyDescent="0.25">
      <c r="C840" s="39"/>
      <c r="E840" s="39"/>
    </row>
    <row r="841" spans="3:5" x14ac:dyDescent="0.25">
      <c r="C841" s="39"/>
      <c r="E841" s="39"/>
    </row>
    <row r="842" spans="3:5" x14ac:dyDescent="0.25">
      <c r="C842" s="39"/>
      <c r="E842" s="39"/>
    </row>
    <row r="843" spans="3:5" x14ac:dyDescent="0.25">
      <c r="C843" s="39"/>
      <c r="E843" s="39"/>
    </row>
    <row r="844" spans="3:5" x14ac:dyDescent="0.25">
      <c r="C844" s="39"/>
      <c r="E844" s="39"/>
    </row>
    <row r="845" spans="3:5" x14ac:dyDescent="0.25">
      <c r="C845" s="39"/>
      <c r="E845" s="39"/>
    </row>
    <row r="846" spans="3:5" x14ac:dyDescent="0.25">
      <c r="C846" s="39"/>
      <c r="E846" s="39"/>
    </row>
    <row r="847" spans="3:5" x14ac:dyDescent="0.25">
      <c r="C847" s="39"/>
      <c r="E847" s="39"/>
    </row>
    <row r="848" spans="3:5" x14ac:dyDescent="0.25">
      <c r="C848" s="39"/>
      <c r="E848" s="39"/>
    </row>
    <row r="849" spans="3:5" x14ac:dyDescent="0.25">
      <c r="C849" s="39"/>
      <c r="E849" s="39"/>
    </row>
    <row r="850" spans="3:5" x14ac:dyDescent="0.25">
      <c r="C850" s="39"/>
      <c r="E850" s="39"/>
    </row>
    <row r="851" spans="3:5" x14ac:dyDescent="0.25">
      <c r="C851" s="39"/>
      <c r="E851" s="39"/>
    </row>
    <row r="852" spans="3:5" x14ac:dyDescent="0.25">
      <c r="C852" s="39"/>
      <c r="E852" s="39"/>
    </row>
    <row r="853" spans="3:5" x14ac:dyDescent="0.25">
      <c r="C853" s="39"/>
      <c r="E853" s="39"/>
    </row>
    <row r="854" spans="3:5" x14ac:dyDescent="0.25">
      <c r="C854" s="39"/>
      <c r="E854" s="39"/>
    </row>
    <row r="855" spans="3:5" x14ac:dyDescent="0.25">
      <c r="C855" s="39"/>
      <c r="E855" s="39"/>
    </row>
    <row r="856" spans="3:5" x14ac:dyDescent="0.25">
      <c r="C856" s="39"/>
      <c r="E856" s="39"/>
    </row>
    <row r="857" spans="3:5" x14ac:dyDescent="0.25">
      <c r="C857" s="39"/>
      <c r="E857" s="39"/>
    </row>
    <row r="858" spans="3:5" x14ac:dyDescent="0.25">
      <c r="C858" s="39"/>
      <c r="E858" s="39"/>
    </row>
    <row r="859" spans="3:5" x14ac:dyDescent="0.25">
      <c r="C859" s="39"/>
      <c r="E859" s="39"/>
    </row>
    <row r="860" spans="3:5" x14ac:dyDescent="0.25">
      <c r="C860" s="39"/>
      <c r="E860" s="39"/>
    </row>
    <row r="861" spans="3:5" x14ac:dyDescent="0.25">
      <c r="C861" s="39"/>
      <c r="E861" s="39"/>
    </row>
    <row r="862" spans="3:5" x14ac:dyDescent="0.25">
      <c r="C862" s="39"/>
      <c r="E862" s="39"/>
    </row>
    <row r="863" spans="3:5" x14ac:dyDescent="0.25">
      <c r="C863" s="39"/>
      <c r="E863" s="39"/>
    </row>
    <row r="864" spans="3:5" x14ac:dyDescent="0.25">
      <c r="C864" s="39"/>
      <c r="E864" s="39"/>
    </row>
    <row r="865" spans="3:5" x14ac:dyDescent="0.25">
      <c r="C865" s="39"/>
      <c r="E865" s="39"/>
    </row>
    <row r="866" spans="3:5" x14ac:dyDescent="0.25">
      <c r="C866" s="39"/>
      <c r="E866" s="39"/>
    </row>
    <row r="867" spans="3:5" x14ac:dyDescent="0.25">
      <c r="C867" s="39"/>
      <c r="E867" s="39"/>
    </row>
    <row r="868" spans="3:5" x14ac:dyDescent="0.25">
      <c r="C868" s="39"/>
      <c r="E868" s="39"/>
    </row>
    <row r="869" spans="3:5" x14ac:dyDescent="0.25">
      <c r="C869" s="39"/>
      <c r="E869" s="39"/>
    </row>
    <row r="870" spans="3:5" x14ac:dyDescent="0.25">
      <c r="C870" s="39"/>
      <c r="E870" s="39"/>
    </row>
    <row r="871" spans="3:5" x14ac:dyDescent="0.25">
      <c r="C871" s="39"/>
      <c r="E871" s="39"/>
    </row>
    <row r="872" spans="3:5" x14ac:dyDescent="0.25">
      <c r="C872" s="39"/>
      <c r="E872" s="39"/>
    </row>
    <row r="873" spans="3:5" x14ac:dyDescent="0.25">
      <c r="C873" s="39"/>
      <c r="E873" s="39"/>
    </row>
    <row r="874" spans="3:5" x14ac:dyDescent="0.25">
      <c r="C874" s="39"/>
      <c r="E874" s="39"/>
    </row>
    <row r="875" spans="3:5" x14ac:dyDescent="0.25">
      <c r="C875" s="39"/>
      <c r="E875" s="39"/>
    </row>
    <row r="876" spans="3:5" x14ac:dyDescent="0.25">
      <c r="C876" s="39"/>
      <c r="E876" s="39"/>
    </row>
    <row r="877" spans="3:5" x14ac:dyDescent="0.25">
      <c r="C877" s="39"/>
      <c r="E877" s="39"/>
    </row>
    <row r="878" spans="3:5" x14ac:dyDescent="0.25">
      <c r="C878" s="39"/>
      <c r="E878" s="39"/>
    </row>
    <row r="879" spans="3:5" x14ac:dyDescent="0.25">
      <c r="C879" s="39"/>
      <c r="E879" s="39"/>
    </row>
    <row r="880" spans="3:5" x14ac:dyDescent="0.25">
      <c r="C880" s="39"/>
      <c r="E880" s="39"/>
    </row>
    <row r="881" spans="3:5" x14ac:dyDescent="0.25">
      <c r="C881" s="39"/>
      <c r="E881" s="39"/>
    </row>
    <row r="882" spans="3:5" x14ac:dyDescent="0.25">
      <c r="C882" s="39"/>
      <c r="E882" s="39"/>
    </row>
    <row r="883" spans="3:5" x14ac:dyDescent="0.25">
      <c r="C883" s="39"/>
      <c r="E883" s="39"/>
    </row>
    <row r="884" spans="3:5" x14ac:dyDescent="0.25">
      <c r="C884" s="39"/>
      <c r="E884" s="39"/>
    </row>
    <row r="885" spans="3:5" x14ac:dyDescent="0.25">
      <c r="C885" s="39"/>
      <c r="E885" s="39"/>
    </row>
    <row r="886" spans="3:5" x14ac:dyDescent="0.25">
      <c r="C886" s="39"/>
      <c r="E886" s="39"/>
    </row>
    <row r="887" spans="3:5" x14ac:dyDescent="0.25">
      <c r="C887" s="39"/>
      <c r="E887" s="39"/>
    </row>
    <row r="888" spans="3:5" x14ac:dyDescent="0.25">
      <c r="C888" s="39"/>
      <c r="E888" s="39"/>
    </row>
    <row r="889" spans="3:5" x14ac:dyDescent="0.25">
      <c r="C889" s="39"/>
      <c r="E889" s="39"/>
    </row>
    <row r="890" spans="3:5" x14ac:dyDescent="0.25">
      <c r="C890" s="39"/>
      <c r="E890" s="39"/>
    </row>
    <row r="891" spans="3:5" x14ac:dyDescent="0.25">
      <c r="C891" s="39"/>
      <c r="E891" s="39"/>
    </row>
    <row r="892" spans="3:5" x14ac:dyDescent="0.25">
      <c r="C892" s="39"/>
      <c r="E892" s="39"/>
    </row>
    <row r="893" spans="3:5" x14ac:dyDescent="0.25">
      <c r="C893" s="39"/>
      <c r="E893" s="39"/>
    </row>
    <row r="894" spans="3:5" x14ac:dyDescent="0.25">
      <c r="C894" s="39"/>
      <c r="E894" s="39"/>
    </row>
    <row r="895" spans="3:5" x14ac:dyDescent="0.25">
      <c r="C895" s="39"/>
      <c r="E895" s="39"/>
    </row>
    <row r="896" spans="3:5" x14ac:dyDescent="0.25">
      <c r="C896" s="39"/>
      <c r="E896" s="39"/>
    </row>
    <row r="897" spans="3:5" x14ac:dyDescent="0.25">
      <c r="C897" s="39"/>
      <c r="E897" s="39"/>
    </row>
    <row r="898" spans="3:5" x14ac:dyDescent="0.25">
      <c r="C898" s="39"/>
      <c r="E898" s="39"/>
    </row>
    <row r="899" spans="3:5" x14ac:dyDescent="0.25">
      <c r="C899" s="39"/>
      <c r="E899" s="39"/>
    </row>
    <row r="900" spans="3:5" x14ac:dyDescent="0.25">
      <c r="C900" s="39"/>
      <c r="E900" s="39"/>
    </row>
    <row r="901" spans="3:5" x14ac:dyDescent="0.25">
      <c r="C901" s="39"/>
      <c r="E901" s="39"/>
    </row>
    <row r="902" spans="3:5" x14ac:dyDescent="0.25">
      <c r="C902" s="39"/>
      <c r="E902" s="39"/>
    </row>
    <row r="903" spans="3:5" x14ac:dyDescent="0.25">
      <c r="C903" s="39"/>
      <c r="E903" s="39"/>
    </row>
    <row r="904" spans="3:5" x14ac:dyDescent="0.25">
      <c r="C904" s="39"/>
      <c r="E904" s="39"/>
    </row>
    <row r="905" spans="3:5" x14ac:dyDescent="0.25">
      <c r="C905" s="39"/>
      <c r="E905" s="39"/>
    </row>
    <row r="906" spans="3:5" x14ac:dyDescent="0.25">
      <c r="C906" s="39"/>
      <c r="E906" s="39"/>
    </row>
    <row r="907" spans="3:5" x14ac:dyDescent="0.25">
      <c r="C907" s="39"/>
      <c r="E907" s="39"/>
    </row>
    <row r="908" spans="3:5" x14ac:dyDescent="0.25">
      <c r="C908" s="39"/>
      <c r="E908" s="39"/>
    </row>
    <row r="909" spans="3:5" x14ac:dyDescent="0.25">
      <c r="C909" s="39"/>
      <c r="E909" s="39"/>
    </row>
    <row r="910" spans="3:5" x14ac:dyDescent="0.25">
      <c r="C910" s="39"/>
      <c r="E910" s="39"/>
    </row>
    <row r="911" spans="3:5" x14ac:dyDescent="0.25">
      <c r="C911" s="39"/>
      <c r="E911" s="39"/>
    </row>
    <row r="912" spans="3:5" x14ac:dyDescent="0.25">
      <c r="C912" s="39"/>
      <c r="E912" s="39"/>
    </row>
    <row r="913" spans="3:5" x14ac:dyDescent="0.25">
      <c r="C913" s="39"/>
      <c r="E913" s="39"/>
    </row>
    <row r="914" spans="3:5" x14ac:dyDescent="0.25">
      <c r="C914" s="39"/>
      <c r="E914" s="39"/>
    </row>
    <row r="915" spans="3:5" x14ac:dyDescent="0.25">
      <c r="C915" s="39"/>
      <c r="E915" s="39"/>
    </row>
    <row r="916" spans="3:5" x14ac:dyDescent="0.25">
      <c r="C916" s="39"/>
      <c r="E916" s="39"/>
    </row>
    <row r="917" spans="3:5" x14ac:dyDescent="0.25">
      <c r="C917" s="39"/>
      <c r="E917" s="39"/>
    </row>
    <row r="918" spans="3:5" x14ac:dyDescent="0.25">
      <c r="C918" s="39"/>
      <c r="E918" s="39"/>
    </row>
    <row r="919" spans="3:5" x14ac:dyDescent="0.25">
      <c r="C919" s="39"/>
      <c r="E919" s="39"/>
    </row>
    <row r="920" spans="3:5" x14ac:dyDescent="0.25">
      <c r="C920" s="39"/>
      <c r="E920" s="39"/>
    </row>
    <row r="921" spans="3:5" x14ac:dyDescent="0.25">
      <c r="C921" s="39"/>
      <c r="E921" s="39"/>
    </row>
    <row r="922" spans="3:5" x14ac:dyDescent="0.25">
      <c r="C922" s="39"/>
      <c r="E922" s="39"/>
    </row>
    <row r="923" spans="3:5" x14ac:dyDescent="0.25">
      <c r="C923" s="39"/>
      <c r="E923" s="39"/>
    </row>
    <row r="924" spans="3:5" x14ac:dyDescent="0.25">
      <c r="C924" s="39"/>
      <c r="E924" s="39"/>
    </row>
    <row r="925" spans="3:5" x14ac:dyDescent="0.25">
      <c r="C925" s="39"/>
      <c r="E925" s="39"/>
    </row>
    <row r="926" spans="3:5" x14ac:dyDescent="0.25">
      <c r="C926" s="39"/>
      <c r="E926" s="39"/>
    </row>
    <row r="927" spans="3:5" x14ac:dyDescent="0.25">
      <c r="C927" s="39"/>
      <c r="E927" s="39"/>
    </row>
    <row r="928" spans="3:5" x14ac:dyDescent="0.25">
      <c r="C928" s="39"/>
      <c r="E928" s="39"/>
    </row>
    <row r="929" spans="3:5" x14ac:dyDescent="0.25">
      <c r="C929" s="39"/>
      <c r="E929" s="39"/>
    </row>
    <row r="930" spans="3:5" x14ac:dyDescent="0.25">
      <c r="C930" s="39"/>
      <c r="E930" s="39"/>
    </row>
    <row r="931" spans="3:5" x14ac:dyDescent="0.25">
      <c r="C931" s="39"/>
      <c r="E931" s="39"/>
    </row>
    <row r="932" spans="3:5" x14ac:dyDescent="0.25">
      <c r="C932" s="39"/>
      <c r="E932" s="39"/>
    </row>
    <row r="933" spans="3:5" x14ac:dyDescent="0.25">
      <c r="C933" s="39"/>
      <c r="E933" s="39"/>
    </row>
    <row r="934" spans="3:5" x14ac:dyDescent="0.25">
      <c r="C934" s="39"/>
      <c r="E934" s="39"/>
    </row>
    <row r="935" spans="3:5" x14ac:dyDescent="0.25">
      <c r="C935" s="39"/>
      <c r="E935" s="39"/>
    </row>
    <row r="936" spans="3:5" x14ac:dyDescent="0.25">
      <c r="C936" s="39"/>
      <c r="E936" s="39"/>
    </row>
    <row r="937" spans="3:5" x14ac:dyDescent="0.25">
      <c r="C937" s="39"/>
      <c r="E937" s="39"/>
    </row>
    <row r="938" spans="3:5" x14ac:dyDescent="0.25">
      <c r="C938" s="39"/>
      <c r="E938" s="39"/>
    </row>
    <row r="939" spans="3:5" x14ac:dyDescent="0.25">
      <c r="C939" s="39"/>
      <c r="E939" s="39"/>
    </row>
    <row r="940" spans="3:5" x14ac:dyDescent="0.25">
      <c r="C940" s="39"/>
      <c r="E940" s="39"/>
    </row>
    <row r="941" spans="3:5" x14ac:dyDescent="0.25">
      <c r="C941" s="39"/>
      <c r="E941" s="39"/>
    </row>
    <row r="942" spans="3:5" x14ac:dyDescent="0.25">
      <c r="C942" s="39"/>
      <c r="E942" s="39"/>
    </row>
    <row r="943" spans="3:5" x14ac:dyDescent="0.25">
      <c r="C943" s="39"/>
      <c r="E943" s="39"/>
    </row>
    <row r="944" spans="3:5" x14ac:dyDescent="0.25">
      <c r="C944" s="39"/>
      <c r="E944" s="39"/>
    </row>
    <row r="945" spans="3:5" x14ac:dyDescent="0.25">
      <c r="C945" s="39"/>
      <c r="E945" s="39"/>
    </row>
    <row r="946" spans="3:5" x14ac:dyDescent="0.25">
      <c r="C946" s="39"/>
      <c r="E946" s="39"/>
    </row>
    <row r="947" spans="3:5" x14ac:dyDescent="0.25">
      <c r="C947" s="39"/>
      <c r="E947" s="39"/>
    </row>
    <row r="948" spans="3:5" x14ac:dyDescent="0.25">
      <c r="C948" s="39"/>
      <c r="E948" s="39"/>
    </row>
    <row r="949" spans="3:5" x14ac:dyDescent="0.25">
      <c r="C949" s="39"/>
      <c r="E949" s="39"/>
    </row>
    <row r="950" spans="3:5" x14ac:dyDescent="0.25">
      <c r="C950" s="39"/>
      <c r="E950" s="39"/>
    </row>
    <row r="951" spans="3:5" x14ac:dyDescent="0.25">
      <c r="C951" s="39"/>
      <c r="E951" s="39"/>
    </row>
    <row r="952" spans="3:5" x14ac:dyDescent="0.25">
      <c r="C952" s="39"/>
      <c r="E952" s="39"/>
    </row>
    <row r="953" spans="3:5" x14ac:dyDescent="0.25">
      <c r="C953" s="39"/>
      <c r="E953" s="39"/>
    </row>
    <row r="954" spans="3:5" x14ac:dyDescent="0.25">
      <c r="C954" s="39"/>
      <c r="E954" s="39"/>
    </row>
    <row r="955" spans="3:5" x14ac:dyDescent="0.25">
      <c r="C955" s="39"/>
      <c r="E955" s="39"/>
    </row>
    <row r="956" spans="3:5" x14ac:dyDescent="0.25">
      <c r="C956" s="39"/>
      <c r="E956" s="39"/>
    </row>
    <row r="957" spans="3:5" x14ac:dyDescent="0.25">
      <c r="C957" s="39"/>
      <c r="E957" s="39"/>
    </row>
    <row r="958" spans="3:5" x14ac:dyDescent="0.25">
      <c r="C958" s="39"/>
      <c r="E958" s="39"/>
    </row>
    <row r="959" spans="3:5" x14ac:dyDescent="0.25">
      <c r="C959" s="39"/>
      <c r="E959" s="39"/>
    </row>
    <row r="960" spans="3:5" x14ac:dyDescent="0.25">
      <c r="C960" s="39"/>
      <c r="E960" s="39"/>
    </row>
    <row r="961" spans="3:5" x14ac:dyDescent="0.25">
      <c r="C961" s="39"/>
      <c r="E961" s="39"/>
    </row>
    <row r="962" spans="3:5" x14ac:dyDescent="0.25">
      <c r="C962" s="39"/>
      <c r="E962" s="39"/>
    </row>
    <row r="963" spans="3:5" x14ac:dyDescent="0.25">
      <c r="C963" s="39"/>
      <c r="E963" s="39"/>
    </row>
    <row r="964" spans="3:5" x14ac:dyDescent="0.25">
      <c r="C964" s="39"/>
      <c r="E964" s="39"/>
    </row>
    <row r="965" spans="3:5" x14ac:dyDescent="0.25">
      <c r="C965" s="39"/>
      <c r="E965" s="39"/>
    </row>
    <row r="966" spans="3:5" x14ac:dyDescent="0.25">
      <c r="C966" s="39"/>
      <c r="E966" s="39"/>
    </row>
    <row r="967" spans="3:5" x14ac:dyDescent="0.25">
      <c r="C967" s="39"/>
      <c r="E967" s="39"/>
    </row>
    <row r="968" spans="3:5" x14ac:dyDescent="0.25">
      <c r="C968" s="39"/>
      <c r="E968" s="39"/>
    </row>
    <row r="969" spans="3:5" x14ac:dyDescent="0.25">
      <c r="C969" s="39"/>
      <c r="E969" s="39"/>
    </row>
    <row r="970" spans="3:5" x14ac:dyDescent="0.25">
      <c r="C970" s="39"/>
      <c r="E970" s="39"/>
    </row>
    <row r="971" spans="3:5" x14ac:dyDescent="0.25">
      <c r="C971" s="39"/>
      <c r="E971" s="39"/>
    </row>
    <row r="972" spans="3:5" x14ac:dyDescent="0.25">
      <c r="C972" s="39"/>
      <c r="E972" s="39"/>
    </row>
    <row r="973" spans="3:5" x14ac:dyDescent="0.25">
      <c r="C973" s="39"/>
      <c r="E973" s="39"/>
    </row>
    <row r="974" spans="3:5" x14ac:dyDescent="0.25">
      <c r="C974" s="39"/>
      <c r="E974" s="39"/>
    </row>
    <row r="975" spans="3:5" x14ac:dyDescent="0.25">
      <c r="C975" s="39"/>
      <c r="E975" s="39"/>
    </row>
    <row r="976" spans="3:5" x14ac:dyDescent="0.25">
      <c r="C976" s="39"/>
      <c r="E976" s="39"/>
    </row>
    <row r="977" spans="3:5" x14ac:dyDescent="0.25">
      <c r="C977" s="39"/>
      <c r="E977" s="39"/>
    </row>
    <row r="978" spans="3:5" x14ac:dyDescent="0.25">
      <c r="C978" s="39"/>
      <c r="E978" s="39"/>
    </row>
    <row r="979" spans="3:5" x14ac:dyDescent="0.25">
      <c r="C979" s="39"/>
      <c r="E979" s="39"/>
    </row>
    <row r="980" spans="3:5" x14ac:dyDescent="0.25">
      <c r="C980" s="39"/>
      <c r="E980" s="39"/>
    </row>
    <row r="981" spans="3:5" x14ac:dyDescent="0.25">
      <c r="C981" s="39"/>
      <c r="E981" s="39"/>
    </row>
    <row r="982" spans="3:5" x14ac:dyDescent="0.25">
      <c r="C982" s="39"/>
      <c r="E982" s="39"/>
    </row>
    <row r="983" spans="3:5" x14ac:dyDescent="0.25">
      <c r="C983" s="39"/>
      <c r="E983" s="39"/>
    </row>
    <row r="984" spans="3:5" x14ac:dyDescent="0.25">
      <c r="C984" s="39"/>
      <c r="E984" s="39"/>
    </row>
    <row r="985" spans="3:5" x14ac:dyDescent="0.25">
      <c r="C985" s="39"/>
      <c r="E985" s="39"/>
    </row>
    <row r="986" spans="3:5" x14ac:dyDescent="0.25">
      <c r="C986" s="39"/>
      <c r="E986" s="39"/>
    </row>
    <row r="987" spans="3:5" x14ac:dyDescent="0.25">
      <c r="C987" s="39"/>
      <c r="E987" s="39"/>
    </row>
    <row r="988" spans="3:5" x14ac:dyDescent="0.25">
      <c r="C988" s="39"/>
      <c r="E988" s="39"/>
    </row>
    <row r="989" spans="3:5" x14ac:dyDescent="0.25">
      <c r="C989" s="39"/>
      <c r="E989" s="39"/>
    </row>
    <row r="990" spans="3:5" x14ac:dyDescent="0.25">
      <c r="C990" s="39"/>
      <c r="E990" s="39"/>
    </row>
    <row r="991" spans="3:5" x14ac:dyDescent="0.25">
      <c r="C991" s="39"/>
      <c r="E991" s="39"/>
    </row>
    <row r="992" spans="3:5" x14ac:dyDescent="0.25">
      <c r="C992" s="39"/>
      <c r="E992" s="39"/>
    </row>
    <row r="993" spans="3:5" x14ac:dyDescent="0.25">
      <c r="C993" s="39"/>
      <c r="E993" s="39"/>
    </row>
    <row r="994" spans="3:5" x14ac:dyDescent="0.25">
      <c r="C994" s="39"/>
      <c r="E994" s="39"/>
    </row>
    <row r="995" spans="3:5" x14ac:dyDescent="0.25">
      <c r="C995" s="39"/>
      <c r="E995" s="39"/>
    </row>
    <row r="996" spans="3:5" x14ac:dyDescent="0.25">
      <c r="C996" s="39"/>
      <c r="E996" s="39"/>
    </row>
    <row r="997" spans="3:5" x14ac:dyDescent="0.25">
      <c r="C997" s="39"/>
      <c r="E997" s="39"/>
    </row>
    <row r="998" spans="3:5" x14ac:dyDescent="0.25">
      <c r="C998" s="39"/>
      <c r="E998" s="39"/>
    </row>
    <row r="999" spans="3:5" x14ac:dyDescent="0.25">
      <c r="C999" s="39"/>
      <c r="E999" s="39"/>
    </row>
    <row r="1000" spans="3:5" x14ac:dyDescent="0.25">
      <c r="C1000" s="39"/>
      <c r="E1000" s="39"/>
    </row>
    <row r="1001" spans="3:5" x14ac:dyDescent="0.25">
      <c r="C1001" s="39"/>
      <c r="E1001" s="39"/>
    </row>
    <row r="1002" spans="3:5" x14ac:dyDescent="0.25">
      <c r="C1002" s="39"/>
      <c r="E1002" s="39"/>
    </row>
    <row r="1003" spans="3:5" x14ac:dyDescent="0.25">
      <c r="C1003" s="39"/>
      <c r="E1003" s="39"/>
    </row>
    <row r="1004" spans="3:5" x14ac:dyDescent="0.25">
      <c r="C1004" s="39"/>
      <c r="E1004" s="39"/>
    </row>
    <row r="1005" spans="3:5" x14ac:dyDescent="0.25">
      <c r="C1005" s="39"/>
      <c r="E1005" s="39"/>
    </row>
    <row r="1006" spans="3:5" x14ac:dyDescent="0.25">
      <c r="C1006" s="39"/>
      <c r="E1006" s="39"/>
    </row>
    <row r="1007" spans="3:5" x14ac:dyDescent="0.25">
      <c r="C1007" s="39"/>
      <c r="E1007" s="39"/>
    </row>
    <row r="1008" spans="3:5" x14ac:dyDescent="0.25">
      <c r="C1008" s="39"/>
      <c r="E1008" s="39"/>
    </row>
    <row r="1009" spans="3:5" x14ac:dyDescent="0.25">
      <c r="C1009" s="39"/>
      <c r="E1009" s="39"/>
    </row>
    <row r="1010" spans="3:5" x14ac:dyDescent="0.25">
      <c r="C1010" s="39"/>
      <c r="E1010" s="39"/>
    </row>
    <row r="1011" spans="3:5" x14ac:dyDescent="0.25">
      <c r="C1011" s="39"/>
      <c r="E1011" s="39"/>
    </row>
    <row r="1012" spans="3:5" x14ac:dyDescent="0.25">
      <c r="C1012" s="39"/>
      <c r="E1012" s="39"/>
    </row>
    <row r="1013" spans="3:5" x14ac:dyDescent="0.25">
      <c r="C1013" s="39"/>
      <c r="E1013" s="39"/>
    </row>
    <row r="1014" spans="3:5" x14ac:dyDescent="0.25">
      <c r="C1014" s="39"/>
      <c r="E1014" s="39"/>
    </row>
    <row r="1015" spans="3:5" x14ac:dyDescent="0.25">
      <c r="C1015" s="39"/>
      <c r="E1015" s="39"/>
    </row>
    <row r="1016" spans="3:5" x14ac:dyDescent="0.25">
      <c r="C1016" s="39"/>
      <c r="E1016" s="39"/>
    </row>
    <row r="1017" spans="3:5" x14ac:dyDescent="0.25">
      <c r="C1017" s="39"/>
      <c r="E1017" s="39"/>
    </row>
    <row r="1018" spans="3:5" x14ac:dyDescent="0.25">
      <c r="C1018" s="39"/>
      <c r="E1018" s="39"/>
    </row>
    <row r="1019" spans="3:5" x14ac:dyDescent="0.25">
      <c r="C1019" s="39"/>
      <c r="E1019" s="39"/>
    </row>
    <row r="1020" spans="3:5" x14ac:dyDescent="0.25">
      <c r="C1020" s="39"/>
      <c r="E1020" s="39"/>
    </row>
    <row r="1021" spans="3:5" x14ac:dyDescent="0.25">
      <c r="C1021" s="39"/>
      <c r="E1021" s="39"/>
    </row>
    <row r="1022" spans="3:5" x14ac:dyDescent="0.25">
      <c r="C1022" s="39"/>
      <c r="E1022" s="39"/>
    </row>
    <row r="1023" spans="3:5" x14ac:dyDescent="0.25">
      <c r="C1023" s="39"/>
      <c r="E1023" s="39"/>
    </row>
    <row r="1024" spans="3:5" x14ac:dyDescent="0.25">
      <c r="C1024" s="39"/>
      <c r="E1024" s="39"/>
    </row>
    <row r="1025" spans="3:5" x14ac:dyDescent="0.25">
      <c r="C1025" s="39"/>
      <c r="E1025" s="39"/>
    </row>
    <row r="1026" spans="3:5" x14ac:dyDescent="0.25">
      <c r="C1026" s="39"/>
      <c r="E1026" s="39"/>
    </row>
    <row r="1027" spans="3:5" x14ac:dyDescent="0.25">
      <c r="C1027" s="39"/>
      <c r="E1027" s="39"/>
    </row>
    <row r="1028" spans="3:5" x14ac:dyDescent="0.25">
      <c r="C1028" s="39"/>
      <c r="E1028" s="39"/>
    </row>
    <row r="1029" spans="3:5" x14ac:dyDescent="0.25">
      <c r="C1029" s="39"/>
      <c r="E1029" s="39"/>
    </row>
    <row r="1030" spans="3:5" x14ac:dyDescent="0.25">
      <c r="C1030" s="39"/>
      <c r="E1030" s="39"/>
    </row>
    <row r="1031" spans="3:5" x14ac:dyDescent="0.25">
      <c r="C1031" s="39"/>
      <c r="E1031" s="39"/>
    </row>
    <row r="1032" spans="3:5" x14ac:dyDescent="0.25">
      <c r="C1032" s="39"/>
      <c r="E1032" s="39"/>
    </row>
    <row r="1033" spans="3:5" x14ac:dyDescent="0.25">
      <c r="C1033" s="39"/>
      <c r="E1033" s="39"/>
    </row>
    <row r="1034" spans="3:5" x14ac:dyDescent="0.25">
      <c r="C1034" s="39"/>
      <c r="E1034" s="39"/>
    </row>
    <row r="1035" spans="3:5" x14ac:dyDescent="0.25">
      <c r="C1035" s="39"/>
      <c r="E1035" s="39"/>
    </row>
    <row r="1036" spans="3:5" x14ac:dyDescent="0.25">
      <c r="C1036" s="39"/>
      <c r="E1036" s="39"/>
    </row>
    <row r="1037" spans="3:5" x14ac:dyDescent="0.25">
      <c r="C1037" s="39"/>
      <c r="E1037" s="39"/>
    </row>
    <row r="1038" spans="3:5" x14ac:dyDescent="0.25">
      <c r="C1038" s="39"/>
      <c r="E1038" s="39"/>
    </row>
    <row r="1039" spans="3:5" x14ac:dyDescent="0.25">
      <c r="C1039" s="39"/>
      <c r="E1039" s="39"/>
    </row>
    <row r="1040" spans="3:5" x14ac:dyDescent="0.25">
      <c r="C1040" s="39"/>
      <c r="E1040" s="39"/>
    </row>
    <row r="1041" spans="3:5" x14ac:dyDescent="0.25">
      <c r="C1041" s="39"/>
      <c r="E1041" s="39"/>
    </row>
    <row r="1042" spans="3:5" x14ac:dyDescent="0.25">
      <c r="C1042" s="39"/>
      <c r="E1042" s="39"/>
    </row>
    <row r="1043" spans="3:5" x14ac:dyDescent="0.25">
      <c r="C1043" s="39"/>
      <c r="E1043" s="39"/>
    </row>
    <row r="1044" spans="3:5" x14ac:dyDescent="0.25">
      <c r="C1044" s="39"/>
      <c r="E1044" s="39"/>
    </row>
    <row r="1045" spans="3:5" x14ac:dyDescent="0.25">
      <c r="C1045" s="39"/>
      <c r="E1045" s="39"/>
    </row>
    <row r="1046" spans="3:5" x14ac:dyDescent="0.25">
      <c r="C1046" s="39"/>
      <c r="E1046" s="39"/>
    </row>
    <row r="1047" spans="3:5" x14ac:dyDescent="0.25">
      <c r="C1047" s="39"/>
      <c r="E1047" s="39"/>
    </row>
    <row r="1048" spans="3:5" x14ac:dyDescent="0.25">
      <c r="C1048" s="39"/>
      <c r="E1048" s="39"/>
    </row>
    <row r="1049" spans="3:5" x14ac:dyDescent="0.25">
      <c r="C1049" s="39"/>
      <c r="E1049" s="39"/>
    </row>
    <row r="1050" spans="3:5" x14ac:dyDescent="0.25">
      <c r="C1050" s="39"/>
      <c r="E1050" s="39"/>
    </row>
    <row r="1051" spans="3:5" x14ac:dyDescent="0.25">
      <c r="C1051" s="39"/>
      <c r="E1051" s="39"/>
    </row>
    <row r="1052" spans="3:5" x14ac:dyDescent="0.25">
      <c r="C1052" s="39"/>
      <c r="E1052" s="39"/>
    </row>
    <row r="1053" spans="3:5" x14ac:dyDescent="0.25">
      <c r="C1053" s="39"/>
      <c r="E1053" s="39"/>
    </row>
    <row r="1054" spans="3:5" x14ac:dyDescent="0.25">
      <c r="C1054" s="39"/>
      <c r="E1054" s="39"/>
    </row>
    <row r="1055" spans="3:5" x14ac:dyDescent="0.25">
      <c r="C1055" s="39"/>
      <c r="E1055" s="39"/>
    </row>
    <row r="1056" spans="3:5" x14ac:dyDescent="0.25">
      <c r="C1056" s="39"/>
      <c r="E1056" s="39"/>
    </row>
    <row r="1057" spans="3:5" x14ac:dyDescent="0.25">
      <c r="C1057" s="39"/>
      <c r="E1057" s="39"/>
    </row>
    <row r="1058" spans="3:5" x14ac:dyDescent="0.25">
      <c r="C1058" s="39"/>
      <c r="E1058" s="39"/>
    </row>
    <row r="1059" spans="3:5" x14ac:dyDescent="0.25">
      <c r="C1059" s="39"/>
      <c r="E1059" s="39"/>
    </row>
    <row r="1060" spans="3:5" x14ac:dyDescent="0.25">
      <c r="C1060" s="39"/>
      <c r="E1060" s="39"/>
    </row>
    <row r="1061" spans="3:5" x14ac:dyDescent="0.25">
      <c r="C1061" s="39"/>
      <c r="E1061" s="39"/>
    </row>
    <row r="1062" spans="3:5" x14ac:dyDescent="0.25">
      <c r="C1062" s="39"/>
      <c r="E1062" s="39"/>
    </row>
    <row r="1063" spans="3:5" x14ac:dyDescent="0.25">
      <c r="C1063" s="39"/>
      <c r="E1063" s="39"/>
    </row>
    <row r="1064" spans="3:5" x14ac:dyDescent="0.25">
      <c r="C1064" s="39"/>
      <c r="E1064" s="39"/>
    </row>
    <row r="1065" spans="3:5" x14ac:dyDescent="0.25">
      <c r="C1065" s="39"/>
      <c r="E1065" s="39"/>
    </row>
    <row r="1066" spans="3:5" x14ac:dyDescent="0.25">
      <c r="C1066" s="39"/>
      <c r="E1066" s="39"/>
    </row>
    <row r="1067" spans="3:5" x14ac:dyDescent="0.25">
      <c r="C1067" s="39"/>
      <c r="E1067" s="39"/>
    </row>
    <row r="1068" spans="3:5" x14ac:dyDescent="0.25">
      <c r="C1068" s="39"/>
      <c r="E1068" s="39"/>
    </row>
    <row r="1069" spans="3:5" x14ac:dyDescent="0.25">
      <c r="C1069" s="39"/>
      <c r="E1069" s="39"/>
    </row>
    <row r="1070" spans="3:5" x14ac:dyDescent="0.25">
      <c r="C1070" s="39"/>
      <c r="E1070" s="39"/>
    </row>
    <row r="1071" spans="3:5" x14ac:dyDescent="0.25">
      <c r="C1071" s="39"/>
      <c r="E1071" s="39"/>
    </row>
    <row r="1072" spans="3:5" x14ac:dyDescent="0.25">
      <c r="C1072" s="39"/>
      <c r="E1072" s="39"/>
    </row>
    <row r="1073" spans="3:5" x14ac:dyDescent="0.25">
      <c r="C1073" s="39"/>
      <c r="E1073" s="39"/>
    </row>
    <row r="1074" spans="3:5" x14ac:dyDescent="0.25">
      <c r="C1074" s="39"/>
      <c r="E1074" s="39"/>
    </row>
    <row r="1075" spans="3:5" x14ac:dyDescent="0.25">
      <c r="C1075" s="39"/>
      <c r="E1075" s="39"/>
    </row>
    <row r="1076" spans="3:5" x14ac:dyDescent="0.25">
      <c r="C1076" s="39"/>
      <c r="E1076" s="39"/>
    </row>
    <row r="1077" spans="3:5" x14ac:dyDescent="0.25">
      <c r="C1077" s="39"/>
      <c r="E1077" s="39"/>
    </row>
    <row r="1078" spans="3:5" x14ac:dyDescent="0.25">
      <c r="C1078" s="39"/>
      <c r="E1078" s="39"/>
    </row>
    <row r="1079" spans="3:5" x14ac:dyDescent="0.25">
      <c r="C1079" s="39"/>
      <c r="E1079" s="39"/>
    </row>
    <row r="1080" spans="3:5" x14ac:dyDescent="0.25">
      <c r="C1080" s="39"/>
      <c r="E1080" s="39"/>
    </row>
    <row r="1081" spans="3:5" x14ac:dyDescent="0.25">
      <c r="C1081" s="39"/>
      <c r="E1081" s="39"/>
    </row>
    <row r="1082" spans="3:5" x14ac:dyDescent="0.25">
      <c r="C1082" s="39"/>
      <c r="E1082" s="39"/>
    </row>
    <row r="1083" spans="3:5" x14ac:dyDescent="0.25">
      <c r="C1083" s="39"/>
      <c r="E1083" s="39"/>
    </row>
    <row r="1084" spans="3:5" x14ac:dyDescent="0.25">
      <c r="C1084" s="39"/>
      <c r="E1084" s="39"/>
    </row>
    <row r="1085" spans="3:5" x14ac:dyDescent="0.25">
      <c r="C1085" s="39"/>
      <c r="E1085" s="39"/>
    </row>
    <row r="1086" spans="3:5" x14ac:dyDescent="0.25">
      <c r="C1086" s="39"/>
      <c r="E1086" s="39"/>
    </row>
    <row r="1087" spans="3:5" x14ac:dyDescent="0.25">
      <c r="C1087" s="39"/>
      <c r="E1087" s="39"/>
    </row>
    <row r="1088" spans="3:5" x14ac:dyDescent="0.25">
      <c r="C1088" s="39"/>
      <c r="E1088" s="39"/>
    </row>
    <row r="1089" spans="3:5" x14ac:dyDescent="0.25">
      <c r="C1089" s="39"/>
      <c r="E1089" s="39"/>
    </row>
    <row r="1090" spans="3:5" x14ac:dyDescent="0.25">
      <c r="C1090" s="39"/>
      <c r="E1090" s="39"/>
    </row>
    <row r="1091" spans="3:5" x14ac:dyDescent="0.25">
      <c r="C1091" s="39"/>
      <c r="E1091" s="39"/>
    </row>
    <row r="1092" spans="3:5" x14ac:dyDescent="0.25">
      <c r="C1092" s="39"/>
      <c r="E1092" s="39"/>
    </row>
    <row r="1093" spans="3:5" x14ac:dyDescent="0.25">
      <c r="C1093" s="39"/>
      <c r="E1093" s="39"/>
    </row>
    <row r="1094" spans="3:5" x14ac:dyDescent="0.25">
      <c r="C1094" s="39"/>
      <c r="E1094" s="39"/>
    </row>
    <row r="1095" spans="3:5" x14ac:dyDescent="0.25">
      <c r="C1095" s="39"/>
      <c r="E1095" s="39"/>
    </row>
    <row r="1096" spans="3:5" x14ac:dyDescent="0.25">
      <c r="C1096" s="39"/>
      <c r="E1096" s="39"/>
    </row>
    <row r="1097" spans="3:5" x14ac:dyDescent="0.25">
      <c r="C1097" s="39"/>
      <c r="E1097" s="39"/>
    </row>
    <row r="1098" spans="3:5" x14ac:dyDescent="0.25">
      <c r="C1098" s="39"/>
      <c r="E1098" s="39"/>
    </row>
    <row r="1099" spans="3:5" x14ac:dyDescent="0.25">
      <c r="C1099" s="39"/>
      <c r="E1099" s="39"/>
    </row>
    <row r="1100" spans="3:5" x14ac:dyDescent="0.25">
      <c r="C1100" s="39"/>
      <c r="E1100" s="39"/>
    </row>
    <row r="1101" spans="3:5" x14ac:dyDescent="0.25">
      <c r="C1101" s="39"/>
      <c r="E1101" s="39"/>
    </row>
    <row r="1102" spans="3:5" x14ac:dyDescent="0.25">
      <c r="C1102" s="39"/>
      <c r="E1102" s="39"/>
    </row>
    <row r="1103" spans="3:5" x14ac:dyDescent="0.25">
      <c r="C1103" s="39"/>
      <c r="E1103" s="39"/>
    </row>
    <row r="1104" spans="3:5" x14ac:dyDescent="0.25">
      <c r="C1104" s="39"/>
      <c r="E1104" s="39"/>
    </row>
    <row r="1105" spans="3:5" x14ac:dyDescent="0.25">
      <c r="C1105" s="39"/>
      <c r="E1105" s="39"/>
    </row>
    <row r="1106" spans="3:5" x14ac:dyDescent="0.25">
      <c r="C1106" s="39"/>
      <c r="E1106" s="39"/>
    </row>
    <row r="1107" spans="3:5" x14ac:dyDescent="0.25">
      <c r="C1107" s="39"/>
      <c r="E1107" s="39"/>
    </row>
    <row r="1108" spans="3:5" x14ac:dyDescent="0.25">
      <c r="C1108" s="39"/>
      <c r="E1108" s="39"/>
    </row>
    <row r="1109" spans="3:5" x14ac:dyDescent="0.25">
      <c r="C1109" s="39"/>
      <c r="E1109" s="39"/>
    </row>
    <row r="1110" spans="3:5" x14ac:dyDescent="0.25">
      <c r="C1110" s="39"/>
      <c r="E1110" s="39"/>
    </row>
    <row r="1111" spans="3:5" x14ac:dyDescent="0.25">
      <c r="C1111" s="39"/>
      <c r="E1111" s="39"/>
    </row>
    <row r="1112" spans="3:5" x14ac:dyDescent="0.25">
      <c r="C1112" s="39"/>
      <c r="E1112" s="39"/>
    </row>
    <row r="1113" spans="3:5" x14ac:dyDescent="0.25">
      <c r="C1113" s="39"/>
      <c r="E1113" s="39"/>
    </row>
    <row r="1114" spans="3:5" x14ac:dyDescent="0.25">
      <c r="C1114" s="39"/>
      <c r="E1114" s="39"/>
    </row>
    <row r="1115" spans="3:5" x14ac:dyDescent="0.25">
      <c r="C1115" s="39"/>
      <c r="E1115" s="39"/>
    </row>
    <row r="1116" spans="3:5" x14ac:dyDescent="0.25">
      <c r="C1116" s="39"/>
      <c r="E1116" s="39"/>
    </row>
    <row r="1117" spans="3:5" x14ac:dyDescent="0.25">
      <c r="C1117" s="39"/>
      <c r="E1117" s="39"/>
    </row>
    <row r="1118" spans="3:5" x14ac:dyDescent="0.25">
      <c r="C1118" s="39"/>
      <c r="E1118" s="39"/>
    </row>
    <row r="1119" spans="3:5" x14ac:dyDescent="0.25">
      <c r="C1119" s="39"/>
      <c r="E1119" s="39"/>
    </row>
    <row r="1120" spans="3:5" x14ac:dyDescent="0.25">
      <c r="C1120" s="39"/>
      <c r="E1120" s="39"/>
    </row>
    <row r="1121" spans="3:5" x14ac:dyDescent="0.25">
      <c r="C1121" s="39"/>
      <c r="E1121" s="39"/>
    </row>
    <row r="1122" spans="3:5" x14ac:dyDescent="0.25">
      <c r="C1122" s="39"/>
      <c r="E1122" s="39"/>
    </row>
    <row r="1123" spans="3:5" x14ac:dyDescent="0.25">
      <c r="C1123" s="39"/>
      <c r="E1123" s="39"/>
    </row>
    <row r="1124" spans="3:5" x14ac:dyDescent="0.25">
      <c r="C1124" s="39"/>
      <c r="E1124" s="39"/>
    </row>
    <row r="1125" spans="3:5" x14ac:dyDescent="0.25">
      <c r="C1125" s="39"/>
      <c r="E1125" s="39"/>
    </row>
    <row r="1126" spans="3:5" x14ac:dyDescent="0.25">
      <c r="C1126" s="39"/>
      <c r="E1126" s="39"/>
    </row>
    <row r="1127" spans="3:5" x14ac:dyDescent="0.25">
      <c r="C1127" s="39"/>
      <c r="E1127" s="39"/>
    </row>
    <row r="1128" spans="3:5" x14ac:dyDescent="0.25">
      <c r="C1128" s="39"/>
      <c r="E1128" s="39"/>
    </row>
    <row r="1129" spans="3:5" x14ac:dyDescent="0.25">
      <c r="C1129" s="39"/>
      <c r="E1129" s="39"/>
    </row>
    <row r="1130" spans="3:5" x14ac:dyDescent="0.25">
      <c r="C1130" s="39"/>
      <c r="E1130" s="39"/>
    </row>
    <row r="1131" spans="3:5" x14ac:dyDescent="0.25">
      <c r="C1131" s="39"/>
      <c r="E1131" s="39"/>
    </row>
    <row r="1132" spans="3:5" x14ac:dyDescent="0.25">
      <c r="C1132" s="39"/>
      <c r="E1132" s="39"/>
    </row>
    <row r="1133" spans="3:5" x14ac:dyDescent="0.25">
      <c r="C1133" s="39"/>
      <c r="E1133" s="39"/>
    </row>
    <row r="1134" spans="3:5" x14ac:dyDescent="0.25">
      <c r="C1134" s="39"/>
      <c r="E1134" s="39"/>
    </row>
    <row r="1135" spans="3:5" x14ac:dyDescent="0.25">
      <c r="C1135" s="39"/>
      <c r="E1135" s="39"/>
    </row>
    <row r="1136" spans="3:5" x14ac:dyDescent="0.25">
      <c r="C1136" s="39"/>
      <c r="E1136" s="39"/>
    </row>
    <row r="1137" spans="3:5" x14ac:dyDescent="0.25">
      <c r="C1137" s="39"/>
      <c r="E1137" s="39"/>
    </row>
    <row r="1138" spans="3:5" x14ac:dyDescent="0.25">
      <c r="C1138" s="39"/>
      <c r="E1138" s="39"/>
    </row>
    <row r="1139" spans="3:5" x14ac:dyDescent="0.25">
      <c r="C1139" s="39"/>
      <c r="E1139" s="39"/>
    </row>
    <row r="1140" spans="3:5" x14ac:dyDescent="0.25">
      <c r="C1140" s="39"/>
      <c r="E1140" s="39"/>
    </row>
    <row r="1141" spans="3:5" x14ac:dyDescent="0.25">
      <c r="C1141" s="39"/>
      <c r="E1141" s="39"/>
    </row>
    <row r="1142" spans="3:5" x14ac:dyDescent="0.25">
      <c r="C1142" s="39"/>
      <c r="E1142" s="39"/>
    </row>
    <row r="1143" spans="3:5" x14ac:dyDescent="0.25">
      <c r="C1143" s="39"/>
      <c r="E1143" s="39"/>
    </row>
    <row r="1144" spans="3:5" x14ac:dyDescent="0.25">
      <c r="C1144" s="39"/>
      <c r="E1144" s="39"/>
    </row>
    <row r="1145" spans="3:5" x14ac:dyDescent="0.25">
      <c r="C1145" s="39"/>
      <c r="E1145" s="39"/>
    </row>
    <row r="1146" spans="3:5" x14ac:dyDescent="0.25">
      <c r="C1146" s="39"/>
      <c r="E1146" s="39"/>
    </row>
    <row r="1147" spans="3:5" x14ac:dyDescent="0.25">
      <c r="C1147" s="39"/>
      <c r="E1147" s="39"/>
    </row>
    <row r="1148" spans="3:5" x14ac:dyDescent="0.25">
      <c r="C1148" s="39"/>
      <c r="E1148" s="39"/>
    </row>
    <row r="1149" spans="3:5" x14ac:dyDescent="0.25">
      <c r="C1149" s="39"/>
      <c r="E1149" s="39"/>
    </row>
    <row r="1150" spans="3:5" x14ac:dyDescent="0.25">
      <c r="C1150" s="39"/>
      <c r="E1150" s="39"/>
    </row>
    <row r="1151" spans="3:5" x14ac:dyDescent="0.25">
      <c r="C1151" s="39"/>
      <c r="E1151" s="39"/>
    </row>
    <row r="1152" spans="3:5" x14ac:dyDescent="0.25">
      <c r="C1152" s="39"/>
      <c r="E1152" s="39"/>
    </row>
    <row r="1153" spans="3:5" x14ac:dyDescent="0.25">
      <c r="C1153" s="39"/>
      <c r="E1153" s="39"/>
    </row>
    <row r="1154" spans="3:5" x14ac:dyDescent="0.25">
      <c r="C1154" s="39"/>
      <c r="E1154" s="39"/>
    </row>
    <row r="1155" spans="3:5" x14ac:dyDescent="0.25">
      <c r="C1155" s="39"/>
      <c r="E1155" s="39"/>
    </row>
    <row r="1156" spans="3:5" x14ac:dyDescent="0.25">
      <c r="C1156" s="39"/>
      <c r="E1156" s="39"/>
    </row>
    <row r="1157" spans="3:5" x14ac:dyDescent="0.25">
      <c r="C1157" s="39"/>
      <c r="E1157" s="39"/>
    </row>
    <row r="1158" spans="3:5" x14ac:dyDescent="0.25">
      <c r="C1158" s="39"/>
      <c r="E1158" s="39"/>
    </row>
    <row r="1159" spans="3:5" x14ac:dyDescent="0.25">
      <c r="C1159" s="39"/>
      <c r="E1159" s="39"/>
    </row>
    <row r="1160" spans="3:5" x14ac:dyDescent="0.25">
      <c r="C1160" s="39"/>
      <c r="E1160" s="39"/>
    </row>
    <row r="1161" spans="3:5" x14ac:dyDescent="0.25">
      <c r="C1161" s="39"/>
      <c r="E1161" s="39"/>
    </row>
    <row r="1162" spans="3:5" x14ac:dyDescent="0.25">
      <c r="C1162" s="39"/>
      <c r="E1162" s="39"/>
    </row>
    <row r="1163" spans="3:5" x14ac:dyDescent="0.25">
      <c r="C1163" s="39"/>
      <c r="E1163" s="39"/>
    </row>
    <row r="1164" spans="3:5" x14ac:dyDescent="0.25">
      <c r="C1164" s="39"/>
      <c r="E1164" s="39"/>
    </row>
    <row r="1165" spans="3:5" x14ac:dyDescent="0.25">
      <c r="C1165" s="39"/>
      <c r="E1165" s="39"/>
    </row>
    <row r="1166" spans="3:5" x14ac:dyDescent="0.25">
      <c r="C1166" s="39"/>
      <c r="E1166" s="39"/>
    </row>
    <row r="1167" spans="3:5" x14ac:dyDescent="0.25">
      <c r="C1167" s="39"/>
      <c r="E1167" s="39"/>
    </row>
    <row r="1168" spans="3:5" x14ac:dyDescent="0.25">
      <c r="C1168" s="39"/>
      <c r="E1168" s="39"/>
    </row>
    <row r="1169" spans="3:5" x14ac:dyDescent="0.25">
      <c r="C1169" s="39"/>
      <c r="E1169" s="39"/>
    </row>
    <row r="1170" spans="3:5" x14ac:dyDescent="0.25">
      <c r="C1170" s="39"/>
      <c r="E1170" s="39"/>
    </row>
    <row r="1171" spans="3:5" x14ac:dyDescent="0.25">
      <c r="C1171" s="39"/>
      <c r="E1171" s="39"/>
    </row>
    <row r="1172" spans="3:5" x14ac:dyDescent="0.25">
      <c r="C1172" s="39"/>
      <c r="E1172" s="39"/>
    </row>
    <row r="1173" spans="3:5" x14ac:dyDescent="0.25">
      <c r="C1173" s="39"/>
      <c r="E1173" s="39"/>
    </row>
    <row r="1174" spans="3:5" x14ac:dyDescent="0.25">
      <c r="C1174" s="39"/>
      <c r="E1174" s="39"/>
    </row>
    <row r="1175" spans="3:5" x14ac:dyDescent="0.25">
      <c r="C1175" s="39"/>
      <c r="E1175" s="39"/>
    </row>
    <row r="1176" spans="3:5" x14ac:dyDescent="0.25">
      <c r="C1176" s="39"/>
      <c r="E1176" s="39"/>
    </row>
    <row r="1177" spans="3:5" x14ac:dyDescent="0.25">
      <c r="C1177" s="39"/>
      <c r="E1177" s="39"/>
    </row>
    <row r="1178" spans="3:5" x14ac:dyDescent="0.25">
      <c r="C1178" s="39"/>
      <c r="E1178" s="39"/>
    </row>
    <row r="1179" spans="3:5" x14ac:dyDescent="0.25">
      <c r="C1179" s="39"/>
      <c r="E1179" s="39"/>
    </row>
    <row r="1180" spans="3:5" x14ac:dyDescent="0.25">
      <c r="C1180" s="39"/>
      <c r="E1180" s="39"/>
    </row>
    <row r="1181" spans="3:5" x14ac:dyDescent="0.25">
      <c r="C1181" s="39"/>
      <c r="E1181" s="39"/>
    </row>
    <row r="1182" spans="3:5" x14ac:dyDescent="0.25">
      <c r="C1182" s="39"/>
      <c r="E1182" s="39"/>
    </row>
    <row r="1183" spans="3:5" x14ac:dyDescent="0.25">
      <c r="C1183" s="39"/>
      <c r="E1183" s="39"/>
    </row>
    <row r="1184" spans="3:5" x14ac:dyDescent="0.25">
      <c r="C1184" s="39"/>
      <c r="E1184" s="39"/>
    </row>
    <row r="1185" spans="3:5" x14ac:dyDescent="0.25">
      <c r="C1185" s="39"/>
      <c r="E1185" s="39"/>
    </row>
    <row r="1186" spans="3:5" x14ac:dyDescent="0.25">
      <c r="C1186" s="39"/>
      <c r="E1186" s="39"/>
    </row>
    <row r="1187" spans="3:5" x14ac:dyDescent="0.25">
      <c r="C1187" s="39"/>
      <c r="E1187" s="39"/>
    </row>
    <row r="1188" spans="3:5" x14ac:dyDescent="0.25">
      <c r="C1188" s="39"/>
      <c r="E1188" s="39"/>
    </row>
    <row r="1189" spans="3:5" x14ac:dyDescent="0.25">
      <c r="C1189" s="39"/>
      <c r="E1189" s="39"/>
    </row>
    <row r="1190" spans="3:5" x14ac:dyDescent="0.25">
      <c r="C1190" s="39"/>
      <c r="E1190" s="39"/>
    </row>
    <row r="1191" spans="3:5" x14ac:dyDescent="0.25">
      <c r="C1191" s="39"/>
      <c r="E1191" s="39"/>
    </row>
    <row r="1192" spans="3:5" x14ac:dyDescent="0.25">
      <c r="C1192" s="39"/>
      <c r="E1192" s="39"/>
    </row>
    <row r="1193" spans="3:5" x14ac:dyDescent="0.25">
      <c r="C1193" s="39"/>
      <c r="E1193" s="39"/>
    </row>
    <row r="1194" spans="3:5" x14ac:dyDescent="0.25">
      <c r="C1194" s="39"/>
      <c r="E1194" s="39"/>
    </row>
    <row r="1195" spans="3:5" x14ac:dyDescent="0.25">
      <c r="C1195" s="39"/>
      <c r="E1195" s="39"/>
    </row>
    <row r="1196" spans="3:5" x14ac:dyDescent="0.25">
      <c r="C1196" s="39"/>
      <c r="E1196" s="39"/>
    </row>
    <row r="1197" spans="3:5" x14ac:dyDescent="0.25">
      <c r="C1197" s="39"/>
      <c r="E1197" s="39"/>
    </row>
    <row r="1198" spans="3:5" x14ac:dyDescent="0.25">
      <c r="C1198" s="39"/>
      <c r="E1198" s="39"/>
    </row>
    <row r="1199" spans="3:5" x14ac:dyDescent="0.25">
      <c r="C1199" s="39"/>
      <c r="E1199" s="39"/>
    </row>
    <row r="1200" spans="3:5" x14ac:dyDescent="0.25">
      <c r="C1200" s="39"/>
      <c r="E1200" s="39"/>
    </row>
    <row r="1201" spans="3:5" x14ac:dyDescent="0.25">
      <c r="C1201" s="39"/>
      <c r="E1201" s="39"/>
    </row>
    <row r="1202" spans="3:5" x14ac:dyDescent="0.25">
      <c r="C1202" s="39"/>
      <c r="E1202" s="39"/>
    </row>
    <row r="1203" spans="3:5" x14ac:dyDescent="0.25">
      <c r="C1203" s="39"/>
      <c r="E1203" s="39"/>
    </row>
    <row r="1204" spans="3:5" x14ac:dyDescent="0.25">
      <c r="C1204" s="39"/>
      <c r="E1204" s="39"/>
    </row>
    <row r="1205" spans="3:5" x14ac:dyDescent="0.25">
      <c r="C1205" s="39"/>
      <c r="E1205" s="39"/>
    </row>
    <row r="1206" spans="3:5" x14ac:dyDescent="0.25">
      <c r="C1206" s="39"/>
      <c r="E1206" s="39"/>
    </row>
    <row r="1207" spans="3:5" x14ac:dyDescent="0.25">
      <c r="C1207" s="39"/>
      <c r="E1207" s="39"/>
    </row>
    <row r="1208" spans="3:5" x14ac:dyDescent="0.25">
      <c r="C1208" s="39"/>
      <c r="E1208" s="39"/>
    </row>
    <row r="1209" spans="3:5" x14ac:dyDescent="0.25">
      <c r="C1209" s="39"/>
      <c r="E1209" s="39"/>
    </row>
    <row r="1210" spans="3:5" x14ac:dyDescent="0.25">
      <c r="C1210" s="39"/>
      <c r="E1210" s="39"/>
    </row>
    <row r="1211" spans="3:5" x14ac:dyDescent="0.25">
      <c r="C1211" s="39"/>
      <c r="E1211" s="39"/>
    </row>
    <row r="1212" spans="3:5" x14ac:dyDescent="0.25">
      <c r="C1212" s="39"/>
      <c r="E1212" s="39"/>
    </row>
    <row r="1213" spans="3:5" x14ac:dyDescent="0.25">
      <c r="C1213" s="39"/>
      <c r="E1213" s="39"/>
    </row>
    <row r="1214" spans="3:5" x14ac:dyDescent="0.25">
      <c r="C1214" s="39"/>
      <c r="E1214" s="39"/>
    </row>
    <row r="1215" spans="3:5" x14ac:dyDescent="0.25">
      <c r="C1215" s="39"/>
      <c r="E1215" s="39"/>
    </row>
    <row r="1216" spans="3:5" x14ac:dyDescent="0.25">
      <c r="C1216" s="39"/>
      <c r="E1216" s="39"/>
    </row>
    <row r="1217" spans="3:5" x14ac:dyDescent="0.25">
      <c r="C1217" s="39"/>
      <c r="E1217" s="39"/>
    </row>
    <row r="1218" spans="3:5" x14ac:dyDescent="0.25">
      <c r="C1218" s="39"/>
      <c r="E1218" s="39"/>
    </row>
    <row r="1219" spans="3:5" x14ac:dyDescent="0.25">
      <c r="C1219" s="39"/>
      <c r="E1219" s="39"/>
    </row>
    <row r="1220" spans="3:5" x14ac:dyDescent="0.25">
      <c r="C1220" s="39"/>
      <c r="E1220" s="39"/>
    </row>
    <row r="1221" spans="3:5" x14ac:dyDescent="0.25">
      <c r="C1221" s="39"/>
      <c r="E1221" s="39"/>
    </row>
    <row r="1222" spans="3:5" x14ac:dyDescent="0.25">
      <c r="C1222" s="39"/>
      <c r="E1222" s="39"/>
    </row>
    <row r="1223" spans="3:5" x14ac:dyDescent="0.25">
      <c r="C1223" s="39"/>
      <c r="E1223" s="39"/>
    </row>
    <row r="1224" spans="3:5" x14ac:dyDescent="0.25">
      <c r="C1224" s="39"/>
      <c r="E1224" s="39"/>
    </row>
    <row r="1225" spans="3:5" x14ac:dyDescent="0.25">
      <c r="C1225" s="39"/>
      <c r="E1225" s="39"/>
    </row>
    <row r="1226" spans="3:5" x14ac:dyDescent="0.25">
      <c r="C1226" s="39"/>
      <c r="E1226" s="39"/>
    </row>
    <row r="1227" spans="3:5" x14ac:dyDescent="0.25">
      <c r="C1227" s="39"/>
      <c r="E1227" s="39"/>
    </row>
    <row r="1228" spans="3:5" x14ac:dyDescent="0.25">
      <c r="C1228" s="39"/>
      <c r="E1228" s="39"/>
    </row>
    <row r="1229" spans="3:5" x14ac:dyDescent="0.25">
      <c r="C1229" s="39"/>
      <c r="E1229" s="39"/>
    </row>
    <row r="1230" spans="3:5" x14ac:dyDescent="0.25">
      <c r="C1230" s="39"/>
      <c r="E1230" s="39"/>
    </row>
    <row r="1231" spans="3:5" x14ac:dyDescent="0.25">
      <c r="C1231" s="39"/>
      <c r="E1231" s="39"/>
    </row>
    <row r="1232" spans="3:5" x14ac:dyDescent="0.25">
      <c r="C1232" s="39"/>
      <c r="E1232" s="39"/>
    </row>
    <row r="1233" spans="3:5" x14ac:dyDescent="0.25">
      <c r="C1233" s="39"/>
      <c r="E1233" s="39"/>
    </row>
    <row r="1234" spans="3:5" x14ac:dyDescent="0.25">
      <c r="C1234" s="39"/>
      <c r="E1234" s="39"/>
    </row>
    <row r="1235" spans="3:5" x14ac:dyDescent="0.25">
      <c r="C1235" s="39"/>
      <c r="E1235" s="39"/>
    </row>
    <row r="1236" spans="3:5" x14ac:dyDescent="0.25">
      <c r="C1236" s="39"/>
      <c r="E1236" s="39"/>
    </row>
    <row r="1237" spans="3:5" x14ac:dyDescent="0.25">
      <c r="C1237" s="39"/>
      <c r="E1237" s="39"/>
    </row>
    <row r="1238" spans="3:5" x14ac:dyDescent="0.25">
      <c r="C1238" s="39"/>
      <c r="E1238" s="39"/>
    </row>
    <row r="1239" spans="3:5" x14ac:dyDescent="0.25">
      <c r="C1239" s="39"/>
      <c r="E1239" s="39"/>
    </row>
    <row r="1240" spans="3:5" x14ac:dyDescent="0.25">
      <c r="C1240" s="39"/>
      <c r="E1240" s="39"/>
    </row>
    <row r="1241" spans="3:5" x14ac:dyDescent="0.25">
      <c r="C1241" s="39"/>
      <c r="E1241" s="39"/>
    </row>
    <row r="1242" spans="3:5" x14ac:dyDescent="0.25">
      <c r="C1242" s="39"/>
      <c r="E1242" s="39"/>
    </row>
    <row r="1243" spans="3:5" x14ac:dyDescent="0.25">
      <c r="C1243" s="39"/>
      <c r="E1243" s="39"/>
    </row>
    <row r="1244" spans="3:5" x14ac:dyDescent="0.25">
      <c r="C1244" s="39"/>
      <c r="E1244" s="39"/>
    </row>
    <row r="1245" spans="3:5" x14ac:dyDescent="0.25">
      <c r="C1245" s="39"/>
      <c r="E1245" s="39"/>
    </row>
    <row r="1246" spans="3:5" x14ac:dyDescent="0.25">
      <c r="C1246" s="39"/>
      <c r="E1246" s="39"/>
    </row>
    <row r="1247" spans="3:5" x14ac:dyDescent="0.25">
      <c r="C1247" s="39"/>
      <c r="E1247" s="39"/>
    </row>
    <row r="1248" spans="3:5" x14ac:dyDescent="0.25">
      <c r="C1248" s="39"/>
      <c r="E1248" s="39"/>
    </row>
    <row r="1249" spans="3:5" x14ac:dyDescent="0.25">
      <c r="C1249" s="39"/>
      <c r="E1249" s="39"/>
    </row>
    <row r="1250" spans="3:5" x14ac:dyDescent="0.25">
      <c r="C1250" s="39"/>
      <c r="E1250" s="39"/>
    </row>
    <row r="1251" spans="3:5" x14ac:dyDescent="0.25">
      <c r="C1251" s="39"/>
      <c r="E1251" s="39"/>
    </row>
    <row r="1252" spans="3:5" x14ac:dyDescent="0.25">
      <c r="C1252" s="39"/>
      <c r="E1252" s="39"/>
    </row>
    <row r="1253" spans="3:5" x14ac:dyDescent="0.25">
      <c r="C1253" s="39"/>
      <c r="E1253" s="39"/>
    </row>
    <row r="1254" spans="3:5" x14ac:dyDescent="0.25">
      <c r="C1254" s="39"/>
      <c r="E1254" s="39"/>
    </row>
    <row r="1255" spans="3:5" x14ac:dyDescent="0.25">
      <c r="C1255" s="39"/>
      <c r="E1255" s="39"/>
    </row>
    <row r="1256" spans="3:5" x14ac:dyDescent="0.25">
      <c r="C1256" s="39"/>
      <c r="E1256" s="39"/>
    </row>
    <row r="1257" spans="3:5" x14ac:dyDescent="0.25">
      <c r="C1257" s="39"/>
      <c r="E1257" s="39"/>
    </row>
    <row r="1258" spans="3:5" x14ac:dyDescent="0.25">
      <c r="C1258" s="39"/>
      <c r="E1258" s="39"/>
    </row>
    <row r="1259" spans="3:5" x14ac:dyDescent="0.25">
      <c r="C1259" s="39"/>
      <c r="E1259" s="39"/>
    </row>
    <row r="1260" spans="3:5" x14ac:dyDescent="0.25">
      <c r="C1260" s="39"/>
      <c r="E1260" s="39"/>
    </row>
    <row r="1261" spans="3:5" x14ac:dyDescent="0.25">
      <c r="C1261" s="39"/>
      <c r="E1261" s="39"/>
    </row>
    <row r="1262" spans="3:5" x14ac:dyDescent="0.25">
      <c r="C1262" s="39"/>
      <c r="E1262" s="39"/>
    </row>
    <row r="1263" spans="3:5" x14ac:dyDescent="0.25">
      <c r="C1263" s="39"/>
      <c r="E1263" s="39"/>
    </row>
    <row r="1264" spans="3:5" x14ac:dyDescent="0.25">
      <c r="C1264" s="39"/>
      <c r="E1264" s="39"/>
    </row>
    <row r="1265" spans="3:5" x14ac:dyDescent="0.25">
      <c r="C1265" s="39"/>
      <c r="E1265" s="39"/>
    </row>
    <row r="1266" spans="3:5" x14ac:dyDescent="0.25">
      <c r="C1266" s="39"/>
      <c r="E1266" s="39"/>
    </row>
    <row r="1267" spans="3:5" x14ac:dyDescent="0.25">
      <c r="C1267" s="39"/>
      <c r="E1267" s="39"/>
    </row>
    <row r="1268" spans="3:5" x14ac:dyDescent="0.25">
      <c r="C1268" s="39"/>
      <c r="E1268" s="39"/>
    </row>
    <row r="1269" spans="3:5" x14ac:dyDescent="0.25">
      <c r="C1269" s="39"/>
      <c r="E1269" s="39"/>
    </row>
    <row r="1270" spans="3:5" x14ac:dyDescent="0.25">
      <c r="C1270" s="39"/>
      <c r="E1270" s="39"/>
    </row>
    <row r="1271" spans="3:5" x14ac:dyDescent="0.25">
      <c r="C1271" s="39"/>
      <c r="E1271" s="39"/>
    </row>
    <row r="1272" spans="3:5" x14ac:dyDescent="0.25">
      <c r="C1272" s="39"/>
      <c r="E1272" s="39"/>
    </row>
    <row r="1273" spans="3:5" x14ac:dyDescent="0.25">
      <c r="C1273" s="39"/>
      <c r="E1273" s="39"/>
    </row>
    <row r="1274" spans="3:5" x14ac:dyDescent="0.25">
      <c r="C1274" s="39"/>
      <c r="E1274" s="39"/>
    </row>
    <row r="1275" spans="3:5" x14ac:dyDescent="0.25">
      <c r="C1275" s="39"/>
      <c r="E1275" s="39"/>
    </row>
    <row r="1276" spans="3:5" x14ac:dyDescent="0.25">
      <c r="C1276" s="39"/>
      <c r="E1276" s="39"/>
    </row>
    <row r="1277" spans="3:5" x14ac:dyDescent="0.25">
      <c r="C1277" s="39"/>
      <c r="E1277" s="39"/>
    </row>
    <row r="1278" spans="3:5" x14ac:dyDescent="0.25">
      <c r="C1278" s="39"/>
      <c r="E1278" s="39"/>
    </row>
    <row r="1279" spans="3:5" x14ac:dyDescent="0.25">
      <c r="C1279" s="39"/>
      <c r="E1279" s="39"/>
    </row>
    <row r="1280" spans="3:5" x14ac:dyDescent="0.25">
      <c r="C1280" s="39"/>
      <c r="E1280" s="39"/>
    </row>
    <row r="1281" spans="3:5" x14ac:dyDescent="0.25">
      <c r="C1281" s="39"/>
      <c r="E1281" s="39"/>
    </row>
    <row r="1282" spans="3:5" x14ac:dyDescent="0.25">
      <c r="C1282" s="39"/>
      <c r="E1282" s="39"/>
    </row>
    <row r="1283" spans="3:5" x14ac:dyDescent="0.25">
      <c r="C1283" s="39"/>
      <c r="E1283" s="39"/>
    </row>
    <row r="1284" spans="3:5" x14ac:dyDescent="0.25">
      <c r="C1284" s="39"/>
      <c r="E1284" s="39"/>
    </row>
    <row r="1285" spans="3:5" x14ac:dyDescent="0.25">
      <c r="C1285" s="39"/>
      <c r="E1285" s="39"/>
    </row>
    <row r="1286" spans="3:5" x14ac:dyDescent="0.25">
      <c r="C1286" s="39"/>
      <c r="E1286" s="39"/>
    </row>
    <row r="1287" spans="3:5" x14ac:dyDescent="0.25">
      <c r="C1287" s="39"/>
      <c r="E1287" s="39"/>
    </row>
    <row r="1288" spans="3:5" x14ac:dyDescent="0.25">
      <c r="C1288" s="39"/>
      <c r="E1288" s="39"/>
    </row>
    <row r="1289" spans="3:5" x14ac:dyDescent="0.25">
      <c r="C1289" s="39"/>
      <c r="E1289" s="39"/>
    </row>
    <row r="1290" spans="3:5" x14ac:dyDescent="0.25">
      <c r="C1290" s="39"/>
      <c r="E1290" s="39"/>
    </row>
    <row r="1291" spans="3:5" x14ac:dyDescent="0.25">
      <c r="C1291" s="39"/>
      <c r="E1291" s="39"/>
    </row>
    <row r="1292" spans="3:5" x14ac:dyDescent="0.25">
      <c r="C1292" s="39"/>
      <c r="E1292" s="39"/>
    </row>
    <row r="1293" spans="3:5" x14ac:dyDescent="0.25">
      <c r="C1293" s="39"/>
      <c r="E1293" s="39"/>
    </row>
    <row r="1294" spans="3:5" x14ac:dyDescent="0.25">
      <c r="C1294" s="39"/>
      <c r="E1294" s="39"/>
    </row>
    <row r="1295" spans="3:5" x14ac:dyDescent="0.25">
      <c r="C1295" s="39"/>
      <c r="E1295" s="39"/>
    </row>
    <row r="1296" spans="3:5" x14ac:dyDescent="0.25">
      <c r="C1296" s="39"/>
      <c r="E1296" s="39"/>
    </row>
    <row r="1297" spans="3:5" x14ac:dyDescent="0.25">
      <c r="C1297" s="39"/>
      <c r="E1297" s="39"/>
    </row>
    <row r="1298" spans="3:5" x14ac:dyDescent="0.25">
      <c r="C1298" s="39"/>
      <c r="E1298" s="39"/>
    </row>
    <row r="1299" spans="3:5" x14ac:dyDescent="0.25">
      <c r="C1299" s="39"/>
      <c r="E1299" s="39"/>
    </row>
    <row r="1300" spans="3:5" x14ac:dyDescent="0.25">
      <c r="C1300" s="39"/>
      <c r="E1300" s="39"/>
    </row>
    <row r="1301" spans="3:5" x14ac:dyDescent="0.25">
      <c r="C1301" s="39"/>
      <c r="E1301" s="39"/>
    </row>
    <row r="1302" spans="3:5" x14ac:dyDescent="0.25">
      <c r="C1302" s="39"/>
      <c r="E1302" s="39"/>
    </row>
    <row r="1303" spans="3:5" x14ac:dyDescent="0.25">
      <c r="C1303" s="39"/>
      <c r="E1303" s="39"/>
    </row>
    <row r="1304" spans="3:5" x14ac:dyDescent="0.25">
      <c r="C1304" s="39"/>
      <c r="E1304" s="39"/>
    </row>
    <row r="1305" spans="3:5" x14ac:dyDescent="0.25">
      <c r="C1305" s="39"/>
      <c r="E1305" s="39"/>
    </row>
    <row r="1306" spans="3:5" x14ac:dyDescent="0.25">
      <c r="C1306" s="39"/>
      <c r="E1306" s="39"/>
    </row>
    <row r="1307" spans="3:5" x14ac:dyDescent="0.25">
      <c r="C1307" s="39"/>
      <c r="E1307" s="39"/>
    </row>
    <row r="1308" spans="3:5" x14ac:dyDescent="0.25">
      <c r="C1308" s="39"/>
      <c r="E1308" s="39"/>
    </row>
    <row r="1309" spans="3:5" x14ac:dyDescent="0.25">
      <c r="C1309" s="39"/>
      <c r="E1309" s="39"/>
    </row>
    <row r="1310" spans="3:5" x14ac:dyDescent="0.25">
      <c r="C1310" s="39"/>
      <c r="E1310" s="39"/>
    </row>
    <row r="1311" spans="3:5" x14ac:dyDescent="0.25">
      <c r="C1311" s="39"/>
      <c r="E1311" s="39"/>
    </row>
    <row r="1312" spans="3:5" x14ac:dyDescent="0.25">
      <c r="C1312" s="39"/>
      <c r="E1312" s="39"/>
    </row>
    <row r="1313" spans="3:5" x14ac:dyDescent="0.25">
      <c r="C1313" s="39"/>
      <c r="E1313" s="39"/>
    </row>
    <row r="1314" spans="3:5" x14ac:dyDescent="0.25">
      <c r="C1314" s="39"/>
      <c r="E1314" s="39"/>
    </row>
    <row r="1315" spans="3:5" x14ac:dyDescent="0.25">
      <c r="C1315" s="39"/>
      <c r="E1315" s="39"/>
    </row>
    <row r="1316" spans="3:5" x14ac:dyDescent="0.25">
      <c r="C1316" s="39"/>
      <c r="E1316" s="39"/>
    </row>
    <row r="1317" spans="3:5" x14ac:dyDescent="0.25">
      <c r="C1317" s="39"/>
      <c r="E1317" s="39"/>
    </row>
    <row r="1318" spans="3:5" x14ac:dyDescent="0.25">
      <c r="C1318" s="39"/>
      <c r="E1318" s="39"/>
    </row>
    <row r="1319" spans="3:5" x14ac:dyDescent="0.25">
      <c r="C1319" s="39"/>
      <c r="E1319" s="39"/>
    </row>
    <row r="1320" spans="3:5" x14ac:dyDescent="0.25">
      <c r="C1320" s="39"/>
      <c r="E1320" s="39"/>
    </row>
    <row r="1321" spans="3:5" x14ac:dyDescent="0.25">
      <c r="C1321" s="39"/>
      <c r="E1321" s="39"/>
    </row>
    <row r="1322" spans="3:5" x14ac:dyDescent="0.25">
      <c r="C1322" s="39"/>
      <c r="E1322" s="39"/>
    </row>
    <row r="1323" spans="3:5" x14ac:dyDescent="0.25">
      <c r="C1323" s="39"/>
      <c r="E1323" s="39"/>
    </row>
    <row r="1324" spans="3:5" x14ac:dyDescent="0.25">
      <c r="C1324" s="39"/>
      <c r="E1324" s="39"/>
    </row>
    <row r="1325" spans="3:5" x14ac:dyDescent="0.25">
      <c r="C1325" s="39"/>
      <c r="E1325" s="39"/>
    </row>
    <row r="1326" spans="3:5" x14ac:dyDescent="0.25">
      <c r="C1326" s="39"/>
      <c r="E1326" s="39"/>
    </row>
    <row r="1327" spans="3:5" x14ac:dyDescent="0.25">
      <c r="C1327" s="39"/>
      <c r="E1327" s="39"/>
    </row>
    <row r="1328" spans="3:5" x14ac:dyDescent="0.25">
      <c r="C1328" s="39"/>
      <c r="E1328" s="39"/>
    </row>
    <row r="1329" spans="3:5" x14ac:dyDescent="0.25">
      <c r="C1329" s="39"/>
      <c r="E1329" s="39"/>
    </row>
    <row r="1330" spans="3:5" x14ac:dyDescent="0.25">
      <c r="C1330" s="39"/>
      <c r="E1330" s="39"/>
    </row>
    <row r="1331" spans="3:5" x14ac:dyDescent="0.25">
      <c r="C1331" s="39"/>
      <c r="E1331" s="39"/>
    </row>
    <row r="1332" spans="3:5" x14ac:dyDescent="0.25">
      <c r="C1332" s="39"/>
      <c r="E1332" s="39"/>
    </row>
    <row r="1333" spans="3:5" x14ac:dyDescent="0.25">
      <c r="C1333" s="39"/>
      <c r="E1333" s="39"/>
    </row>
    <row r="1334" spans="3:5" x14ac:dyDescent="0.25">
      <c r="C1334" s="39"/>
      <c r="E1334" s="39"/>
    </row>
    <row r="1335" spans="3:5" x14ac:dyDescent="0.25">
      <c r="C1335" s="39"/>
      <c r="E1335" s="39"/>
    </row>
    <row r="1336" spans="3:5" x14ac:dyDescent="0.25">
      <c r="C1336" s="39"/>
      <c r="E1336" s="39"/>
    </row>
    <row r="1337" spans="3:5" x14ac:dyDescent="0.25">
      <c r="C1337" s="39"/>
      <c r="E1337" s="39"/>
    </row>
    <row r="1338" spans="3:5" x14ac:dyDescent="0.25">
      <c r="C1338" s="39"/>
      <c r="E1338" s="39"/>
    </row>
    <row r="1339" spans="3:5" x14ac:dyDescent="0.25">
      <c r="C1339" s="39"/>
      <c r="E1339" s="39"/>
    </row>
    <row r="1340" spans="3:5" x14ac:dyDescent="0.25">
      <c r="C1340" s="39"/>
      <c r="E1340" s="39"/>
    </row>
    <row r="1341" spans="3:5" x14ac:dyDescent="0.25">
      <c r="C1341" s="39"/>
      <c r="E1341" s="39"/>
    </row>
    <row r="1342" spans="3:5" x14ac:dyDescent="0.25">
      <c r="C1342" s="39"/>
      <c r="E1342" s="39"/>
    </row>
    <row r="1343" spans="3:5" x14ac:dyDescent="0.25">
      <c r="C1343" s="39"/>
      <c r="E1343" s="39"/>
    </row>
    <row r="1344" spans="3:5" x14ac:dyDescent="0.25">
      <c r="C1344" s="39"/>
      <c r="E1344" s="39"/>
    </row>
    <row r="1345" spans="3:5" x14ac:dyDescent="0.25">
      <c r="C1345" s="39"/>
      <c r="E1345" s="39"/>
    </row>
    <row r="1346" spans="3:5" x14ac:dyDescent="0.25">
      <c r="C1346" s="39"/>
      <c r="E1346" s="39"/>
    </row>
    <row r="1347" spans="3:5" x14ac:dyDescent="0.25">
      <c r="C1347" s="39"/>
      <c r="E1347" s="39"/>
    </row>
    <row r="1348" spans="3:5" x14ac:dyDescent="0.25">
      <c r="C1348" s="39"/>
      <c r="E1348" s="39"/>
    </row>
    <row r="1349" spans="3:5" x14ac:dyDescent="0.25">
      <c r="C1349" s="39"/>
      <c r="E1349" s="39"/>
    </row>
    <row r="1350" spans="3:5" x14ac:dyDescent="0.25">
      <c r="C1350" s="39"/>
      <c r="E1350" s="39"/>
    </row>
    <row r="1351" spans="3:5" x14ac:dyDescent="0.25">
      <c r="C1351" s="39"/>
      <c r="E1351" s="39"/>
    </row>
    <row r="1352" spans="3:5" x14ac:dyDescent="0.25">
      <c r="C1352" s="39"/>
      <c r="E1352" s="39"/>
    </row>
    <row r="1353" spans="3:5" x14ac:dyDescent="0.25">
      <c r="C1353" s="39"/>
      <c r="E1353" s="39"/>
    </row>
    <row r="1354" spans="3:5" x14ac:dyDescent="0.25">
      <c r="C1354" s="39"/>
      <c r="E1354" s="39"/>
    </row>
    <row r="1355" spans="3:5" x14ac:dyDescent="0.25">
      <c r="C1355" s="39"/>
      <c r="E1355" s="39"/>
    </row>
    <row r="1356" spans="3:5" x14ac:dyDescent="0.25">
      <c r="C1356" s="39"/>
      <c r="E1356" s="39"/>
    </row>
    <row r="1357" spans="3:5" x14ac:dyDescent="0.25">
      <c r="C1357" s="39"/>
      <c r="E1357" s="39"/>
    </row>
    <row r="1358" spans="3:5" x14ac:dyDescent="0.25">
      <c r="C1358" s="39"/>
      <c r="E1358" s="39"/>
    </row>
    <row r="1359" spans="3:5" x14ac:dyDescent="0.25">
      <c r="C1359" s="39"/>
      <c r="E1359" s="39"/>
    </row>
    <row r="1360" spans="3:5" x14ac:dyDescent="0.25">
      <c r="C1360" s="39"/>
      <c r="E1360" s="39"/>
    </row>
    <row r="1361" spans="3:5" x14ac:dyDescent="0.25">
      <c r="C1361" s="39"/>
      <c r="E1361" s="39"/>
    </row>
    <row r="1362" spans="3:5" x14ac:dyDescent="0.25">
      <c r="C1362" s="39"/>
      <c r="E1362" s="39"/>
    </row>
    <row r="1363" spans="3:5" x14ac:dyDescent="0.25">
      <c r="C1363" s="39"/>
      <c r="E1363" s="39"/>
    </row>
    <row r="1364" spans="3:5" x14ac:dyDescent="0.25">
      <c r="C1364" s="39"/>
      <c r="E1364" s="39"/>
    </row>
    <row r="1365" spans="3:5" x14ac:dyDescent="0.25">
      <c r="C1365" s="39"/>
      <c r="E1365" s="39"/>
    </row>
    <row r="1366" spans="3:5" x14ac:dyDescent="0.25">
      <c r="C1366" s="39"/>
      <c r="E1366" s="39"/>
    </row>
    <row r="1367" spans="3:5" x14ac:dyDescent="0.25">
      <c r="C1367" s="39"/>
      <c r="E1367" s="39"/>
    </row>
    <row r="1368" spans="3:5" x14ac:dyDescent="0.25">
      <c r="C1368" s="39"/>
      <c r="E1368" s="39"/>
    </row>
    <row r="1369" spans="3:5" x14ac:dyDescent="0.25">
      <c r="C1369" s="39"/>
      <c r="E1369" s="39"/>
    </row>
    <row r="1370" spans="3:5" x14ac:dyDescent="0.25">
      <c r="C1370" s="39"/>
      <c r="E1370" s="39"/>
    </row>
    <row r="1371" spans="3:5" x14ac:dyDescent="0.25">
      <c r="C1371" s="39"/>
      <c r="E1371" s="39"/>
    </row>
    <row r="1372" spans="3:5" x14ac:dyDescent="0.25">
      <c r="C1372" s="39"/>
      <c r="E1372" s="39"/>
    </row>
    <row r="1373" spans="3:5" x14ac:dyDescent="0.25">
      <c r="C1373" s="39"/>
      <c r="E1373" s="39"/>
    </row>
    <row r="1374" spans="3:5" x14ac:dyDescent="0.25">
      <c r="C1374" s="39"/>
      <c r="E1374" s="39"/>
    </row>
    <row r="1375" spans="3:5" x14ac:dyDescent="0.25">
      <c r="C1375" s="39"/>
      <c r="E1375" s="39"/>
    </row>
    <row r="1376" spans="3:5" x14ac:dyDescent="0.25">
      <c r="C1376" s="39"/>
      <c r="E1376" s="39"/>
    </row>
    <row r="1377" spans="3:5" x14ac:dyDescent="0.25">
      <c r="C1377" s="39"/>
      <c r="E1377" s="39"/>
    </row>
    <row r="1378" spans="3:5" x14ac:dyDescent="0.25">
      <c r="C1378" s="39"/>
      <c r="E1378" s="39"/>
    </row>
    <row r="1379" spans="3:5" x14ac:dyDescent="0.25">
      <c r="C1379" s="39"/>
      <c r="E1379" s="39"/>
    </row>
    <row r="1380" spans="3:5" x14ac:dyDescent="0.25">
      <c r="C1380" s="39"/>
      <c r="E1380" s="39"/>
    </row>
    <row r="1381" spans="3:5" x14ac:dyDescent="0.25">
      <c r="C1381" s="39"/>
      <c r="E1381" s="39"/>
    </row>
    <row r="1382" spans="3:5" x14ac:dyDescent="0.25">
      <c r="C1382" s="39"/>
      <c r="E1382" s="39"/>
    </row>
    <row r="1383" spans="3:5" x14ac:dyDescent="0.25">
      <c r="C1383" s="39"/>
      <c r="E1383" s="39"/>
    </row>
    <row r="1384" spans="3:5" x14ac:dyDescent="0.25">
      <c r="C1384" s="39"/>
      <c r="E1384" s="39"/>
    </row>
    <row r="1385" spans="3:5" x14ac:dyDescent="0.25">
      <c r="C1385" s="39"/>
      <c r="E1385" s="39"/>
    </row>
    <row r="1386" spans="3:5" x14ac:dyDescent="0.25">
      <c r="C1386" s="39"/>
      <c r="E1386" s="39"/>
    </row>
    <row r="1387" spans="3:5" x14ac:dyDescent="0.25">
      <c r="C1387" s="39"/>
      <c r="E1387" s="39"/>
    </row>
    <row r="1388" spans="3:5" x14ac:dyDescent="0.25">
      <c r="C1388" s="39"/>
      <c r="E1388" s="39"/>
    </row>
    <row r="1389" spans="3:5" x14ac:dyDescent="0.25">
      <c r="C1389" s="39"/>
      <c r="E1389" s="39"/>
    </row>
    <row r="1390" spans="3:5" x14ac:dyDescent="0.25">
      <c r="C1390" s="39"/>
      <c r="E1390" s="39"/>
    </row>
    <row r="1391" spans="3:5" x14ac:dyDescent="0.25">
      <c r="C1391" s="39"/>
      <c r="E1391" s="39"/>
    </row>
    <row r="1392" spans="3:5" x14ac:dyDescent="0.25">
      <c r="C1392" s="39"/>
      <c r="E1392" s="39"/>
    </row>
    <row r="1393" spans="3:5" x14ac:dyDescent="0.25">
      <c r="C1393" s="39"/>
      <c r="E1393" s="39"/>
    </row>
    <row r="1394" spans="3:5" x14ac:dyDescent="0.25">
      <c r="C1394" s="39"/>
      <c r="E1394" s="39"/>
    </row>
    <row r="1395" spans="3:5" x14ac:dyDescent="0.25">
      <c r="C1395" s="39"/>
      <c r="E1395" s="39"/>
    </row>
    <row r="1396" spans="3:5" x14ac:dyDescent="0.25">
      <c r="C1396" s="39"/>
      <c r="E1396" s="39"/>
    </row>
    <row r="1397" spans="3:5" x14ac:dyDescent="0.25">
      <c r="C1397" s="39"/>
      <c r="E1397" s="39"/>
    </row>
    <row r="1398" spans="3:5" x14ac:dyDescent="0.25">
      <c r="C1398" s="39"/>
      <c r="E1398" s="39"/>
    </row>
    <row r="1399" spans="3:5" x14ac:dyDescent="0.25">
      <c r="C1399" s="39"/>
      <c r="E1399" s="39"/>
    </row>
    <row r="1400" spans="3:5" x14ac:dyDescent="0.25">
      <c r="C1400" s="39"/>
      <c r="E1400" s="39"/>
    </row>
    <row r="1401" spans="3:5" x14ac:dyDescent="0.25">
      <c r="C1401" s="39"/>
      <c r="E1401" s="39"/>
    </row>
    <row r="1402" spans="3:5" x14ac:dyDescent="0.25">
      <c r="C1402" s="39"/>
      <c r="E1402" s="39"/>
    </row>
    <row r="1403" spans="3:5" x14ac:dyDescent="0.25">
      <c r="C1403" s="39"/>
      <c r="E1403" s="39"/>
    </row>
    <row r="1404" spans="3:5" x14ac:dyDescent="0.25">
      <c r="C1404" s="39"/>
      <c r="E1404" s="39"/>
    </row>
    <row r="1405" spans="3:5" x14ac:dyDescent="0.25">
      <c r="C1405" s="39"/>
      <c r="E1405" s="39"/>
    </row>
    <row r="1406" spans="3:5" x14ac:dyDescent="0.25">
      <c r="C1406" s="39"/>
      <c r="E1406" s="39"/>
    </row>
    <row r="1407" spans="3:5" x14ac:dyDescent="0.25">
      <c r="C1407" s="39"/>
      <c r="E1407" s="39"/>
    </row>
    <row r="1408" spans="3:5" x14ac:dyDescent="0.25">
      <c r="C1408" s="39"/>
      <c r="E1408" s="39"/>
    </row>
    <row r="1409" spans="3:5" x14ac:dyDescent="0.25">
      <c r="C1409" s="39"/>
      <c r="E1409" s="39"/>
    </row>
    <row r="1410" spans="3:5" x14ac:dyDescent="0.25">
      <c r="C1410" s="39"/>
      <c r="E1410" s="39"/>
    </row>
    <row r="1411" spans="3:5" x14ac:dyDescent="0.25">
      <c r="C1411" s="39"/>
      <c r="E1411" s="39"/>
    </row>
    <row r="1412" spans="3:5" x14ac:dyDescent="0.25">
      <c r="C1412" s="39"/>
      <c r="E1412" s="39"/>
    </row>
    <row r="1413" spans="3:5" x14ac:dyDescent="0.25">
      <c r="C1413" s="39"/>
      <c r="E1413" s="39"/>
    </row>
    <row r="1414" spans="3:5" x14ac:dyDescent="0.25">
      <c r="C1414" s="39"/>
      <c r="E1414" s="39"/>
    </row>
    <row r="1415" spans="3:5" x14ac:dyDescent="0.25">
      <c r="C1415" s="39"/>
      <c r="E1415" s="39"/>
    </row>
    <row r="1416" spans="3:5" x14ac:dyDescent="0.25">
      <c r="C1416" s="39"/>
      <c r="E1416" s="39"/>
    </row>
    <row r="1417" spans="3:5" x14ac:dyDescent="0.25">
      <c r="C1417" s="39"/>
      <c r="E1417" s="39"/>
    </row>
    <row r="1418" spans="3:5" x14ac:dyDescent="0.25">
      <c r="C1418" s="39"/>
      <c r="E1418" s="39"/>
    </row>
    <row r="1419" spans="3:5" x14ac:dyDescent="0.25">
      <c r="C1419" s="39"/>
      <c r="E1419" s="39"/>
    </row>
    <row r="1420" spans="3:5" x14ac:dyDescent="0.25">
      <c r="C1420" s="39"/>
      <c r="E1420" s="39"/>
    </row>
    <row r="1421" spans="3:5" x14ac:dyDescent="0.25">
      <c r="C1421" s="39"/>
      <c r="E1421" s="39"/>
    </row>
    <row r="1422" spans="3:5" x14ac:dyDescent="0.25">
      <c r="C1422" s="39"/>
      <c r="E1422" s="39"/>
    </row>
    <row r="1423" spans="3:5" x14ac:dyDescent="0.25">
      <c r="C1423" s="39"/>
      <c r="E1423" s="39"/>
    </row>
    <row r="1424" spans="3:5" x14ac:dyDescent="0.25">
      <c r="C1424" s="39"/>
      <c r="E1424" s="39"/>
    </row>
    <row r="1425" spans="3:5" x14ac:dyDescent="0.25">
      <c r="C1425" s="39"/>
      <c r="E1425" s="39"/>
    </row>
    <row r="1426" spans="3:5" x14ac:dyDescent="0.25">
      <c r="C1426" s="39"/>
      <c r="E1426" s="39"/>
    </row>
    <row r="1427" spans="3:5" x14ac:dyDescent="0.25">
      <c r="C1427" s="39"/>
      <c r="E1427" s="39"/>
    </row>
    <row r="1428" spans="3:5" x14ac:dyDescent="0.25">
      <c r="C1428" s="39"/>
      <c r="E1428" s="39"/>
    </row>
    <row r="1429" spans="3:5" x14ac:dyDescent="0.25">
      <c r="C1429" s="39"/>
      <c r="E1429" s="39"/>
    </row>
    <row r="1430" spans="3:5" x14ac:dyDescent="0.25">
      <c r="C1430" s="39"/>
      <c r="E1430" s="39"/>
    </row>
    <row r="1431" spans="3:5" x14ac:dyDescent="0.25">
      <c r="C1431" s="39"/>
      <c r="E1431" s="39"/>
    </row>
    <row r="1432" spans="3:5" x14ac:dyDescent="0.25">
      <c r="C1432" s="39"/>
      <c r="E1432" s="39"/>
    </row>
    <row r="1433" spans="3:5" x14ac:dyDescent="0.25">
      <c r="C1433" s="39"/>
      <c r="E1433" s="39"/>
    </row>
    <row r="1434" spans="3:5" x14ac:dyDescent="0.25">
      <c r="C1434" s="39"/>
      <c r="E1434" s="39"/>
    </row>
    <row r="1435" spans="3:5" x14ac:dyDescent="0.25">
      <c r="C1435" s="39"/>
      <c r="E1435" s="39"/>
    </row>
    <row r="1436" spans="3:5" x14ac:dyDescent="0.25">
      <c r="C1436" s="39"/>
      <c r="E1436" s="39"/>
    </row>
    <row r="1437" spans="3:5" x14ac:dyDescent="0.25">
      <c r="C1437" s="39"/>
      <c r="E1437" s="39"/>
    </row>
    <row r="1438" spans="3:5" x14ac:dyDescent="0.25">
      <c r="C1438" s="39"/>
      <c r="E1438" s="39"/>
    </row>
    <row r="1439" spans="3:5" x14ac:dyDescent="0.25">
      <c r="C1439" s="39"/>
      <c r="E1439" s="39"/>
    </row>
    <row r="1440" spans="3:5" x14ac:dyDescent="0.25">
      <c r="C1440" s="39"/>
      <c r="E1440" s="39"/>
    </row>
    <row r="1441" spans="3:5" x14ac:dyDescent="0.25">
      <c r="C1441" s="39"/>
      <c r="E1441" s="39"/>
    </row>
    <row r="1442" spans="3:5" x14ac:dyDescent="0.25">
      <c r="C1442" s="39"/>
      <c r="E1442" s="39"/>
    </row>
    <row r="1443" spans="3:5" x14ac:dyDescent="0.25">
      <c r="C1443" s="39"/>
      <c r="E1443" s="39"/>
    </row>
    <row r="1444" spans="3:5" x14ac:dyDescent="0.25">
      <c r="C1444" s="39"/>
      <c r="E1444" s="39"/>
    </row>
    <row r="1445" spans="3:5" x14ac:dyDescent="0.25">
      <c r="C1445" s="39"/>
      <c r="E1445" s="39"/>
    </row>
    <row r="1446" spans="3:5" x14ac:dyDescent="0.25">
      <c r="C1446" s="39"/>
      <c r="E1446" s="39"/>
    </row>
    <row r="1447" spans="3:5" x14ac:dyDescent="0.25">
      <c r="C1447" s="39"/>
      <c r="E1447" s="39"/>
    </row>
    <row r="1448" spans="3:5" x14ac:dyDescent="0.25">
      <c r="C1448" s="39"/>
      <c r="E1448" s="39"/>
    </row>
    <row r="1449" spans="3:5" x14ac:dyDescent="0.25">
      <c r="C1449" s="39"/>
      <c r="E1449" s="39"/>
    </row>
    <row r="1450" spans="3:5" x14ac:dyDescent="0.25">
      <c r="C1450" s="39"/>
      <c r="E1450" s="39"/>
    </row>
    <row r="1451" spans="3:5" x14ac:dyDescent="0.25">
      <c r="C1451" s="39"/>
      <c r="E1451" s="39"/>
    </row>
    <row r="1452" spans="3:5" x14ac:dyDescent="0.25">
      <c r="C1452" s="39"/>
      <c r="E1452" s="39"/>
    </row>
    <row r="1453" spans="3:5" x14ac:dyDescent="0.25">
      <c r="C1453" s="39"/>
      <c r="E1453" s="39"/>
    </row>
    <row r="1454" spans="3:5" x14ac:dyDescent="0.25">
      <c r="C1454" s="39"/>
      <c r="E1454" s="39"/>
    </row>
    <row r="1455" spans="3:5" x14ac:dyDescent="0.25">
      <c r="C1455" s="39"/>
      <c r="E1455" s="39"/>
    </row>
    <row r="1456" spans="3:5" x14ac:dyDescent="0.25">
      <c r="C1456" s="39"/>
      <c r="E1456" s="39"/>
    </row>
    <row r="1457" spans="3:5" x14ac:dyDescent="0.25">
      <c r="C1457" s="39"/>
      <c r="E1457" s="39"/>
    </row>
    <row r="1458" spans="3:5" x14ac:dyDescent="0.25">
      <c r="C1458" s="39"/>
      <c r="E1458" s="39"/>
    </row>
    <row r="1459" spans="3:5" x14ac:dyDescent="0.25">
      <c r="C1459" s="39"/>
      <c r="E1459" s="39"/>
    </row>
    <row r="1460" spans="3:5" x14ac:dyDescent="0.25">
      <c r="C1460" s="39"/>
      <c r="E1460" s="39"/>
    </row>
    <row r="1461" spans="3:5" x14ac:dyDescent="0.25">
      <c r="C1461" s="39"/>
      <c r="E1461" s="39"/>
    </row>
    <row r="1462" spans="3:5" x14ac:dyDescent="0.25">
      <c r="C1462" s="39"/>
      <c r="E1462" s="39"/>
    </row>
    <row r="1463" spans="3:5" x14ac:dyDescent="0.25">
      <c r="C1463" s="39"/>
      <c r="E1463" s="39"/>
    </row>
    <row r="1464" spans="3:5" x14ac:dyDescent="0.25">
      <c r="C1464" s="39"/>
      <c r="E1464" s="39"/>
    </row>
    <row r="1465" spans="3:5" x14ac:dyDescent="0.25">
      <c r="C1465" s="39"/>
      <c r="E1465" s="39"/>
    </row>
    <row r="1466" spans="3:5" x14ac:dyDescent="0.25">
      <c r="C1466" s="39"/>
      <c r="E1466" s="39"/>
    </row>
    <row r="1467" spans="3:5" x14ac:dyDescent="0.25">
      <c r="C1467" s="39"/>
      <c r="E1467" s="39"/>
    </row>
    <row r="1468" spans="3:5" x14ac:dyDescent="0.25">
      <c r="C1468" s="39"/>
      <c r="E1468" s="39"/>
    </row>
    <row r="1469" spans="3:5" x14ac:dyDescent="0.25">
      <c r="C1469" s="39"/>
      <c r="E1469" s="39"/>
    </row>
    <row r="1470" spans="3:5" x14ac:dyDescent="0.25">
      <c r="C1470" s="39"/>
      <c r="E1470" s="39"/>
    </row>
    <row r="1471" spans="3:5" x14ac:dyDescent="0.25">
      <c r="C1471" s="39"/>
      <c r="E1471" s="39"/>
    </row>
    <row r="1472" spans="3:5" x14ac:dyDescent="0.25">
      <c r="C1472" s="39"/>
      <c r="E1472" s="39"/>
    </row>
    <row r="1473" spans="3:5" x14ac:dyDescent="0.25">
      <c r="C1473" s="39"/>
      <c r="E1473" s="39"/>
    </row>
    <row r="1474" spans="3:5" x14ac:dyDescent="0.25">
      <c r="C1474" s="39"/>
      <c r="E1474" s="39"/>
    </row>
    <row r="1475" spans="3:5" x14ac:dyDescent="0.25">
      <c r="C1475" s="39"/>
      <c r="E1475" s="39"/>
    </row>
    <row r="1476" spans="3:5" x14ac:dyDescent="0.25">
      <c r="C1476" s="39"/>
      <c r="E1476" s="39"/>
    </row>
    <row r="1477" spans="3:5" x14ac:dyDescent="0.25">
      <c r="C1477" s="39"/>
      <c r="E1477" s="39"/>
    </row>
    <row r="1478" spans="3:5" x14ac:dyDescent="0.25">
      <c r="C1478" s="39"/>
      <c r="E1478" s="39"/>
    </row>
    <row r="1479" spans="3:5" x14ac:dyDescent="0.25">
      <c r="C1479" s="39"/>
      <c r="E1479" s="39"/>
    </row>
    <row r="1480" spans="3:5" x14ac:dyDescent="0.25">
      <c r="C1480" s="39"/>
      <c r="E1480" s="39"/>
    </row>
    <row r="1481" spans="3:5" x14ac:dyDescent="0.25">
      <c r="C1481" s="39"/>
      <c r="E1481" s="39"/>
    </row>
    <row r="1482" spans="3:5" x14ac:dyDescent="0.25">
      <c r="C1482" s="39"/>
      <c r="E1482" s="39"/>
    </row>
    <row r="1483" spans="3:5" x14ac:dyDescent="0.25">
      <c r="C1483" s="39"/>
      <c r="E1483" s="39"/>
    </row>
    <row r="1484" spans="3:5" x14ac:dyDescent="0.25">
      <c r="C1484" s="39"/>
      <c r="E1484" s="39"/>
    </row>
    <row r="1485" spans="3:5" x14ac:dyDescent="0.25">
      <c r="C1485" s="39"/>
      <c r="E1485" s="39"/>
    </row>
    <row r="1486" spans="3:5" x14ac:dyDescent="0.25">
      <c r="C1486" s="39"/>
      <c r="E1486" s="39"/>
    </row>
    <row r="1487" spans="3:5" x14ac:dyDescent="0.25">
      <c r="C1487" s="39"/>
      <c r="E1487" s="39"/>
    </row>
    <row r="1488" spans="3:5" x14ac:dyDescent="0.25">
      <c r="C1488" s="39"/>
      <c r="E1488" s="39"/>
    </row>
    <row r="1489" spans="3:5" x14ac:dyDescent="0.25">
      <c r="C1489" s="39"/>
      <c r="E1489" s="39"/>
    </row>
    <row r="1490" spans="3:5" x14ac:dyDescent="0.25">
      <c r="C1490" s="39"/>
      <c r="E1490" s="39"/>
    </row>
    <row r="1491" spans="3:5" x14ac:dyDescent="0.25">
      <c r="C1491" s="39"/>
      <c r="E1491" s="39"/>
    </row>
    <row r="1492" spans="3:5" x14ac:dyDescent="0.25">
      <c r="C1492" s="39"/>
      <c r="E1492" s="39"/>
    </row>
    <row r="1493" spans="3:5" x14ac:dyDescent="0.25">
      <c r="C1493" s="39"/>
      <c r="E1493" s="39"/>
    </row>
    <row r="1494" spans="3:5" x14ac:dyDescent="0.25">
      <c r="C1494" s="39"/>
      <c r="E1494" s="39"/>
    </row>
    <row r="1495" spans="3:5" x14ac:dyDescent="0.25">
      <c r="C1495" s="39"/>
      <c r="E1495" s="39"/>
    </row>
    <row r="1496" spans="3:5" x14ac:dyDescent="0.25">
      <c r="C1496" s="39"/>
      <c r="E1496" s="39"/>
    </row>
    <row r="1497" spans="3:5" x14ac:dyDescent="0.25">
      <c r="C1497" s="39"/>
      <c r="E1497" s="39"/>
    </row>
    <row r="1498" spans="3:5" x14ac:dyDescent="0.25">
      <c r="C1498" s="39"/>
      <c r="E1498" s="39"/>
    </row>
    <row r="1499" spans="3:5" x14ac:dyDescent="0.25">
      <c r="C1499" s="39"/>
      <c r="E1499" s="39"/>
    </row>
    <row r="1500" spans="3:5" x14ac:dyDescent="0.25">
      <c r="C1500" s="39"/>
      <c r="E1500" s="39"/>
    </row>
    <row r="1501" spans="3:5" x14ac:dyDescent="0.25">
      <c r="C1501" s="39"/>
      <c r="E1501" s="39"/>
    </row>
    <row r="1502" spans="3:5" x14ac:dyDescent="0.25">
      <c r="C1502" s="39"/>
      <c r="E1502" s="39"/>
    </row>
    <row r="1503" spans="3:5" x14ac:dyDescent="0.25">
      <c r="C1503" s="39"/>
      <c r="E1503" s="39"/>
    </row>
    <row r="1504" spans="3:5" x14ac:dyDescent="0.25">
      <c r="C1504" s="39"/>
      <c r="E1504" s="39"/>
    </row>
    <row r="1505" spans="3:5" x14ac:dyDescent="0.25">
      <c r="C1505" s="39"/>
      <c r="E1505" s="39"/>
    </row>
    <row r="1506" spans="3:5" x14ac:dyDescent="0.25">
      <c r="C1506" s="39"/>
      <c r="E1506" s="39"/>
    </row>
    <row r="1507" spans="3:5" x14ac:dyDescent="0.25">
      <c r="C1507" s="39"/>
      <c r="E1507" s="39"/>
    </row>
    <row r="1508" spans="3:5" x14ac:dyDescent="0.25">
      <c r="C1508" s="39"/>
      <c r="E1508" s="39"/>
    </row>
    <row r="1509" spans="3:5" x14ac:dyDescent="0.25">
      <c r="C1509" s="39"/>
      <c r="E1509" s="39"/>
    </row>
    <row r="1510" spans="3:5" x14ac:dyDescent="0.25">
      <c r="C1510" s="39"/>
      <c r="E1510" s="39"/>
    </row>
    <row r="1511" spans="3:5" x14ac:dyDescent="0.25">
      <c r="C1511" s="39"/>
      <c r="E1511" s="39"/>
    </row>
    <row r="1512" spans="3:5" x14ac:dyDescent="0.25">
      <c r="C1512" s="39"/>
      <c r="E1512" s="39"/>
    </row>
    <row r="1513" spans="3:5" x14ac:dyDescent="0.25">
      <c r="C1513" s="39"/>
      <c r="E1513" s="39"/>
    </row>
    <row r="1514" spans="3:5" x14ac:dyDescent="0.25">
      <c r="C1514" s="39"/>
      <c r="E1514" s="39"/>
    </row>
    <row r="1515" spans="3:5" x14ac:dyDescent="0.25">
      <c r="C1515" s="39"/>
      <c r="E1515" s="39"/>
    </row>
    <row r="1516" spans="3:5" x14ac:dyDescent="0.25">
      <c r="C1516" s="39"/>
      <c r="E1516" s="39"/>
    </row>
    <row r="1517" spans="3:5" x14ac:dyDescent="0.25">
      <c r="C1517" s="39"/>
      <c r="E1517" s="39"/>
    </row>
    <row r="1518" spans="3:5" x14ac:dyDescent="0.25">
      <c r="C1518" s="39"/>
      <c r="E1518" s="39"/>
    </row>
    <row r="1519" spans="3:5" x14ac:dyDescent="0.25">
      <c r="C1519" s="39"/>
      <c r="E1519" s="39"/>
    </row>
    <row r="1520" spans="3:5" x14ac:dyDescent="0.25">
      <c r="C1520" s="39"/>
      <c r="E1520" s="39"/>
    </row>
    <row r="1521" spans="3:5" x14ac:dyDescent="0.25">
      <c r="C1521" s="39"/>
      <c r="E1521" s="39"/>
    </row>
    <row r="1522" spans="3:5" x14ac:dyDescent="0.25">
      <c r="C1522" s="39"/>
      <c r="E1522" s="39"/>
    </row>
    <row r="1523" spans="3:5" x14ac:dyDescent="0.25">
      <c r="C1523" s="39"/>
      <c r="E1523" s="39"/>
    </row>
    <row r="1524" spans="3:5" x14ac:dyDescent="0.25">
      <c r="C1524" s="39"/>
      <c r="E1524" s="39"/>
    </row>
    <row r="1525" spans="3:5" x14ac:dyDescent="0.25">
      <c r="C1525" s="39"/>
      <c r="E1525" s="39"/>
    </row>
    <row r="1526" spans="3:5" x14ac:dyDescent="0.25">
      <c r="C1526" s="39"/>
      <c r="E1526" s="39"/>
    </row>
    <row r="1527" spans="3:5" x14ac:dyDescent="0.25">
      <c r="C1527" s="39"/>
      <c r="E1527" s="39"/>
    </row>
    <row r="1528" spans="3:5" x14ac:dyDescent="0.25">
      <c r="C1528" s="39"/>
      <c r="E1528" s="39"/>
    </row>
    <row r="1529" spans="3:5" x14ac:dyDescent="0.25">
      <c r="C1529" s="39"/>
      <c r="E1529" s="39"/>
    </row>
    <row r="1530" spans="3:5" x14ac:dyDescent="0.25">
      <c r="C1530" s="39"/>
      <c r="E1530" s="39"/>
    </row>
    <row r="1531" spans="3:5" x14ac:dyDescent="0.25">
      <c r="C1531" s="39"/>
      <c r="E1531" s="39"/>
    </row>
    <row r="1532" spans="3:5" x14ac:dyDescent="0.25">
      <c r="C1532" s="39"/>
      <c r="E1532" s="39"/>
    </row>
    <row r="1533" spans="3:5" x14ac:dyDescent="0.25">
      <c r="C1533" s="39"/>
      <c r="E1533" s="39"/>
    </row>
    <row r="1534" spans="3:5" x14ac:dyDescent="0.25">
      <c r="C1534" s="39"/>
      <c r="E1534" s="39"/>
    </row>
    <row r="1535" spans="3:5" x14ac:dyDescent="0.25">
      <c r="C1535" s="39"/>
      <c r="E1535" s="39"/>
    </row>
    <row r="1536" spans="3:5" x14ac:dyDescent="0.25">
      <c r="C1536" s="39"/>
      <c r="E1536" s="39"/>
    </row>
    <row r="1537" spans="3:5" x14ac:dyDescent="0.25">
      <c r="C1537" s="39"/>
      <c r="E1537" s="39"/>
    </row>
    <row r="1538" spans="3:5" x14ac:dyDescent="0.25">
      <c r="C1538" s="39"/>
      <c r="E1538" s="39"/>
    </row>
    <row r="1539" spans="3:5" x14ac:dyDescent="0.25">
      <c r="C1539" s="39"/>
      <c r="E1539" s="39"/>
    </row>
    <row r="1540" spans="3:5" x14ac:dyDescent="0.25">
      <c r="C1540" s="39"/>
      <c r="E1540" s="39"/>
    </row>
    <row r="1541" spans="3:5" x14ac:dyDescent="0.25">
      <c r="C1541" s="39"/>
      <c r="E1541" s="39"/>
    </row>
    <row r="1542" spans="3:5" x14ac:dyDescent="0.25">
      <c r="C1542" s="39"/>
      <c r="E1542" s="39"/>
    </row>
    <row r="1543" spans="3:5" x14ac:dyDescent="0.25">
      <c r="C1543" s="39"/>
      <c r="E1543" s="39"/>
    </row>
    <row r="1544" spans="3:5" x14ac:dyDescent="0.25">
      <c r="C1544" s="39"/>
      <c r="E1544" s="39"/>
    </row>
    <row r="1545" spans="3:5" x14ac:dyDescent="0.25">
      <c r="C1545" s="39"/>
      <c r="E1545" s="39"/>
    </row>
    <row r="1546" spans="3:5" x14ac:dyDescent="0.25">
      <c r="C1546" s="39"/>
      <c r="E1546" s="39"/>
    </row>
    <row r="1547" spans="3:5" x14ac:dyDescent="0.25">
      <c r="C1547" s="39"/>
      <c r="E1547" s="39"/>
    </row>
    <row r="1548" spans="3:5" x14ac:dyDescent="0.25">
      <c r="C1548" s="39"/>
      <c r="E1548" s="39"/>
    </row>
    <row r="1549" spans="3:5" x14ac:dyDescent="0.25">
      <c r="C1549" s="39"/>
      <c r="E1549" s="39"/>
    </row>
    <row r="1550" spans="3:5" x14ac:dyDescent="0.25">
      <c r="C1550" s="39"/>
      <c r="E1550" s="39"/>
    </row>
    <row r="1551" spans="3:5" x14ac:dyDescent="0.25">
      <c r="C1551" s="39"/>
      <c r="E1551" s="39"/>
    </row>
    <row r="1552" spans="3:5" x14ac:dyDescent="0.25">
      <c r="C1552" s="39"/>
      <c r="E1552" s="39"/>
    </row>
    <row r="1553" spans="3:5" x14ac:dyDescent="0.25">
      <c r="C1553" s="39"/>
      <c r="E1553" s="39"/>
    </row>
    <row r="1554" spans="3:5" x14ac:dyDescent="0.25">
      <c r="C1554" s="39"/>
      <c r="E1554" s="39"/>
    </row>
    <row r="1555" spans="3:5" x14ac:dyDescent="0.25">
      <c r="C1555" s="39"/>
      <c r="E1555" s="39"/>
    </row>
    <row r="1556" spans="3:5" x14ac:dyDescent="0.25">
      <c r="C1556" s="39"/>
      <c r="E1556" s="39"/>
    </row>
    <row r="1557" spans="3:5" x14ac:dyDescent="0.25">
      <c r="C1557" s="39"/>
      <c r="E1557" s="39"/>
    </row>
    <row r="1558" spans="3:5" x14ac:dyDescent="0.25">
      <c r="C1558" s="39"/>
      <c r="E1558" s="39"/>
    </row>
    <row r="1559" spans="3:5" x14ac:dyDescent="0.25">
      <c r="C1559" s="39"/>
      <c r="E1559" s="39"/>
    </row>
    <row r="1560" spans="3:5" x14ac:dyDescent="0.25">
      <c r="C1560" s="39"/>
      <c r="E1560" s="39"/>
    </row>
    <row r="1561" spans="3:5" x14ac:dyDescent="0.25">
      <c r="C1561" s="39"/>
      <c r="E1561" s="39"/>
    </row>
    <row r="1562" spans="3:5" x14ac:dyDescent="0.25">
      <c r="C1562" s="39"/>
      <c r="E1562" s="39"/>
    </row>
    <row r="1563" spans="3:5" x14ac:dyDescent="0.25">
      <c r="C1563" s="39"/>
      <c r="E1563" s="39"/>
    </row>
    <row r="1564" spans="3:5" x14ac:dyDescent="0.25">
      <c r="C1564" s="39"/>
      <c r="E1564" s="39"/>
    </row>
    <row r="1565" spans="3:5" x14ac:dyDescent="0.25">
      <c r="C1565" s="39"/>
      <c r="E1565" s="39"/>
    </row>
    <row r="1566" spans="3:5" x14ac:dyDescent="0.25">
      <c r="C1566" s="39"/>
      <c r="E1566" s="39"/>
    </row>
    <row r="1567" spans="3:5" x14ac:dyDescent="0.25">
      <c r="C1567" s="39"/>
      <c r="E1567" s="39"/>
    </row>
    <row r="1568" spans="3:5" x14ac:dyDescent="0.25">
      <c r="C1568" s="39"/>
      <c r="E1568" s="39"/>
    </row>
    <row r="1569" spans="3:5" x14ac:dyDescent="0.25">
      <c r="C1569" s="39"/>
      <c r="E1569" s="39"/>
    </row>
    <row r="1570" spans="3:5" x14ac:dyDescent="0.25">
      <c r="C1570" s="39"/>
      <c r="E1570" s="39"/>
    </row>
    <row r="1571" spans="3:5" x14ac:dyDescent="0.25">
      <c r="C1571" s="39"/>
      <c r="E1571" s="39"/>
    </row>
    <row r="1572" spans="3:5" x14ac:dyDescent="0.25">
      <c r="C1572" s="39"/>
      <c r="E1572" s="39"/>
    </row>
    <row r="1573" spans="3:5" x14ac:dyDescent="0.25">
      <c r="C1573" s="39"/>
      <c r="E1573" s="39"/>
    </row>
    <row r="1574" spans="3:5" x14ac:dyDescent="0.25">
      <c r="C1574" s="39"/>
      <c r="E1574" s="39"/>
    </row>
    <row r="1575" spans="3:5" x14ac:dyDescent="0.25">
      <c r="C1575" s="39"/>
      <c r="E1575" s="39"/>
    </row>
    <row r="1576" spans="3:5" x14ac:dyDescent="0.25">
      <c r="C1576" s="39"/>
      <c r="E1576" s="39"/>
    </row>
    <row r="1577" spans="3:5" x14ac:dyDescent="0.25">
      <c r="C1577" s="39"/>
      <c r="E1577" s="39"/>
    </row>
    <row r="1578" spans="3:5" x14ac:dyDescent="0.25">
      <c r="C1578" s="39"/>
      <c r="E1578" s="39"/>
    </row>
    <row r="1579" spans="3:5" x14ac:dyDescent="0.25">
      <c r="C1579" s="39"/>
      <c r="E1579" s="39"/>
    </row>
    <row r="1580" spans="3:5" x14ac:dyDescent="0.25">
      <c r="C1580" s="39"/>
      <c r="E1580" s="39"/>
    </row>
    <row r="1581" spans="3:5" x14ac:dyDescent="0.25">
      <c r="C1581" s="39"/>
      <c r="E1581" s="39"/>
    </row>
    <row r="1582" spans="3:5" x14ac:dyDescent="0.25">
      <c r="C1582" s="39"/>
      <c r="E1582" s="39"/>
    </row>
    <row r="1583" spans="3:5" x14ac:dyDescent="0.25">
      <c r="C1583" s="39"/>
      <c r="E1583" s="39"/>
    </row>
    <row r="1584" spans="3:5" x14ac:dyDescent="0.25">
      <c r="C1584" s="39"/>
      <c r="E1584" s="39"/>
    </row>
    <row r="1585" spans="3:5" x14ac:dyDescent="0.25">
      <c r="C1585" s="39"/>
      <c r="E1585" s="39"/>
    </row>
    <row r="1586" spans="3:5" x14ac:dyDescent="0.25">
      <c r="C1586" s="39"/>
      <c r="E1586" s="39"/>
    </row>
    <row r="1587" spans="3:5" x14ac:dyDescent="0.25">
      <c r="C1587" s="39"/>
      <c r="E1587" s="39"/>
    </row>
    <row r="1588" spans="3:5" x14ac:dyDescent="0.25">
      <c r="C1588" s="39"/>
      <c r="E1588" s="39"/>
    </row>
    <row r="1589" spans="3:5" x14ac:dyDescent="0.25">
      <c r="C1589" s="39"/>
      <c r="E1589" s="39"/>
    </row>
    <row r="1590" spans="3:5" x14ac:dyDescent="0.25">
      <c r="C1590" s="39"/>
      <c r="E1590" s="39"/>
    </row>
    <row r="1591" spans="3:5" x14ac:dyDescent="0.25">
      <c r="C1591" s="39"/>
      <c r="E1591" s="39"/>
    </row>
    <row r="1592" spans="3:5" x14ac:dyDescent="0.25">
      <c r="C1592" s="39"/>
      <c r="E1592" s="39"/>
    </row>
    <row r="1593" spans="3:5" x14ac:dyDescent="0.25">
      <c r="C1593" s="39"/>
      <c r="E1593" s="39"/>
    </row>
    <row r="1594" spans="3:5" x14ac:dyDescent="0.25">
      <c r="C1594" s="39"/>
      <c r="E1594" s="39"/>
    </row>
    <row r="1595" spans="3:5" x14ac:dyDescent="0.25">
      <c r="C1595" s="39"/>
      <c r="E1595" s="39"/>
    </row>
    <row r="1596" spans="3:5" x14ac:dyDescent="0.25">
      <c r="C1596" s="39"/>
      <c r="E1596" s="39"/>
    </row>
    <row r="1597" spans="3:5" x14ac:dyDescent="0.25">
      <c r="C1597" s="39"/>
      <c r="E1597" s="39"/>
    </row>
    <row r="1598" spans="3:5" x14ac:dyDescent="0.25">
      <c r="C1598" s="39"/>
      <c r="E1598" s="39"/>
    </row>
    <row r="1599" spans="3:5" x14ac:dyDescent="0.25">
      <c r="C1599" s="39"/>
      <c r="E1599" s="39"/>
    </row>
    <row r="1600" spans="3:5" x14ac:dyDescent="0.25">
      <c r="C1600" s="39"/>
      <c r="E1600" s="39"/>
    </row>
    <row r="1601" spans="3:5" x14ac:dyDescent="0.25">
      <c r="C1601" s="39"/>
      <c r="E1601" s="39"/>
    </row>
    <row r="1602" spans="3:5" x14ac:dyDescent="0.25">
      <c r="C1602" s="39"/>
      <c r="E1602" s="39"/>
    </row>
    <row r="1603" spans="3:5" x14ac:dyDescent="0.25">
      <c r="C1603" s="39"/>
      <c r="E1603" s="39"/>
    </row>
    <row r="1604" spans="3:5" x14ac:dyDescent="0.25">
      <c r="C1604" s="39"/>
      <c r="E1604" s="39"/>
    </row>
    <row r="1605" spans="3:5" x14ac:dyDescent="0.25">
      <c r="C1605" s="39"/>
      <c r="E1605" s="39"/>
    </row>
    <row r="1606" spans="3:5" x14ac:dyDescent="0.25">
      <c r="C1606" s="39"/>
      <c r="E1606" s="39"/>
    </row>
    <row r="1607" spans="3:5" x14ac:dyDescent="0.25">
      <c r="C1607" s="39"/>
      <c r="E1607" s="39"/>
    </row>
    <row r="1608" spans="3:5" x14ac:dyDescent="0.25">
      <c r="C1608" s="39"/>
      <c r="E1608" s="39"/>
    </row>
    <row r="1609" spans="3:5" x14ac:dyDescent="0.25">
      <c r="C1609" s="39"/>
      <c r="E1609" s="39"/>
    </row>
    <row r="1610" spans="3:5" x14ac:dyDescent="0.25">
      <c r="C1610" s="39"/>
      <c r="E1610" s="39"/>
    </row>
    <row r="1611" spans="3:5" x14ac:dyDescent="0.25">
      <c r="C1611" s="39"/>
      <c r="E1611" s="39"/>
    </row>
    <row r="1612" spans="3:5" x14ac:dyDescent="0.25">
      <c r="C1612" s="39"/>
      <c r="E1612" s="39"/>
    </row>
    <row r="1613" spans="3:5" x14ac:dyDescent="0.25">
      <c r="C1613" s="39"/>
      <c r="E1613" s="39"/>
    </row>
    <row r="1614" spans="3:5" x14ac:dyDescent="0.25">
      <c r="C1614" s="39"/>
      <c r="E1614" s="39"/>
    </row>
    <row r="1615" spans="3:5" x14ac:dyDescent="0.25">
      <c r="C1615" s="39"/>
      <c r="E1615" s="39"/>
    </row>
    <row r="1616" spans="3:5" x14ac:dyDescent="0.25">
      <c r="C1616" s="39"/>
      <c r="E1616" s="39"/>
    </row>
    <row r="1617" spans="3:5" x14ac:dyDescent="0.25">
      <c r="C1617" s="39"/>
      <c r="E1617" s="39"/>
    </row>
    <row r="1618" spans="3:5" x14ac:dyDescent="0.25">
      <c r="C1618" s="39"/>
      <c r="E1618" s="39"/>
    </row>
    <row r="1619" spans="3:5" x14ac:dyDescent="0.25">
      <c r="C1619" s="39"/>
      <c r="E1619" s="39"/>
    </row>
    <row r="1620" spans="3:5" x14ac:dyDescent="0.25">
      <c r="C1620" s="39"/>
      <c r="E1620" s="39"/>
    </row>
    <row r="1621" spans="3:5" x14ac:dyDescent="0.25">
      <c r="C1621" s="39"/>
      <c r="E1621" s="39"/>
    </row>
    <row r="1622" spans="3:5" x14ac:dyDescent="0.25">
      <c r="C1622" s="39"/>
      <c r="E1622" s="39"/>
    </row>
    <row r="1623" spans="3:5" x14ac:dyDescent="0.25">
      <c r="C1623" s="39"/>
      <c r="E1623" s="39"/>
    </row>
    <row r="1624" spans="3:5" x14ac:dyDescent="0.25">
      <c r="C1624" s="39"/>
      <c r="E1624" s="39"/>
    </row>
    <row r="1625" spans="3:5" x14ac:dyDescent="0.25">
      <c r="C1625" s="39"/>
      <c r="E1625" s="39"/>
    </row>
    <row r="1626" spans="3:5" x14ac:dyDescent="0.25">
      <c r="C1626" s="39"/>
      <c r="E1626" s="39"/>
    </row>
    <row r="1627" spans="3:5" x14ac:dyDescent="0.25">
      <c r="C1627" s="39"/>
      <c r="E1627" s="39"/>
    </row>
    <row r="1628" spans="3:5" x14ac:dyDescent="0.25">
      <c r="C1628" s="39"/>
      <c r="E1628" s="39"/>
    </row>
    <row r="1629" spans="3:5" x14ac:dyDescent="0.25">
      <c r="C1629" s="39"/>
      <c r="E1629" s="39"/>
    </row>
    <row r="1630" spans="3:5" x14ac:dyDescent="0.25">
      <c r="C1630" s="39"/>
      <c r="E1630" s="39"/>
    </row>
    <row r="1631" spans="3:5" x14ac:dyDescent="0.25">
      <c r="C1631" s="39"/>
      <c r="E1631" s="39"/>
    </row>
    <row r="1632" spans="3:5" x14ac:dyDescent="0.25">
      <c r="C1632" s="39"/>
      <c r="E1632" s="39"/>
    </row>
    <row r="1633" spans="3:5" x14ac:dyDescent="0.25">
      <c r="C1633" s="39"/>
      <c r="E1633" s="39"/>
    </row>
    <row r="1634" spans="3:5" x14ac:dyDescent="0.25">
      <c r="C1634" s="39"/>
      <c r="E1634" s="39"/>
    </row>
    <row r="1635" spans="3:5" x14ac:dyDescent="0.25">
      <c r="C1635" s="39"/>
      <c r="E1635" s="39"/>
    </row>
    <row r="1636" spans="3:5" x14ac:dyDescent="0.25">
      <c r="C1636" s="39"/>
      <c r="E1636" s="39"/>
    </row>
    <row r="1637" spans="3:5" x14ac:dyDescent="0.25">
      <c r="C1637" s="39"/>
      <c r="E1637" s="39"/>
    </row>
    <row r="1638" spans="3:5" x14ac:dyDescent="0.25">
      <c r="C1638" s="39"/>
      <c r="E1638" s="39"/>
    </row>
    <row r="1639" spans="3:5" x14ac:dyDescent="0.25">
      <c r="C1639" s="39"/>
      <c r="E1639" s="39"/>
    </row>
    <row r="1640" spans="3:5" x14ac:dyDescent="0.25">
      <c r="C1640" s="39"/>
      <c r="E1640" s="39"/>
    </row>
    <row r="1641" spans="3:5" x14ac:dyDescent="0.25">
      <c r="C1641" s="39"/>
      <c r="E1641" s="39"/>
    </row>
    <row r="1642" spans="3:5" x14ac:dyDescent="0.25">
      <c r="C1642" s="39"/>
      <c r="E1642" s="39"/>
    </row>
    <row r="1643" spans="3:5" x14ac:dyDescent="0.25">
      <c r="C1643" s="39"/>
      <c r="E1643" s="39"/>
    </row>
    <row r="1644" spans="3:5" x14ac:dyDescent="0.25">
      <c r="C1644" s="39"/>
      <c r="E1644" s="39"/>
    </row>
    <row r="1645" spans="3:5" x14ac:dyDescent="0.25">
      <c r="C1645" s="39"/>
      <c r="E1645" s="39"/>
    </row>
    <row r="1646" spans="3:5" x14ac:dyDescent="0.25">
      <c r="C1646" s="39"/>
      <c r="E1646" s="39"/>
    </row>
    <row r="1647" spans="3:5" x14ac:dyDescent="0.25">
      <c r="C1647" s="39"/>
      <c r="E1647" s="39"/>
    </row>
    <row r="1648" spans="3:5" x14ac:dyDescent="0.25">
      <c r="C1648" s="39"/>
      <c r="E1648" s="39"/>
    </row>
    <row r="1649" spans="3:5" x14ac:dyDescent="0.25">
      <c r="C1649" s="39"/>
      <c r="E1649" s="39"/>
    </row>
    <row r="1650" spans="3:5" x14ac:dyDescent="0.25">
      <c r="C1650" s="39"/>
      <c r="E1650" s="39"/>
    </row>
    <row r="1651" spans="3:5" x14ac:dyDescent="0.25">
      <c r="C1651" s="39"/>
      <c r="E1651" s="39"/>
    </row>
    <row r="1652" spans="3:5" x14ac:dyDescent="0.25">
      <c r="C1652" s="39"/>
      <c r="E1652" s="39"/>
    </row>
    <row r="1653" spans="3:5" x14ac:dyDescent="0.25">
      <c r="C1653" s="39"/>
      <c r="E1653" s="39"/>
    </row>
    <row r="1654" spans="3:5" x14ac:dyDescent="0.25">
      <c r="C1654" s="39"/>
      <c r="E1654" s="39"/>
    </row>
    <row r="1655" spans="3:5" x14ac:dyDescent="0.25">
      <c r="C1655" s="39"/>
      <c r="E1655" s="39"/>
    </row>
    <row r="1656" spans="3:5" x14ac:dyDescent="0.25">
      <c r="C1656" s="39"/>
      <c r="E1656" s="39"/>
    </row>
    <row r="1657" spans="3:5" x14ac:dyDescent="0.25">
      <c r="C1657" s="39"/>
      <c r="E1657" s="39"/>
    </row>
    <row r="1658" spans="3:5" x14ac:dyDescent="0.25">
      <c r="C1658" s="39"/>
      <c r="E1658" s="39"/>
    </row>
    <row r="1659" spans="3:5" x14ac:dyDescent="0.25">
      <c r="C1659" s="39"/>
      <c r="E1659" s="39"/>
    </row>
    <row r="1660" spans="3:5" x14ac:dyDescent="0.25">
      <c r="C1660" s="39"/>
      <c r="E1660" s="39"/>
    </row>
    <row r="1661" spans="3:5" x14ac:dyDescent="0.25">
      <c r="C1661" s="39"/>
      <c r="E1661" s="39"/>
    </row>
    <row r="1662" spans="3:5" x14ac:dyDescent="0.25">
      <c r="C1662" s="39"/>
      <c r="E1662" s="39"/>
    </row>
    <row r="1663" spans="3:5" x14ac:dyDescent="0.25">
      <c r="C1663" s="39"/>
      <c r="E1663" s="39"/>
    </row>
    <row r="1664" spans="3:5" x14ac:dyDescent="0.25">
      <c r="C1664" s="39"/>
      <c r="E1664" s="39"/>
    </row>
    <row r="1665" spans="3:5" x14ac:dyDescent="0.25">
      <c r="C1665" s="39"/>
      <c r="E1665" s="39"/>
    </row>
    <row r="1666" spans="3:5" x14ac:dyDescent="0.25">
      <c r="C1666" s="39"/>
      <c r="E1666" s="39"/>
    </row>
    <row r="1667" spans="3:5" x14ac:dyDescent="0.25">
      <c r="C1667" s="39"/>
      <c r="E1667" s="39"/>
    </row>
    <row r="1668" spans="3:5" x14ac:dyDescent="0.25">
      <c r="C1668" s="39"/>
      <c r="E1668" s="39"/>
    </row>
    <row r="1669" spans="3:5" x14ac:dyDescent="0.25">
      <c r="C1669" s="39"/>
      <c r="E1669" s="39"/>
    </row>
    <row r="1670" spans="3:5" x14ac:dyDescent="0.25">
      <c r="C1670" s="39"/>
      <c r="E1670" s="39"/>
    </row>
    <row r="1671" spans="3:5" x14ac:dyDescent="0.25">
      <c r="C1671" s="39"/>
      <c r="E1671" s="39"/>
    </row>
    <row r="1672" spans="3:5" x14ac:dyDescent="0.25">
      <c r="C1672" s="39"/>
      <c r="E1672" s="39"/>
    </row>
    <row r="1673" spans="3:5" x14ac:dyDescent="0.25">
      <c r="C1673" s="39"/>
      <c r="E1673" s="39"/>
    </row>
    <row r="1674" spans="3:5" x14ac:dyDescent="0.25">
      <c r="C1674" s="39"/>
      <c r="E1674" s="39"/>
    </row>
    <row r="1675" spans="3:5" x14ac:dyDescent="0.25">
      <c r="C1675" s="39"/>
      <c r="E1675" s="39"/>
    </row>
    <row r="1676" spans="3:5" x14ac:dyDescent="0.25">
      <c r="C1676" s="39"/>
      <c r="E1676" s="39"/>
    </row>
    <row r="1677" spans="3:5" x14ac:dyDescent="0.25">
      <c r="C1677" s="39"/>
      <c r="E1677" s="39"/>
    </row>
    <row r="1678" spans="3:5" x14ac:dyDescent="0.25">
      <c r="C1678" s="39"/>
      <c r="E1678" s="39"/>
    </row>
    <row r="1679" spans="3:5" x14ac:dyDescent="0.25">
      <c r="C1679" s="39"/>
      <c r="E1679" s="39"/>
    </row>
    <row r="1680" spans="3:5" x14ac:dyDescent="0.25">
      <c r="C1680" s="39"/>
      <c r="E1680" s="39"/>
    </row>
    <row r="1681" spans="3:5" x14ac:dyDescent="0.25">
      <c r="C1681" s="39"/>
      <c r="E1681" s="39"/>
    </row>
    <row r="1682" spans="3:5" x14ac:dyDescent="0.25">
      <c r="C1682" s="39"/>
      <c r="E1682" s="39"/>
    </row>
    <row r="1683" spans="3:5" x14ac:dyDescent="0.25">
      <c r="C1683" s="39"/>
      <c r="E1683" s="39"/>
    </row>
    <row r="1684" spans="3:5" x14ac:dyDescent="0.25">
      <c r="C1684" s="39"/>
      <c r="E1684" s="39"/>
    </row>
    <row r="1685" spans="3:5" x14ac:dyDescent="0.25">
      <c r="C1685" s="39"/>
      <c r="E1685" s="39"/>
    </row>
    <row r="1686" spans="3:5" x14ac:dyDescent="0.25">
      <c r="C1686" s="39"/>
      <c r="E1686" s="39"/>
    </row>
    <row r="1687" spans="3:5" x14ac:dyDescent="0.25">
      <c r="C1687" s="39"/>
      <c r="E1687" s="39"/>
    </row>
    <row r="1688" spans="3:5" x14ac:dyDescent="0.25">
      <c r="C1688" s="39"/>
      <c r="E1688" s="39"/>
    </row>
    <row r="1689" spans="3:5" x14ac:dyDescent="0.25">
      <c r="C1689" s="39"/>
      <c r="E1689" s="39"/>
    </row>
    <row r="1690" spans="3:5" x14ac:dyDescent="0.25">
      <c r="C1690" s="39"/>
      <c r="E1690" s="39"/>
    </row>
    <row r="1691" spans="3:5" x14ac:dyDescent="0.25">
      <c r="C1691" s="39"/>
      <c r="E1691" s="39"/>
    </row>
    <row r="1692" spans="3:5" x14ac:dyDescent="0.25">
      <c r="C1692" s="39"/>
      <c r="E1692" s="39"/>
    </row>
    <row r="1693" spans="3:5" x14ac:dyDescent="0.25">
      <c r="C1693" s="39"/>
      <c r="E1693" s="39"/>
    </row>
    <row r="1694" spans="3:5" x14ac:dyDescent="0.25">
      <c r="C1694" s="39"/>
      <c r="E1694" s="39"/>
    </row>
    <row r="1695" spans="3:5" x14ac:dyDescent="0.25">
      <c r="C1695" s="39"/>
      <c r="E1695" s="39"/>
    </row>
    <row r="1696" spans="3:5" x14ac:dyDescent="0.25">
      <c r="C1696" s="39"/>
      <c r="E1696" s="39"/>
    </row>
    <row r="1697" spans="3:5" x14ac:dyDescent="0.25">
      <c r="C1697" s="39"/>
      <c r="E1697" s="39"/>
    </row>
    <row r="1698" spans="3:5" x14ac:dyDescent="0.25">
      <c r="C1698" s="39"/>
      <c r="E1698" s="39"/>
    </row>
    <row r="1699" spans="3:5" x14ac:dyDescent="0.25">
      <c r="C1699" s="39"/>
      <c r="E1699" s="39"/>
    </row>
    <row r="1700" spans="3:5" x14ac:dyDescent="0.25">
      <c r="C1700" s="39"/>
      <c r="E1700" s="39"/>
    </row>
    <row r="1701" spans="3:5" x14ac:dyDescent="0.25">
      <c r="C1701" s="39"/>
      <c r="E1701" s="39"/>
    </row>
    <row r="1702" spans="3:5" x14ac:dyDescent="0.25">
      <c r="C1702" s="39"/>
      <c r="E1702" s="39"/>
    </row>
    <row r="1703" spans="3:5" x14ac:dyDescent="0.25">
      <c r="C1703" s="39"/>
      <c r="E1703" s="39"/>
    </row>
    <row r="1704" spans="3:5" x14ac:dyDescent="0.25">
      <c r="C1704" s="39"/>
      <c r="E1704" s="39"/>
    </row>
    <row r="1705" spans="3:5" x14ac:dyDescent="0.25">
      <c r="C1705" s="39"/>
      <c r="E1705" s="39"/>
    </row>
    <row r="1706" spans="3:5" x14ac:dyDescent="0.25">
      <c r="C1706" s="39"/>
      <c r="E1706" s="39"/>
    </row>
    <row r="1707" spans="3:5" x14ac:dyDescent="0.25">
      <c r="C1707" s="39"/>
      <c r="E1707" s="39"/>
    </row>
    <row r="1708" spans="3:5" x14ac:dyDescent="0.25">
      <c r="C1708" s="39"/>
      <c r="E1708" s="39"/>
    </row>
    <row r="1709" spans="3:5" x14ac:dyDescent="0.25">
      <c r="C1709" s="39"/>
      <c r="E1709" s="39"/>
    </row>
    <row r="1710" spans="3:5" x14ac:dyDescent="0.25">
      <c r="C1710" s="39"/>
      <c r="E1710" s="39"/>
    </row>
    <row r="1711" spans="3:5" x14ac:dyDescent="0.25">
      <c r="C1711" s="39"/>
      <c r="E1711" s="39"/>
    </row>
    <row r="1712" spans="3:5" x14ac:dyDescent="0.25">
      <c r="C1712" s="39"/>
      <c r="E1712" s="39"/>
    </row>
    <row r="1713" spans="3:5" x14ac:dyDescent="0.25">
      <c r="C1713" s="39"/>
      <c r="E1713" s="39"/>
    </row>
    <row r="1714" spans="3:5" x14ac:dyDescent="0.25">
      <c r="C1714" s="39"/>
      <c r="E1714" s="39"/>
    </row>
    <row r="1715" spans="3:5" x14ac:dyDescent="0.25">
      <c r="C1715" s="39"/>
      <c r="E1715" s="39"/>
    </row>
    <row r="1716" spans="3:5" x14ac:dyDescent="0.25">
      <c r="C1716" s="39"/>
      <c r="E1716" s="39"/>
    </row>
    <row r="1717" spans="3:5" x14ac:dyDescent="0.25">
      <c r="C1717" s="39"/>
      <c r="E1717" s="39"/>
    </row>
    <row r="1718" spans="3:5" x14ac:dyDescent="0.25">
      <c r="C1718" s="39"/>
      <c r="E1718" s="39"/>
    </row>
    <row r="1719" spans="3:5" x14ac:dyDescent="0.25">
      <c r="C1719" s="39"/>
      <c r="E1719" s="39"/>
    </row>
    <row r="1720" spans="3:5" x14ac:dyDescent="0.25">
      <c r="C1720" s="39"/>
      <c r="E1720" s="39"/>
    </row>
    <row r="1721" spans="3:5" x14ac:dyDescent="0.25">
      <c r="C1721" s="39"/>
      <c r="E1721" s="39"/>
    </row>
    <row r="1722" spans="3:5" x14ac:dyDescent="0.25">
      <c r="C1722" s="39"/>
      <c r="E1722" s="39"/>
    </row>
    <row r="1723" spans="3:5" x14ac:dyDescent="0.25">
      <c r="C1723" s="39"/>
      <c r="E1723" s="39"/>
    </row>
    <row r="1724" spans="3:5" x14ac:dyDescent="0.25">
      <c r="C1724" s="39"/>
      <c r="E1724" s="39"/>
    </row>
    <row r="1725" spans="3:5" x14ac:dyDescent="0.25">
      <c r="C1725" s="39"/>
      <c r="E1725" s="39"/>
    </row>
    <row r="1726" spans="3:5" x14ac:dyDescent="0.25">
      <c r="C1726" s="39"/>
      <c r="E1726" s="39"/>
    </row>
    <row r="1727" spans="3:5" x14ac:dyDescent="0.25">
      <c r="C1727" s="39"/>
      <c r="E1727" s="39"/>
    </row>
    <row r="1728" spans="3:5" x14ac:dyDescent="0.25">
      <c r="C1728" s="39"/>
      <c r="E1728" s="39"/>
    </row>
    <row r="1729" spans="3:5" x14ac:dyDescent="0.25">
      <c r="C1729" s="39"/>
      <c r="E1729" s="39"/>
    </row>
    <row r="1730" spans="3:5" x14ac:dyDescent="0.25">
      <c r="C1730" s="39"/>
      <c r="E1730" s="39"/>
    </row>
    <row r="1731" spans="3:5" x14ac:dyDescent="0.25">
      <c r="C1731" s="39"/>
      <c r="E1731" s="39"/>
    </row>
    <row r="1732" spans="3:5" x14ac:dyDescent="0.25">
      <c r="C1732" s="39"/>
      <c r="E1732" s="39"/>
    </row>
    <row r="1733" spans="3:5" x14ac:dyDescent="0.25">
      <c r="C1733" s="39"/>
      <c r="E1733" s="39"/>
    </row>
    <row r="1734" spans="3:5" x14ac:dyDescent="0.25">
      <c r="C1734" s="39"/>
      <c r="E1734" s="39"/>
    </row>
    <row r="1735" spans="3:5" x14ac:dyDescent="0.25">
      <c r="C1735" s="39"/>
      <c r="E1735" s="39"/>
    </row>
    <row r="1736" spans="3:5" x14ac:dyDescent="0.25">
      <c r="C1736" s="39"/>
      <c r="E1736" s="39"/>
    </row>
    <row r="1737" spans="3:5" x14ac:dyDescent="0.25">
      <c r="C1737" s="39"/>
      <c r="E1737" s="39"/>
    </row>
    <row r="1738" spans="3:5" x14ac:dyDescent="0.25">
      <c r="C1738" s="39"/>
      <c r="E1738" s="39"/>
    </row>
    <row r="1739" spans="3:5" x14ac:dyDescent="0.25">
      <c r="C1739" s="39"/>
      <c r="E1739" s="39"/>
    </row>
    <row r="1740" spans="3:5" x14ac:dyDescent="0.25">
      <c r="C1740" s="39"/>
      <c r="E1740" s="39"/>
    </row>
    <row r="1741" spans="3:5" x14ac:dyDescent="0.25">
      <c r="C1741" s="39"/>
      <c r="E1741" s="39"/>
    </row>
    <row r="1742" spans="3:5" x14ac:dyDescent="0.25">
      <c r="C1742" s="39"/>
      <c r="E1742" s="39"/>
    </row>
    <row r="1743" spans="3:5" x14ac:dyDescent="0.25">
      <c r="C1743" s="39"/>
      <c r="E1743" s="39"/>
    </row>
    <row r="1744" spans="3:5" x14ac:dyDescent="0.25">
      <c r="C1744" s="39"/>
      <c r="E1744" s="39"/>
    </row>
    <row r="1745" spans="3:5" x14ac:dyDescent="0.25">
      <c r="C1745" s="39"/>
      <c r="E1745" s="39"/>
    </row>
    <row r="1746" spans="3:5" x14ac:dyDescent="0.25">
      <c r="C1746" s="39"/>
      <c r="E1746" s="39"/>
    </row>
    <row r="1747" spans="3:5" x14ac:dyDescent="0.25">
      <c r="C1747" s="39"/>
      <c r="E1747" s="39"/>
    </row>
    <row r="1748" spans="3:5" x14ac:dyDescent="0.25">
      <c r="C1748" s="39"/>
      <c r="E1748" s="39"/>
    </row>
    <row r="1749" spans="3:5" x14ac:dyDescent="0.25">
      <c r="C1749" s="39"/>
      <c r="E1749" s="39"/>
    </row>
    <row r="1750" spans="3:5" x14ac:dyDescent="0.25">
      <c r="C1750" s="39"/>
      <c r="E1750" s="39"/>
    </row>
    <row r="1751" spans="3:5" x14ac:dyDescent="0.25">
      <c r="C1751" s="39"/>
      <c r="E1751" s="39"/>
    </row>
    <row r="1752" spans="3:5" x14ac:dyDescent="0.25">
      <c r="C1752" s="39"/>
      <c r="E1752" s="39"/>
    </row>
    <row r="1753" spans="3:5" x14ac:dyDescent="0.25">
      <c r="C1753" s="39"/>
      <c r="E1753" s="39"/>
    </row>
    <row r="1754" spans="3:5" x14ac:dyDescent="0.25">
      <c r="C1754" s="39"/>
      <c r="E1754" s="39"/>
    </row>
    <row r="1755" spans="3:5" x14ac:dyDescent="0.25">
      <c r="C1755" s="39"/>
      <c r="E1755" s="39"/>
    </row>
    <row r="1756" spans="3:5" x14ac:dyDescent="0.25">
      <c r="C1756" s="39"/>
      <c r="E1756" s="39"/>
    </row>
    <row r="1757" spans="3:5" x14ac:dyDescent="0.25">
      <c r="C1757" s="39"/>
      <c r="E1757" s="39"/>
    </row>
    <row r="1758" spans="3:5" x14ac:dyDescent="0.25">
      <c r="C1758" s="39"/>
      <c r="E1758" s="39"/>
    </row>
    <row r="1759" spans="3:5" x14ac:dyDescent="0.25">
      <c r="C1759" s="39"/>
      <c r="E1759" s="39"/>
    </row>
    <row r="1760" spans="3:5" x14ac:dyDescent="0.25">
      <c r="C1760" s="39"/>
      <c r="E1760" s="39"/>
    </row>
    <row r="1761" spans="3:5" x14ac:dyDescent="0.25">
      <c r="C1761" s="39"/>
      <c r="E1761" s="39"/>
    </row>
    <row r="1762" spans="3:5" x14ac:dyDescent="0.25">
      <c r="C1762" s="39"/>
      <c r="E1762" s="39"/>
    </row>
    <row r="1763" spans="3:5" x14ac:dyDescent="0.25">
      <c r="C1763" s="39"/>
      <c r="E1763" s="39"/>
    </row>
    <row r="1764" spans="3:5" x14ac:dyDescent="0.25">
      <c r="C1764" s="39"/>
      <c r="E1764" s="39"/>
    </row>
    <row r="1765" spans="3:5" x14ac:dyDescent="0.25">
      <c r="C1765" s="39"/>
      <c r="E1765" s="39"/>
    </row>
    <row r="1766" spans="3:5" x14ac:dyDescent="0.25">
      <c r="C1766" s="39"/>
      <c r="E1766" s="39"/>
    </row>
    <row r="1767" spans="3:5" x14ac:dyDescent="0.25">
      <c r="C1767" s="39"/>
      <c r="E1767" s="39"/>
    </row>
    <row r="1768" spans="3:5" x14ac:dyDescent="0.25">
      <c r="C1768" s="39"/>
      <c r="E1768" s="39"/>
    </row>
    <row r="1769" spans="3:5" x14ac:dyDescent="0.25">
      <c r="C1769" s="39"/>
      <c r="E1769" s="39"/>
    </row>
    <row r="1770" spans="3:5" x14ac:dyDescent="0.25">
      <c r="C1770" s="39"/>
      <c r="E1770" s="39"/>
    </row>
    <row r="1771" spans="3:5" x14ac:dyDescent="0.25">
      <c r="C1771" s="39"/>
      <c r="E1771" s="39"/>
    </row>
    <row r="1772" spans="3:5" x14ac:dyDescent="0.25">
      <c r="C1772" s="39"/>
      <c r="E1772" s="39"/>
    </row>
    <row r="1773" spans="3:5" x14ac:dyDescent="0.25">
      <c r="C1773" s="39"/>
      <c r="E1773" s="39"/>
    </row>
    <row r="1774" spans="3:5" x14ac:dyDescent="0.25">
      <c r="C1774" s="39"/>
      <c r="E1774" s="39"/>
    </row>
    <row r="1775" spans="3:5" x14ac:dyDescent="0.25">
      <c r="C1775" s="39"/>
      <c r="E1775" s="39"/>
    </row>
    <row r="1776" spans="3:5" x14ac:dyDescent="0.25">
      <c r="C1776" s="39"/>
      <c r="E1776" s="39"/>
    </row>
    <row r="1777" spans="3:5" x14ac:dyDescent="0.25">
      <c r="C1777" s="39"/>
      <c r="E1777" s="39"/>
    </row>
    <row r="1778" spans="3:5" x14ac:dyDescent="0.25">
      <c r="C1778" s="39"/>
      <c r="E1778" s="39"/>
    </row>
    <row r="1779" spans="3:5" x14ac:dyDescent="0.25">
      <c r="C1779" s="39"/>
      <c r="E1779" s="39"/>
    </row>
    <row r="1780" spans="3:5" x14ac:dyDescent="0.25">
      <c r="C1780" s="39"/>
      <c r="E1780" s="39"/>
    </row>
    <row r="1781" spans="3:5" x14ac:dyDescent="0.25">
      <c r="C1781" s="39"/>
      <c r="E1781" s="39"/>
    </row>
    <row r="1782" spans="3:5" x14ac:dyDescent="0.25">
      <c r="C1782" s="39"/>
      <c r="E1782" s="39"/>
    </row>
    <row r="1783" spans="3:5" x14ac:dyDescent="0.25">
      <c r="C1783" s="39"/>
      <c r="E1783" s="39"/>
    </row>
    <row r="1784" spans="3:5" x14ac:dyDescent="0.25">
      <c r="C1784" s="39"/>
      <c r="E1784" s="39"/>
    </row>
    <row r="1785" spans="3:5" x14ac:dyDescent="0.25">
      <c r="C1785" s="39"/>
      <c r="E1785" s="39"/>
    </row>
    <row r="1786" spans="3:5" x14ac:dyDescent="0.25">
      <c r="C1786" s="39"/>
      <c r="E1786" s="39"/>
    </row>
    <row r="1787" spans="3:5" x14ac:dyDescent="0.25">
      <c r="C1787" s="39"/>
      <c r="E1787" s="39"/>
    </row>
    <row r="1788" spans="3:5" x14ac:dyDescent="0.25">
      <c r="C1788" s="39"/>
      <c r="E1788" s="39"/>
    </row>
    <row r="1789" spans="3:5" x14ac:dyDescent="0.25">
      <c r="C1789" s="39"/>
      <c r="E1789" s="39"/>
    </row>
    <row r="1790" spans="3:5" x14ac:dyDescent="0.25">
      <c r="C1790" s="39"/>
      <c r="E1790" s="39"/>
    </row>
    <row r="1791" spans="3:5" x14ac:dyDescent="0.25">
      <c r="C1791" s="39"/>
      <c r="E1791" s="39"/>
    </row>
    <row r="1792" spans="3:5" x14ac:dyDescent="0.25">
      <c r="C1792" s="39"/>
      <c r="E1792" s="39"/>
    </row>
    <row r="1793" spans="3:5" x14ac:dyDescent="0.25">
      <c r="C1793" s="39"/>
      <c r="E1793" s="39"/>
    </row>
    <row r="1794" spans="3:5" x14ac:dyDescent="0.25">
      <c r="C1794" s="39"/>
      <c r="E1794" s="39"/>
    </row>
    <row r="1795" spans="3:5" x14ac:dyDescent="0.25">
      <c r="C1795" s="39"/>
      <c r="E1795" s="39"/>
    </row>
    <row r="1796" spans="3:5" x14ac:dyDescent="0.25">
      <c r="C1796" s="39"/>
      <c r="E1796" s="39"/>
    </row>
    <row r="1797" spans="3:5" x14ac:dyDescent="0.25">
      <c r="C1797" s="39"/>
      <c r="E1797" s="39"/>
    </row>
    <row r="1798" spans="3:5" x14ac:dyDescent="0.25">
      <c r="C1798" s="39"/>
      <c r="E1798" s="39"/>
    </row>
    <row r="1799" spans="3:5" x14ac:dyDescent="0.25">
      <c r="C1799" s="39"/>
      <c r="E1799" s="39"/>
    </row>
    <row r="1800" spans="3:5" x14ac:dyDescent="0.25">
      <c r="C1800" s="39"/>
      <c r="E1800" s="39"/>
    </row>
    <row r="1801" spans="3:5" x14ac:dyDescent="0.25">
      <c r="C1801" s="39"/>
      <c r="E1801" s="39"/>
    </row>
    <row r="1802" spans="3:5" x14ac:dyDescent="0.25">
      <c r="C1802" s="39"/>
      <c r="E1802" s="39"/>
    </row>
    <row r="1803" spans="3:5" x14ac:dyDescent="0.25">
      <c r="C1803" s="39"/>
      <c r="E1803" s="39"/>
    </row>
    <row r="1804" spans="3:5" x14ac:dyDescent="0.25">
      <c r="C1804" s="39"/>
      <c r="E1804" s="39"/>
    </row>
    <row r="1805" spans="3:5" x14ac:dyDescent="0.25">
      <c r="C1805" s="39"/>
      <c r="E1805" s="39"/>
    </row>
    <row r="1806" spans="3:5" x14ac:dyDescent="0.25">
      <c r="C1806" s="39"/>
      <c r="E1806" s="39"/>
    </row>
    <row r="1807" spans="3:5" x14ac:dyDescent="0.25">
      <c r="C1807" s="39"/>
      <c r="E1807" s="39"/>
    </row>
    <row r="1808" spans="3:5" x14ac:dyDescent="0.25">
      <c r="C1808" s="39"/>
      <c r="E1808" s="39"/>
    </row>
    <row r="1809" spans="3:5" x14ac:dyDescent="0.25">
      <c r="C1809" s="39"/>
      <c r="E1809" s="39"/>
    </row>
    <row r="1810" spans="3:5" x14ac:dyDescent="0.25">
      <c r="C1810" s="39"/>
      <c r="E1810" s="39"/>
    </row>
    <row r="1811" spans="3:5" x14ac:dyDescent="0.25">
      <c r="C1811" s="39"/>
      <c r="E1811" s="39"/>
    </row>
    <row r="1812" spans="3:5" x14ac:dyDescent="0.25">
      <c r="C1812" s="39"/>
      <c r="E1812" s="39"/>
    </row>
    <row r="1813" spans="3:5" x14ac:dyDescent="0.25">
      <c r="C1813" s="39"/>
      <c r="E1813" s="39"/>
    </row>
    <row r="1814" spans="3:5" x14ac:dyDescent="0.25">
      <c r="C1814" s="39"/>
      <c r="E1814" s="39"/>
    </row>
    <row r="1815" spans="3:5" x14ac:dyDescent="0.25">
      <c r="C1815" s="39"/>
      <c r="E1815" s="39"/>
    </row>
    <row r="1816" spans="3:5" x14ac:dyDescent="0.25">
      <c r="C1816" s="39"/>
      <c r="E1816" s="39"/>
    </row>
    <row r="1817" spans="3:5" x14ac:dyDescent="0.25">
      <c r="C1817" s="39"/>
      <c r="E1817" s="39"/>
    </row>
    <row r="1818" spans="3:5" x14ac:dyDescent="0.25">
      <c r="C1818" s="39"/>
      <c r="E1818" s="39"/>
    </row>
    <row r="1819" spans="3:5" x14ac:dyDescent="0.25">
      <c r="C1819" s="39"/>
      <c r="E1819" s="39"/>
    </row>
    <row r="1820" spans="3:5" x14ac:dyDescent="0.25">
      <c r="C1820" s="39"/>
      <c r="E1820" s="39"/>
    </row>
    <row r="1821" spans="3:5" x14ac:dyDescent="0.25">
      <c r="C1821" s="39"/>
      <c r="E1821" s="39"/>
    </row>
    <row r="1822" spans="3:5" x14ac:dyDescent="0.25">
      <c r="C1822" s="39"/>
      <c r="E1822" s="39"/>
    </row>
    <row r="1823" spans="3:5" x14ac:dyDescent="0.25">
      <c r="C1823" s="39"/>
      <c r="E1823" s="39"/>
    </row>
    <row r="1824" spans="3:5" x14ac:dyDescent="0.25">
      <c r="C1824" s="39"/>
      <c r="E1824" s="39"/>
    </row>
    <row r="1825" spans="3:5" x14ac:dyDescent="0.25">
      <c r="C1825" s="39"/>
      <c r="E1825" s="39"/>
    </row>
    <row r="1826" spans="3:5" x14ac:dyDescent="0.25">
      <c r="C1826" s="39"/>
      <c r="E1826" s="39"/>
    </row>
    <row r="1827" spans="3:5" x14ac:dyDescent="0.25">
      <c r="C1827" s="39"/>
      <c r="E1827" s="39"/>
    </row>
    <row r="1828" spans="3:5" x14ac:dyDescent="0.25">
      <c r="C1828" s="39"/>
      <c r="E1828" s="39"/>
    </row>
    <row r="1829" spans="3:5" x14ac:dyDescent="0.25">
      <c r="C1829" s="39"/>
      <c r="E1829" s="39"/>
    </row>
    <row r="1830" spans="3:5" x14ac:dyDescent="0.25">
      <c r="C1830" s="39"/>
      <c r="E1830" s="39"/>
    </row>
    <row r="1831" spans="3:5" x14ac:dyDescent="0.25">
      <c r="C1831" s="39"/>
      <c r="E1831" s="39"/>
    </row>
    <row r="1832" spans="3:5" x14ac:dyDescent="0.25">
      <c r="C1832" s="39"/>
      <c r="E1832" s="39"/>
    </row>
    <row r="1833" spans="3:5" x14ac:dyDescent="0.25">
      <c r="C1833" s="39"/>
      <c r="E1833" s="39"/>
    </row>
    <row r="1834" spans="3:5" x14ac:dyDescent="0.25">
      <c r="C1834" s="39"/>
      <c r="E1834" s="39"/>
    </row>
    <row r="1835" spans="3:5" x14ac:dyDescent="0.25">
      <c r="C1835" s="39"/>
      <c r="E1835" s="39"/>
    </row>
    <row r="1836" spans="3:5" x14ac:dyDescent="0.25">
      <c r="C1836" s="39"/>
      <c r="E1836" s="39"/>
    </row>
    <row r="1837" spans="3:5" x14ac:dyDescent="0.25">
      <c r="C1837" s="39"/>
      <c r="E1837" s="39"/>
    </row>
    <row r="1838" spans="3:5" x14ac:dyDescent="0.25">
      <c r="C1838" s="39"/>
      <c r="E1838" s="39"/>
    </row>
    <row r="1839" spans="3:5" x14ac:dyDescent="0.25">
      <c r="C1839" s="39"/>
      <c r="E1839" s="39"/>
    </row>
    <row r="1840" spans="3:5" x14ac:dyDescent="0.25">
      <c r="C1840" s="39"/>
      <c r="E1840" s="39"/>
    </row>
    <row r="1841" spans="3:5" x14ac:dyDescent="0.25">
      <c r="C1841" s="39"/>
      <c r="E1841" s="39"/>
    </row>
    <row r="1842" spans="3:5" x14ac:dyDescent="0.25">
      <c r="C1842" s="39"/>
      <c r="E1842" s="39"/>
    </row>
    <row r="1843" spans="3:5" x14ac:dyDescent="0.25">
      <c r="C1843" s="39"/>
      <c r="E1843" s="39"/>
    </row>
    <row r="1844" spans="3:5" x14ac:dyDescent="0.25">
      <c r="C1844" s="39"/>
      <c r="E1844" s="39"/>
    </row>
    <row r="1845" spans="3:5" x14ac:dyDescent="0.25">
      <c r="C1845" s="39"/>
      <c r="E1845" s="39"/>
    </row>
    <row r="1846" spans="3:5" x14ac:dyDescent="0.25">
      <c r="C1846" s="39"/>
      <c r="E1846" s="39"/>
    </row>
    <row r="1847" spans="3:5" x14ac:dyDescent="0.25">
      <c r="C1847" s="39"/>
      <c r="E1847" s="39"/>
    </row>
    <row r="1848" spans="3:5" x14ac:dyDescent="0.25">
      <c r="C1848" s="39"/>
      <c r="E1848" s="39"/>
    </row>
    <row r="1849" spans="3:5" x14ac:dyDescent="0.25">
      <c r="C1849" s="39"/>
      <c r="E1849" s="39"/>
    </row>
    <row r="1850" spans="3:5" x14ac:dyDescent="0.25">
      <c r="C1850" s="39"/>
      <c r="E1850" s="39"/>
    </row>
    <row r="1851" spans="3:5" x14ac:dyDescent="0.25">
      <c r="C1851" s="39"/>
      <c r="E1851" s="39"/>
    </row>
    <row r="1852" spans="3:5" x14ac:dyDescent="0.25">
      <c r="C1852" s="39"/>
      <c r="E1852" s="39"/>
    </row>
    <row r="1853" spans="3:5" x14ac:dyDescent="0.25">
      <c r="C1853" s="39"/>
      <c r="E1853" s="39"/>
    </row>
    <row r="1854" spans="3:5" x14ac:dyDescent="0.25">
      <c r="C1854" s="39"/>
      <c r="E1854" s="39"/>
    </row>
    <row r="1855" spans="3:5" x14ac:dyDescent="0.25">
      <c r="C1855" s="39"/>
      <c r="E1855" s="39"/>
    </row>
    <row r="1856" spans="3:5" x14ac:dyDescent="0.25">
      <c r="C1856" s="39"/>
      <c r="E1856" s="39"/>
    </row>
    <row r="1857" spans="3:5" x14ac:dyDescent="0.25">
      <c r="C1857" s="39"/>
      <c r="E1857" s="39"/>
    </row>
    <row r="1858" spans="3:5" x14ac:dyDescent="0.25">
      <c r="C1858" s="39"/>
      <c r="E1858" s="39"/>
    </row>
    <row r="1859" spans="3:5" x14ac:dyDescent="0.25">
      <c r="C1859" s="39"/>
      <c r="E1859" s="39"/>
    </row>
    <row r="1860" spans="3:5" x14ac:dyDescent="0.25">
      <c r="C1860" s="39"/>
      <c r="E1860" s="39"/>
    </row>
    <row r="1861" spans="3:5" x14ac:dyDescent="0.25">
      <c r="C1861" s="39"/>
      <c r="E1861" s="39"/>
    </row>
    <row r="1862" spans="3:5" x14ac:dyDescent="0.25">
      <c r="C1862" s="39"/>
      <c r="E1862" s="39"/>
    </row>
    <row r="1863" spans="3:5" x14ac:dyDescent="0.25">
      <c r="C1863" s="39"/>
      <c r="E1863" s="39"/>
    </row>
    <row r="1864" spans="3:5" x14ac:dyDescent="0.25">
      <c r="C1864" s="39"/>
      <c r="E1864" s="39"/>
    </row>
    <row r="1865" spans="3:5" x14ac:dyDescent="0.25">
      <c r="C1865" s="39"/>
      <c r="E1865" s="39"/>
    </row>
    <row r="1866" spans="3:5" x14ac:dyDescent="0.25">
      <c r="C1866" s="39"/>
      <c r="E1866" s="39"/>
    </row>
    <row r="1867" spans="3:5" x14ac:dyDescent="0.25">
      <c r="C1867" s="39"/>
      <c r="E1867" s="39"/>
    </row>
    <row r="1868" spans="3:5" x14ac:dyDescent="0.25">
      <c r="C1868" s="39"/>
      <c r="E1868" s="39"/>
    </row>
    <row r="1869" spans="3:5" x14ac:dyDescent="0.25">
      <c r="C1869" s="39"/>
      <c r="E1869" s="39"/>
    </row>
    <row r="1870" spans="3:5" x14ac:dyDescent="0.25">
      <c r="C1870" s="39"/>
      <c r="E1870" s="39"/>
    </row>
    <row r="1871" spans="3:5" x14ac:dyDescent="0.25">
      <c r="C1871" s="39"/>
      <c r="E1871" s="39"/>
    </row>
    <row r="1872" spans="3:5" x14ac:dyDescent="0.25">
      <c r="C1872" s="39"/>
      <c r="E1872" s="39"/>
    </row>
    <row r="1873" spans="3:5" x14ac:dyDescent="0.25">
      <c r="C1873" s="39"/>
      <c r="E1873" s="39"/>
    </row>
    <row r="1874" spans="3:5" x14ac:dyDescent="0.25">
      <c r="C1874" s="39"/>
      <c r="E1874" s="39"/>
    </row>
    <row r="1875" spans="3:5" x14ac:dyDescent="0.25">
      <c r="C1875" s="39"/>
      <c r="E1875" s="39"/>
    </row>
    <row r="1876" spans="3:5" x14ac:dyDescent="0.25">
      <c r="C1876" s="39"/>
      <c r="E1876" s="39"/>
    </row>
    <row r="1877" spans="3:5" x14ac:dyDescent="0.25">
      <c r="C1877" s="39"/>
      <c r="E1877" s="39"/>
    </row>
    <row r="1878" spans="3:5" x14ac:dyDescent="0.25">
      <c r="C1878" s="39"/>
      <c r="E1878" s="39"/>
    </row>
    <row r="1879" spans="3:5" x14ac:dyDescent="0.25">
      <c r="C1879" s="39"/>
      <c r="E1879" s="39"/>
    </row>
    <row r="1880" spans="3:5" x14ac:dyDescent="0.25">
      <c r="C1880" s="39"/>
      <c r="E1880" s="39"/>
    </row>
    <row r="1881" spans="3:5" x14ac:dyDescent="0.25">
      <c r="C1881" s="39"/>
      <c r="E1881" s="39"/>
    </row>
    <row r="1882" spans="3:5" x14ac:dyDescent="0.25">
      <c r="C1882" s="39"/>
      <c r="E1882" s="39"/>
    </row>
    <row r="1883" spans="3:5" x14ac:dyDescent="0.25">
      <c r="C1883" s="39"/>
      <c r="E1883" s="39"/>
    </row>
    <row r="1884" spans="3:5" x14ac:dyDescent="0.25">
      <c r="C1884" s="39"/>
      <c r="E1884" s="39"/>
    </row>
    <row r="1885" spans="3:5" x14ac:dyDescent="0.25">
      <c r="C1885" s="39"/>
      <c r="E1885" s="39"/>
    </row>
    <row r="1886" spans="3:5" x14ac:dyDescent="0.25">
      <c r="C1886" s="39"/>
      <c r="E1886" s="39"/>
    </row>
    <row r="1887" spans="3:5" x14ac:dyDescent="0.25">
      <c r="C1887" s="39"/>
      <c r="E1887" s="39"/>
    </row>
    <row r="1888" spans="3:5" x14ac:dyDescent="0.25">
      <c r="C1888" s="39"/>
      <c r="E1888" s="39"/>
    </row>
    <row r="1889" spans="3:5" x14ac:dyDescent="0.25">
      <c r="C1889" s="39"/>
      <c r="E1889" s="39"/>
    </row>
    <row r="1890" spans="3:5" x14ac:dyDescent="0.25">
      <c r="C1890" s="39"/>
      <c r="E1890" s="39"/>
    </row>
    <row r="1891" spans="3:5" x14ac:dyDescent="0.25">
      <c r="C1891" s="39"/>
      <c r="E1891" s="39"/>
    </row>
    <row r="1892" spans="3:5" x14ac:dyDescent="0.25">
      <c r="C1892" s="39"/>
      <c r="E1892" s="39"/>
    </row>
    <row r="1893" spans="3:5" x14ac:dyDescent="0.25">
      <c r="C1893" s="39"/>
      <c r="E1893" s="39"/>
    </row>
    <row r="1894" spans="3:5" x14ac:dyDescent="0.25">
      <c r="C1894" s="39"/>
      <c r="E1894" s="39"/>
    </row>
    <row r="1895" spans="3:5" x14ac:dyDescent="0.25">
      <c r="C1895" s="39"/>
      <c r="E1895" s="39"/>
    </row>
    <row r="1896" spans="3:5" x14ac:dyDescent="0.25">
      <c r="C1896" s="39"/>
      <c r="E1896" s="39"/>
    </row>
    <row r="1897" spans="3:5" x14ac:dyDescent="0.25">
      <c r="C1897" s="39"/>
      <c r="E1897" s="39"/>
    </row>
    <row r="1898" spans="3:5" x14ac:dyDescent="0.25">
      <c r="C1898" s="39"/>
      <c r="E1898" s="39"/>
    </row>
    <row r="1899" spans="3:5" x14ac:dyDescent="0.25">
      <c r="C1899" s="39"/>
      <c r="E1899" s="39"/>
    </row>
    <row r="1900" spans="3:5" x14ac:dyDescent="0.25">
      <c r="C1900" s="39"/>
      <c r="E1900" s="39"/>
    </row>
    <row r="1901" spans="3:5" x14ac:dyDescent="0.25">
      <c r="C1901" s="39"/>
      <c r="E1901" s="39"/>
    </row>
    <row r="1902" spans="3:5" x14ac:dyDescent="0.25">
      <c r="C1902" s="39"/>
      <c r="E1902" s="39"/>
    </row>
    <row r="1903" spans="3:5" x14ac:dyDescent="0.25">
      <c r="C1903" s="39"/>
      <c r="E1903" s="39"/>
    </row>
    <row r="1904" spans="3:5" x14ac:dyDescent="0.25">
      <c r="C1904" s="39"/>
      <c r="E1904" s="39"/>
    </row>
    <row r="1905" spans="3:5" x14ac:dyDescent="0.25">
      <c r="C1905" s="39"/>
      <c r="E1905" s="39"/>
    </row>
    <row r="1906" spans="3:5" x14ac:dyDescent="0.25">
      <c r="C1906" s="39"/>
      <c r="E1906" s="39"/>
    </row>
    <row r="1907" spans="3:5" x14ac:dyDescent="0.25">
      <c r="C1907" s="39"/>
      <c r="E1907" s="39"/>
    </row>
    <row r="1908" spans="3:5" x14ac:dyDescent="0.25">
      <c r="C1908" s="39"/>
      <c r="E1908" s="39"/>
    </row>
    <row r="1909" spans="3:5" x14ac:dyDescent="0.25">
      <c r="C1909" s="39"/>
      <c r="E1909" s="39"/>
    </row>
    <row r="1910" spans="3:5" x14ac:dyDescent="0.25">
      <c r="C1910" s="39"/>
      <c r="E1910" s="39"/>
    </row>
    <row r="1911" spans="3:5" x14ac:dyDescent="0.25">
      <c r="C1911" s="39"/>
      <c r="E1911" s="39"/>
    </row>
    <row r="1912" spans="3:5" x14ac:dyDescent="0.25">
      <c r="C1912" s="39"/>
      <c r="E1912" s="39"/>
    </row>
    <row r="1913" spans="3:5" x14ac:dyDescent="0.25">
      <c r="C1913" s="39"/>
      <c r="E1913" s="39"/>
    </row>
    <row r="1914" spans="3:5" x14ac:dyDescent="0.25">
      <c r="C1914" s="39"/>
      <c r="E1914" s="39"/>
    </row>
    <row r="1915" spans="3:5" x14ac:dyDescent="0.25">
      <c r="C1915" s="39"/>
      <c r="E1915" s="39"/>
    </row>
    <row r="1916" spans="3:5" x14ac:dyDescent="0.25">
      <c r="C1916" s="39"/>
      <c r="E1916" s="39"/>
    </row>
    <row r="1917" spans="3:5" x14ac:dyDescent="0.25">
      <c r="C1917" s="39"/>
      <c r="E1917" s="39"/>
    </row>
    <row r="1918" spans="3:5" x14ac:dyDescent="0.25">
      <c r="C1918" s="39"/>
      <c r="E1918" s="39"/>
    </row>
    <row r="1919" spans="3:5" x14ac:dyDescent="0.25">
      <c r="C1919" s="39"/>
      <c r="E1919" s="39"/>
    </row>
    <row r="1920" spans="3:5" x14ac:dyDescent="0.25">
      <c r="C1920" s="39"/>
      <c r="E1920" s="39"/>
    </row>
    <row r="1921" spans="3:5" x14ac:dyDescent="0.25">
      <c r="C1921" s="39"/>
      <c r="E1921" s="39"/>
    </row>
    <row r="1922" spans="3:5" x14ac:dyDescent="0.25">
      <c r="C1922" s="39"/>
      <c r="E1922" s="39"/>
    </row>
    <row r="1923" spans="3:5" x14ac:dyDescent="0.25">
      <c r="C1923" s="39"/>
      <c r="E1923" s="39"/>
    </row>
    <row r="1924" spans="3:5" x14ac:dyDescent="0.25">
      <c r="C1924" s="39"/>
      <c r="E1924" s="39"/>
    </row>
    <row r="1925" spans="3:5" x14ac:dyDescent="0.25">
      <c r="C1925" s="39"/>
      <c r="E1925" s="39"/>
    </row>
    <row r="1926" spans="3:5" x14ac:dyDescent="0.25">
      <c r="C1926" s="39"/>
      <c r="E1926" s="39"/>
    </row>
    <row r="1927" spans="3:5" x14ac:dyDescent="0.25">
      <c r="C1927" s="39"/>
      <c r="E1927" s="39"/>
    </row>
    <row r="1928" spans="3:5" x14ac:dyDescent="0.25">
      <c r="C1928" s="39"/>
      <c r="E1928" s="39"/>
    </row>
    <row r="1929" spans="3:5" x14ac:dyDescent="0.25">
      <c r="C1929" s="39"/>
      <c r="E1929" s="39"/>
    </row>
    <row r="1930" spans="3:5" x14ac:dyDescent="0.25">
      <c r="C1930" s="39"/>
      <c r="E1930" s="39"/>
    </row>
    <row r="1931" spans="3:5" x14ac:dyDescent="0.25">
      <c r="C1931" s="39"/>
      <c r="E1931" s="39"/>
    </row>
    <row r="1932" spans="3:5" x14ac:dyDescent="0.25">
      <c r="C1932" s="39"/>
      <c r="E1932" s="39"/>
    </row>
    <row r="1933" spans="3:5" x14ac:dyDescent="0.25">
      <c r="C1933" s="39"/>
      <c r="E1933" s="39"/>
    </row>
    <row r="1934" spans="3:5" x14ac:dyDescent="0.25">
      <c r="C1934" s="39"/>
      <c r="E1934" s="39"/>
    </row>
    <row r="1935" spans="3:5" x14ac:dyDescent="0.25">
      <c r="C1935" s="39"/>
      <c r="E1935" s="39"/>
    </row>
    <row r="1936" spans="3:5" x14ac:dyDescent="0.25">
      <c r="C1936" s="39"/>
      <c r="E1936" s="39"/>
    </row>
    <row r="1937" spans="3:5" x14ac:dyDescent="0.25">
      <c r="C1937" s="39"/>
      <c r="E1937" s="39"/>
    </row>
    <row r="1938" spans="3:5" x14ac:dyDescent="0.25">
      <c r="C1938" s="39"/>
      <c r="E1938" s="39"/>
    </row>
    <row r="1939" spans="3:5" x14ac:dyDescent="0.25">
      <c r="C1939" s="39"/>
      <c r="E1939" s="39"/>
    </row>
    <row r="1940" spans="3:5" x14ac:dyDescent="0.25">
      <c r="C1940" s="39"/>
      <c r="E1940" s="39"/>
    </row>
    <row r="1941" spans="3:5" x14ac:dyDescent="0.25">
      <c r="C1941" s="39"/>
      <c r="E1941" s="39"/>
    </row>
    <row r="1942" spans="3:5" x14ac:dyDescent="0.25">
      <c r="C1942" s="39"/>
      <c r="E1942" s="39"/>
    </row>
    <row r="1943" spans="3:5" x14ac:dyDescent="0.25">
      <c r="C1943" s="39"/>
      <c r="E1943" s="39"/>
    </row>
    <row r="1944" spans="3:5" x14ac:dyDescent="0.25">
      <c r="C1944" s="39"/>
      <c r="E1944" s="39"/>
    </row>
    <row r="1945" spans="3:5" x14ac:dyDescent="0.25">
      <c r="C1945" s="39"/>
      <c r="E1945" s="39"/>
    </row>
    <row r="1946" spans="3:5" x14ac:dyDescent="0.25">
      <c r="C1946" s="39"/>
      <c r="E1946" s="39"/>
    </row>
    <row r="1947" spans="3:5" x14ac:dyDescent="0.25">
      <c r="C1947" s="39"/>
      <c r="E1947" s="39"/>
    </row>
    <row r="1948" spans="3:5" x14ac:dyDescent="0.25">
      <c r="C1948" s="39"/>
      <c r="E1948" s="39"/>
    </row>
    <row r="1949" spans="3:5" x14ac:dyDescent="0.25">
      <c r="C1949" s="39"/>
      <c r="E1949" s="39"/>
    </row>
    <row r="1950" spans="3:5" x14ac:dyDescent="0.25">
      <c r="C1950" s="39"/>
      <c r="E1950" s="39"/>
    </row>
    <row r="1951" spans="3:5" x14ac:dyDescent="0.25">
      <c r="C1951" s="39"/>
      <c r="E1951" s="39"/>
    </row>
    <row r="1952" spans="3:5" x14ac:dyDescent="0.25">
      <c r="C1952" s="39"/>
      <c r="E1952" s="39"/>
    </row>
    <row r="1953" spans="3:5" x14ac:dyDescent="0.25">
      <c r="C1953" s="39"/>
      <c r="E1953" s="39"/>
    </row>
    <row r="1954" spans="3:5" x14ac:dyDescent="0.25">
      <c r="C1954" s="39"/>
      <c r="E1954" s="39"/>
    </row>
    <row r="1955" spans="3:5" x14ac:dyDescent="0.25">
      <c r="C1955" s="39"/>
      <c r="E1955" s="39"/>
    </row>
    <row r="1956" spans="3:5" x14ac:dyDescent="0.25">
      <c r="C1956" s="39"/>
      <c r="E1956" s="39"/>
    </row>
    <row r="1957" spans="3:5" x14ac:dyDescent="0.25">
      <c r="C1957" s="39"/>
      <c r="E1957" s="39"/>
    </row>
    <row r="1958" spans="3:5" x14ac:dyDescent="0.25">
      <c r="C1958" s="39"/>
      <c r="E1958" s="39"/>
    </row>
    <row r="1959" spans="3:5" x14ac:dyDescent="0.25">
      <c r="C1959" s="39"/>
      <c r="E1959" s="39"/>
    </row>
    <row r="1960" spans="3:5" x14ac:dyDescent="0.25">
      <c r="C1960" s="39"/>
      <c r="E1960" s="39"/>
    </row>
    <row r="1961" spans="3:5" x14ac:dyDescent="0.25">
      <c r="C1961" s="39"/>
      <c r="E1961" s="39"/>
    </row>
    <row r="1962" spans="3:5" x14ac:dyDescent="0.25">
      <c r="C1962" s="39"/>
      <c r="E1962" s="39"/>
    </row>
    <row r="1963" spans="3:5" x14ac:dyDescent="0.25">
      <c r="C1963" s="39"/>
      <c r="E1963" s="39"/>
    </row>
    <row r="1964" spans="3:5" x14ac:dyDescent="0.25">
      <c r="C1964" s="39"/>
      <c r="E1964" s="39"/>
    </row>
    <row r="1965" spans="3:5" x14ac:dyDescent="0.25">
      <c r="C1965" s="39"/>
      <c r="E1965" s="39"/>
    </row>
    <row r="1966" spans="3:5" x14ac:dyDescent="0.25">
      <c r="C1966" s="39"/>
      <c r="E1966" s="39"/>
    </row>
    <row r="1967" spans="3:5" x14ac:dyDescent="0.25">
      <c r="C1967" s="39"/>
      <c r="E1967" s="39"/>
    </row>
    <row r="1968" spans="3:5" x14ac:dyDescent="0.25">
      <c r="C1968" s="39"/>
      <c r="E1968" s="39"/>
    </row>
    <row r="1969" spans="3:5" x14ac:dyDescent="0.25">
      <c r="C1969" s="39"/>
      <c r="E1969" s="39"/>
    </row>
    <row r="1970" spans="3:5" x14ac:dyDescent="0.25">
      <c r="C1970" s="39"/>
      <c r="E1970" s="39"/>
    </row>
    <row r="1971" spans="3:5" x14ac:dyDescent="0.25">
      <c r="C1971" s="39"/>
      <c r="E1971" s="39"/>
    </row>
    <row r="1972" spans="3:5" x14ac:dyDescent="0.25">
      <c r="C1972" s="39"/>
      <c r="E1972" s="39"/>
    </row>
    <row r="1973" spans="3:5" x14ac:dyDescent="0.25">
      <c r="C1973" s="39"/>
      <c r="E1973" s="39"/>
    </row>
    <row r="1974" spans="3:5" x14ac:dyDescent="0.25">
      <c r="C1974" s="39"/>
      <c r="E1974" s="39"/>
    </row>
    <row r="1975" spans="3:5" x14ac:dyDescent="0.25">
      <c r="C1975" s="39"/>
      <c r="E1975" s="39"/>
    </row>
    <row r="1976" spans="3:5" x14ac:dyDescent="0.25">
      <c r="C1976" s="39"/>
      <c r="E1976" s="39"/>
    </row>
    <row r="1977" spans="3:5" x14ac:dyDescent="0.25">
      <c r="C1977" s="39"/>
      <c r="E1977" s="39"/>
    </row>
    <row r="1978" spans="3:5" x14ac:dyDescent="0.25">
      <c r="C1978" s="39"/>
      <c r="E1978" s="39"/>
    </row>
    <row r="1979" spans="3:5" x14ac:dyDescent="0.25">
      <c r="C1979" s="39"/>
      <c r="E1979" s="39"/>
    </row>
    <row r="1980" spans="3:5" x14ac:dyDescent="0.25">
      <c r="C1980" s="39"/>
      <c r="E1980" s="39"/>
    </row>
    <row r="1981" spans="3:5" x14ac:dyDescent="0.25">
      <c r="C1981" s="39"/>
      <c r="E1981" s="39"/>
    </row>
    <row r="1982" spans="3:5" x14ac:dyDescent="0.25">
      <c r="C1982" s="39"/>
      <c r="E1982" s="39"/>
    </row>
    <row r="1983" spans="3:5" x14ac:dyDescent="0.25">
      <c r="C1983" s="39"/>
      <c r="E1983" s="39"/>
    </row>
    <row r="1984" spans="3:5" x14ac:dyDescent="0.25">
      <c r="C1984" s="39"/>
      <c r="E1984" s="39"/>
    </row>
    <row r="1985" spans="3:5" x14ac:dyDescent="0.25">
      <c r="C1985" s="39"/>
      <c r="E1985" s="39"/>
    </row>
    <row r="1986" spans="3:5" x14ac:dyDescent="0.25">
      <c r="C1986" s="39"/>
      <c r="E1986" s="39"/>
    </row>
    <row r="1987" spans="3:5" x14ac:dyDescent="0.25">
      <c r="C1987" s="39"/>
      <c r="E1987" s="39"/>
    </row>
    <row r="1988" spans="3:5" x14ac:dyDescent="0.25">
      <c r="C1988" s="39"/>
      <c r="E1988" s="39"/>
    </row>
    <row r="1989" spans="3:5" x14ac:dyDescent="0.25">
      <c r="C1989" s="39"/>
      <c r="E1989" s="39"/>
    </row>
    <row r="1990" spans="3:5" x14ac:dyDescent="0.25">
      <c r="C1990" s="39"/>
      <c r="E1990" s="39"/>
    </row>
    <row r="1991" spans="3:5" x14ac:dyDescent="0.25">
      <c r="C1991" s="39"/>
      <c r="E1991" s="39"/>
    </row>
    <row r="1992" spans="3:5" x14ac:dyDescent="0.25">
      <c r="C1992" s="39"/>
      <c r="E1992" s="39"/>
    </row>
    <row r="1993" spans="3:5" x14ac:dyDescent="0.25">
      <c r="C1993" s="39"/>
      <c r="E1993" s="39"/>
    </row>
    <row r="1994" spans="3:5" x14ac:dyDescent="0.25">
      <c r="C1994" s="39"/>
      <c r="E1994" s="39"/>
    </row>
    <row r="1995" spans="3:5" x14ac:dyDescent="0.25">
      <c r="C1995" s="39"/>
      <c r="E1995" s="39"/>
    </row>
    <row r="1996" spans="3:5" x14ac:dyDescent="0.25">
      <c r="C1996" s="39"/>
      <c r="E1996" s="39"/>
    </row>
    <row r="1997" spans="3:5" x14ac:dyDescent="0.25">
      <c r="C1997" s="39"/>
      <c r="E1997" s="39"/>
    </row>
    <row r="1998" spans="3:5" x14ac:dyDescent="0.25">
      <c r="C1998" s="39"/>
      <c r="E1998" s="39"/>
    </row>
    <row r="1999" spans="3:5" x14ac:dyDescent="0.25">
      <c r="C1999" s="39"/>
      <c r="E1999" s="39"/>
    </row>
    <row r="2000" spans="3:5" x14ac:dyDescent="0.25">
      <c r="C2000" s="39"/>
      <c r="E2000" s="39"/>
    </row>
    <row r="2001" spans="3:5" x14ac:dyDescent="0.25">
      <c r="C2001" s="39"/>
      <c r="E2001" s="39"/>
    </row>
    <row r="2002" spans="3:5" x14ac:dyDescent="0.25">
      <c r="C2002" s="39"/>
      <c r="E2002" s="39"/>
    </row>
    <row r="2003" spans="3:5" x14ac:dyDescent="0.25">
      <c r="C2003" s="39"/>
      <c r="E2003" s="39"/>
    </row>
    <row r="2004" spans="3:5" x14ac:dyDescent="0.25">
      <c r="C2004" s="39"/>
      <c r="E2004" s="39"/>
    </row>
    <row r="2005" spans="3:5" x14ac:dyDescent="0.25">
      <c r="C2005" s="39"/>
      <c r="E2005" s="39"/>
    </row>
    <row r="2006" spans="3:5" x14ac:dyDescent="0.25">
      <c r="C2006" s="39"/>
      <c r="E2006" s="39"/>
    </row>
    <row r="2007" spans="3:5" x14ac:dyDescent="0.25">
      <c r="C2007" s="39"/>
      <c r="E2007" s="39"/>
    </row>
    <row r="2008" spans="3:5" x14ac:dyDescent="0.25">
      <c r="C2008" s="39"/>
      <c r="E2008" s="39"/>
    </row>
    <row r="2009" spans="3:5" x14ac:dyDescent="0.25">
      <c r="C2009" s="39"/>
      <c r="E2009" s="39"/>
    </row>
    <row r="2010" spans="3:5" x14ac:dyDescent="0.25">
      <c r="C2010" s="39"/>
      <c r="E2010" s="39"/>
    </row>
    <row r="2011" spans="3:5" x14ac:dyDescent="0.25">
      <c r="C2011" s="39"/>
      <c r="E2011" s="39"/>
    </row>
    <row r="2012" spans="3:5" x14ac:dyDescent="0.25">
      <c r="C2012" s="39"/>
      <c r="E2012" s="39"/>
    </row>
    <row r="2013" spans="3:5" x14ac:dyDescent="0.25">
      <c r="C2013" s="39"/>
      <c r="E2013" s="39"/>
    </row>
    <row r="2014" spans="3:5" x14ac:dyDescent="0.25">
      <c r="C2014" s="39"/>
      <c r="E2014" s="39"/>
    </row>
    <row r="2015" spans="3:5" x14ac:dyDescent="0.25">
      <c r="C2015" s="39"/>
      <c r="E2015" s="39"/>
    </row>
    <row r="2016" spans="3:5" x14ac:dyDescent="0.25">
      <c r="C2016" s="39"/>
      <c r="E2016" s="39"/>
    </row>
    <row r="2017" spans="3:5" x14ac:dyDescent="0.25">
      <c r="C2017" s="39"/>
      <c r="E2017" s="39"/>
    </row>
    <row r="2018" spans="3:5" x14ac:dyDescent="0.25">
      <c r="C2018" s="39"/>
      <c r="E2018" s="39"/>
    </row>
    <row r="2019" spans="3:5" x14ac:dyDescent="0.25">
      <c r="C2019" s="39"/>
      <c r="E2019" s="39"/>
    </row>
    <row r="2020" spans="3:5" x14ac:dyDescent="0.25">
      <c r="C2020" s="39"/>
      <c r="E2020" s="39"/>
    </row>
    <row r="2021" spans="3:5" x14ac:dyDescent="0.25">
      <c r="C2021" s="39"/>
      <c r="E2021" s="39"/>
    </row>
    <row r="2022" spans="3:5" x14ac:dyDescent="0.25">
      <c r="C2022" s="39"/>
      <c r="E2022" s="39"/>
    </row>
    <row r="2023" spans="3:5" x14ac:dyDescent="0.25">
      <c r="C2023" s="39"/>
      <c r="E2023" s="39"/>
    </row>
    <row r="2024" spans="3:5" x14ac:dyDescent="0.25">
      <c r="C2024" s="39"/>
      <c r="E2024" s="39"/>
    </row>
    <row r="2025" spans="3:5" x14ac:dyDescent="0.25">
      <c r="C2025" s="39"/>
      <c r="E2025" s="39"/>
    </row>
    <row r="2026" spans="3:5" x14ac:dyDescent="0.25">
      <c r="C2026" s="39"/>
      <c r="E2026" s="39"/>
    </row>
    <row r="2027" spans="3:5" x14ac:dyDescent="0.25">
      <c r="C2027" s="39"/>
      <c r="E2027" s="39"/>
    </row>
    <row r="2028" spans="3:5" x14ac:dyDescent="0.25">
      <c r="C2028" s="39"/>
      <c r="E2028" s="39"/>
    </row>
    <row r="2029" spans="3:5" x14ac:dyDescent="0.25">
      <c r="C2029" s="39"/>
      <c r="E2029" s="39"/>
    </row>
    <row r="2030" spans="3:5" x14ac:dyDescent="0.25">
      <c r="C2030" s="39"/>
      <c r="E2030" s="39"/>
    </row>
    <row r="2031" spans="3:5" x14ac:dyDescent="0.25">
      <c r="C2031" s="39"/>
      <c r="E2031" s="39"/>
    </row>
    <row r="2032" spans="3:5" x14ac:dyDescent="0.25">
      <c r="C2032" s="39"/>
      <c r="E2032" s="39"/>
    </row>
    <row r="2033" spans="3:5" x14ac:dyDescent="0.25">
      <c r="C2033" s="39"/>
      <c r="E2033" s="39"/>
    </row>
    <row r="2034" spans="3:5" x14ac:dyDescent="0.25">
      <c r="C2034" s="39"/>
      <c r="E2034" s="39"/>
    </row>
    <row r="2035" spans="3:5" x14ac:dyDescent="0.25">
      <c r="C2035" s="39"/>
      <c r="E2035" s="39"/>
    </row>
    <row r="2036" spans="3:5" x14ac:dyDescent="0.25">
      <c r="C2036" s="39"/>
      <c r="E2036" s="39"/>
    </row>
    <row r="2037" spans="3:5" x14ac:dyDescent="0.25">
      <c r="C2037" s="39"/>
      <c r="E2037" s="39"/>
    </row>
    <row r="2038" spans="3:5" x14ac:dyDescent="0.25">
      <c r="C2038" s="39"/>
      <c r="E2038" s="39"/>
    </row>
    <row r="2039" spans="3:5" x14ac:dyDescent="0.25">
      <c r="C2039" s="39"/>
      <c r="E2039" s="39"/>
    </row>
    <row r="2040" spans="3:5" x14ac:dyDescent="0.25">
      <c r="C2040" s="39"/>
      <c r="E2040" s="39"/>
    </row>
    <row r="2041" spans="3:5" x14ac:dyDescent="0.25">
      <c r="C2041" s="39"/>
      <c r="E2041" s="39"/>
    </row>
    <row r="2042" spans="3:5" x14ac:dyDescent="0.25">
      <c r="C2042" s="39"/>
      <c r="E2042" s="39"/>
    </row>
    <row r="2043" spans="3:5" x14ac:dyDescent="0.25">
      <c r="C2043" s="39"/>
      <c r="E2043" s="39"/>
    </row>
    <row r="2044" spans="3:5" x14ac:dyDescent="0.25">
      <c r="C2044" s="39"/>
      <c r="E2044" s="39"/>
    </row>
    <row r="2045" spans="3:5" x14ac:dyDescent="0.25">
      <c r="C2045" s="39"/>
      <c r="E2045" s="39"/>
    </row>
    <row r="2046" spans="3:5" x14ac:dyDescent="0.25">
      <c r="C2046" s="39"/>
      <c r="E2046" s="39"/>
    </row>
    <row r="2047" spans="3:5" x14ac:dyDescent="0.25">
      <c r="C2047" s="39"/>
      <c r="E2047" s="39"/>
    </row>
    <row r="2048" spans="3:5" x14ac:dyDescent="0.25">
      <c r="C2048" s="39"/>
      <c r="E2048" s="39"/>
    </row>
    <row r="2049" spans="3:5" x14ac:dyDescent="0.25">
      <c r="C2049" s="39"/>
      <c r="E2049" s="39"/>
    </row>
    <row r="2050" spans="3:5" x14ac:dyDescent="0.25">
      <c r="C2050" s="39"/>
      <c r="E2050" s="39"/>
    </row>
    <row r="2051" spans="3:5" x14ac:dyDescent="0.25">
      <c r="C2051" s="39"/>
      <c r="E2051" s="39"/>
    </row>
    <row r="2052" spans="3:5" x14ac:dyDescent="0.25">
      <c r="C2052" s="39"/>
      <c r="E2052" s="39"/>
    </row>
    <row r="2053" spans="3:5" x14ac:dyDescent="0.25">
      <c r="C2053" s="39"/>
      <c r="E2053" s="39"/>
    </row>
    <row r="2054" spans="3:5" x14ac:dyDescent="0.25">
      <c r="C2054" s="39"/>
      <c r="E2054" s="39"/>
    </row>
    <row r="2055" spans="3:5" x14ac:dyDescent="0.25">
      <c r="C2055" s="39"/>
      <c r="E2055" s="39"/>
    </row>
    <row r="2056" spans="3:5" x14ac:dyDescent="0.25">
      <c r="C2056" s="39"/>
      <c r="E2056" s="39"/>
    </row>
    <row r="2057" spans="3:5" x14ac:dyDescent="0.25">
      <c r="C2057" s="39"/>
      <c r="E2057" s="39"/>
    </row>
    <row r="2058" spans="3:5" x14ac:dyDescent="0.25">
      <c r="C2058" s="39"/>
      <c r="E2058" s="39"/>
    </row>
    <row r="2059" spans="3:5" x14ac:dyDescent="0.25">
      <c r="C2059" s="39"/>
      <c r="E2059" s="39"/>
    </row>
    <row r="2060" spans="3:5" x14ac:dyDescent="0.25">
      <c r="C2060" s="39"/>
      <c r="E2060" s="39"/>
    </row>
    <row r="2061" spans="3:5" x14ac:dyDescent="0.25">
      <c r="C2061" s="39"/>
      <c r="E2061" s="39"/>
    </row>
    <row r="2062" spans="3:5" x14ac:dyDescent="0.25">
      <c r="C2062" s="39"/>
      <c r="E2062" s="39"/>
    </row>
    <row r="2063" spans="3:5" x14ac:dyDescent="0.25">
      <c r="C2063" s="39"/>
      <c r="E2063" s="39"/>
    </row>
    <row r="2064" spans="3:5" x14ac:dyDescent="0.25">
      <c r="C2064" s="39"/>
      <c r="E2064" s="39"/>
    </row>
    <row r="2065" spans="3:5" x14ac:dyDescent="0.25">
      <c r="C2065" s="39"/>
      <c r="E2065" s="39"/>
    </row>
    <row r="2066" spans="3:5" x14ac:dyDescent="0.25">
      <c r="C2066" s="39"/>
      <c r="E2066" s="39"/>
    </row>
    <row r="2067" spans="3:5" x14ac:dyDescent="0.25">
      <c r="C2067" s="39"/>
      <c r="E2067" s="39"/>
    </row>
    <row r="2068" spans="3:5" x14ac:dyDescent="0.25">
      <c r="C2068" s="39"/>
      <c r="E2068" s="39"/>
    </row>
    <row r="2069" spans="3:5" x14ac:dyDescent="0.25">
      <c r="C2069" s="39"/>
      <c r="E2069" s="39"/>
    </row>
    <row r="2070" spans="3:5" x14ac:dyDescent="0.25">
      <c r="C2070" s="39"/>
      <c r="E2070" s="39"/>
    </row>
    <row r="2071" spans="3:5" x14ac:dyDescent="0.25">
      <c r="C2071" s="39"/>
      <c r="E2071" s="39"/>
    </row>
    <row r="2072" spans="3:5" x14ac:dyDescent="0.25">
      <c r="C2072" s="39"/>
      <c r="E2072" s="39"/>
    </row>
    <row r="2073" spans="3:5" x14ac:dyDescent="0.25">
      <c r="C2073" s="39"/>
      <c r="E2073" s="39"/>
    </row>
    <row r="2074" spans="3:5" x14ac:dyDescent="0.25">
      <c r="C2074" s="39"/>
      <c r="E2074" s="39"/>
    </row>
    <row r="2075" spans="3:5" x14ac:dyDescent="0.25">
      <c r="C2075" s="39"/>
      <c r="E2075" s="39"/>
    </row>
    <row r="2076" spans="3:5" x14ac:dyDescent="0.25">
      <c r="C2076" s="39"/>
      <c r="E2076" s="39"/>
    </row>
    <row r="2077" spans="3:5" x14ac:dyDescent="0.25">
      <c r="C2077" s="39"/>
      <c r="E2077" s="39"/>
    </row>
    <row r="2078" spans="3:5" x14ac:dyDescent="0.25">
      <c r="C2078" s="39"/>
      <c r="E2078" s="39"/>
    </row>
    <row r="2079" spans="3:5" x14ac:dyDescent="0.25">
      <c r="C2079" s="39"/>
      <c r="E2079" s="39"/>
    </row>
    <row r="2080" spans="3:5" x14ac:dyDescent="0.25">
      <c r="C2080" s="39"/>
      <c r="E2080" s="39"/>
    </row>
    <row r="2081" spans="3:5" x14ac:dyDescent="0.25">
      <c r="C2081" s="39"/>
      <c r="E2081" s="39"/>
    </row>
    <row r="2082" spans="3:5" x14ac:dyDescent="0.25">
      <c r="C2082" s="39"/>
      <c r="E2082" s="39"/>
    </row>
    <row r="2083" spans="3:5" x14ac:dyDescent="0.25">
      <c r="C2083" s="39"/>
      <c r="E2083" s="39"/>
    </row>
    <row r="2084" spans="3:5" x14ac:dyDescent="0.25">
      <c r="C2084" s="39"/>
      <c r="E2084" s="39"/>
    </row>
    <row r="2085" spans="3:5" x14ac:dyDescent="0.25">
      <c r="C2085" s="39"/>
      <c r="E2085" s="39"/>
    </row>
    <row r="2086" spans="3:5" x14ac:dyDescent="0.25">
      <c r="C2086" s="39"/>
      <c r="E2086" s="39"/>
    </row>
    <row r="2087" spans="3:5" x14ac:dyDescent="0.25">
      <c r="C2087" s="39"/>
      <c r="E2087" s="39"/>
    </row>
    <row r="2088" spans="3:5" x14ac:dyDescent="0.25">
      <c r="C2088" s="39"/>
      <c r="E2088" s="39"/>
    </row>
    <row r="2089" spans="3:5" x14ac:dyDescent="0.25">
      <c r="C2089" s="39"/>
      <c r="E2089" s="39"/>
    </row>
    <row r="2090" spans="3:5" x14ac:dyDescent="0.25">
      <c r="C2090" s="39"/>
      <c r="E2090" s="39"/>
    </row>
    <row r="2091" spans="3:5" x14ac:dyDescent="0.25">
      <c r="C2091" s="39"/>
      <c r="E2091" s="39"/>
    </row>
    <row r="2092" spans="3:5" x14ac:dyDescent="0.25">
      <c r="C2092" s="39"/>
      <c r="E2092" s="39"/>
    </row>
    <row r="2093" spans="3:5" x14ac:dyDescent="0.25">
      <c r="C2093" s="39"/>
      <c r="E2093" s="39"/>
    </row>
    <row r="2094" spans="3:5" x14ac:dyDescent="0.25">
      <c r="C2094" s="39"/>
      <c r="E2094" s="39"/>
    </row>
    <row r="2095" spans="3:5" x14ac:dyDescent="0.25">
      <c r="C2095" s="39"/>
      <c r="E2095" s="39"/>
    </row>
    <row r="2096" spans="3:5" x14ac:dyDescent="0.25">
      <c r="C2096" s="39"/>
      <c r="E2096" s="39"/>
    </row>
    <row r="2097" spans="3:5" x14ac:dyDescent="0.25">
      <c r="C2097" s="39"/>
      <c r="E2097" s="39"/>
    </row>
    <row r="2098" spans="3:5" x14ac:dyDescent="0.25">
      <c r="C2098" s="39"/>
      <c r="E2098" s="39"/>
    </row>
    <row r="2099" spans="3:5" x14ac:dyDescent="0.25">
      <c r="C2099" s="39"/>
      <c r="E2099" s="39"/>
    </row>
    <row r="2100" spans="3:5" x14ac:dyDescent="0.25">
      <c r="C2100" s="39"/>
      <c r="E2100" s="39"/>
    </row>
    <row r="2101" spans="3:5" x14ac:dyDescent="0.25">
      <c r="C2101" s="39"/>
      <c r="E2101" s="39"/>
    </row>
    <row r="2102" spans="3:5" x14ac:dyDescent="0.25">
      <c r="C2102" s="39"/>
      <c r="E2102" s="39"/>
    </row>
    <row r="2103" spans="3:5" x14ac:dyDescent="0.25">
      <c r="C2103" s="39"/>
      <c r="E2103" s="39"/>
    </row>
    <row r="2104" spans="3:5" x14ac:dyDescent="0.25">
      <c r="C2104" s="39"/>
      <c r="E2104" s="39"/>
    </row>
    <row r="2105" spans="3:5" x14ac:dyDescent="0.25">
      <c r="C2105" s="39"/>
      <c r="E2105" s="39"/>
    </row>
    <row r="2106" spans="3:5" x14ac:dyDescent="0.25">
      <c r="C2106" s="39"/>
      <c r="E2106" s="39"/>
    </row>
    <row r="2107" spans="3:5" x14ac:dyDescent="0.25">
      <c r="C2107" s="39"/>
      <c r="E2107" s="39"/>
    </row>
    <row r="2108" spans="3:5" x14ac:dyDescent="0.25">
      <c r="C2108" s="39"/>
      <c r="E2108" s="39"/>
    </row>
    <row r="2109" spans="3:5" x14ac:dyDescent="0.25">
      <c r="C2109" s="39"/>
      <c r="E2109" s="39"/>
    </row>
    <row r="2110" spans="3:5" x14ac:dyDescent="0.25">
      <c r="C2110" s="39"/>
      <c r="E2110" s="39"/>
    </row>
    <row r="2111" spans="3:5" x14ac:dyDescent="0.25">
      <c r="C2111" s="39"/>
      <c r="E2111" s="39"/>
    </row>
    <row r="2112" spans="3:5" x14ac:dyDescent="0.25">
      <c r="C2112" s="39"/>
      <c r="E2112" s="39"/>
    </row>
    <row r="2113" spans="3:5" x14ac:dyDescent="0.25">
      <c r="C2113" s="39"/>
      <c r="E2113" s="39"/>
    </row>
    <row r="2114" spans="3:5" x14ac:dyDescent="0.25">
      <c r="C2114" s="39"/>
      <c r="E2114" s="39"/>
    </row>
    <row r="2115" spans="3:5" x14ac:dyDescent="0.25">
      <c r="C2115" s="39"/>
      <c r="E2115" s="39"/>
    </row>
    <row r="2116" spans="3:5" x14ac:dyDescent="0.25">
      <c r="C2116" s="39"/>
      <c r="E2116" s="39"/>
    </row>
    <row r="2117" spans="3:5" x14ac:dyDescent="0.25">
      <c r="C2117" s="39"/>
      <c r="E2117" s="39"/>
    </row>
    <row r="2118" spans="3:5" x14ac:dyDescent="0.25">
      <c r="C2118" s="39"/>
      <c r="E2118" s="39"/>
    </row>
    <row r="2119" spans="3:5" x14ac:dyDescent="0.25">
      <c r="C2119" s="39"/>
      <c r="E2119" s="39"/>
    </row>
    <row r="2120" spans="3:5" x14ac:dyDescent="0.25">
      <c r="C2120" s="39"/>
      <c r="E2120" s="39"/>
    </row>
    <row r="2121" spans="3:5" x14ac:dyDescent="0.25">
      <c r="C2121" s="39"/>
      <c r="E2121" s="39"/>
    </row>
    <row r="2122" spans="3:5" x14ac:dyDescent="0.25">
      <c r="C2122" s="39"/>
      <c r="E2122" s="39"/>
    </row>
    <row r="2123" spans="3:5" x14ac:dyDescent="0.25">
      <c r="C2123" s="39"/>
      <c r="E2123" s="39"/>
    </row>
    <row r="2124" spans="3:5" x14ac:dyDescent="0.25">
      <c r="C2124" s="39"/>
      <c r="E2124" s="39"/>
    </row>
    <row r="2125" spans="3:5" x14ac:dyDescent="0.25">
      <c r="C2125" s="39"/>
      <c r="E2125" s="39"/>
    </row>
    <row r="2126" spans="3:5" x14ac:dyDescent="0.25">
      <c r="C2126" s="39"/>
      <c r="E2126" s="39"/>
    </row>
    <row r="2127" spans="3:5" x14ac:dyDescent="0.25">
      <c r="C2127" s="39"/>
      <c r="E2127" s="39"/>
    </row>
    <row r="2128" spans="3:5" x14ac:dyDescent="0.25">
      <c r="C2128" s="39"/>
      <c r="E2128" s="39"/>
    </row>
    <row r="2129" spans="3:5" x14ac:dyDescent="0.25">
      <c r="C2129" s="39"/>
      <c r="E2129" s="39"/>
    </row>
    <row r="2130" spans="3:5" x14ac:dyDescent="0.25">
      <c r="C2130" s="39"/>
      <c r="E2130" s="39"/>
    </row>
    <row r="2131" spans="3:5" x14ac:dyDescent="0.25">
      <c r="C2131" s="39"/>
      <c r="E2131" s="39"/>
    </row>
    <row r="2132" spans="3:5" x14ac:dyDescent="0.25">
      <c r="C2132" s="39"/>
      <c r="E2132" s="39"/>
    </row>
    <row r="2133" spans="3:5" x14ac:dyDescent="0.25">
      <c r="C2133" s="39"/>
      <c r="E2133" s="39"/>
    </row>
    <row r="2134" spans="3:5" x14ac:dyDescent="0.25">
      <c r="C2134" s="39"/>
      <c r="E2134" s="39"/>
    </row>
    <row r="2135" spans="3:5" x14ac:dyDescent="0.25">
      <c r="C2135" s="39"/>
      <c r="E2135" s="39"/>
    </row>
    <row r="2136" spans="3:5" x14ac:dyDescent="0.25">
      <c r="C2136" s="39"/>
      <c r="E2136" s="39"/>
    </row>
    <row r="2137" spans="3:5" x14ac:dyDescent="0.25">
      <c r="C2137" s="39"/>
      <c r="E2137" s="39"/>
    </row>
    <row r="2138" spans="3:5" x14ac:dyDescent="0.25">
      <c r="C2138" s="39"/>
      <c r="E2138" s="39"/>
    </row>
    <row r="2139" spans="3:5" x14ac:dyDescent="0.25">
      <c r="C2139" s="39"/>
      <c r="E2139" s="39"/>
    </row>
    <row r="2140" spans="3:5" x14ac:dyDescent="0.25">
      <c r="C2140" s="39"/>
      <c r="E2140" s="39"/>
    </row>
    <row r="2141" spans="3:5" x14ac:dyDescent="0.25">
      <c r="C2141" s="39"/>
      <c r="E2141" s="39"/>
    </row>
    <row r="2142" spans="3:5" x14ac:dyDescent="0.25">
      <c r="C2142" s="39"/>
      <c r="E2142" s="39"/>
    </row>
    <row r="2143" spans="3:5" x14ac:dyDescent="0.25">
      <c r="C2143" s="39"/>
      <c r="E2143" s="39"/>
    </row>
    <row r="2144" spans="3:5" x14ac:dyDescent="0.25">
      <c r="C2144" s="39"/>
      <c r="E2144" s="39"/>
    </row>
    <row r="2145" spans="3:5" x14ac:dyDescent="0.25">
      <c r="C2145" s="39"/>
      <c r="E2145" s="39"/>
    </row>
    <row r="2146" spans="3:5" x14ac:dyDescent="0.25">
      <c r="C2146" s="39"/>
      <c r="E2146" s="39"/>
    </row>
    <row r="2147" spans="3:5" x14ac:dyDescent="0.25">
      <c r="C2147" s="39"/>
      <c r="E2147" s="39"/>
    </row>
    <row r="2148" spans="3:5" x14ac:dyDescent="0.25">
      <c r="C2148" s="39"/>
      <c r="E2148" s="39"/>
    </row>
    <row r="2149" spans="3:5" x14ac:dyDescent="0.25">
      <c r="C2149" s="39"/>
      <c r="E2149" s="39"/>
    </row>
    <row r="2150" spans="3:5" x14ac:dyDescent="0.25">
      <c r="C2150" s="39"/>
      <c r="E2150" s="39"/>
    </row>
    <row r="2151" spans="3:5" x14ac:dyDescent="0.25">
      <c r="C2151" s="39"/>
      <c r="E2151" s="39"/>
    </row>
    <row r="2152" spans="3:5" x14ac:dyDescent="0.25">
      <c r="C2152" s="39"/>
      <c r="E2152" s="39"/>
    </row>
    <row r="2153" spans="3:5" x14ac:dyDescent="0.25">
      <c r="C2153" s="39"/>
      <c r="E2153" s="39"/>
    </row>
    <row r="2154" spans="3:5" x14ac:dyDescent="0.25">
      <c r="C2154" s="39"/>
      <c r="E2154" s="39"/>
    </row>
    <row r="2155" spans="3:5" x14ac:dyDescent="0.25">
      <c r="C2155" s="39"/>
      <c r="E2155" s="39"/>
    </row>
    <row r="2156" spans="3:5" x14ac:dyDescent="0.25">
      <c r="C2156" s="39"/>
      <c r="E2156" s="39"/>
    </row>
    <row r="2157" spans="3:5" x14ac:dyDescent="0.25">
      <c r="C2157" s="39"/>
      <c r="E2157" s="39"/>
    </row>
    <row r="2158" spans="3:5" x14ac:dyDescent="0.25">
      <c r="C2158" s="39"/>
      <c r="E2158" s="39"/>
    </row>
    <row r="2159" spans="3:5" x14ac:dyDescent="0.25">
      <c r="C2159" s="39"/>
      <c r="E2159" s="39"/>
    </row>
    <row r="2160" spans="3:5" x14ac:dyDescent="0.25">
      <c r="C2160" s="39"/>
      <c r="E2160" s="39"/>
    </row>
    <row r="2161" spans="3:5" x14ac:dyDescent="0.25">
      <c r="C2161" s="39"/>
      <c r="E2161" s="39"/>
    </row>
    <row r="2162" spans="3:5" x14ac:dyDescent="0.25">
      <c r="C2162" s="39"/>
      <c r="E2162" s="39"/>
    </row>
    <row r="2163" spans="3:5" x14ac:dyDescent="0.25">
      <c r="C2163" s="39"/>
      <c r="E2163" s="39"/>
    </row>
    <row r="2164" spans="3:5" x14ac:dyDescent="0.25">
      <c r="C2164" s="39"/>
      <c r="E2164" s="39"/>
    </row>
    <row r="2165" spans="3:5" x14ac:dyDescent="0.25">
      <c r="C2165" s="39"/>
      <c r="E2165" s="39"/>
    </row>
    <row r="2166" spans="3:5" x14ac:dyDescent="0.25">
      <c r="C2166" s="39"/>
      <c r="E2166" s="39"/>
    </row>
    <row r="2167" spans="3:5" x14ac:dyDescent="0.25">
      <c r="C2167" s="39"/>
      <c r="E2167" s="39"/>
    </row>
    <row r="2168" spans="3:5" x14ac:dyDescent="0.25">
      <c r="C2168" s="39"/>
      <c r="E2168" s="39"/>
    </row>
    <row r="2169" spans="3:5" x14ac:dyDescent="0.25">
      <c r="C2169" s="39"/>
      <c r="E2169" s="39"/>
    </row>
    <row r="2170" spans="3:5" x14ac:dyDescent="0.25">
      <c r="C2170" s="39"/>
      <c r="E2170" s="39"/>
    </row>
    <row r="2171" spans="3:5" x14ac:dyDescent="0.25">
      <c r="C2171" s="39"/>
      <c r="E2171" s="39"/>
    </row>
    <row r="2172" spans="3:5" x14ac:dyDescent="0.25">
      <c r="C2172" s="39"/>
      <c r="E2172" s="39"/>
    </row>
    <row r="2173" spans="3:5" x14ac:dyDescent="0.25">
      <c r="C2173" s="39"/>
      <c r="E2173" s="39"/>
    </row>
    <row r="2174" spans="3:5" x14ac:dyDescent="0.25">
      <c r="C2174" s="39"/>
      <c r="E2174" s="39"/>
    </row>
    <row r="2175" spans="3:5" x14ac:dyDescent="0.25">
      <c r="C2175" s="39"/>
      <c r="E2175" s="39"/>
    </row>
    <row r="2176" spans="3:5" x14ac:dyDescent="0.25">
      <c r="C2176" s="39"/>
      <c r="E2176" s="39"/>
    </row>
    <row r="2177" spans="3:5" x14ac:dyDescent="0.25">
      <c r="C2177" s="39"/>
      <c r="E2177" s="39"/>
    </row>
    <row r="2178" spans="3:5" x14ac:dyDescent="0.25">
      <c r="C2178" s="39"/>
      <c r="E2178" s="39"/>
    </row>
    <row r="2179" spans="3:5" x14ac:dyDescent="0.25">
      <c r="C2179" s="39"/>
      <c r="E2179" s="39"/>
    </row>
    <row r="2180" spans="3:5" x14ac:dyDescent="0.25">
      <c r="C2180" s="39"/>
      <c r="E2180" s="39"/>
    </row>
    <row r="2181" spans="3:5" x14ac:dyDescent="0.25">
      <c r="C2181" s="39"/>
      <c r="E2181" s="39"/>
    </row>
    <row r="2182" spans="3:5" x14ac:dyDescent="0.25">
      <c r="C2182" s="39"/>
      <c r="E2182" s="39"/>
    </row>
    <row r="2183" spans="3:5" x14ac:dyDescent="0.25">
      <c r="C2183" s="39"/>
      <c r="E2183" s="39"/>
    </row>
    <row r="2184" spans="3:5" x14ac:dyDescent="0.25">
      <c r="C2184" s="39"/>
      <c r="E2184" s="39"/>
    </row>
    <row r="2185" spans="3:5" x14ac:dyDescent="0.25">
      <c r="C2185" s="39"/>
      <c r="E2185" s="39"/>
    </row>
    <row r="2186" spans="3:5" x14ac:dyDescent="0.25">
      <c r="C2186" s="39"/>
      <c r="E2186" s="39"/>
    </row>
    <row r="2187" spans="3:5" x14ac:dyDescent="0.25">
      <c r="C2187" s="39"/>
      <c r="E2187" s="39"/>
    </row>
    <row r="2188" spans="3:5" x14ac:dyDescent="0.25">
      <c r="C2188" s="39"/>
      <c r="E2188" s="39"/>
    </row>
    <row r="2189" spans="3:5" x14ac:dyDescent="0.25">
      <c r="C2189" s="39"/>
      <c r="E2189" s="39"/>
    </row>
    <row r="2190" spans="3:5" x14ac:dyDescent="0.25">
      <c r="C2190" s="39"/>
      <c r="E2190" s="39"/>
    </row>
    <row r="2191" spans="3:5" x14ac:dyDescent="0.25">
      <c r="C2191" s="39"/>
      <c r="E2191" s="39"/>
    </row>
    <row r="2192" spans="3:5" x14ac:dyDescent="0.25">
      <c r="C2192" s="39"/>
      <c r="E2192" s="39"/>
    </row>
    <row r="2193" spans="3:5" x14ac:dyDescent="0.25">
      <c r="C2193" s="39"/>
      <c r="E2193" s="39"/>
    </row>
    <row r="2194" spans="3:5" x14ac:dyDescent="0.25">
      <c r="C2194" s="39"/>
      <c r="E2194" s="39"/>
    </row>
    <row r="2195" spans="3:5" x14ac:dyDescent="0.25">
      <c r="C2195" s="39"/>
      <c r="E2195" s="39"/>
    </row>
    <row r="2196" spans="3:5" x14ac:dyDescent="0.25">
      <c r="C2196" s="39"/>
      <c r="E2196" s="39"/>
    </row>
    <row r="2197" spans="3:5" x14ac:dyDescent="0.25">
      <c r="C2197" s="39"/>
      <c r="E2197" s="39"/>
    </row>
    <row r="2198" spans="3:5" x14ac:dyDescent="0.25">
      <c r="C2198" s="39"/>
      <c r="E2198" s="39"/>
    </row>
    <row r="2199" spans="3:5" x14ac:dyDescent="0.25">
      <c r="C2199" s="39"/>
      <c r="E2199" s="39"/>
    </row>
    <row r="2200" spans="3:5" x14ac:dyDescent="0.25">
      <c r="C2200" s="39"/>
      <c r="E2200" s="39"/>
    </row>
    <row r="2201" spans="3:5" x14ac:dyDescent="0.25">
      <c r="C2201" s="39"/>
      <c r="E2201" s="39"/>
    </row>
    <row r="2202" spans="3:5" x14ac:dyDescent="0.25">
      <c r="C2202" s="39"/>
      <c r="E2202" s="39"/>
    </row>
    <row r="2203" spans="3:5" x14ac:dyDescent="0.25">
      <c r="C2203" s="39"/>
      <c r="E2203" s="39"/>
    </row>
    <row r="2204" spans="3:5" x14ac:dyDescent="0.25">
      <c r="C2204" s="39"/>
      <c r="E2204" s="39"/>
    </row>
    <row r="2205" spans="3:5" x14ac:dyDescent="0.25">
      <c r="C2205" s="39"/>
      <c r="E2205" s="39"/>
    </row>
    <row r="2206" spans="3:5" x14ac:dyDescent="0.25">
      <c r="C2206" s="39"/>
      <c r="E2206" s="39"/>
    </row>
    <row r="2207" spans="3:5" x14ac:dyDescent="0.25">
      <c r="C2207" s="39"/>
      <c r="E2207" s="39"/>
    </row>
    <row r="2208" spans="3:5" x14ac:dyDescent="0.25">
      <c r="C2208" s="39"/>
      <c r="E2208" s="39"/>
    </row>
    <row r="2209" spans="3:5" x14ac:dyDescent="0.25">
      <c r="C2209" s="39"/>
      <c r="E2209" s="39"/>
    </row>
    <row r="2210" spans="3:5" x14ac:dyDescent="0.25">
      <c r="C2210" s="39"/>
      <c r="E2210" s="39"/>
    </row>
    <row r="2211" spans="3:5" x14ac:dyDescent="0.25">
      <c r="C2211" s="39"/>
      <c r="E2211" s="39"/>
    </row>
    <row r="2212" spans="3:5" x14ac:dyDescent="0.25">
      <c r="C2212" s="39"/>
      <c r="E2212" s="39"/>
    </row>
    <row r="2213" spans="3:5" x14ac:dyDescent="0.25">
      <c r="C2213" s="39"/>
      <c r="E2213" s="39"/>
    </row>
    <row r="2214" spans="3:5" x14ac:dyDescent="0.25">
      <c r="C2214" s="39"/>
      <c r="E2214" s="39"/>
    </row>
    <row r="2215" spans="3:5" x14ac:dyDescent="0.25">
      <c r="C2215" s="39"/>
      <c r="E2215" s="39"/>
    </row>
    <row r="2216" spans="3:5" x14ac:dyDescent="0.25">
      <c r="C2216" s="39"/>
      <c r="E2216" s="39"/>
    </row>
    <row r="2217" spans="3:5" x14ac:dyDescent="0.25">
      <c r="C2217" s="39"/>
      <c r="E2217" s="39"/>
    </row>
    <row r="2218" spans="3:5" x14ac:dyDescent="0.25">
      <c r="C2218" s="39"/>
      <c r="E2218" s="39"/>
    </row>
    <row r="2219" spans="3:5" x14ac:dyDescent="0.25">
      <c r="C2219" s="39"/>
      <c r="E2219" s="39"/>
    </row>
    <row r="2220" spans="3:5" x14ac:dyDescent="0.25">
      <c r="C2220" s="39"/>
      <c r="E2220" s="39"/>
    </row>
    <row r="2221" spans="3:5" x14ac:dyDescent="0.25">
      <c r="C2221" s="39"/>
      <c r="E2221" s="39"/>
    </row>
    <row r="2222" spans="3:5" x14ac:dyDescent="0.25">
      <c r="C2222" s="39"/>
      <c r="E2222" s="39"/>
    </row>
    <row r="2223" spans="3:5" x14ac:dyDescent="0.25">
      <c r="C2223" s="39"/>
      <c r="E2223" s="39"/>
    </row>
    <row r="2224" spans="3:5" x14ac:dyDescent="0.25">
      <c r="C2224" s="39"/>
      <c r="E2224" s="39"/>
    </row>
    <row r="2225" spans="3:5" x14ac:dyDescent="0.25">
      <c r="C2225" s="39"/>
      <c r="E2225" s="39"/>
    </row>
    <row r="2226" spans="3:5" x14ac:dyDescent="0.25">
      <c r="C2226" s="39"/>
      <c r="E2226" s="39"/>
    </row>
    <row r="2227" spans="3:5" x14ac:dyDescent="0.25">
      <c r="C2227" s="39"/>
      <c r="E2227" s="39"/>
    </row>
    <row r="2228" spans="3:5" x14ac:dyDescent="0.25">
      <c r="C2228" s="39"/>
      <c r="E2228" s="39"/>
    </row>
    <row r="2229" spans="3:5" x14ac:dyDescent="0.25">
      <c r="C2229" s="39"/>
      <c r="E2229" s="39"/>
    </row>
    <row r="2230" spans="3:5" x14ac:dyDescent="0.25">
      <c r="C2230" s="39"/>
      <c r="E2230" s="39"/>
    </row>
    <row r="2231" spans="3:5" x14ac:dyDescent="0.25">
      <c r="C2231" s="39"/>
      <c r="E2231" s="39"/>
    </row>
    <row r="2232" spans="3:5" x14ac:dyDescent="0.25">
      <c r="C2232" s="39"/>
      <c r="E2232" s="39"/>
    </row>
    <row r="2233" spans="3:5" x14ac:dyDescent="0.25">
      <c r="C2233" s="39"/>
      <c r="E2233" s="39"/>
    </row>
    <row r="2234" spans="3:5" x14ac:dyDescent="0.25">
      <c r="C2234" s="39"/>
      <c r="E2234" s="39"/>
    </row>
    <row r="2235" spans="3:5" x14ac:dyDescent="0.25">
      <c r="C2235" s="39"/>
      <c r="E2235" s="39"/>
    </row>
    <row r="2236" spans="3:5" x14ac:dyDescent="0.25">
      <c r="C2236" s="39"/>
      <c r="E2236" s="39"/>
    </row>
    <row r="2237" spans="3:5" x14ac:dyDescent="0.25">
      <c r="C2237" s="39"/>
      <c r="E2237" s="39"/>
    </row>
    <row r="2238" spans="3:5" x14ac:dyDescent="0.25">
      <c r="C2238" s="39"/>
      <c r="E2238" s="39"/>
    </row>
    <row r="2239" spans="3:5" x14ac:dyDescent="0.25">
      <c r="C2239" s="39"/>
      <c r="E2239" s="39"/>
    </row>
    <row r="2240" spans="3:5" x14ac:dyDescent="0.25">
      <c r="C2240" s="39"/>
      <c r="E2240" s="39"/>
    </row>
    <row r="2241" spans="3:5" x14ac:dyDescent="0.25">
      <c r="C2241" s="39"/>
      <c r="E2241" s="39"/>
    </row>
    <row r="2242" spans="3:5" x14ac:dyDescent="0.25">
      <c r="C2242" s="39"/>
      <c r="E2242" s="39"/>
    </row>
    <row r="2243" spans="3:5" x14ac:dyDescent="0.25">
      <c r="C2243" s="39"/>
      <c r="E2243" s="39"/>
    </row>
    <row r="2244" spans="3:5" x14ac:dyDescent="0.25">
      <c r="C2244" s="39"/>
      <c r="E2244" s="39"/>
    </row>
    <row r="2245" spans="3:5" x14ac:dyDescent="0.25">
      <c r="C2245" s="39"/>
      <c r="E2245" s="39"/>
    </row>
    <row r="2246" spans="3:5" x14ac:dyDescent="0.25">
      <c r="C2246" s="39"/>
      <c r="E2246" s="39"/>
    </row>
    <row r="2247" spans="3:5" x14ac:dyDescent="0.25">
      <c r="C2247" s="39"/>
      <c r="E2247" s="39"/>
    </row>
    <row r="2248" spans="3:5" x14ac:dyDescent="0.25">
      <c r="C2248" s="39"/>
      <c r="E2248" s="39"/>
    </row>
    <row r="2249" spans="3:5" x14ac:dyDescent="0.25">
      <c r="C2249" s="39"/>
      <c r="E2249" s="39"/>
    </row>
    <row r="2250" spans="3:5" x14ac:dyDescent="0.25">
      <c r="C2250" s="39"/>
      <c r="E2250" s="39"/>
    </row>
    <row r="2251" spans="3:5" x14ac:dyDescent="0.25">
      <c r="C2251" s="39"/>
      <c r="E2251" s="39"/>
    </row>
    <row r="2252" spans="3:5" x14ac:dyDescent="0.25">
      <c r="C2252" s="39"/>
      <c r="E2252" s="39"/>
    </row>
    <row r="2253" spans="3:5" x14ac:dyDescent="0.25">
      <c r="C2253" s="39"/>
      <c r="E2253" s="39"/>
    </row>
    <row r="2254" spans="3:5" x14ac:dyDescent="0.25">
      <c r="C2254" s="39"/>
      <c r="E2254" s="39"/>
    </row>
    <row r="2255" spans="3:5" x14ac:dyDescent="0.25">
      <c r="C2255" s="39"/>
      <c r="E2255" s="39"/>
    </row>
    <row r="2256" spans="3:5" x14ac:dyDescent="0.25">
      <c r="C2256" s="39"/>
      <c r="E2256" s="39"/>
    </row>
    <row r="2257" spans="3:5" x14ac:dyDescent="0.25">
      <c r="C2257" s="39"/>
      <c r="E2257" s="39"/>
    </row>
    <row r="2258" spans="3:5" x14ac:dyDescent="0.25">
      <c r="C2258" s="39"/>
      <c r="E2258" s="39"/>
    </row>
    <row r="2259" spans="3:5" x14ac:dyDescent="0.25">
      <c r="C2259" s="39"/>
      <c r="E2259" s="39"/>
    </row>
    <row r="2260" spans="3:5" x14ac:dyDescent="0.25">
      <c r="C2260" s="39"/>
      <c r="E2260" s="39"/>
    </row>
    <row r="2261" spans="3:5" x14ac:dyDescent="0.25">
      <c r="C2261" s="39"/>
      <c r="E2261" s="39"/>
    </row>
    <row r="2262" spans="3:5" x14ac:dyDescent="0.25">
      <c r="C2262" s="39"/>
      <c r="E2262" s="39"/>
    </row>
    <row r="2263" spans="3:5" x14ac:dyDescent="0.25">
      <c r="C2263" s="39"/>
      <c r="E2263" s="39"/>
    </row>
    <row r="2264" spans="3:5" x14ac:dyDescent="0.25">
      <c r="C2264" s="39"/>
      <c r="E2264" s="39"/>
    </row>
    <row r="2265" spans="3:5" x14ac:dyDescent="0.25">
      <c r="C2265" s="39"/>
      <c r="E2265" s="39"/>
    </row>
    <row r="2266" spans="3:5" x14ac:dyDescent="0.25">
      <c r="C2266" s="39"/>
      <c r="E2266" s="39"/>
    </row>
    <row r="2267" spans="3:5" x14ac:dyDescent="0.25">
      <c r="C2267" s="39"/>
      <c r="E2267" s="39"/>
    </row>
    <row r="2268" spans="3:5" x14ac:dyDescent="0.25">
      <c r="C2268" s="39"/>
      <c r="E2268" s="39"/>
    </row>
    <row r="2269" spans="3:5" x14ac:dyDescent="0.25">
      <c r="C2269" s="39"/>
      <c r="E2269" s="39"/>
    </row>
    <row r="2270" spans="3:5" x14ac:dyDescent="0.25">
      <c r="C2270" s="39"/>
      <c r="E2270" s="39"/>
    </row>
    <row r="2271" spans="3:5" x14ac:dyDescent="0.25">
      <c r="C2271" s="39"/>
      <c r="E2271" s="39"/>
    </row>
    <row r="2272" spans="3:5" x14ac:dyDescent="0.25">
      <c r="C2272" s="39"/>
      <c r="E2272" s="39"/>
    </row>
    <row r="2273" spans="3:5" x14ac:dyDescent="0.25">
      <c r="C2273" s="39"/>
      <c r="E2273" s="39"/>
    </row>
    <row r="2274" spans="3:5" x14ac:dyDescent="0.25">
      <c r="C2274" s="39"/>
      <c r="E2274" s="39"/>
    </row>
    <row r="2275" spans="3:5" x14ac:dyDescent="0.25">
      <c r="C2275" s="39"/>
      <c r="E2275" s="39"/>
    </row>
    <row r="2276" spans="3:5" x14ac:dyDescent="0.25">
      <c r="C2276" s="39"/>
      <c r="E2276" s="39"/>
    </row>
    <row r="2277" spans="3:5" x14ac:dyDescent="0.25">
      <c r="C2277" s="39"/>
      <c r="E2277" s="39"/>
    </row>
    <row r="2278" spans="3:5" x14ac:dyDescent="0.25">
      <c r="C2278" s="39"/>
      <c r="E2278" s="39"/>
    </row>
    <row r="2279" spans="3:5" x14ac:dyDescent="0.25">
      <c r="C2279" s="39"/>
      <c r="E2279" s="39"/>
    </row>
    <row r="2280" spans="3:5" x14ac:dyDescent="0.25">
      <c r="C2280" s="39"/>
      <c r="E2280" s="39"/>
    </row>
    <row r="2281" spans="3:5" x14ac:dyDescent="0.25">
      <c r="C2281" s="39"/>
      <c r="E2281" s="39"/>
    </row>
    <row r="2282" spans="3:5" x14ac:dyDescent="0.25">
      <c r="C2282" s="39"/>
      <c r="E2282" s="39"/>
    </row>
    <row r="2283" spans="3:5" x14ac:dyDescent="0.25">
      <c r="C2283" s="39"/>
      <c r="E2283" s="39"/>
    </row>
    <row r="2284" spans="3:5" x14ac:dyDescent="0.25">
      <c r="C2284" s="39"/>
      <c r="E2284" s="39"/>
    </row>
    <row r="2285" spans="3:5" x14ac:dyDescent="0.25">
      <c r="C2285" s="39"/>
      <c r="E2285" s="39"/>
    </row>
    <row r="2286" spans="3:5" x14ac:dyDescent="0.25">
      <c r="C2286" s="39"/>
      <c r="E2286" s="39"/>
    </row>
    <row r="2287" spans="3:5" x14ac:dyDescent="0.25">
      <c r="C2287" s="39"/>
      <c r="E2287" s="39"/>
    </row>
    <row r="2288" spans="3:5" x14ac:dyDescent="0.25">
      <c r="C2288" s="39"/>
      <c r="E2288" s="39"/>
    </row>
    <row r="2289" spans="3:5" x14ac:dyDescent="0.25">
      <c r="C2289" s="39"/>
      <c r="E2289" s="39"/>
    </row>
    <row r="2290" spans="3:5" x14ac:dyDescent="0.25">
      <c r="C2290" s="39"/>
      <c r="E2290" s="39"/>
    </row>
    <row r="2291" spans="3:5" x14ac:dyDescent="0.25">
      <c r="C2291" s="39"/>
      <c r="E2291" s="39"/>
    </row>
    <row r="2292" spans="3:5" x14ac:dyDescent="0.25">
      <c r="C2292" s="39"/>
      <c r="E2292" s="39"/>
    </row>
    <row r="2293" spans="3:5" x14ac:dyDescent="0.25">
      <c r="C2293" s="39"/>
      <c r="E2293" s="39"/>
    </row>
    <row r="2294" spans="3:5" x14ac:dyDescent="0.25">
      <c r="C2294" s="39"/>
      <c r="E2294" s="39"/>
    </row>
    <row r="2295" spans="3:5" x14ac:dyDescent="0.25">
      <c r="C2295" s="39"/>
      <c r="E2295" s="39"/>
    </row>
    <row r="2296" spans="3:5" x14ac:dyDescent="0.25">
      <c r="C2296" s="39"/>
      <c r="E2296" s="39"/>
    </row>
    <row r="2297" spans="3:5" x14ac:dyDescent="0.25">
      <c r="C2297" s="39"/>
      <c r="E2297" s="39"/>
    </row>
    <row r="2298" spans="3:5" x14ac:dyDescent="0.25">
      <c r="C2298" s="39"/>
      <c r="E2298" s="39"/>
    </row>
    <row r="2299" spans="3:5" x14ac:dyDescent="0.25">
      <c r="C2299" s="39"/>
      <c r="E2299" s="39"/>
    </row>
    <row r="2300" spans="3:5" x14ac:dyDescent="0.25">
      <c r="C2300" s="39"/>
      <c r="E2300" s="39"/>
    </row>
    <row r="2301" spans="3:5" x14ac:dyDescent="0.25">
      <c r="C2301" s="39"/>
      <c r="E2301" s="39"/>
    </row>
    <row r="2302" spans="3:5" x14ac:dyDescent="0.25">
      <c r="C2302" s="39"/>
      <c r="E2302" s="39"/>
    </row>
    <row r="2303" spans="3:5" x14ac:dyDescent="0.25">
      <c r="C2303" s="39"/>
      <c r="E2303" s="39"/>
    </row>
    <row r="2304" spans="3:5" x14ac:dyDescent="0.25">
      <c r="C2304" s="39"/>
      <c r="E2304" s="39"/>
    </row>
    <row r="2305" spans="3:5" x14ac:dyDescent="0.25">
      <c r="C2305" s="39"/>
      <c r="E2305" s="39"/>
    </row>
    <row r="2306" spans="3:5" x14ac:dyDescent="0.25">
      <c r="C2306" s="39"/>
      <c r="E2306" s="39"/>
    </row>
    <row r="2307" spans="3:5" x14ac:dyDescent="0.25">
      <c r="C2307" s="39"/>
      <c r="E2307" s="39"/>
    </row>
    <row r="2308" spans="3:5" x14ac:dyDescent="0.25">
      <c r="C2308" s="39"/>
      <c r="E2308" s="39"/>
    </row>
    <row r="2309" spans="3:5" x14ac:dyDescent="0.25">
      <c r="C2309" s="39"/>
      <c r="E2309" s="39"/>
    </row>
    <row r="2310" spans="3:5" x14ac:dyDescent="0.25">
      <c r="C2310" s="39"/>
      <c r="E2310" s="39"/>
    </row>
    <row r="2311" spans="3:5" x14ac:dyDescent="0.25">
      <c r="C2311" s="39"/>
      <c r="E2311" s="39"/>
    </row>
    <row r="2312" spans="3:5" x14ac:dyDescent="0.25">
      <c r="C2312" s="39"/>
      <c r="E2312" s="39"/>
    </row>
    <row r="2313" spans="3:5" x14ac:dyDescent="0.25">
      <c r="C2313" s="39"/>
      <c r="E2313" s="39"/>
    </row>
    <row r="2314" spans="3:5" x14ac:dyDescent="0.25">
      <c r="C2314" s="39"/>
      <c r="E2314" s="39"/>
    </row>
    <row r="2315" spans="3:5" x14ac:dyDescent="0.25">
      <c r="C2315" s="39"/>
      <c r="E2315" s="39"/>
    </row>
    <row r="2316" spans="3:5" x14ac:dyDescent="0.25">
      <c r="C2316" s="39"/>
      <c r="E2316" s="39"/>
    </row>
    <row r="2317" spans="3:5" x14ac:dyDescent="0.25">
      <c r="C2317" s="39"/>
      <c r="E2317" s="39"/>
    </row>
    <row r="2318" spans="3:5" x14ac:dyDescent="0.25">
      <c r="C2318" s="39"/>
      <c r="E2318" s="39"/>
    </row>
    <row r="2319" spans="3:5" x14ac:dyDescent="0.25">
      <c r="C2319" s="39"/>
      <c r="E2319" s="39"/>
    </row>
    <row r="2320" spans="3:5" x14ac:dyDescent="0.25">
      <c r="C2320" s="39"/>
      <c r="E2320" s="39"/>
    </row>
    <row r="2321" spans="3:5" x14ac:dyDescent="0.25">
      <c r="C2321" s="39"/>
      <c r="E2321" s="39"/>
    </row>
    <row r="2322" spans="3:5" x14ac:dyDescent="0.25">
      <c r="C2322" s="39"/>
      <c r="E2322" s="39"/>
    </row>
    <row r="2323" spans="3:5" x14ac:dyDescent="0.25">
      <c r="C2323" s="39"/>
      <c r="E2323" s="39"/>
    </row>
    <row r="2324" spans="3:5" x14ac:dyDescent="0.25">
      <c r="C2324" s="39"/>
      <c r="E2324" s="39"/>
    </row>
    <row r="2325" spans="3:5" x14ac:dyDescent="0.25">
      <c r="C2325" s="39"/>
      <c r="E2325" s="39"/>
    </row>
    <row r="2326" spans="3:5" x14ac:dyDescent="0.25">
      <c r="C2326" s="39"/>
      <c r="E2326" s="39"/>
    </row>
    <row r="2327" spans="3:5" x14ac:dyDescent="0.25">
      <c r="C2327" s="39"/>
      <c r="E2327" s="39"/>
    </row>
    <row r="2328" spans="3:5" x14ac:dyDescent="0.25">
      <c r="C2328" s="39"/>
      <c r="E2328" s="39"/>
    </row>
    <row r="2329" spans="3:5" x14ac:dyDescent="0.25">
      <c r="C2329" s="39"/>
      <c r="E2329" s="39"/>
    </row>
    <row r="2330" spans="3:5" x14ac:dyDescent="0.25">
      <c r="C2330" s="39"/>
      <c r="E2330" s="39"/>
    </row>
    <row r="2331" spans="3:5" x14ac:dyDescent="0.25">
      <c r="C2331" s="39"/>
      <c r="E2331" s="39"/>
    </row>
    <row r="2332" spans="3:5" x14ac:dyDescent="0.25">
      <c r="C2332" s="39"/>
      <c r="E2332" s="39"/>
    </row>
    <row r="2333" spans="3:5" x14ac:dyDescent="0.25">
      <c r="C2333" s="39"/>
      <c r="E2333" s="39"/>
    </row>
    <row r="2334" spans="3:5" x14ac:dyDescent="0.25">
      <c r="C2334" s="39"/>
      <c r="E2334" s="39"/>
    </row>
    <row r="2335" spans="3:5" x14ac:dyDescent="0.25">
      <c r="C2335" s="39"/>
      <c r="E2335" s="39"/>
    </row>
    <row r="2336" spans="3:5" x14ac:dyDescent="0.25">
      <c r="C2336" s="39"/>
      <c r="E2336" s="39"/>
    </row>
    <row r="2337" spans="3:5" x14ac:dyDescent="0.25">
      <c r="C2337" s="39"/>
      <c r="E2337" s="39"/>
    </row>
    <row r="2338" spans="3:5" x14ac:dyDescent="0.25">
      <c r="C2338" s="39"/>
      <c r="E2338" s="39"/>
    </row>
    <row r="2339" spans="3:5" x14ac:dyDescent="0.25">
      <c r="C2339" s="39"/>
      <c r="E2339" s="39"/>
    </row>
    <row r="2340" spans="3:5" x14ac:dyDescent="0.25">
      <c r="C2340" s="39"/>
      <c r="E2340" s="39"/>
    </row>
    <row r="2341" spans="3:5" x14ac:dyDescent="0.25">
      <c r="C2341" s="39"/>
      <c r="E2341" s="39"/>
    </row>
    <row r="2342" spans="3:5" x14ac:dyDescent="0.25">
      <c r="C2342" s="39"/>
      <c r="E2342" s="39"/>
    </row>
    <row r="2343" spans="3:5" x14ac:dyDescent="0.25">
      <c r="C2343" s="39"/>
      <c r="E2343" s="39"/>
    </row>
    <row r="2344" spans="3:5" x14ac:dyDescent="0.25">
      <c r="C2344" s="39"/>
      <c r="E2344" s="39"/>
    </row>
    <row r="2345" spans="3:5" x14ac:dyDescent="0.25">
      <c r="C2345" s="39"/>
      <c r="E2345" s="39"/>
    </row>
    <row r="2346" spans="3:5" x14ac:dyDescent="0.25">
      <c r="C2346" s="39"/>
      <c r="E2346" s="39"/>
    </row>
    <row r="2347" spans="3:5" x14ac:dyDescent="0.25">
      <c r="C2347" s="39"/>
      <c r="E2347" s="39"/>
    </row>
    <row r="2348" spans="3:5" x14ac:dyDescent="0.25">
      <c r="C2348" s="39"/>
      <c r="E2348" s="39"/>
    </row>
    <row r="2349" spans="3:5" x14ac:dyDescent="0.25">
      <c r="C2349" s="39"/>
      <c r="E2349" s="39"/>
    </row>
    <row r="2350" spans="3:5" x14ac:dyDescent="0.25">
      <c r="C2350" s="39"/>
      <c r="E2350" s="39"/>
    </row>
    <row r="2351" spans="3:5" x14ac:dyDescent="0.25">
      <c r="C2351" s="39"/>
      <c r="E2351" s="39"/>
    </row>
    <row r="2352" spans="3:5" x14ac:dyDescent="0.25">
      <c r="C2352" s="39"/>
      <c r="E2352" s="39"/>
    </row>
    <row r="2353" spans="3:5" x14ac:dyDescent="0.25">
      <c r="C2353" s="39"/>
      <c r="E2353" s="39"/>
    </row>
    <row r="2354" spans="3:5" x14ac:dyDescent="0.25">
      <c r="C2354" s="39"/>
      <c r="E2354" s="39"/>
    </row>
    <row r="2355" spans="3:5" x14ac:dyDescent="0.25">
      <c r="C2355" s="39"/>
      <c r="E2355" s="39"/>
    </row>
    <row r="2356" spans="3:5" x14ac:dyDescent="0.25">
      <c r="C2356" s="39"/>
      <c r="E2356" s="39"/>
    </row>
    <row r="2357" spans="3:5" x14ac:dyDescent="0.25">
      <c r="C2357" s="39"/>
      <c r="E2357" s="39"/>
    </row>
    <row r="2358" spans="3:5" x14ac:dyDescent="0.25">
      <c r="C2358" s="39"/>
      <c r="E2358" s="39"/>
    </row>
    <row r="2359" spans="3:5" x14ac:dyDescent="0.25">
      <c r="C2359" s="39"/>
      <c r="E2359" s="39"/>
    </row>
    <row r="2360" spans="3:5" x14ac:dyDescent="0.25">
      <c r="C2360" s="39"/>
      <c r="E2360" s="39"/>
    </row>
    <row r="2361" spans="3:5" x14ac:dyDescent="0.25">
      <c r="C2361" s="39"/>
      <c r="E2361" s="39"/>
    </row>
    <row r="2362" spans="3:5" x14ac:dyDescent="0.25">
      <c r="C2362" s="39"/>
      <c r="E2362" s="39"/>
    </row>
    <row r="2363" spans="3:5" x14ac:dyDescent="0.25">
      <c r="C2363" s="39"/>
      <c r="E2363" s="39"/>
    </row>
    <row r="2364" spans="3:5" x14ac:dyDescent="0.25">
      <c r="C2364" s="39"/>
      <c r="E2364" s="39"/>
    </row>
    <row r="2365" spans="3:5" x14ac:dyDescent="0.25">
      <c r="C2365" s="39"/>
      <c r="E2365" s="39"/>
    </row>
    <row r="2366" spans="3:5" x14ac:dyDescent="0.25">
      <c r="C2366" s="39"/>
      <c r="E2366" s="39"/>
    </row>
    <row r="2367" spans="3:5" x14ac:dyDescent="0.25">
      <c r="C2367" s="39"/>
      <c r="E2367" s="39"/>
    </row>
    <row r="2368" spans="3:5" x14ac:dyDescent="0.25">
      <c r="C2368" s="39"/>
      <c r="E2368" s="39"/>
    </row>
    <row r="2369" spans="3:5" x14ac:dyDescent="0.25">
      <c r="C2369" s="39"/>
      <c r="E2369" s="39"/>
    </row>
    <row r="2370" spans="3:5" x14ac:dyDescent="0.25">
      <c r="C2370" s="39"/>
      <c r="E2370" s="39"/>
    </row>
    <row r="2371" spans="3:5" x14ac:dyDescent="0.25">
      <c r="C2371" s="39"/>
      <c r="E2371" s="39"/>
    </row>
    <row r="2372" spans="3:5" x14ac:dyDescent="0.25">
      <c r="C2372" s="39"/>
      <c r="E2372" s="39"/>
    </row>
    <row r="2373" spans="3:5" x14ac:dyDescent="0.25">
      <c r="C2373" s="39"/>
      <c r="E2373" s="39"/>
    </row>
    <row r="2374" spans="3:5" x14ac:dyDescent="0.25">
      <c r="C2374" s="39"/>
      <c r="E2374" s="39"/>
    </row>
    <row r="2375" spans="3:5" x14ac:dyDescent="0.25">
      <c r="C2375" s="39"/>
      <c r="E2375" s="39"/>
    </row>
    <row r="2376" spans="3:5" x14ac:dyDescent="0.25">
      <c r="C2376" s="39"/>
      <c r="E2376" s="39"/>
    </row>
    <row r="2377" spans="3:5" x14ac:dyDescent="0.25">
      <c r="C2377" s="39"/>
      <c r="E2377" s="39"/>
    </row>
    <row r="2378" spans="3:5" x14ac:dyDescent="0.25">
      <c r="C2378" s="39"/>
      <c r="E2378" s="39"/>
    </row>
    <row r="2379" spans="3:5" x14ac:dyDescent="0.25">
      <c r="C2379" s="39"/>
      <c r="E2379" s="39"/>
    </row>
    <row r="2380" spans="3:5" x14ac:dyDescent="0.25">
      <c r="C2380" s="39"/>
      <c r="E2380" s="39"/>
    </row>
    <row r="2381" spans="3:5" x14ac:dyDescent="0.25">
      <c r="C2381" s="39"/>
      <c r="E2381" s="39"/>
    </row>
    <row r="2382" spans="3:5" x14ac:dyDescent="0.25">
      <c r="C2382" s="39"/>
      <c r="E2382" s="39"/>
    </row>
    <row r="2383" spans="3:5" x14ac:dyDescent="0.25">
      <c r="C2383" s="39"/>
      <c r="E2383" s="39"/>
    </row>
    <row r="2384" spans="3:5" x14ac:dyDescent="0.25">
      <c r="C2384" s="39"/>
      <c r="E2384" s="39"/>
    </row>
    <row r="2385" spans="3:5" x14ac:dyDescent="0.25">
      <c r="C2385" s="39"/>
      <c r="E2385" s="39"/>
    </row>
    <row r="2386" spans="3:5" x14ac:dyDescent="0.25">
      <c r="C2386" s="39"/>
      <c r="E2386" s="39"/>
    </row>
    <row r="2387" spans="3:5" x14ac:dyDescent="0.25">
      <c r="C2387" s="39"/>
      <c r="E2387" s="39"/>
    </row>
    <row r="2388" spans="3:5" x14ac:dyDescent="0.25">
      <c r="C2388" s="39"/>
      <c r="E2388" s="39"/>
    </row>
    <row r="2389" spans="3:5" x14ac:dyDescent="0.25">
      <c r="C2389" s="39"/>
      <c r="E2389" s="39"/>
    </row>
    <row r="2390" spans="3:5" x14ac:dyDescent="0.25">
      <c r="C2390" s="39"/>
      <c r="E2390" s="39"/>
    </row>
    <row r="2391" spans="3:5" x14ac:dyDescent="0.25">
      <c r="C2391" s="39"/>
      <c r="E2391" s="39"/>
    </row>
    <row r="2392" spans="3:5" x14ac:dyDescent="0.25">
      <c r="C2392" s="39"/>
      <c r="E2392" s="39"/>
    </row>
    <row r="2393" spans="3:5" x14ac:dyDescent="0.25">
      <c r="C2393" s="39"/>
      <c r="E2393" s="39"/>
    </row>
    <row r="2394" spans="3:5" x14ac:dyDescent="0.25">
      <c r="C2394" s="39"/>
      <c r="E2394" s="39"/>
    </row>
    <row r="2395" spans="3:5" x14ac:dyDescent="0.25">
      <c r="C2395" s="39"/>
      <c r="E2395" s="39"/>
    </row>
    <row r="2396" spans="3:5" x14ac:dyDescent="0.25">
      <c r="C2396" s="39"/>
      <c r="E2396" s="39"/>
    </row>
    <row r="2397" spans="3:5" x14ac:dyDescent="0.25">
      <c r="C2397" s="39"/>
      <c r="E2397" s="39"/>
    </row>
    <row r="2398" spans="3:5" x14ac:dyDescent="0.25">
      <c r="C2398" s="39"/>
      <c r="E2398" s="39"/>
    </row>
    <row r="2399" spans="3:5" x14ac:dyDescent="0.25">
      <c r="C2399" s="39"/>
      <c r="E2399" s="39"/>
    </row>
    <row r="2400" spans="3:5" x14ac:dyDescent="0.25">
      <c r="C2400" s="39"/>
      <c r="E2400" s="39"/>
    </row>
    <row r="2401" spans="3:5" x14ac:dyDescent="0.25">
      <c r="C2401" s="39"/>
      <c r="E2401" s="39"/>
    </row>
    <row r="2402" spans="3:5" x14ac:dyDescent="0.25">
      <c r="C2402" s="39"/>
      <c r="E2402" s="39"/>
    </row>
    <row r="2403" spans="3:5" x14ac:dyDescent="0.25">
      <c r="C2403" s="39"/>
      <c r="E2403" s="39"/>
    </row>
    <row r="2404" spans="3:5" x14ac:dyDescent="0.25">
      <c r="C2404" s="39"/>
      <c r="E2404" s="39"/>
    </row>
    <row r="2405" spans="3:5" x14ac:dyDescent="0.25">
      <c r="C2405" s="39"/>
      <c r="E2405" s="39"/>
    </row>
    <row r="2406" spans="3:5" x14ac:dyDescent="0.25">
      <c r="C2406" s="39"/>
      <c r="E2406" s="39"/>
    </row>
    <row r="2407" spans="3:5" x14ac:dyDescent="0.25">
      <c r="C2407" s="39"/>
      <c r="E2407" s="39"/>
    </row>
    <row r="2408" spans="3:5" x14ac:dyDescent="0.25">
      <c r="C2408" s="39"/>
      <c r="E2408" s="39"/>
    </row>
    <row r="2409" spans="3:5" x14ac:dyDescent="0.25">
      <c r="C2409" s="39"/>
      <c r="E2409" s="39"/>
    </row>
    <row r="2410" spans="3:5" x14ac:dyDescent="0.25">
      <c r="C2410" s="39"/>
      <c r="E2410" s="39"/>
    </row>
    <row r="2411" spans="3:5" x14ac:dyDescent="0.25">
      <c r="C2411" s="39"/>
      <c r="E2411" s="39"/>
    </row>
    <row r="2412" spans="3:5" x14ac:dyDescent="0.25">
      <c r="C2412" s="39"/>
      <c r="E2412" s="39"/>
    </row>
    <row r="2413" spans="3:5" x14ac:dyDescent="0.25">
      <c r="C2413" s="39"/>
      <c r="E2413" s="39"/>
    </row>
    <row r="2414" spans="3:5" x14ac:dyDescent="0.25">
      <c r="C2414" s="39"/>
      <c r="E2414" s="39"/>
    </row>
    <row r="2415" spans="3:5" x14ac:dyDescent="0.25">
      <c r="C2415" s="39"/>
      <c r="E2415" s="39"/>
    </row>
    <row r="2416" spans="3:5" x14ac:dyDescent="0.25">
      <c r="C2416" s="39"/>
      <c r="E2416" s="39"/>
    </row>
    <row r="2417" spans="3:5" x14ac:dyDescent="0.25">
      <c r="C2417" s="39"/>
      <c r="E2417" s="39"/>
    </row>
    <row r="2418" spans="3:5" x14ac:dyDescent="0.25">
      <c r="C2418" s="39"/>
      <c r="E2418" s="39"/>
    </row>
    <row r="2419" spans="3:5" x14ac:dyDescent="0.25">
      <c r="C2419" s="39"/>
      <c r="E2419" s="39"/>
    </row>
    <row r="2420" spans="3:5" x14ac:dyDescent="0.25">
      <c r="C2420" s="39"/>
      <c r="E2420" s="39"/>
    </row>
    <row r="2421" spans="3:5" x14ac:dyDescent="0.25">
      <c r="C2421" s="39"/>
      <c r="E2421" s="39"/>
    </row>
    <row r="2422" spans="3:5" x14ac:dyDescent="0.25">
      <c r="C2422" s="39"/>
      <c r="E2422" s="39"/>
    </row>
    <row r="2423" spans="3:5" x14ac:dyDescent="0.25">
      <c r="C2423" s="39"/>
      <c r="E2423" s="39"/>
    </row>
    <row r="2424" spans="3:5" x14ac:dyDescent="0.25">
      <c r="C2424" s="39"/>
      <c r="E2424" s="39"/>
    </row>
    <row r="2425" spans="3:5" x14ac:dyDescent="0.25">
      <c r="C2425" s="39"/>
      <c r="E2425" s="39"/>
    </row>
    <row r="2426" spans="3:5" x14ac:dyDescent="0.25">
      <c r="C2426" s="39"/>
      <c r="E2426" s="39"/>
    </row>
    <row r="2427" spans="3:5" x14ac:dyDescent="0.25">
      <c r="C2427" s="39"/>
      <c r="E2427" s="39"/>
    </row>
    <row r="2428" spans="3:5" x14ac:dyDescent="0.25">
      <c r="C2428" s="39"/>
      <c r="E2428" s="39"/>
    </row>
    <row r="2429" spans="3:5" x14ac:dyDescent="0.25">
      <c r="C2429" s="39"/>
      <c r="E2429" s="39"/>
    </row>
    <row r="2430" spans="3:5" x14ac:dyDescent="0.25">
      <c r="C2430" s="39"/>
      <c r="E2430" s="39"/>
    </row>
    <row r="2431" spans="3:5" x14ac:dyDescent="0.25">
      <c r="C2431" s="39"/>
      <c r="E2431" s="39"/>
    </row>
    <row r="2432" spans="3:5" x14ac:dyDescent="0.25">
      <c r="C2432" s="39"/>
      <c r="E2432" s="39"/>
    </row>
    <row r="2433" spans="3:5" x14ac:dyDescent="0.25">
      <c r="C2433" s="39"/>
      <c r="E2433" s="39"/>
    </row>
    <row r="2434" spans="3:5" x14ac:dyDescent="0.25">
      <c r="C2434" s="39"/>
      <c r="E2434" s="39"/>
    </row>
    <row r="2435" spans="3:5" x14ac:dyDescent="0.25">
      <c r="C2435" s="39"/>
      <c r="E2435" s="39"/>
    </row>
    <row r="2436" spans="3:5" x14ac:dyDescent="0.25">
      <c r="C2436" s="39"/>
      <c r="E2436" s="39"/>
    </row>
    <row r="2437" spans="3:5" x14ac:dyDescent="0.25">
      <c r="C2437" s="39"/>
      <c r="E2437" s="39"/>
    </row>
    <row r="2438" spans="3:5" x14ac:dyDescent="0.25">
      <c r="C2438" s="39"/>
      <c r="E2438" s="39"/>
    </row>
    <row r="2439" spans="3:5" x14ac:dyDescent="0.25">
      <c r="C2439" s="39"/>
      <c r="E2439" s="39"/>
    </row>
    <row r="2440" spans="3:5" x14ac:dyDescent="0.25">
      <c r="C2440" s="39"/>
      <c r="E2440" s="39"/>
    </row>
    <row r="2441" spans="3:5" x14ac:dyDescent="0.25">
      <c r="C2441" s="39"/>
      <c r="E2441" s="39"/>
    </row>
    <row r="2442" spans="3:5" x14ac:dyDescent="0.25">
      <c r="C2442" s="39"/>
      <c r="E2442" s="39"/>
    </row>
    <row r="2443" spans="3:5" x14ac:dyDescent="0.25">
      <c r="C2443" s="39"/>
      <c r="E2443" s="39"/>
    </row>
    <row r="2444" spans="3:5" x14ac:dyDescent="0.25">
      <c r="C2444" s="39"/>
      <c r="E2444" s="39"/>
    </row>
    <row r="2445" spans="3:5" x14ac:dyDescent="0.25">
      <c r="C2445" s="39"/>
      <c r="E2445" s="39"/>
    </row>
    <row r="2446" spans="3:5" x14ac:dyDescent="0.25">
      <c r="C2446" s="39"/>
      <c r="E2446" s="39"/>
    </row>
    <row r="2447" spans="3:5" x14ac:dyDescent="0.25">
      <c r="C2447" s="39"/>
      <c r="E2447" s="39"/>
    </row>
    <row r="2448" spans="3:5" x14ac:dyDescent="0.25">
      <c r="C2448" s="39"/>
      <c r="E2448" s="39"/>
    </row>
    <row r="2449" spans="3:5" x14ac:dyDescent="0.25">
      <c r="C2449" s="39"/>
      <c r="E2449" s="39"/>
    </row>
    <row r="2450" spans="3:5" x14ac:dyDescent="0.25">
      <c r="C2450" s="39"/>
      <c r="E2450" s="39"/>
    </row>
    <row r="2451" spans="3:5" x14ac:dyDescent="0.25">
      <c r="C2451" s="39"/>
      <c r="E2451" s="39"/>
    </row>
    <row r="2452" spans="3:5" x14ac:dyDescent="0.25">
      <c r="C2452" s="39"/>
      <c r="E2452" s="39"/>
    </row>
    <row r="2453" spans="3:5" x14ac:dyDescent="0.25">
      <c r="C2453" s="39"/>
      <c r="E2453" s="39"/>
    </row>
    <row r="2454" spans="3:5" x14ac:dyDescent="0.25">
      <c r="C2454" s="39"/>
      <c r="E2454" s="39"/>
    </row>
    <row r="2455" spans="3:5" x14ac:dyDescent="0.25">
      <c r="C2455" s="39"/>
      <c r="E2455" s="39"/>
    </row>
    <row r="2456" spans="3:5" x14ac:dyDescent="0.25">
      <c r="C2456" s="39"/>
      <c r="E2456" s="39"/>
    </row>
    <row r="2457" spans="3:5" x14ac:dyDescent="0.25">
      <c r="C2457" s="39"/>
      <c r="E2457" s="39"/>
    </row>
    <row r="2458" spans="3:5" x14ac:dyDescent="0.25">
      <c r="C2458" s="39"/>
      <c r="E2458" s="39"/>
    </row>
    <row r="2459" spans="3:5" x14ac:dyDescent="0.25">
      <c r="C2459" s="39"/>
      <c r="E2459" s="39"/>
    </row>
    <row r="2460" spans="3:5" x14ac:dyDescent="0.25">
      <c r="C2460" s="39"/>
      <c r="E2460" s="39"/>
    </row>
    <row r="2461" spans="3:5" x14ac:dyDescent="0.25">
      <c r="C2461" s="39"/>
      <c r="E2461" s="39"/>
    </row>
    <row r="2462" spans="3:5" x14ac:dyDescent="0.25">
      <c r="C2462" s="39"/>
      <c r="E2462" s="39"/>
    </row>
    <row r="2463" spans="3:5" x14ac:dyDescent="0.25">
      <c r="C2463" s="39"/>
      <c r="E2463" s="39"/>
    </row>
    <row r="2464" spans="3:5" x14ac:dyDescent="0.25">
      <c r="C2464" s="39"/>
      <c r="E2464" s="39"/>
    </row>
    <row r="2465" spans="3:5" x14ac:dyDescent="0.25">
      <c r="C2465" s="39"/>
      <c r="E2465" s="39"/>
    </row>
    <row r="2466" spans="3:5" x14ac:dyDescent="0.25">
      <c r="C2466" s="39"/>
      <c r="E2466" s="39"/>
    </row>
    <row r="2467" spans="3:5" x14ac:dyDescent="0.25">
      <c r="C2467" s="39"/>
      <c r="E2467" s="39"/>
    </row>
    <row r="2468" spans="3:5" x14ac:dyDescent="0.25">
      <c r="C2468" s="39"/>
      <c r="E2468" s="39"/>
    </row>
    <row r="2469" spans="3:5" x14ac:dyDescent="0.25">
      <c r="C2469" s="39"/>
      <c r="E2469" s="39"/>
    </row>
    <row r="2470" spans="3:5" x14ac:dyDescent="0.25">
      <c r="C2470" s="39"/>
      <c r="E2470" s="39"/>
    </row>
    <row r="2471" spans="3:5" x14ac:dyDescent="0.25">
      <c r="C2471" s="39"/>
      <c r="E2471" s="39"/>
    </row>
    <row r="2472" spans="3:5" x14ac:dyDescent="0.25">
      <c r="C2472" s="39"/>
      <c r="E2472" s="39"/>
    </row>
    <row r="2473" spans="3:5" x14ac:dyDescent="0.25">
      <c r="C2473" s="39"/>
      <c r="E2473" s="39"/>
    </row>
    <row r="2474" spans="3:5" x14ac:dyDescent="0.25">
      <c r="C2474" s="39"/>
      <c r="E2474" s="39"/>
    </row>
    <row r="2475" spans="3:5" x14ac:dyDescent="0.25">
      <c r="C2475" s="39"/>
      <c r="E2475" s="39"/>
    </row>
    <row r="2476" spans="3:5" x14ac:dyDescent="0.25">
      <c r="C2476" s="39"/>
      <c r="E2476" s="39"/>
    </row>
    <row r="2477" spans="3:5" x14ac:dyDescent="0.25">
      <c r="C2477" s="39"/>
      <c r="E2477" s="39"/>
    </row>
    <row r="2478" spans="3:5" x14ac:dyDescent="0.25">
      <c r="C2478" s="39"/>
      <c r="E2478" s="39"/>
    </row>
    <row r="2479" spans="3:5" x14ac:dyDescent="0.25">
      <c r="C2479" s="39"/>
      <c r="E2479" s="39"/>
    </row>
    <row r="2480" spans="3:5" x14ac:dyDescent="0.25">
      <c r="C2480" s="39"/>
      <c r="E2480" s="39"/>
    </row>
    <row r="2481" spans="3:5" x14ac:dyDescent="0.25">
      <c r="C2481" s="39"/>
      <c r="E2481" s="39"/>
    </row>
    <row r="2482" spans="3:5" x14ac:dyDescent="0.25">
      <c r="C2482" s="39"/>
      <c r="E2482" s="39"/>
    </row>
    <row r="2483" spans="3:5" x14ac:dyDescent="0.25">
      <c r="C2483" s="39"/>
      <c r="E2483" s="39"/>
    </row>
    <row r="2484" spans="3:5" x14ac:dyDescent="0.25">
      <c r="C2484" s="39"/>
      <c r="E2484" s="39"/>
    </row>
    <row r="2485" spans="3:5" x14ac:dyDescent="0.25">
      <c r="C2485" s="39"/>
      <c r="E2485" s="39"/>
    </row>
    <row r="2486" spans="3:5" x14ac:dyDescent="0.25">
      <c r="C2486" s="39"/>
      <c r="E2486" s="39"/>
    </row>
    <row r="2487" spans="3:5" x14ac:dyDescent="0.25">
      <c r="C2487" s="39"/>
      <c r="E2487" s="39"/>
    </row>
    <row r="2488" spans="3:5" x14ac:dyDescent="0.25">
      <c r="C2488" s="39"/>
      <c r="E2488" s="39"/>
    </row>
    <row r="2489" spans="3:5" x14ac:dyDescent="0.25">
      <c r="C2489" s="39"/>
      <c r="E2489" s="39"/>
    </row>
    <row r="2490" spans="3:5" x14ac:dyDescent="0.25">
      <c r="C2490" s="39"/>
      <c r="E2490" s="39"/>
    </row>
    <row r="2491" spans="3:5" x14ac:dyDescent="0.25">
      <c r="C2491" s="39"/>
      <c r="E2491" s="39"/>
    </row>
    <row r="2492" spans="3:5" x14ac:dyDescent="0.25">
      <c r="C2492" s="39"/>
      <c r="E2492" s="39"/>
    </row>
    <row r="2493" spans="3:5" x14ac:dyDescent="0.25">
      <c r="C2493" s="39"/>
      <c r="E2493" s="39"/>
    </row>
    <row r="2494" spans="3:5" x14ac:dyDescent="0.25">
      <c r="C2494" s="39"/>
      <c r="E2494" s="39"/>
    </row>
    <row r="2495" spans="3:5" x14ac:dyDescent="0.25">
      <c r="C2495" s="39"/>
      <c r="E2495" s="39"/>
    </row>
    <row r="2496" spans="3:5" x14ac:dyDescent="0.25">
      <c r="C2496" s="39"/>
      <c r="E2496" s="39"/>
    </row>
    <row r="2497" spans="3:5" x14ac:dyDescent="0.25">
      <c r="C2497" s="39"/>
      <c r="E2497" s="39"/>
    </row>
    <row r="2498" spans="3:5" x14ac:dyDescent="0.25">
      <c r="C2498" s="39"/>
      <c r="E2498" s="39"/>
    </row>
    <row r="2499" spans="3:5" x14ac:dyDescent="0.25">
      <c r="C2499" s="39"/>
      <c r="E2499" s="39"/>
    </row>
    <row r="2500" spans="3:5" x14ac:dyDescent="0.25">
      <c r="C2500" s="39"/>
      <c r="E2500" s="39"/>
    </row>
    <row r="2501" spans="3:5" x14ac:dyDescent="0.25">
      <c r="C2501" s="39"/>
      <c r="E2501" s="39"/>
    </row>
    <row r="2502" spans="3:5" x14ac:dyDescent="0.25">
      <c r="C2502" s="39"/>
      <c r="E2502" s="39"/>
    </row>
    <row r="2503" spans="3:5" x14ac:dyDescent="0.25">
      <c r="C2503" s="39"/>
      <c r="E2503" s="39"/>
    </row>
    <row r="2504" spans="3:5" x14ac:dyDescent="0.25">
      <c r="C2504" s="39"/>
      <c r="E2504" s="39"/>
    </row>
    <row r="2505" spans="3:5" x14ac:dyDescent="0.25">
      <c r="C2505" s="39"/>
      <c r="E2505" s="39"/>
    </row>
    <row r="2506" spans="3:5" x14ac:dyDescent="0.25">
      <c r="C2506" s="39"/>
      <c r="E2506" s="39"/>
    </row>
    <row r="2507" spans="3:5" x14ac:dyDescent="0.25">
      <c r="C2507" s="39"/>
      <c r="E2507" s="39"/>
    </row>
    <row r="2508" spans="3:5" x14ac:dyDescent="0.25">
      <c r="C2508" s="39"/>
      <c r="E2508" s="39"/>
    </row>
    <row r="2509" spans="3:5" x14ac:dyDescent="0.25">
      <c r="C2509" s="39"/>
      <c r="E2509" s="39"/>
    </row>
    <row r="2510" spans="3:5" x14ac:dyDescent="0.25">
      <c r="C2510" s="39"/>
      <c r="E2510" s="39"/>
    </row>
    <row r="2511" spans="3:5" x14ac:dyDescent="0.25">
      <c r="C2511" s="39"/>
      <c r="E2511" s="39"/>
    </row>
    <row r="2512" spans="3:5" x14ac:dyDescent="0.25">
      <c r="C2512" s="39"/>
      <c r="E2512" s="39"/>
    </row>
    <row r="2513" spans="3:5" x14ac:dyDescent="0.25">
      <c r="C2513" s="39"/>
      <c r="E2513" s="39"/>
    </row>
    <row r="2514" spans="3:5" x14ac:dyDescent="0.25">
      <c r="C2514" s="39"/>
      <c r="E2514" s="39"/>
    </row>
    <row r="2515" spans="3:5" x14ac:dyDescent="0.25">
      <c r="C2515" s="39"/>
      <c r="E2515" s="39"/>
    </row>
    <row r="2516" spans="3:5" x14ac:dyDescent="0.25">
      <c r="C2516" s="39"/>
      <c r="E2516" s="39"/>
    </row>
    <row r="2517" spans="3:5" x14ac:dyDescent="0.25">
      <c r="C2517" s="39"/>
      <c r="E2517" s="39"/>
    </row>
    <row r="2518" spans="3:5" x14ac:dyDescent="0.25">
      <c r="C2518" s="39"/>
      <c r="E2518" s="39"/>
    </row>
    <row r="2519" spans="3:5" x14ac:dyDescent="0.25">
      <c r="C2519" s="39"/>
      <c r="E2519" s="39"/>
    </row>
    <row r="2520" spans="3:5" x14ac:dyDescent="0.25">
      <c r="C2520" s="39"/>
      <c r="E2520" s="39"/>
    </row>
    <row r="2521" spans="3:5" x14ac:dyDescent="0.25">
      <c r="C2521" s="39"/>
      <c r="E2521" s="39"/>
    </row>
    <row r="2522" spans="3:5" x14ac:dyDescent="0.25">
      <c r="C2522" s="39"/>
      <c r="E2522" s="39"/>
    </row>
    <row r="2523" spans="3:5" x14ac:dyDescent="0.25">
      <c r="C2523" s="39"/>
      <c r="E2523" s="39"/>
    </row>
    <row r="2524" spans="3:5" x14ac:dyDescent="0.25">
      <c r="C2524" s="39"/>
      <c r="E2524" s="39"/>
    </row>
    <row r="2525" spans="3:5" x14ac:dyDescent="0.25">
      <c r="C2525" s="39"/>
      <c r="E2525" s="39"/>
    </row>
    <row r="2526" spans="3:5" x14ac:dyDescent="0.25">
      <c r="C2526" s="39"/>
      <c r="E2526" s="39"/>
    </row>
    <row r="2527" spans="3:5" x14ac:dyDescent="0.25">
      <c r="C2527" s="39"/>
      <c r="E2527" s="39"/>
    </row>
    <row r="2528" spans="3:5" x14ac:dyDescent="0.25">
      <c r="C2528" s="39"/>
      <c r="E2528" s="39"/>
    </row>
    <row r="2529" spans="3:5" x14ac:dyDescent="0.25">
      <c r="C2529" s="39"/>
      <c r="E2529" s="39"/>
    </row>
    <row r="2530" spans="3:5" x14ac:dyDescent="0.25">
      <c r="C2530" s="39"/>
      <c r="E2530" s="39"/>
    </row>
    <row r="2531" spans="3:5" x14ac:dyDescent="0.25">
      <c r="C2531" s="39"/>
      <c r="E2531" s="39"/>
    </row>
    <row r="2532" spans="3:5" x14ac:dyDescent="0.25">
      <c r="C2532" s="39"/>
      <c r="E2532" s="39"/>
    </row>
    <row r="2533" spans="3:5" x14ac:dyDescent="0.25">
      <c r="C2533" s="39"/>
      <c r="E2533" s="39"/>
    </row>
    <row r="2534" spans="3:5" x14ac:dyDescent="0.25">
      <c r="C2534" s="39"/>
      <c r="E2534" s="39"/>
    </row>
    <row r="2535" spans="3:5" x14ac:dyDescent="0.25">
      <c r="C2535" s="39"/>
      <c r="E2535" s="39"/>
    </row>
    <row r="2536" spans="3:5" x14ac:dyDescent="0.25">
      <c r="C2536" s="39"/>
      <c r="E2536" s="39"/>
    </row>
    <row r="2537" spans="3:5" x14ac:dyDescent="0.25">
      <c r="C2537" s="39"/>
      <c r="E2537" s="39"/>
    </row>
    <row r="2538" spans="3:5" x14ac:dyDescent="0.25">
      <c r="C2538" s="39"/>
      <c r="E2538" s="39"/>
    </row>
    <row r="2539" spans="3:5" x14ac:dyDescent="0.25">
      <c r="C2539" s="39"/>
      <c r="E2539" s="39"/>
    </row>
    <row r="2540" spans="3:5" x14ac:dyDescent="0.25">
      <c r="C2540" s="39"/>
      <c r="E2540" s="39"/>
    </row>
    <row r="2541" spans="3:5" x14ac:dyDescent="0.25">
      <c r="C2541" s="39"/>
      <c r="E2541" s="39"/>
    </row>
    <row r="2542" spans="3:5" x14ac:dyDescent="0.25">
      <c r="C2542" s="39"/>
      <c r="E2542" s="39"/>
    </row>
    <row r="2543" spans="3:5" x14ac:dyDescent="0.25">
      <c r="C2543" s="39"/>
      <c r="E2543" s="39"/>
    </row>
    <row r="2544" spans="3:5" x14ac:dyDescent="0.25">
      <c r="C2544" s="39"/>
      <c r="E2544" s="39"/>
    </row>
    <row r="2545" spans="3:5" x14ac:dyDescent="0.25">
      <c r="C2545" s="39"/>
      <c r="E2545" s="39"/>
    </row>
    <row r="2546" spans="3:5" x14ac:dyDescent="0.25">
      <c r="C2546" s="39"/>
      <c r="E2546" s="39"/>
    </row>
    <row r="2547" spans="3:5" x14ac:dyDescent="0.25">
      <c r="C2547" s="39"/>
      <c r="E2547" s="39"/>
    </row>
    <row r="2548" spans="3:5" x14ac:dyDescent="0.25">
      <c r="C2548" s="39"/>
      <c r="E2548" s="39"/>
    </row>
    <row r="2549" spans="3:5" x14ac:dyDescent="0.25">
      <c r="C2549" s="39"/>
      <c r="E2549" s="39"/>
    </row>
    <row r="2550" spans="3:5" x14ac:dyDescent="0.25">
      <c r="C2550" s="39"/>
      <c r="E2550" s="39"/>
    </row>
    <row r="2551" spans="3:5" x14ac:dyDescent="0.25">
      <c r="C2551" s="39"/>
      <c r="E2551" s="39"/>
    </row>
    <row r="2552" spans="3:5" x14ac:dyDescent="0.25">
      <c r="C2552" s="39"/>
      <c r="E2552" s="39"/>
    </row>
    <row r="2553" spans="3:5" x14ac:dyDescent="0.25">
      <c r="C2553" s="39"/>
      <c r="E2553" s="39"/>
    </row>
    <row r="2554" spans="3:5" x14ac:dyDescent="0.25">
      <c r="C2554" s="39"/>
      <c r="E2554" s="39"/>
    </row>
    <row r="2555" spans="3:5" x14ac:dyDescent="0.25">
      <c r="C2555" s="39"/>
      <c r="E2555" s="39"/>
    </row>
    <row r="2556" spans="3:5" x14ac:dyDescent="0.25">
      <c r="C2556" s="39"/>
      <c r="E2556" s="39"/>
    </row>
    <row r="2557" spans="3:5" x14ac:dyDescent="0.25">
      <c r="C2557" s="39"/>
      <c r="E2557" s="39"/>
    </row>
    <row r="2558" spans="3:5" x14ac:dyDescent="0.25">
      <c r="C2558" s="39"/>
      <c r="E2558" s="39"/>
    </row>
    <row r="2559" spans="3:5" x14ac:dyDescent="0.25">
      <c r="C2559" s="39"/>
      <c r="E2559" s="39"/>
    </row>
    <row r="2560" spans="3:5" x14ac:dyDescent="0.25">
      <c r="C2560" s="39"/>
      <c r="E2560" s="39"/>
    </row>
    <row r="2561" spans="3:5" x14ac:dyDescent="0.25">
      <c r="C2561" s="39"/>
      <c r="E2561" s="39"/>
    </row>
    <row r="2562" spans="3:5" x14ac:dyDescent="0.25">
      <c r="C2562" s="39"/>
      <c r="E2562" s="39"/>
    </row>
    <row r="2563" spans="3:5" x14ac:dyDescent="0.25">
      <c r="C2563" s="39"/>
      <c r="E2563" s="39"/>
    </row>
    <row r="2564" spans="3:5" x14ac:dyDescent="0.25">
      <c r="C2564" s="39"/>
      <c r="E2564" s="39"/>
    </row>
    <row r="2565" spans="3:5" x14ac:dyDescent="0.25">
      <c r="C2565" s="39"/>
      <c r="E2565" s="39"/>
    </row>
    <row r="2566" spans="3:5" x14ac:dyDescent="0.25">
      <c r="C2566" s="39"/>
      <c r="E2566" s="39"/>
    </row>
    <row r="2567" spans="3:5" x14ac:dyDescent="0.25">
      <c r="C2567" s="39"/>
      <c r="E2567" s="39"/>
    </row>
    <row r="2568" spans="3:5" x14ac:dyDescent="0.25">
      <c r="C2568" s="39"/>
      <c r="E2568" s="39"/>
    </row>
    <row r="2569" spans="3:5" x14ac:dyDescent="0.25">
      <c r="C2569" s="39"/>
      <c r="E2569" s="39"/>
    </row>
    <row r="2570" spans="3:5" x14ac:dyDescent="0.25">
      <c r="C2570" s="39"/>
      <c r="E2570" s="39"/>
    </row>
    <row r="2571" spans="3:5" x14ac:dyDescent="0.25">
      <c r="C2571" s="39"/>
      <c r="E2571" s="39"/>
    </row>
    <row r="2572" spans="3:5" x14ac:dyDescent="0.25">
      <c r="C2572" s="39"/>
      <c r="E2572" s="39"/>
    </row>
    <row r="2573" spans="3:5" x14ac:dyDescent="0.25">
      <c r="C2573" s="39"/>
      <c r="E2573" s="39"/>
    </row>
    <row r="2574" spans="3:5" x14ac:dyDescent="0.25">
      <c r="C2574" s="39"/>
      <c r="E2574" s="39"/>
    </row>
    <row r="2575" spans="3:5" x14ac:dyDescent="0.25">
      <c r="C2575" s="39"/>
      <c r="E2575" s="39"/>
    </row>
    <row r="2576" spans="3:5" x14ac:dyDescent="0.25">
      <c r="C2576" s="39"/>
      <c r="E2576" s="39"/>
    </row>
    <row r="2577" spans="3:5" x14ac:dyDescent="0.25">
      <c r="C2577" s="39"/>
      <c r="E2577" s="39"/>
    </row>
    <row r="2578" spans="3:5" x14ac:dyDescent="0.25">
      <c r="C2578" s="39"/>
      <c r="E2578" s="39"/>
    </row>
    <row r="2579" spans="3:5" x14ac:dyDescent="0.25">
      <c r="C2579" s="39"/>
      <c r="E2579" s="39"/>
    </row>
    <row r="2580" spans="3:5" x14ac:dyDescent="0.25">
      <c r="C2580" s="39"/>
      <c r="E2580" s="39"/>
    </row>
    <row r="2581" spans="3:5" x14ac:dyDescent="0.25">
      <c r="C2581" s="39"/>
      <c r="E2581" s="39"/>
    </row>
    <row r="2582" spans="3:5" x14ac:dyDescent="0.25">
      <c r="C2582" s="39"/>
      <c r="E2582" s="39"/>
    </row>
    <row r="2583" spans="3:5" x14ac:dyDescent="0.25">
      <c r="C2583" s="39"/>
      <c r="E2583" s="39"/>
    </row>
    <row r="2584" spans="3:5" x14ac:dyDescent="0.25">
      <c r="C2584" s="39"/>
      <c r="E2584" s="39"/>
    </row>
    <row r="2585" spans="3:5" x14ac:dyDescent="0.25">
      <c r="C2585" s="39"/>
      <c r="E2585" s="39"/>
    </row>
    <row r="2586" spans="3:5" x14ac:dyDescent="0.25">
      <c r="C2586" s="39"/>
      <c r="E2586" s="39"/>
    </row>
    <row r="2587" spans="3:5" x14ac:dyDescent="0.25">
      <c r="C2587" s="39"/>
      <c r="E2587" s="39"/>
    </row>
    <row r="2588" spans="3:5" x14ac:dyDescent="0.25">
      <c r="C2588" s="39"/>
      <c r="E2588" s="39"/>
    </row>
    <row r="2589" spans="3:5" x14ac:dyDescent="0.25">
      <c r="C2589" s="39"/>
      <c r="E2589" s="39"/>
    </row>
    <row r="2590" spans="3:5" x14ac:dyDescent="0.25">
      <c r="C2590" s="39"/>
      <c r="E2590" s="39"/>
    </row>
    <row r="2591" spans="3:5" x14ac:dyDescent="0.25">
      <c r="C2591" s="39"/>
      <c r="E2591" s="39"/>
    </row>
    <row r="2592" spans="3:5" x14ac:dyDescent="0.25">
      <c r="C2592" s="39"/>
      <c r="E2592" s="39"/>
    </row>
    <row r="2593" spans="3:5" x14ac:dyDescent="0.25">
      <c r="C2593" s="39"/>
      <c r="E2593" s="39"/>
    </row>
    <row r="2594" spans="3:5" x14ac:dyDescent="0.25">
      <c r="C2594" s="39"/>
      <c r="E2594" s="39"/>
    </row>
    <row r="2595" spans="3:5" x14ac:dyDescent="0.25">
      <c r="C2595" s="39"/>
      <c r="E2595" s="39"/>
    </row>
    <row r="2596" spans="3:5" x14ac:dyDescent="0.25">
      <c r="C2596" s="39"/>
      <c r="E2596" s="39"/>
    </row>
    <row r="2597" spans="3:5" x14ac:dyDescent="0.25">
      <c r="C2597" s="39"/>
      <c r="E2597" s="39"/>
    </row>
    <row r="2598" spans="3:5" x14ac:dyDescent="0.25">
      <c r="C2598" s="39"/>
      <c r="E2598" s="39"/>
    </row>
    <row r="2599" spans="3:5" x14ac:dyDescent="0.25">
      <c r="C2599" s="39"/>
      <c r="E2599" s="39"/>
    </row>
    <row r="2600" spans="3:5" x14ac:dyDescent="0.25">
      <c r="C2600" s="39"/>
      <c r="E2600" s="39"/>
    </row>
    <row r="2601" spans="3:5" x14ac:dyDescent="0.25">
      <c r="C2601" s="39"/>
      <c r="E2601" s="39"/>
    </row>
    <row r="2602" spans="3:5" x14ac:dyDescent="0.25">
      <c r="C2602" s="39"/>
      <c r="E2602" s="39"/>
    </row>
    <row r="2603" spans="3:5" x14ac:dyDescent="0.25">
      <c r="C2603" s="39"/>
      <c r="E2603" s="39"/>
    </row>
    <row r="2604" spans="3:5" x14ac:dyDescent="0.25">
      <c r="C2604" s="39"/>
      <c r="E2604" s="39"/>
    </row>
    <row r="2605" spans="3:5" x14ac:dyDescent="0.25">
      <c r="C2605" s="39"/>
      <c r="E2605" s="39"/>
    </row>
    <row r="2606" spans="3:5" x14ac:dyDescent="0.25">
      <c r="C2606" s="39"/>
      <c r="E2606" s="39"/>
    </row>
    <row r="2607" spans="3:5" x14ac:dyDescent="0.25">
      <c r="C2607" s="39"/>
      <c r="E2607" s="39"/>
    </row>
    <row r="2608" spans="3:5" x14ac:dyDescent="0.25">
      <c r="C2608" s="39"/>
      <c r="E2608" s="39"/>
    </row>
    <row r="2609" spans="3:5" x14ac:dyDescent="0.25">
      <c r="C2609" s="39"/>
      <c r="E2609" s="39"/>
    </row>
    <row r="2610" spans="3:5" x14ac:dyDescent="0.25">
      <c r="C2610" s="39"/>
      <c r="E2610" s="39"/>
    </row>
    <row r="2611" spans="3:5" x14ac:dyDescent="0.25">
      <c r="C2611" s="39"/>
      <c r="E2611" s="39"/>
    </row>
    <row r="2612" spans="3:5" x14ac:dyDescent="0.25">
      <c r="C2612" s="39"/>
      <c r="E2612" s="39"/>
    </row>
    <row r="2613" spans="3:5" x14ac:dyDescent="0.25">
      <c r="C2613" s="39"/>
      <c r="E2613" s="39"/>
    </row>
    <row r="2614" spans="3:5" x14ac:dyDescent="0.25">
      <c r="C2614" s="39"/>
      <c r="E2614" s="39"/>
    </row>
    <row r="2615" spans="3:5" x14ac:dyDescent="0.25">
      <c r="C2615" s="39"/>
      <c r="E2615" s="39"/>
    </row>
    <row r="2616" spans="3:5" x14ac:dyDescent="0.25">
      <c r="C2616" s="39"/>
      <c r="E2616" s="39"/>
    </row>
    <row r="2617" spans="3:5" x14ac:dyDescent="0.25">
      <c r="C2617" s="39"/>
      <c r="E2617" s="39"/>
    </row>
    <row r="2618" spans="3:5" x14ac:dyDescent="0.25">
      <c r="C2618" s="39"/>
      <c r="E2618" s="39"/>
    </row>
    <row r="2619" spans="3:5" x14ac:dyDescent="0.25">
      <c r="C2619" s="39"/>
      <c r="E2619" s="39"/>
    </row>
    <row r="2620" spans="3:5" x14ac:dyDescent="0.25">
      <c r="C2620" s="39"/>
      <c r="E2620" s="39"/>
    </row>
    <row r="2621" spans="3:5" x14ac:dyDescent="0.25">
      <c r="C2621" s="39"/>
      <c r="E2621" s="39"/>
    </row>
    <row r="2622" spans="3:5" x14ac:dyDescent="0.25">
      <c r="C2622" s="39"/>
      <c r="E2622" s="39"/>
    </row>
    <row r="2623" spans="3:5" x14ac:dyDescent="0.25">
      <c r="C2623" s="39"/>
      <c r="E2623" s="39"/>
    </row>
    <row r="2624" spans="3:5" x14ac:dyDescent="0.25">
      <c r="C2624" s="39"/>
      <c r="E2624" s="39"/>
    </row>
    <row r="2625" spans="3:5" x14ac:dyDescent="0.25">
      <c r="C2625" s="39"/>
      <c r="E2625" s="39"/>
    </row>
    <row r="2626" spans="3:5" x14ac:dyDescent="0.25">
      <c r="C2626" s="39"/>
      <c r="E2626" s="39"/>
    </row>
    <row r="2627" spans="3:5" x14ac:dyDescent="0.25">
      <c r="C2627" s="39"/>
      <c r="E2627" s="39"/>
    </row>
    <row r="2628" spans="3:5" x14ac:dyDescent="0.25">
      <c r="C2628" s="39"/>
      <c r="E2628" s="39"/>
    </row>
    <row r="2629" spans="3:5" x14ac:dyDescent="0.25">
      <c r="C2629" s="39"/>
      <c r="E2629" s="39"/>
    </row>
    <row r="2630" spans="3:5" x14ac:dyDescent="0.25">
      <c r="C2630" s="39"/>
      <c r="E2630" s="39"/>
    </row>
    <row r="2631" spans="3:5" x14ac:dyDescent="0.25">
      <c r="C2631" s="39"/>
      <c r="E2631" s="39"/>
    </row>
    <row r="2632" spans="3:5" x14ac:dyDescent="0.25">
      <c r="C2632" s="39"/>
      <c r="E2632" s="39"/>
    </row>
    <row r="2633" spans="3:5" x14ac:dyDescent="0.25">
      <c r="C2633" s="39"/>
      <c r="E2633" s="39"/>
    </row>
    <row r="2634" spans="3:5" x14ac:dyDescent="0.25">
      <c r="C2634" s="39"/>
      <c r="E2634" s="39"/>
    </row>
    <row r="2635" spans="3:5" x14ac:dyDescent="0.25">
      <c r="C2635" s="39"/>
      <c r="E2635" s="39"/>
    </row>
    <row r="2636" spans="3:5" x14ac:dyDescent="0.25">
      <c r="C2636" s="39"/>
      <c r="E2636" s="39"/>
    </row>
    <row r="2637" spans="3:5" x14ac:dyDescent="0.25">
      <c r="C2637" s="39"/>
      <c r="E2637" s="39"/>
    </row>
    <row r="2638" spans="3:5" x14ac:dyDescent="0.25">
      <c r="C2638" s="39"/>
      <c r="E2638" s="39"/>
    </row>
    <row r="2639" spans="3:5" x14ac:dyDescent="0.25">
      <c r="C2639" s="39"/>
      <c r="E2639" s="39"/>
    </row>
    <row r="2640" spans="3:5" x14ac:dyDescent="0.25">
      <c r="C2640" s="39"/>
      <c r="E2640" s="39"/>
    </row>
    <row r="2641" spans="3:5" x14ac:dyDescent="0.25">
      <c r="C2641" s="39"/>
      <c r="E2641" s="39"/>
    </row>
    <row r="2642" spans="3:5" x14ac:dyDescent="0.25">
      <c r="C2642" s="39"/>
      <c r="E2642" s="39"/>
    </row>
    <row r="2643" spans="3:5" x14ac:dyDescent="0.25">
      <c r="C2643" s="39"/>
      <c r="E2643" s="39"/>
    </row>
    <row r="2644" spans="3:5" x14ac:dyDescent="0.25">
      <c r="C2644" s="39"/>
      <c r="E2644" s="39"/>
    </row>
    <row r="2645" spans="3:5" x14ac:dyDescent="0.25">
      <c r="C2645" s="39"/>
      <c r="E2645" s="39"/>
    </row>
    <row r="2646" spans="3:5" x14ac:dyDescent="0.25">
      <c r="C2646" s="39"/>
      <c r="E2646" s="39"/>
    </row>
    <row r="2647" spans="3:5" x14ac:dyDescent="0.25">
      <c r="C2647" s="39"/>
      <c r="E2647" s="39"/>
    </row>
    <row r="2648" spans="3:5" x14ac:dyDescent="0.25">
      <c r="C2648" s="39"/>
      <c r="E2648" s="39"/>
    </row>
    <row r="2649" spans="3:5" x14ac:dyDescent="0.25">
      <c r="C2649" s="39"/>
      <c r="E2649" s="39"/>
    </row>
    <row r="2650" spans="3:5" x14ac:dyDescent="0.25">
      <c r="C2650" s="39"/>
      <c r="E2650" s="39"/>
    </row>
    <row r="2651" spans="3:5" x14ac:dyDescent="0.25">
      <c r="C2651" s="39"/>
      <c r="E2651" s="39"/>
    </row>
    <row r="2652" spans="3:5" x14ac:dyDescent="0.25">
      <c r="C2652" s="39"/>
      <c r="E2652" s="39"/>
    </row>
    <row r="2653" spans="3:5" x14ac:dyDescent="0.25">
      <c r="C2653" s="39"/>
      <c r="E2653" s="39"/>
    </row>
    <row r="2654" spans="3:5" x14ac:dyDescent="0.25">
      <c r="C2654" s="39"/>
      <c r="E2654" s="39"/>
    </row>
    <row r="2655" spans="3:5" x14ac:dyDescent="0.25">
      <c r="C2655" s="39"/>
      <c r="E2655" s="39"/>
    </row>
    <row r="2656" spans="3:5" x14ac:dyDescent="0.25">
      <c r="C2656" s="39"/>
      <c r="E2656" s="39"/>
    </row>
    <row r="2657" spans="3:5" x14ac:dyDescent="0.25">
      <c r="C2657" s="39"/>
      <c r="E2657" s="39"/>
    </row>
    <row r="2658" spans="3:5" x14ac:dyDescent="0.25">
      <c r="C2658" s="39"/>
      <c r="E2658" s="39"/>
    </row>
    <row r="2659" spans="3:5" x14ac:dyDescent="0.25">
      <c r="C2659" s="39"/>
      <c r="E2659" s="39"/>
    </row>
    <row r="2660" spans="3:5" x14ac:dyDescent="0.25">
      <c r="C2660" s="39"/>
      <c r="E2660" s="39"/>
    </row>
    <row r="2661" spans="3:5" x14ac:dyDescent="0.25">
      <c r="C2661" s="39"/>
      <c r="E2661" s="39"/>
    </row>
    <row r="2662" spans="3:5" x14ac:dyDescent="0.25">
      <c r="C2662" s="39"/>
      <c r="E2662" s="39"/>
    </row>
    <row r="2663" spans="3:5" x14ac:dyDescent="0.25">
      <c r="C2663" s="39"/>
      <c r="E2663" s="39"/>
    </row>
    <row r="2664" spans="3:5" x14ac:dyDescent="0.25">
      <c r="C2664" s="39"/>
      <c r="E2664" s="39"/>
    </row>
    <row r="2665" spans="3:5" x14ac:dyDescent="0.25">
      <c r="C2665" s="39"/>
      <c r="E2665" s="39"/>
    </row>
    <row r="2666" spans="3:5" x14ac:dyDescent="0.25">
      <c r="C2666" s="39"/>
      <c r="E2666" s="39"/>
    </row>
    <row r="2667" spans="3:5" x14ac:dyDescent="0.25">
      <c r="C2667" s="39"/>
      <c r="E2667" s="39"/>
    </row>
    <row r="2668" spans="3:5" x14ac:dyDescent="0.25">
      <c r="C2668" s="39"/>
      <c r="E2668" s="39"/>
    </row>
    <row r="2669" spans="3:5" x14ac:dyDescent="0.25">
      <c r="C2669" s="39"/>
      <c r="E2669" s="39"/>
    </row>
    <row r="2670" spans="3:5" x14ac:dyDescent="0.25">
      <c r="C2670" s="39"/>
      <c r="E2670" s="39"/>
    </row>
    <row r="2671" spans="3:5" x14ac:dyDescent="0.25">
      <c r="C2671" s="39"/>
      <c r="E2671" s="39"/>
    </row>
    <row r="2672" spans="3:5" x14ac:dyDescent="0.25">
      <c r="C2672" s="39"/>
      <c r="E2672" s="39"/>
    </row>
    <row r="2673" spans="3:5" x14ac:dyDescent="0.25">
      <c r="C2673" s="39"/>
      <c r="E2673" s="39"/>
    </row>
    <row r="2674" spans="3:5" x14ac:dyDescent="0.25">
      <c r="C2674" s="39"/>
      <c r="E2674" s="39"/>
    </row>
    <row r="2675" spans="3:5" x14ac:dyDescent="0.25">
      <c r="C2675" s="39"/>
      <c r="E2675" s="39"/>
    </row>
    <row r="2676" spans="3:5" x14ac:dyDescent="0.25">
      <c r="C2676" s="39"/>
      <c r="E2676" s="39"/>
    </row>
    <row r="2677" spans="3:5" x14ac:dyDescent="0.25">
      <c r="C2677" s="39"/>
      <c r="E2677" s="39"/>
    </row>
    <row r="2678" spans="3:5" x14ac:dyDescent="0.25">
      <c r="C2678" s="39"/>
      <c r="E2678" s="39"/>
    </row>
    <row r="2679" spans="3:5" x14ac:dyDescent="0.25">
      <c r="C2679" s="39"/>
      <c r="E2679" s="39"/>
    </row>
    <row r="2680" spans="3:5" x14ac:dyDescent="0.25">
      <c r="C2680" s="39"/>
      <c r="E2680" s="39"/>
    </row>
    <row r="2681" spans="3:5" x14ac:dyDescent="0.25">
      <c r="C2681" s="39"/>
      <c r="E2681" s="39"/>
    </row>
    <row r="2682" spans="3:5" x14ac:dyDescent="0.25">
      <c r="C2682" s="39"/>
      <c r="E2682" s="39"/>
    </row>
    <row r="2683" spans="3:5" x14ac:dyDescent="0.25">
      <c r="C2683" s="39"/>
      <c r="E2683" s="39"/>
    </row>
    <row r="2684" spans="3:5" x14ac:dyDescent="0.25">
      <c r="C2684" s="39"/>
      <c r="E2684" s="39"/>
    </row>
    <row r="2685" spans="3:5" x14ac:dyDescent="0.25">
      <c r="C2685" s="39"/>
      <c r="E2685" s="39"/>
    </row>
    <row r="2686" spans="3:5" x14ac:dyDescent="0.25">
      <c r="C2686" s="39"/>
      <c r="E2686" s="39"/>
    </row>
    <row r="2687" spans="3:5" x14ac:dyDescent="0.25">
      <c r="C2687" s="39"/>
      <c r="E2687" s="39"/>
    </row>
    <row r="2688" spans="3:5" x14ac:dyDescent="0.25">
      <c r="C2688" s="39"/>
      <c r="E2688" s="39"/>
    </row>
    <row r="2689" spans="3:5" x14ac:dyDescent="0.25">
      <c r="C2689" s="39"/>
      <c r="E2689" s="39"/>
    </row>
    <row r="2690" spans="3:5" x14ac:dyDescent="0.25">
      <c r="C2690" s="39"/>
      <c r="E2690" s="39"/>
    </row>
    <row r="2691" spans="3:5" x14ac:dyDescent="0.25">
      <c r="C2691" s="39"/>
      <c r="E2691" s="39"/>
    </row>
    <row r="2692" spans="3:5" x14ac:dyDescent="0.25">
      <c r="C2692" s="39"/>
      <c r="E2692" s="39"/>
    </row>
    <row r="2693" spans="3:5" x14ac:dyDescent="0.25">
      <c r="C2693" s="39"/>
      <c r="E2693" s="39"/>
    </row>
    <row r="2694" spans="3:5" x14ac:dyDescent="0.25">
      <c r="C2694" s="39"/>
      <c r="E2694" s="39"/>
    </row>
    <row r="2695" spans="3:5" x14ac:dyDescent="0.25">
      <c r="C2695" s="39"/>
      <c r="E2695" s="39"/>
    </row>
    <row r="2696" spans="3:5" x14ac:dyDescent="0.25">
      <c r="C2696" s="39"/>
      <c r="E2696" s="39"/>
    </row>
    <row r="2697" spans="3:5" x14ac:dyDescent="0.25">
      <c r="C2697" s="39"/>
      <c r="E2697" s="39"/>
    </row>
    <row r="2698" spans="3:5" x14ac:dyDescent="0.25">
      <c r="C2698" s="39"/>
      <c r="E2698" s="39"/>
    </row>
    <row r="2699" spans="3:5" x14ac:dyDescent="0.25">
      <c r="C2699" s="39"/>
      <c r="E2699" s="39"/>
    </row>
    <row r="2700" spans="3:5" x14ac:dyDescent="0.25">
      <c r="C2700" s="39"/>
      <c r="E2700" s="39"/>
    </row>
    <row r="2701" spans="3:5" x14ac:dyDescent="0.25">
      <c r="C2701" s="39"/>
      <c r="E2701" s="39"/>
    </row>
    <row r="2702" spans="3:5" x14ac:dyDescent="0.25">
      <c r="C2702" s="39"/>
      <c r="E2702" s="39"/>
    </row>
    <row r="2703" spans="3:5" x14ac:dyDescent="0.25">
      <c r="C2703" s="39"/>
      <c r="E2703" s="39"/>
    </row>
    <row r="2704" spans="3:5" x14ac:dyDescent="0.25">
      <c r="C2704" s="39"/>
      <c r="E2704" s="39"/>
    </row>
    <row r="2705" spans="3:5" x14ac:dyDescent="0.25">
      <c r="C2705" s="39"/>
      <c r="E2705" s="39"/>
    </row>
    <row r="2706" spans="3:5" x14ac:dyDescent="0.25">
      <c r="C2706" s="39"/>
      <c r="E2706" s="39"/>
    </row>
    <row r="2707" spans="3:5" x14ac:dyDescent="0.25">
      <c r="C2707" s="39"/>
      <c r="E2707" s="39"/>
    </row>
    <row r="2708" spans="3:5" x14ac:dyDescent="0.25">
      <c r="C2708" s="39"/>
      <c r="E2708" s="39"/>
    </row>
    <row r="2709" spans="3:5" x14ac:dyDescent="0.25">
      <c r="C2709" s="39"/>
      <c r="E2709" s="39"/>
    </row>
    <row r="2710" spans="3:5" x14ac:dyDescent="0.25">
      <c r="C2710" s="39"/>
      <c r="E2710" s="39"/>
    </row>
    <row r="2711" spans="3:5" x14ac:dyDescent="0.25">
      <c r="C2711" s="39"/>
      <c r="E2711" s="39"/>
    </row>
    <row r="2712" spans="3:5" x14ac:dyDescent="0.25">
      <c r="C2712" s="39"/>
      <c r="E2712" s="39"/>
    </row>
    <row r="2713" spans="3:5" x14ac:dyDescent="0.25">
      <c r="C2713" s="39"/>
      <c r="E2713" s="39"/>
    </row>
    <row r="2714" spans="3:5" x14ac:dyDescent="0.25">
      <c r="C2714" s="39"/>
      <c r="E2714" s="39"/>
    </row>
    <row r="2715" spans="3:5" x14ac:dyDescent="0.25">
      <c r="C2715" s="39"/>
      <c r="E2715" s="39"/>
    </row>
    <row r="2716" spans="3:5" x14ac:dyDescent="0.25">
      <c r="C2716" s="39"/>
      <c r="E2716" s="39"/>
    </row>
    <row r="2717" spans="3:5" x14ac:dyDescent="0.25">
      <c r="C2717" s="39"/>
      <c r="E2717" s="39"/>
    </row>
    <row r="2718" spans="3:5" x14ac:dyDescent="0.25">
      <c r="C2718" s="39"/>
      <c r="E2718" s="39"/>
    </row>
    <row r="2719" spans="3:5" x14ac:dyDescent="0.25">
      <c r="C2719" s="39"/>
      <c r="E2719" s="39"/>
    </row>
    <row r="2720" spans="3:5" x14ac:dyDescent="0.25">
      <c r="C2720" s="39"/>
      <c r="E2720" s="39"/>
    </row>
    <row r="2721" spans="3:5" x14ac:dyDescent="0.25">
      <c r="C2721" s="39"/>
      <c r="E2721" s="39"/>
    </row>
    <row r="2722" spans="3:5" x14ac:dyDescent="0.25">
      <c r="C2722" s="39"/>
      <c r="E2722" s="39"/>
    </row>
    <row r="2723" spans="3:5" x14ac:dyDescent="0.25">
      <c r="C2723" s="39"/>
      <c r="E2723" s="39"/>
    </row>
    <row r="2724" spans="3:5" x14ac:dyDescent="0.25">
      <c r="C2724" s="39"/>
      <c r="E2724" s="39"/>
    </row>
    <row r="2725" spans="3:5" x14ac:dyDescent="0.25">
      <c r="C2725" s="39"/>
      <c r="E2725" s="39"/>
    </row>
    <row r="2726" spans="3:5" x14ac:dyDescent="0.25">
      <c r="C2726" s="39"/>
      <c r="E2726" s="39"/>
    </row>
    <row r="2727" spans="3:5" x14ac:dyDescent="0.25">
      <c r="C2727" s="39"/>
      <c r="E2727" s="39"/>
    </row>
    <row r="2728" spans="3:5" x14ac:dyDescent="0.25">
      <c r="C2728" s="39"/>
      <c r="E2728" s="39"/>
    </row>
    <row r="2729" spans="3:5" x14ac:dyDescent="0.25">
      <c r="C2729" s="39"/>
      <c r="E2729" s="39"/>
    </row>
    <row r="2730" spans="3:5" x14ac:dyDescent="0.25">
      <c r="C2730" s="39"/>
      <c r="E2730" s="39"/>
    </row>
    <row r="2731" spans="3:5" x14ac:dyDescent="0.25">
      <c r="C2731" s="39"/>
      <c r="E2731" s="39"/>
    </row>
    <row r="2732" spans="3:5" x14ac:dyDescent="0.25">
      <c r="C2732" s="39"/>
      <c r="E2732" s="39"/>
    </row>
    <row r="2733" spans="3:5" x14ac:dyDescent="0.25">
      <c r="C2733" s="39"/>
      <c r="E2733" s="39"/>
    </row>
    <row r="2734" spans="3:5" x14ac:dyDescent="0.25">
      <c r="C2734" s="39"/>
      <c r="E2734" s="39"/>
    </row>
    <row r="2735" spans="3:5" x14ac:dyDescent="0.25">
      <c r="C2735" s="39"/>
      <c r="E2735" s="39"/>
    </row>
    <row r="2736" spans="3:5" x14ac:dyDescent="0.25">
      <c r="C2736" s="39"/>
      <c r="E2736" s="39"/>
    </row>
    <row r="2737" spans="3:5" x14ac:dyDescent="0.25">
      <c r="C2737" s="39"/>
      <c r="E2737" s="39"/>
    </row>
    <row r="2738" spans="3:5" x14ac:dyDescent="0.25">
      <c r="C2738" s="39"/>
      <c r="E2738" s="39"/>
    </row>
    <row r="2739" spans="3:5" x14ac:dyDescent="0.25">
      <c r="C2739" s="39"/>
      <c r="E2739" s="39"/>
    </row>
    <row r="2740" spans="3:5" x14ac:dyDescent="0.25">
      <c r="C2740" s="39"/>
      <c r="E2740" s="39"/>
    </row>
    <row r="2741" spans="3:5" x14ac:dyDescent="0.25">
      <c r="C2741" s="39"/>
      <c r="E2741" s="39"/>
    </row>
    <row r="2742" spans="3:5" x14ac:dyDescent="0.25">
      <c r="C2742" s="39"/>
      <c r="E2742" s="39"/>
    </row>
    <row r="2743" spans="3:5" x14ac:dyDescent="0.25">
      <c r="C2743" s="39"/>
      <c r="E2743" s="39"/>
    </row>
    <row r="2744" spans="3:5" x14ac:dyDescent="0.25">
      <c r="C2744" s="39"/>
      <c r="E2744" s="39"/>
    </row>
    <row r="2745" spans="3:5" x14ac:dyDescent="0.25">
      <c r="C2745" s="39"/>
      <c r="E2745" s="39"/>
    </row>
    <row r="2746" spans="3:5" x14ac:dyDescent="0.25">
      <c r="C2746" s="39"/>
      <c r="E2746" s="39"/>
    </row>
    <row r="2747" spans="3:5" x14ac:dyDescent="0.25">
      <c r="C2747" s="39"/>
      <c r="E2747" s="39"/>
    </row>
    <row r="2748" spans="3:5" x14ac:dyDescent="0.25">
      <c r="C2748" s="39"/>
      <c r="E2748" s="39"/>
    </row>
    <row r="2749" spans="3:5" x14ac:dyDescent="0.25">
      <c r="C2749" s="39"/>
      <c r="E2749" s="39"/>
    </row>
    <row r="2750" spans="3:5" x14ac:dyDescent="0.25">
      <c r="C2750" s="39"/>
      <c r="E2750" s="39"/>
    </row>
    <row r="2751" spans="3:5" x14ac:dyDescent="0.25">
      <c r="C2751" s="39"/>
      <c r="E2751" s="39"/>
    </row>
    <row r="2752" spans="3:5" x14ac:dyDescent="0.25">
      <c r="C2752" s="39"/>
      <c r="E2752" s="39"/>
    </row>
    <row r="2753" spans="3:5" x14ac:dyDescent="0.25">
      <c r="C2753" s="39"/>
      <c r="E2753" s="39"/>
    </row>
    <row r="2754" spans="3:5" x14ac:dyDescent="0.25">
      <c r="C2754" s="39"/>
      <c r="E2754" s="39"/>
    </row>
    <row r="2755" spans="3:5" x14ac:dyDescent="0.25">
      <c r="C2755" s="39"/>
      <c r="E2755" s="39"/>
    </row>
    <row r="2756" spans="3:5" x14ac:dyDescent="0.25">
      <c r="C2756" s="39"/>
      <c r="E2756" s="39"/>
    </row>
    <row r="2757" spans="3:5" x14ac:dyDescent="0.25">
      <c r="C2757" s="39"/>
      <c r="E2757" s="39"/>
    </row>
    <row r="2758" spans="3:5" x14ac:dyDescent="0.25">
      <c r="C2758" s="39"/>
      <c r="E2758" s="39"/>
    </row>
    <row r="2759" spans="3:5" x14ac:dyDescent="0.25">
      <c r="C2759" s="39"/>
      <c r="E2759" s="39"/>
    </row>
    <row r="2760" spans="3:5" x14ac:dyDescent="0.25">
      <c r="C2760" s="39"/>
      <c r="E2760" s="39"/>
    </row>
    <row r="2761" spans="3:5" x14ac:dyDescent="0.25">
      <c r="C2761" s="39"/>
      <c r="E2761" s="39"/>
    </row>
    <row r="2762" spans="3:5" x14ac:dyDescent="0.25">
      <c r="C2762" s="39"/>
      <c r="E2762" s="39"/>
    </row>
    <row r="2763" spans="3:5" x14ac:dyDescent="0.25">
      <c r="C2763" s="39"/>
      <c r="E2763" s="39"/>
    </row>
    <row r="2764" spans="3:5" x14ac:dyDescent="0.25">
      <c r="C2764" s="39"/>
      <c r="E2764" s="39"/>
    </row>
    <row r="2765" spans="3:5" x14ac:dyDescent="0.25">
      <c r="C2765" s="39"/>
      <c r="E2765" s="39"/>
    </row>
    <row r="2766" spans="3:5" x14ac:dyDescent="0.25">
      <c r="C2766" s="39"/>
      <c r="E2766" s="39"/>
    </row>
    <row r="2767" spans="3:5" x14ac:dyDescent="0.25">
      <c r="C2767" s="39"/>
      <c r="E2767" s="39"/>
    </row>
    <row r="2768" spans="3:5" x14ac:dyDescent="0.25">
      <c r="C2768" s="39"/>
      <c r="E2768" s="39"/>
    </row>
    <row r="2769" spans="3:5" x14ac:dyDescent="0.25">
      <c r="C2769" s="39"/>
      <c r="E2769" s="39"/>
    </row>
    <row r="2770" spans="3:5" x14ac:dyDescent="0.25">
      <c r="C2770" s="39"/>
      <c r="E2770" s="39"/>
    </row>
    <row r="2771" spans="3:5" x14ac:dyDescent="0.25">
      <c r="C2771" s="39"/>
      <c r="E2771" s="39"/>
    </row>
    <row r="2772" spans="3:5" x14ac:dyDescent="0.25">
      <c r="C2772" s="39"/>
      <c r="E2772" s="39"/>
    </row>
    <row r="2773" spans="3:5" x14ac:dyDescent="0.25">
      <c r="C2773" s="39"/>
      <c r="E2773" s="39"/>
    </row>
    <row r="2774" spans="3:5" x14ac:dyDescent="0.25">
      <c r="C2774" s="39"/>
      <c r="E2774" s="39"/>
    </row>
    <row r="2775" spans="3:5" x14ac:dyDescent="0.25">
      <c r="C2775" s="39"/>
      <c r="E2775" s="39"/>
    </row>
    <row r="2776" spans="3:5" x14ac:dyDescent="0.25">
      <c r="C2776" s="39"/>
      <c r="E2776" s="39"/>
    </row>
    <row r="2777" spans="3:5" x14ac:dyDescent="0.25">
      <c r="C2777" s="39"/>
      <c r="E2777" s="39"/>
    </row>
    <row r="2778" spans="3:5" x14ac:dyDescent="0.25">
      <c r="C2778" s="39"/>
      <c r="E2778" s="39"/>
    </row>
    <row r="2779" spans="3:5" x14ac:dyDescent="0.25">
      <c r="C2779" s="39"/>
      <c r="E2779" s="39"/>
    </row>
    <row r="2780" spans="3:5" x14ac:dyDescent="0.25">
      <c r="C2780" s="39"/>
      <c r="E2780" s="39"/>
    </row>
    <row r="2781" spans="3:5" x14ac:dyDescent="0.25">
      <c r="C2781" s="39"/>
      <c r="E2781" s="39"/>
    </row>
    <row r="2782" spans="3:5" x14ac:dyDescent="0.25">
      <c r="C2782" s="39"/>
      <c r="E2782" s="39"/>
    </row>
    <row r="2783" spans="3:5" x14ac:dyDescent="0.25">
      <c r="C2783" s="39"/>
      <c r="E2783" s="39"/>
    </row>
    <row r="2784" spans="3:5" x14ac:dyDescent="0.25">
      <c r="C2784" s="39"/>
      <c r="E2784" s="39"/>
    </row>
    <row r="2785" spans="3:5" x14ac:dyDescent="0.25">
      <c r="C2785" s="39"/>
      <c r="E2785" s="39"/>
    </row>
    <row r="2786" spans="3:5" x14ac:dyDescent="0.25">
      <c r="C2786" s="39"/>
      <c r="E2786" s="39"/>
    </row>
    <row r="2787" spans="3:5" x14ac:dyDescent="0.25">
      <c r="C2787" s="39"/>
      <c r="E2787" s="39"/>
    </row>
    <row r="2788" spans="3:5" x14ac:dyDescent="0.25">
      <c r="C2788" s="39"/>
      <c r="E2788" s="39"/>
    </row>
    <row r="2789" spans="3:5" x14ac:dyDescent="0.25">
      <c r="C2789" s="39"/>
      <c r="E2789" s="39"/>
    </row>
    <row r="2790" spans="3:5" x14ac:dyDescent="0.25">
      <c r="C2790" s="39"/>
      <c r="E2790" s="39"/>
    </row>
    <row r="2791" spans="3:5" x14ac:dyDescent="0.25">
      <c r="C2791" s="39"/>
      <c r="E2791" s="39"/>
    </row>
    <row r="2792" spans="3:5" x14ac:dyDescent="0.25">
      <c r="C2792" s="39"/>
      <c r="E2792" s="39"/>
    </row>
    <row r="2793" spans="3:5" x14ac:dyDescent="0.25">
      <c r="C2793" s="39"/>
      <c r="E2793" s="39"/>
    </row>
    <row r="2794" spans="3:5" x14ac:dyDescent="0.25">
      <c r="C2794" s="39"/>
      <c r="E2794" s="39"/>
    </row>
    <row r="2795" spans="3:5" x14ac:dyDescent="0.25">
      <c r="C2795" s="39"/>
      <c r="E2795" s="39"/>
    </row>
    <row r="2796" spans="3:5" x14ac:dyDescent="0.25">
      <c r="C2796" s="39"/>
      <c r="E2796" s="39"/>
    </row>
    <row r="2797" spans="3:5" x14ac:dyDescent="0.25">
      <c r="C2797" s="39"/>
      <c r="E2797" s="39"/>
    </row>
    <row r="2798" spans="3:5" x14ac:dyDescent="0.25">
      <c r="C2798" s="39"/>
      <c r="E2798" s="39"/>
    </row>
    <row r="2799" spans="3:5" x14ac:dyDescent="0.25">
      <c r="C2799" s="39"/>
      <c r="E2799" s="39"/>
    </row>
    <row r="2800" spans="3:5" x14ac:dyDescent="0.25">
      <c r="C2800" s="39"/>
      <c r="E2800" s="39"/>
    </row>
    <row r="2801" spans="3:5" x14ac:dyDescent="0.25">
      <c r="C2801" s="39"/>
      <c r="E2801" s="39"/>
    </row>
    <row r="2802" spans="3:5" x14ac:dyDescent="0.25">
      <c r="C2802" s="39"/>
      <c r="E2802" s="39"/>
    </row>
    <row r="2803" spans="3:5" x14ac:dyDescent="0.25">
      <c r="C2803" s="39"/>
      <c r="E2803" s="39"/>
    </row>
    <row r="2804" spans="3:5" x14ac:dyDescent="0.25">
      <c r="C2804" s="39"/>
      <c r="E2804" s="39"/>
    </row>
    <row r="2805" spans="3:5" x14ac:dyDescent="0.25">
      <c r="C2805" s="39"/>
      <c r="E2805" s="39"/>
    </row>
    <row r="2806" spans="3:5" x14ac:dyDescent="0.25">
      <c r="C2806" s="39"/>
      <c r="E2806" s="39"/>
    </row>
    <row r="2807" spans="3:5" x14ac:dyDescent="0.25">
      <c r="C2807" s="39"/>
      <c r="E2807" s="39"/>
    </row>
    <row r="2808" spans="3:5" x14ac:dyDescent="0.25">
      <c r="C2808" s="39"/>
      <c r="E2808" s="39"/>
    </row>
    <row r="2809" spans="3:5" x14ac:dyDescent="0.25">
      <c r="C2809" s="39"/>
      <c r="E2809" s="39"/>
    </row>
    <row r="2810" spans="3:5" x14ac:dyDescent="0.25">
      <c r="C2810" s="39"/>
      <c r="E2810" s="39"/>
    </row>
    <row r="2811" spans="3:5" x14ac:dyDescent="0.25">
      <c r="C2811" s="39"/>
      <c r="E2811" s="39"/>
    </row>
    <row r="2812" spans="3:5" x14ac:dyDescent="0.25">
      <c r="C2812" s="39"/>
      <c r="E2812" s="39"/>
    </row>
    <row r="2813" spans="3:5" x14ac:dyDescent="0.25">
      <c r="C2813" s="39"/>
      <c r="E2813" s="39"/>
    </row>
    <row r="2814" spans="3:5" x14ac:dyDescent="0.25">
      <c r="C2814" s="39"/>
      <c r="E2814" s="39"/>
    </row>
    <row r="2815" spans="3:5" x14ac:dyDescent="0.25">
      <c r="C2815" s="39"/>
      <c r="E2815" s="39"/>
    </row>
    <row r="2816" spans="3:5" x14ac:dyDescent="0.25">
      <c r="C2816" s="39"/>
      <c r="E2816" s="39"/>
    </row>
    <row r="2817" spans="3:5" x14ac:dyDescent="0.25">
      <c r="C2817" s="39"/>
      <c r="E2817" s="39"/>
    </row>
    <row r="2818" spans="3:5" x14ac:dyDescent="0.25">
      <c r="C2818" s="39"/>
      <c r="E2818" s="39"/>
    </row>
    <row r="2819" spans="3:5" x14ac:dyDescent="0.25">
      <c r="C2819" s="39"/>
      <c r="E2819" s="39"/>
    </row>
    <row r="2820" spans="3:5" x14ac:dyDescent="0.25">
      <c r="C2820" s="39"/>
      <c r="E2820" s="39"/>
    </row>
    <row r="2821" spans="3:5" x14ac:dyDescent="0.25">
      <c r="C2821" s="39"/>
      <c r="E2821" s="39"/>
    </row>
    <row r="2822" spans="3:5" x14ac:dyDescent="0.25">
      <c r="C2822" s="39"/>
      <c r="E2822" s="39"/>
    </row>
    <row r="2823" spans="3:5" x14ac:dyDescent="0.25">
      <c r="C2823" s="39"/>
      <c r="E2823" s="39"/>
    </row>
    <row r="2824" spans="3:5" x14ac:dyDescent="0.25">
      <c r="C2824" s="39"/>
      <c r="E2824" s="39"/>
    </row>
    <row r="2825" spans="3:5" x14ac:dyDescent="0.25">
      <c r="C2825" s="39"/>
      <c r="E2825" s="39"/>
    </row>
    <row r="2826" spans="3:5" x14ac:dyDescent="0.25">
      <c r="C2826" s="39"/>
      <c r="E2826" s="39"/>
    </row>
    <row r="2827" spans="3:5" x14ac:dyDescent="0.25">
      <c r="C2827" s="39"/>
      <c r="E2827" s="39"/>
    </row>
    <row r="2828" spans="3:5" x14ac:dyDescent="0.25">
      <c r="C2828" s="39"/>
      <c r="E2828" s="39"/>
    </row>
    <row r="2829" spans="3:5" x14ac:dyDescent="0.25">
      <c r="C2829" s="39"/>
      <c r="E2829" s="39"/>
    </row>
    <row r="2830" spans="3:5" x14ac:dyDescent="0.25">
      <c r="C2830" s="39"/>
      <c r="E2830" s="39"/>
    </row>
    <row r="2831" spans="3:5" x14ac:dyDescent="0.25">
      <c r="C2831" s="39"/>
      <c r="E2831" s="39"/>
    </row>
    <row r="2832" spans="3:5" x14ac:dyDescent="0.25">
      <c r="C2832" s="39"/>
      <c r="E2832" s="39"/>
    </row>
    <row r="2833" spans="3:5" x14ac:dyDescent="0.25">
      <c r="C2833" s="39"/>
      <c r="E2833" s="39"/>
    </row>
    <row r="2834" spans="3:5" x14ac:dyDescent="0.25">
      <c r="C2834" s="39"/>
      <c r="E2834" s="39"/>
    </row>
    <row r="2835" spans="3:5" x14ac:dyDescent="0.25">
      <c r="C2835" s="39"/>
      <c r="E2835" s="39"/>
    </row>
    <row r="2836" spans="3:5" x14ac:dyDescent="0.25">
      <c r="C2836" s="39"/>
      <c r="E2836" s="39"/>
    </row>
    <row r="2837" spans="3:5" x14ac:dyDescent="0.25">
      <c r="C2837" s="39"/>
      <c r="E2837" s="39"/>
    </row>
    <row r="2838" spans="3:5" x14ac:dyDescent="0.25">
      <c r="C2838" s="39"/>
      <c r="E2838" s="39"/>
    </row>
    <row r="2839" spans="3:5" x14ac:dyDescent="0.25">
      <c r="C2839" s="39"/>
      <c r="E2839" s="39"/>
    </row>
    <row r="2840" spans="3:5" x14ac:dyDescent="0.25">
      <c r="C2840" s="39"/>
      <c r="E2840" s="39"/>
    </row>
    <row r="2841" spans="3:5" x14ac:dyDescent="0.25">
      <c r="C2841" s="39"/>
      <c r="E2841" s="39"/>
    </row>
    <row r="2842" spans="3:5" x14ac:dyDescent="0.25">
      <c r="C2842" s="39"/>
      <c r="E2842" s="39"/>
    </row>
    <row r="2843" spans="3:5" x14ac:dyDescent="0.25">
      <c r="C2843" s="39"/>
      <c r="E2843" s="39"/>
    </row>
    <row r="2844" spans="3:5" x14ac:dyDescent="0.25">
      <c r="C2844" s="39"/>
      <c r="E2844" s="39"/>
    </row>
    <row r="2845" spans="3:5" x14ac:dyDescent="0.25">
      <c r="C2845" s="39"/>
      <c r="E2845" s="39"/>
    </row>
    <row r="2846" spans="3:5" x14ac:dyDescent="0.25">
      <c r="C2846" s="39"/>
      <c r="E2846" s="39"/>
    </row>
    <row r="2847" spans="3:5" x14ac:dyDescent="0.25">
      <c r="C2847" s="39"/>
      <c r="E2847" s="39"/>
    </row>
    <row r="2848" spans="3:5" x14ac:dyDescent="0.25">
      <c r="C2848" s="39"/>
      <c r="E2848" s="39"/>
    </row>
    <row r="2849" spans="3:5" x14ac:dyDescent="0.25">
      <c r="C2849" s="39"/>
      <c r="E2849" s="39"/>
    </row>
    <row r="2850" spans="3:5" x14ac:dyDescent="0.25">
      <c r="C2850" s="39"/>
      <c r="E2850" s="39"/>
    </row>
    <row r="2851" spans="3:5" x14ac:dyDescent="0.25">
      <c r="C2851" s="39"/>
      <c r="E2851" s="39"/>
    </row>
    <row r="2852" spans="3:5" x14ac:dyDescent="0.25">
      <c r="C2852" s="39"/>
      <c r="E2852" s="39"/>
    </row>
    <row r="2853" spans="3:5" x14ac:dyDescent="0.25">
      <c r="C2853" s="39"/>
      <c r="E2853" s="39"/>
    </row>
    <row r="2854" spans="3:5" x14ac:dyDescent="0.25">
      <c r="C2854" s="39"/>
      <c r="E2854" s="39"/>
    </row>
    <row r="2855" spans="3:5" x14ac:dyDescent="0.25">
      <c r="C2855" s="39"/>
      <c r="E2855" s="39"/>
    </row>
    <row r="2856" spans="3:5" x14ac:dyDescent="0.25">
      <c r="C2856" s="39"/>
      <c r="E2856" s="39"/>
    </row>
    <row r="2857" spans="3:5" x14ac:dyDescent="0.25">
      <c r="C2857" s="39"/>
      <c r="E2857" s="39"/>
    </row>
    <row r="2858" spans="3:5" x14ac:dyDescent="0.25">
      <c r="C2858" s="39"/>
      <c r="E2858" s="39"/>
    </row>
    <row r="2859" spans="3:5" x14ac:dyDescent="0.25">
      <c r="C2859" s="39"/>
      <c r="E2859" s="39"/>
    </row>
    <row r="2860" spans="3:5" x14ac:dyDescent="0.25">
      <c r="C2860" s="39"/>
      <c r="E2860" s="39"/>
    </row>
    <row r="2861" spans="3:5" x14ac:dyDescent="0.25">
      <c r="C2861" s="39"/>
      <c r="E2861" s="39"/>
    </row>
    <row r="2862" spans="3:5" x14ac:dyDescent="0.25">
      <c r="C2862" s="39"/>
      <c r="E2862" s="39"/>
    </row>
    <row r="2863" spans="3:5" x14ac:dyDescent="0.25">
      <c r="C2863" s="39"/>
      <c r="E2863" s="39"/>
    </row>
    <row r="2864" spans="3:5" x14ac:dyDescent="0.25">
      <c r="C2864" s="39"/>
      <c r="E2864" s="39"/>
    </row>
    <row r="2865" spans="3:5" x14ac:dyDescent="0.25">
      <c r="C2865" s="39"/>
      <c r="E2865" s="39"/>
    </row>
    <row r="2866" spans="3:5" x14ac:dyDescent="0.25">
      <c r="C2866" s="39"/>
      <c r="E2866" s="39"/>
    </row>
    <row r="2867" spans="3:5" x14ac:dyDescent="0.25">
      <c r="C2867" s="39"/>
      <c r="E2867" s="39"/>
    </row>
    <row r="2868" spans="3:5" x14ac:dyDescent="0.25">
      <c r="C2868" s="39"/>
      <c r="E2868" s="39"/>
    </row>
    <row r="2869" spans="3:5" x14ac:dyDescent="0.25">
      <c r="C2869" s="39"/>
      <c r="E2869" s="39"/>
    </row>
    <row r="2870" spans="3:5" x14ac:dyDescent="0.25">
      <c r="C2870" s="39"/>
      <c r="E2870" s="39"/>
    </row>
    <row r="2871" spans="3:5" x14ac:dyDescent="0.25">
      <c r="C2871" s="39"/>
      <c r="E2871" s="39"/>
    </row>
    <row r="2872" spans="3:5" x14ac:dyDescent="0.25">
      <c r="C2872" s="39"/>
      <c r="E2872" s="39"/>
    </row>
    <row r="2873" spans="3:5" x14ac:dyDescent="0.25">
      <c r="C2873" s="39"/>
      <c r="E2873" s="39"/>
    </row>
    <row r="2874" spans="3:5" x14ac:dyDescent="0.25">
      <c r="C2874" s="39"/>
      <c r="E2874" s="39"/>
    </row>
    <row r="2875" spans="3:5" x14ac:dyDescent="0.25">
      <c r="C2875" s="39"/>
      <c r="E2875" s="39"/>
    </row>
    <row r="2876" spans="3:5" x14ac:dyDescent="0.25">
      <c r="C2876" s="39"/>
      <c r="E2876" s="39"/>
    </row>
    <row r="2877" spans="3:5" x14ac:dyDescent="0.25">
      <c r="C2877" s="39"/>
      <c r="E2877" s="39"/>
    </row>
    <row r="2878" spans="3:5" x14ac:dyDescent="0.25">
      <c r="C2878" s="39"/>
      <c r="E2878" s="39"/>
    </row>
    <row r="2879" spans="3:5" x14ac:dyDescent="0.25">
      <c r="C2879" s="39"/>
      <c r="E2879" s="39"/>
    </row>
    <row r="2880" spans="3:5" x14ac:dyDescent="0.25">
      <c r="C2880" s="39"/>
      <c r="E2880" s="39"/>
    </row>
    <row r="2881" spans="3:5" x14ac:dyDescent="0.25">
      <c r="C2881" s="39"/>
      <c r="E2881" s="39"/>
    </row>
    <row r="2882" spans="3:5" x14ac:dyDescent="0.25">
      <c r="C2882" s="39"/>
      <c r="E2882" s="39"/>
    </row>
    <row r="2883" spans="3:5" x14ac:dyDescent="0.25">
      <c r="C2883" s="39"/>
      <c r="E2883" s="39"/>
    </row>
    <row r="2884" spans="3:5" x14ac:dyDescent="0.25">
      <c r="C2884" s="39"/>
      <c r="E2884" s="39"/>
    </row>
    <row r="2885" spans="3:5" x14ac:dyDescent="0.25">
      <c r="C2885" s="39"/>
      <c r="E2885" s="39"/>
    </row>
    <row r="2886" spans="3:5" x14ac:dyDescent="0.25">
      <c r="C2886" s="39"/>
      <c r="E2886" s="39"/>
    </row>
    <row r="2887" spans="3:5" x14ac:dyDescent="0.25">
      <c r="C2887" s="39"/>
      <c r="E2887" s="39"/>
    </row>
    <row r="2888" spans="3:5" x14ac:dyDescent="0.25">
      <c r="C2888" s="39"/>
      <c r="E2888" s="39"/>
    </row>
    <row r="2889" spans="3:5" x14ac:dyDescent="0.25">
      <c r="C2889" s="39"/>
      <c r="E2889" s="39"/>
    </row>
    <row r="2890" spans="3:5" x14ac:dyDescent="0.25">
      <c r="C2890" s="39"/>
      <c r="E2890" s="39"/>
    </row>
    <row r="2891" spans="3:5" x14ac:dyDescent="0.25">
      <c r="C2891" s="39"/>
      <c r="E2891" s="39"/>
    </row>
    <row r="2892" spans="3:5" x14ac:dyDescent="0.25">
      <c r="C2892" s="39"/>
      <c r="E2892" s="39"/>
    </row>
    <row r="2893" spans="3:5" x14ac:dyDescent="0.25">
      <c r="C2893" s="39"/>
      <c r="E2893" s="39"/>
    </row>
    <row r="2894" spans="3:5" x14ac:dyDescent="0.25">
      <c r="C2894" s="39"/>
      <c r="E2894" s="39"/>
    </row>
    <row r="2895" spans="3:5" x14ac:dyDescent="0.25">
      <c r="C2895" s="39"/>
      <c r="E2895" s="39"/>
    </row>
    <row r="2896" spans="3:5" x14ac:dyDescent="0.25">
      <c r="C2896" s="39"/>
      <c r="E2896" s="39"/>
    </row>
    <row r="2897" spans="3:5" x14ac:dyDescent="0.25">
      <c r="C2897" s="39"/>
      <c r="E2897" s="39"/>
    </row>
    <row r="2898" spans="3:5" x14ac:dyDescent="0.25">
      <c r="C2898" s="39"/>
      <c r="E2898" s="39"/>
    </row>
    <row r="2899" spans="3:5" x14ac:dyDescent="0.25">
      <c r="C2899" s="39"/>
      <c r="E2899" s="39"/>
    </row>
    <row r="2900" spans="3:5" x14ac:dyDescent="0.25">
      <c r="C2900" s="39"/>
      <c r="E2900" s="39"/>
    </row>
    <row r="2901" spans="3:5" x14ac:dyDescent="0.25">
      <c r="C2901" s="39"/>
      <c r="E2901" s="39"/>
    </row>
    <row r="2902" spans="3:5" x14ac:dyDescent="0.25">
      <c r="C2902" s="39"/>
      <c r="E2902" s="39"/>
    </row>
    <row r="2903" spans="3:5" x14ac:dyDescent="0.25">
      <c r="C2903" s="39"/>
      <c r="E2903" s="39"/>
    </row>
    <row r="2904" spans="3:5" x14ac:dyDescent="0.25">
      <c r="C2904" s="39"/>
      <c r="E2904" s="39"/>
    </row>
    <row r="2905" spans="3:5" x14ac:dyDescent="0.25">
      <c r="C2905" s="39"/>
      <c r="E2905" s="39"/>
    </row>
    <row r="2906" spans="3:5" x14ac:dyDescent="0.25">
      <c r="C2906" s="39"/>
      <c r="E2906" s="39"/>
    </row>
    <row r="2907" spans="3:5" x14ac:dyDescent="0.25">
      <c r="C2907" s="39"/>
      <c r="E2907" s="39"/>
    </row>
    <row r="2908" spans="3:5" x14ac:dyDescent="0.25">
      <c r="C2908" s="39"/>
      <c r="E2908" s="39"/>
    </row>
    <row r="2909" spans="3:5" x14ac:dyDescent="0.25">
      <c r="C2909" s="39"/>
      <c r="E2909" s="39"/>
    </row>
    <row r="2910" spans="3:5" x14ac:dyDescent="0.25">
      <c r="C2910" s="39"/>
      <c r="E2910" s="39"/>
    </row>
    <row r="2911" spans="3:5" x14ac:dyDescent="0.25">
      <c r="C2911" s="39"/>
      <c r="E2911" s="39"/>
    </row>
    <row r="2912" spans="3:5" x14ac:dyDescent="0.25">
      <c r="C2912" s="39"/>
      <c r="E2912" s="39"/>
    </row>
    <row r="2913" spans="3:5" x14ac:dyDescent="0.25">
      <c r="C2913" s="39"/>
      <c r="E2913" s="39"/>
    </row>
    <row r="2914" spans="3:5" x14ac:dyDescent="0.25">
      <c r="C2914" s="39"/>
      <c r="E2914" s="39"/>
    </row>
    <row r="2915" spans="3:5" x14ac:dyDescent="0.25">
      <c r="C2915" s="39"/>
      <c r="E2915" s="39"/>
    </row>
    <row r="2916" spans="3:5" x14ac:dyDescent="0.25">
      <c r="C2916" s="39"/>
      <c r="E2916" s="39"/>
    </row>
    <row r="2917" spans="3:5" x14ac:dyDescent="0.25">
      <c r="C2917" s="39"/>
      <c r="E2917" s="39"/>
    </row>
    <row r="2918" spans="3:5" x14ac:dyDescent="0.25">
      <c r="C2918" s="39"/>
      <c r="E2918" s="39"/>
    </row>
    <row r="2919" spans="3:5" x14ac:dyDescent="0.25">
      <c r="C2919" s="39"/>
      <c r="E2919" s="39"/>
    </row>
    <row r="2920" spans="3:5" x14ac:dyDescent="0.25">
      <c r="C2920" s="39"/>
      <c r="E2920" s="39"/>
    </row>
    <row r="2921" spans="3:5" x14ac:dyDescent="0.25">
      <c r="C2921" s="39"/>
      <c r="E2921" s="39"/>
    </row>
    <row r="2922" spans="3:5" x14ac:dyDescent="0.25">
      <c r="C2922" s="39"/>
      <c r="E2922" s="39"/>
    </row>
    <row r="2923" spans="3:5" x14ac:dyDescent="0.25">
      <c r="C2923" s="39"/>
      <c r="E2923" s="39"/>
    </row>
    <row r="2924" spans="3:5" x14ac:dyDescent="0.25">
      <c r="C2924" s="39"/>
      <c r="E2924" s="39"/>
    </row>
    <row r="2925" spans="3:5" x14ac:dyDescent="0.25">
      <c r="C2925" s="39"/>
      <c r="E2925" s="39"/>
    </row>
    <row r="2926" spans="3:5" x14ac:dyDescent="0.25">
      <c r="C2926" s="39"/>
      <c r="E2926" s="39"/>
    </row>
    <row r="2927" spans="3:5" x14ac:dyDescent="0.25">
      <c r="C2927" s="39"/>
      <c r="E2927" s="39"/>
    </row>
    <row r="2928" spans="3:5" x14ac:dyDescent="0.25">
      <c r="C2928" s="39"/>
      <c r="E2928" s="39"/>
    </row>
    <row r="2929" spans="3:5" x14ac:dyDescent="0.25">
      <c r="C2929" s="39"/>
      <c r="E2929" s="39"/>
    </row>
    <row r="2930" spans="3:5" x14ac:dyDescent="0.25">
      <c r="C2930" s="39"/>
      <c r="E2930" s="39"/>
    </row>
    <row r="2931" spans="3:5" x14ac:dyDescent="0.25">
      <c r="C2931" s="39"/>
      <c r="E2931" s="39"/>
    </row>
    <row r="2932" spans="3:5" x14ac:dyDescent="0.25">
      <c r="C2932" s="39"/>
      <c r="E2932" s="39"/>
    </row>
    <row r="2933" spans="3:5" x14ac:dyDescent="0.25">
      <c r="C2933" s="39"/>
      <c r="E2933" s="39"/>
    </row>
    <row r="2934" spans="3:5" x14ac:dyDescent="0.25">
      <c r="C2934" s="39"/>
      <c r="E2934" s="39"/>
    </row>
    <row r="2935" spans="3:5" x14ac:dyDescent="0.25">
      <c r="C2935" s="39"/>
      <c r="E2935" s="39"/>
    </row>
    <row r="2936" spans="3:5" x14ac:dyDescent="0.25">
      <c r="C2936" s="39"/>
      <c r="E2936" s="39"/>
    </row>
    <row r="2937" spans="3:5" x14ac:dyDescent="0.25">
      <c r="C2937" s="39"/>
      <c r="E2937" s="39"/>
    </row>
    <row r="2938" spans="3:5" x14ac:dyDescent="0.25">
      <c r="C2938" s="39"/>
      <c r="E2938" s="39"/>
    </row>
    <row r="2939" spans="3:5" x14ac:dyDescent="0.25">
      <c r="C2939" s="39"/>
      <c r="E2939" s="39"/>
    </row>
    <row r="2940" spans="3:5" x14ac:dyDescent="0.25">
      <c r="C2940" s="39"/>
      <c r="E2940" s="39"/>
    </row>
    <row r="2941" spans="3:5" x14ac:dyDescent="0.25">
      <c r="C2941" s="39"/>
      <c r="E2941" s="39"/>
    </row>
    <row r="2942" spans="3:5" x14ac:dyDescent="0.25">
      <c r="C2942" s="39"/>
      <c r="E2942" s="39"/>
    </row>
    <row r="2943" spans="3:5" x14ac:dyDescent="0.25">
      <c r="C2943" s="39"/>
      <c r="E2943" s="39"/>
    </row>
    <row r="2944" spans="3:5" x14ac:dyDescent="0.25">
      <c r="C2944" s="39"/>
      <c r="E2944" s="39"/>
    </row>
    <row r="2945" spans="3:5" x14ac:dyDescent="0.25">
      <c r="C2945" s="39"/>
      <c r="E2945" s="39"/>
    </row>
    <row r="2946" spans="3:5" x14ac:dyDescent="0.25">
      <c r="C2946" s="39"/>
      <c r="E2946" s="39"/>
    </row>
    <row r="2947" spans="3:5" x14ac:dyDescent="0.25">
      <c r="C2947" s="39"/>
      <c r="E2947" s="39"/>
    </row>
    <row r="2948" spans="3:5" x14ac:dyDescent="0.25">
      <c r="C2948" s="39"/>
      <c r="E2948" s="39"/>
    </row>
    <row r="2949" spans="3:5" x14ac:dyDescent="0.25">
      <c r="C2949" s="39"/>
      <c r="E2949" s="39"/>
    </row>
    <row r="2950" spans="3:5" x14ac:dyDescent="0.25">
      <c r="C2950" s="39"/>
      <c r="E2950" s="39"/>
    </row>
    <row r="2951" spans="3:5" x14ac:dyDescent="0.25">
      <c r="C2951" s="39"/>
      <c r="E2951" s="39"/>
    </row>
    <row r="2952" spans="3:5" x14ac:dyDescent="0.25">
      <c r="C2952" s="39"/>
      <c r="E2952" s="39"/>
    </row>
    <row r="2953" spans="3:5" x14ac:dyDescent="0.25">
      <c r="C2953" s="39"/>
      <c r="E2953" s="39"/>
    </row>
    <row r="2954" spans="3:5" x14ac:dyDescent="0.25">
      <c r="C2954" s="39"/>
      <c r="E2954" s="39"/>
    </row>
    <row r="2955" spans="3:5" x14ac:dyDescent="0.25">
      <c r="C2955" s="39"/>
      <c r="E2955" s="39"/>
    </row>
    <row r="2956" spans="3:5" x14ac:dyDescent="0.25">
      <c r="C2956" s="39"/>
      <c r="E2956" s="39"/>
    </row>
    <row r="2957" spans="3:5" x14ac:dyDescent="0.25">
      <c r="C2957" s="39"/>
      <c r="E2957" s="39"/>
    </row>
    <row r="2958" spans="3:5" x14ac:dyDescent="0.25">
      <c r="C2958" s="39"/>
      <c r="E2958" s="39"/>
    </row>
    <row r="2959" spans="3:5" x14ac:dyDescent="0.25">
      <c r="C2959" s="39"/>
      <c r="E2959" s="39"/>
    </row>
    <row r="2960" spans="3:5" x14ac:dyDescent="0.25">
      <c r="C2960" s="39"/>
      <c r="E2960" s="39"/>
    </row>
    <row r="2961" spans="3:5" x14ac:dyDescent="0.25">
      <c r="C2961" s="39"/>
      <c r="E2961" s="39"/>
    </row>
    <row r="2962" spans="3:5" x14ac:dyDescent="0.25">
      <c r="C2962" s="39"/>
      <c r="E2962" s="39"/>
    </row>
    <row r="2963" spans="3:5" x14ac:dyDescent="0.25">
      <c r="C2963" s="39"/>
      <c r="E2963" s="39"/>
    </row>
    <row r="2964" spans="3:5" x14ac:dyDescent="0.25">
      <c r="C2964" s="39"/>
      <c r="E2964" s="39"/>
    </row>
    <row r="2965" spans="3:5" x14ac:dyDescent="0.25">
      <c r="C2965" s="39"/>
      <c r="E2965" s="39"/>
    </row>
    <row r="2966" spans="3:5" x14ac:dyDescent="0.25">
      <c r="C2966" s="39"/>
      <c r="E2966" s="39"/>
    </row>
    <row r="2967" spans="3:5" x14ac:dyDescent="0.25">
      <c r="C2967" s="39"/>
      <c r="E2967" s="39"/>
    </row>
    <row r="2968" spans="3:5" x14ac:dyDescent="0.25">
      <c r="C2968" s="39"/>
      <c r="E2968" s="39"/>
    </row>
    <row r="2969" spans="3:5" x14ac:dyDescent="0.25">
      <c r="C2969" s="39"/>
      <c r="E2969" s="39"/>
    </row>
    <row r="2970" spans="3:5" x14ac:dyDescent="0.25">
      <c r="C2970" s="39"/>
      <c r="E2970" s="39"/>
    </row>
    <row r="2971" spans="3:5" x14ac:dyDescent="0.25">
      <c r="C2971" s="39"/>
      <c r="E2971" s="39"/>
    </row>
    <row r="2972" spans="3:5" x14ac:dyDescent="0.25">
      <c r="C2972" s="39"/>
      <c r="E2972" s="39"/>
    </row>
    <row r="2973" spans="3:5" x14ac:dyDescent="0.25">
      <c r="C2973" s="39"/>
      <c r="E2973" s="39"/>
    </row>
    <row r="2974" spans="3:5" x14ac:dyDescent="0.25">
      <c r="C2974" s="39"/>
      <c r="E2974" s="39"/>
    </row>
    <row r="2975" spans="3:5" x14ac:dyDescent="0.25">
      <c r="C2975" s="39"/>
      <c r="E2975" s="39"/>
    </row>
    <row r="2976" spans="3:5" x14ac:dyDescent="0.25">
      <c r="C2976" s="39"/>
      <c r="E2976" s="39"/>
    </row>
    <row r="2977" spans="3:5" x14ac:dyDescent="0.25">
      <c r="C2977" s="39"/>
      <c r="E2977" s="39"/>
    </row>
    <row r="2978" spans="3:5" x14ac:dyDescent="0.25">
      <c r="C2978" s="39"/>
      <c r="E2978" s="39"/>
    </row>
    <row r="2979" spans="3:5" x14ac:dyDescent="0.25">
      <c r="C2979" s="39"/>
      <c r="E2979" s="39"/>
    </row>
    <row r="2980" spans="3:5" x14ac:dyDescent="0.25">
      <c r="C2980" s="39"/>
      <c r="E2980" s="39"/>
    </row>
    <row r="2981" spans="3:5" x14ac:dyDescent="0.25">
      <c r="C2981" s="39"/>
      <c r="E2981" s="39"/>
    </row>
    <row r="2982" spans="3:5" x14ac:dyDescent="0.25">
      <c r="C2982" s="39"/>
      <c r="E2982" s="39"/>
    </row>
    <row r="2983" spans="3:5" x14ac:dyDescent="0.25">
      <c r="C2983" s="39"/>
      <c r="E2983" s="39"/>
    </row>
    <row r="2984" spans="3:5" x14ac:dyDescent="0.25">
      <c r="C2984" s="39"/>
      <c r="E2984" s="39"/>
    </row>
    <row r="2985" spans="3:5" x14ac:dyDescent="0.25">
      <c r="C2985" s="39"/>
      <c r="E2985" s="39"/>
    </row>
    <row r="2986" spans="3:5" x14ac:dyDescent="0.25">
      <c r="C2986" s="39"/>
      <c r="E2986" s="39"/>
    </row>
    <row r="2987" spans="3:5" x14ac:dyDescent="0.25">
      <c r="C2987" s="39"/>
      <c r="E2987" s="39"/>
    </row>
    <row r="2988" spans="3:5" x14ac:dyDescent="0.25">
      <c r="C2988" s="39"/>
      <c r="E2988" s="39"/>
    </row>
    <row r="2989" spans="3:5" x14ac:dyDescent="0.25">
      <c r="C2989" s="39"/>
      <c r="E2989" s="39"/>
    </row>
    <row r="2990" spans="3:5" x14ac:dyDescent="0.25">
      <c r="C2990" s="39"/>
      <c r="E2990" s="39"/>
    </row>
    <row r="2991" spans="3:5" x14ac:dyDescent="0.25">
      <c r="C2991" s="39"/>
      <c r="E2991" s="39"/>
    </row>
    <row r="2992" spans="3:5" x14ac:dyDescent="0.25">
      <c r="C2992" s="39"/>
      <c r="E2992" s="39"/>
    </row>
    <row r="2993" spans="3:5" x14ac:dyDescent="0.25">
      <c r="C2993" s="39"/>
      <c r="E2993" s="39"/>
    </row>
    <row r="2994" spans="3:5" x14ac:dyDescent="0.25">
      <c r="C2994" s="39"/>
      <c r="E2994" s="39"/>
    </row>
    <row r="2995" spans="3:5" x14ac:dyDescent="0.25">
      <c r="C2995" s="39"/>
      <c r="E2995" s="39"/>
    </row>
    <row r="2996" spans="3:5" x14ac:dyDescent="0.25">
      <c r="C2996" s="39"/>
      <c r="E2996" s="39"/>
    </row>
    <row r="2997" spans="3:5" x14ac:dyDescent="0.25">
      <c r="C2997" s="39"/>
      <c r="E2997" s="39"/>
    </row>
    <row r="2998" spans="3:5" x14ac:dyDescent="0.25">
      <c r="C2998" s="39"/>
      <c r="E2998" s="39"/>
    </row>
    <row r="2999" spans="3:5" x14ac:dyDescent="0.25">
      <c r="C2999" s="39"/>
      <c r="E2999" s="39"/>
    </row>
    <row r="3000" spans="3:5" x14ac:dyDescent="0.25">
      <c r="C3000" s="39"/>
      <c r="E3000" s="39"/>
    </row>
    <row r="3001" spans="3:5" x14ac:dyDescent="0.25">
      <c r="C3001" s="39"/>
      <c r="E3001" s="39"/>
    </row>
    <row r="3002" spans="3:5" x14ac:dyDescent="0.25">
      <c r="C3002" s="39"/>
      <c r="E3002" s="39"/>
    </row>
    <row r="3003" spans="3:5" x14ac:dyDescent="0.25">
      <c r="C3003" s="39"/>
      <c r="E3003" s="39"/>
    </row>
    <row r="3004" spans="3:5" x14ac:dyDescent="0.25">
      <c r="C3004" s="39"/>
      <c r="E3004" s="39"/>
    </row>
    <row r="3005" spans="3:5" x14ac:dyDescent="0.25">
      <c r="C3005" s="39"/>
      <c r="E3005" s="39"/>
    </row>
    <row r="3006" spans="3:5" x14ac:dyDescent="0.25">
      <c r="C3006" s="39"/>
      <c r="E3006" s="39"/>
    </row>
    <row r="3007" spans="3:5" x14ac:dyDescent="0.25">
      <c r="C3007" s="39"/>
      <c r="E3007" s="39"/>
    </row>
    <row r="3008" spans="3:5" x14ac:dyDescent="0.25">
      <c r="C3008" s="39"/>
      <c r="E3008" s="39"/>
    </row>
    <row r="3009" spans="3:5" x14ac:dyDescent="0.25">
      <c r="C3009" s="39"/>
      <c r="E3009" s="39"/>
    </row>
    <row r="3010" spans="3:5" x14ac:dyDescent="0.25">
      <c r="C3010" s="39"/>
      <c r="E3010" s="39"/>
    </row>
    <row r="3011" spans="3:5" x14ac:dyDescent="0.25">
      <c r="C3011" s="39"/>
      <c r="E3011" s="39"/>
    </row>
    <row r="3012" spans="3:5" x14ac:dyDescent="0.25">
      <c r="C3012" s="39"/>
      <c r="E3012" s="39"/>
    </row>
    <row r="3013" spans="3:5" x14ac:dyDescent="0.25">
      <c r="C3013" s="39"/>
      <c r="E3013" s="39"/>
    </row>
    <row r="3014" spans="3:5" x14ac:dyDescent="0.25">
      <c r="C3014" s="39"/>
      <c r="E3014" s="39"/>
    </row>
    <row r="3015" spans="3:5" x14ac:dyDescent="0.25">
      <c r="C3015" s="39"/>
      <c r="E3015" s="39"/>
    </row>
    <row r="3016" spans="3:5" x14ac:dyDescent="0.25">
      <c r="C3016" s="39"/>
      <c r="E3016" s="39"/>
    </row>
    <row r="3017" spans="3:5" x14ac:dyDescent="0.25">
      <c r="C3017" s="39"/>
      <c r="E3017" s="39"/>
    </row>
    <row r="3018" spans="3:5" x14ac:dyDescent="0.25">
      <c r="C3018" s="39"/>
      <c r="E3018" s="39"/>
    </row>
    <row r="3019" spans="3:5" x14ac:dyDescent="0.25">
      <c r="C3019" s="39"/>
      <c r="E3019" s="39"/>
    </row>
    <row r="3020" spans="3:5" x14ac:dyDescent="0.25">
      <c r="C3020" s="39"/>
      <c r="E3020" s="39"/>
    </row>
    <row r="3021" spans="3:5" x14ac:dyDescent="0.25">
      <c r="C3021" s="39"/>
      <c r="E3021" s="39"/>
    </row>
    <row r="3022" spans="3:5" x14ac:dyDescent="0.25">
      <c r="C3022" s="39"/>
      <c r="E3022" s="39"/>
    </row>
    <row r="3023" spans="3:5" x14ac:dyDescent="0.25">
      <c r="C3023" s="39"/>
      <c r="E3023" s="39"/>
    </row>
    <row r="3024" spans="3:5" x14ac:dyDescent="0.25">
      <c r="C3024" s="39"/>
      <c r="E3024" s="39"/>
    </row>
    <row r="3025" spans="3:5" x14ac:dyDescent="0.25">
      <c r="C3025" s="39"/>
      <c r="E3025" s="39"/>
    </row>
    <row r="3026" spans="3:5" x14ac:dyDescent="0.25">
      <c r="C3026" s="39"/>
      <c r="E3026" s="39"/>
    </row>
    <row r="3027" spans="3:5" x14ac:dyDescent="0.25">
      <c r="C3027" s="39"/>
      <c r="E3027" s="39"/>
    </row>
    <row r="3028" spans="3:5" x14ac:dyDescent="0.25">
      <c r="C3028" s="39"/>
      <c r="E3028" s="39"/>
    </row>
    <row r="3029" spans="3:5" x14ac:dyDescent="0.25">
      <c r="C3029" s="39"/>
      <c r="E3029" s="39"/>
    </row>
    <row r="3030" spans="3:5" x14ac:dyDescent="0.25">
      <c r="C3030" s="39"/>
      <c r="E3030" s="39"/>
    </row>
    <row r="3031" spans="3:5" x14ac:dyDescent="0.25">
      <c r="C3031" s="39"/>
      <c r="E3031" s="39"/>
    </row>
    <row r="3032" spans="3:5" x14ac:dyDescent="0.25">
      <c r="C3032" s="39"/>
      <c r="E3032" s="39"/>
    </row>
    <row r="3033" spans="3:5" x14ac:dyDescent="0.25">
      <c r="C3033" s="39"/>
      <c r="E3033" s="39"/>
    </row>
    <row r="3034" spans="3:5" x14ac:dyDescent="0.25">
      <c r="C3034" s="39"/>
      <c r="E3034" s="39"/>
    </row>
    <row r="3035" spans="3:5" x14ac:dyDescent="0.25">
      <c r="C3035" s="39"/>
      <c r="E3035" s="39"/>
    </row>
    <row r="3036" spans="3:5" x14ac:dyDescent="0.25">
      <c r="C3036" s="39"/>
      <c r="E3036" s="39"/>
    </row>
    <row r="3037" spans="3:5" x14ac:dyDescent="0.25">
      <c r="C3037" s="39"/>
      <c r="E3037" s="39"/>
    </row>
    <row r="3038" spans="3:5" x14ac:dyDescent="0.25">
      <c r="C3038" s="39"/>
      <c r="E3038" s="39"/>
    </row>
    <row r="3039" spans="3:5" x14ac:dyDescent="0.25">
      <c r="C3039" s="39"/>
      <c r="E3039" s="39"/>
    </row>
    <row r="3040" spans="3:5" x14ac:dyDescent="0.25">
      <c r="C3040" s="39"/>
      <c r="E3040" s="39"/>
    </row>
    <row r="3041" spans="3:5" x14ac:dyDescent="0.25">
      <c r="C3041" s="39"/>
      <c r="E3041" s="39"/>
    </row>
    <row r="3042" spans="3:5" x14ac:dyDescent="0.25">
      <c r="C3042" s="39"/>
      <c r="E3042" s="39"/>
    </row>
    <row r="3043" spans="3:5" x14ac:dyDescent="0.25">
      <c r="C3043" s="39"/>
      <c r="E3043" s="39"/>
    </row>
    <row r="3044" spans="3:5" x14ac:dyDescent="0.25">
      <c r="C3044" s="39"/>
      <c r="E3044" s="39"/>
    </row>
    <row r="3045" spans="3:5" x14ac:dyDescent="0.25">
      <c r="C3045" s="39"/>
      <c r="E3045" s="39"/>
    </row>
    <row r="3046" spans="3:5" x14ac:dyDescent="0.25">
      <c r="C3046" s="39"/>
      <c r="E3046" s="39"/>
    </row>
    <row r="3047" spans="3:5" x14ac:dyDescent="0.25">
      <c r="C3047" s="39"/>
      <c r="E3047" s="39"/>
    </row>
    <row r="3048" spans="3:5" x14ac:dyDescent="0.25">
      <c r="C3048" s="39"/>
      <c r="E3048" s="39"/>
    </row>
    <row r="3049" spans="3:5" x14ac:dyDescent="0.25">
      <c r="C3049" s="39"/>
      <c r="E3049" s="39"/>
    </row>
    <row r="3050" spans="3:5" x14ac:dyDescent="0.25">
      <c r="C3050" s="39"/>
      <c r="E3050" s="39"/>
    </row>
    <row r="3051" spans="3:5" x14ac:dyDescent="0.25">
      <c r="C3051" s="39"/>
      <c r="E3051" s="39"/>
    </row>
    <row r="3052" spans="3:5" x14ac:dyDescent="0.25">
      <c r="C3052" s="39"/>
      <c r="E3052" s="39"/>
    </row>
    <row r="3053" spans="3:5" x14ac:dyDescent="0.25">
      <c r="C3053" s="39"/>
      <c r="E3053" s="39"/>
    </row>
    <row r="3054" spans="3:5" x14ac:dyDescent="0.25">
      <c r="C3054" s="39"/>
      <c r="E3054" s="39"/>
    </row>
    <row r="3055" spans="3:5" x14ac:dyDescent="0.25">
      <c r="C3055" s="39"/>
      <c r="E3055" s="39"/>
    </row>
    <row r="3056" spans="3:5" x14ac:dyDescent="0.25">
      <c r="C3056" s="39"/>
      <c r="E3056" s="39"/>
    </row>
    <row r="3057" spans="3:5" x14ac:dyDescent="0.25">
      <c r="C3057" s="39"/>
      <c r="E3057" s="39"/>
    </row>
    <row r="3058" spans="3:5" x14ac:dyDescent="0.25">
      <c r="C3058" s="39"/>
      <c r="E3058" s="39"/>
    </row>
    <row r="3059" spans="3:5" x14ac:dyDescent="0.25">
      <c r="C3059" s="39"/>
      <c r="E3059" s="39"/>
    </row>
    <row r="3060" spans="3:5" x14ac:dyDescent="0.25">
      <c r="C3060" s="39"/>
      <c r="E3060" s="39"/>
    </row>
    <row r="3061" spans="3:5" x14ac:dyDescent="0.25">
      <c r="C3061" s="39"/>
      <c r="E3061" s="39"/>
    </row>
    <row r="3062" spans="3:5" x14ac:dyDescent="0.25">
      <c r="C3062" s="39"/>
      <c r="E3062" s="39"/>
    </row>
    <row r="3063" spans="3:5" x14ac:dyDescent="0.25">
      <c r="C3063" s="39"/>
      <c r="E3063" s="39"/>
    </row>
    <row r="3064" spans="3:5" x14ac:dyDescent="0.25">
      <c r="C3064" s="39"/>
      <c r="E3064" s="39"/>
    </row>
    <row r="3065" spans="3:5" x14ac:dyDescent="0.25">
      <c r="C3065" s="39"/>
      <c r="E3065" s="39"/>
    </row>
    <row r="3066" spans="3:5" x14ac:dyDescent="0.25">
      <c r="C3066" s="39"/>
      <c r="E3066" s="39"/>
    </row>
    <row r="3067" spans="3:5" x14ac:dyDescent="0.25">
      <c r="C3067" s="39"/>
      <c r="E3067" s="39"/>
    </row>
    <row r="3068" spans="3:5" x14ac:dyDescent="0.25">
      <c r="C3068" s="39"/>
      <c r="E3068" s="39"/>
    </row>
    <row r="3069" spans="3:5" x14ac:dyDescent="0.25">
      <c r="C3069" s="39"/>
      <c r="E3069" s="39"/>
    </row>
    <row r="3070" spans="3:5" x14ac:dyDescent="0.25">
      <c r="C3070" s="39"/>
      <c r="E3070" s="39"/>
    </row>
    <row r="3071" spans="3:5" x14ac:dyDescent="0.25">
      <c r="C3071" s="39"/>
      <c r="E3071" s="39"/>
    </row>
    <row r="3072" spans="3:5" x14ac:dyDescent="0.25">
      <c r="C3072" s="39"/>
      <c r="E3072" s="39"/>
    </row>
    <row r="3073" spans="3:5" x14ac:dyDescent="0.25">
      <c r="C3073" s="39"/>
      <c r="E3073" s="39"/>
    </row>
    <row r="3074" spans="3:5" x14ac:dyDescent="0.25">
      <c r="C3074" s="39"/>
      <c r="E3074" s="39"/>
    </row>
    <row r="3075" spans="3:5" x14ac:dyDescent="0.25">
      <c r="C3075" s="39"/>
      <c r="E3075" s="39"/>
    </row>
    <row r="3076" spans="3:5" x14ac:dyDescent="0.25">
      <c r="C3076" s="39"/>
      <c r="E3076" s="39"/>
    </row>
    <row r="3077" spans="3:5" x14ac:dyDescent="0.25">
      <c r="C3077" s="39"/>
      <c r="E3077" s="39"/>
    </row>
    <row r="3078" spans="3:5" x14ac:dyDescent="0.25">
      <c r="C3078" s="39"/>
      <c r="E3078" s="39"/>
    </row>
    <row r="3079" spans="3:5" x14ac:dyDescent="0.25">
      <c r="C3079" s="39"/>
      <c r="E3079" s="39"/>
    </row>
    <row r="3080" spans="3:5" x14ac:dyDescent="0.25">
      <c r="C3080" s="39"/>
      <c r="E3080" s="39"/>
    </row>
    <row r="3081" spans="3:5" x14ac:dyDescent="0.25">
      <c r="C3081" s="39"/>
      <c r="E3081" s="39"/>
    </row>
    <row r="3082" spans="3:5" x14ac:dyDescent="0.25">
      <c r="C3082" s="39"/>
      <c r="E3082" s="39"/>
    </row>
    <row r="3083" spans="3:5" x14ac:dyDescent="0.25">
      <c r="C3083" s="39"/>
      <c r="E3083" s="39"/>
    </row>
    <row r="3084" spans="3:5" x14ac:dyDescent="0.25">
      <c r="C3084" s="39"/>
      <c r="E3084" s="39"/>
    </row>
    <row r="3085" spans="3:5" x14ac:dyDescent="0.25">
      <c r="C3085" s="39"/>
      <c r="E3085" s="39"/>
    </row>
    <row r="3086" spans="3:5" x14ac:dyDescent="0.25">
      <c r="C3086" s="39"/>
      <c r="E3086" s="39"/>
    </row>
    <row r="3087" spans="3:5" x14ac:dyDescent="0.25">
      <c r="C3087" s="39"/>
      <c r="E3087" s="39"/>
    </row>
    <row r="3088" spans="3:5" x14ac:dyDescent="0.25">
      <c r="C3088" s="39"/>
      <c r="E3088" s="39"/>
    </row>
    <row r="3089" spans="3:5" x14ac:dyDescent="0.25">
      <c r="C3089" s="39"/>
      <c r="E3089" s="39"/>
    </row>
    <row r="3090" spans="3:5" x14ac:dyDescent="0.25">
      <c r="C3090" s="39"/>
      <c r="E3090" s="39"/>
    </row>
    <row r="3091" spans="3:5" x14ac:dyDescent="0.25">
      <c r="C3091" s="39"/>
      <c r="E3091" s="39"/>
    </row>
    <row r="3092" spans="3:5" x14ac:dyDescent="0.25">
      <c r="C3092" s="39"/>
      <c r="E3092" s="39"/>
    </row>
    <row r="3093" spans="3:5" x14ac:dyDescent="0.25">
      <c r="C3093" s="39"/>
      <c r="E3093" s="39"/>
    </row>
    <row r="3094" spans="3:5" x14ac:dyDescent="0.25">
      <c r="C3094" s="39"/>
      <c r="E3094" s="39"/>
    </row>
    <row r="3095" spans="3:5" x14ac:dyDescent="0.25">
      <c r="C3095" s="39"/>
      <c r="E3095" s="39"/>
    </row>
    <row r="3096" spans="3:5" x14ac:dyDescent="0.25">
      <c r="C3096" s="39"/>
      <c r="E3096" s="39"/>
    </row>
    <row r="3097" spans="3:5" x14ac:dyDescent="0.25">
      <c r="C3097" s="39"/>
      <c r="E3097" s="39"/>
    </row>
    <row r="3098" spans="3:5" x14ac:dyDescent="0.25">
      <c r="C3098" s="39"/>
      <c r="E3098" s="39"/>
    </row>
    <row r="3099" spans="3:5" x14ac:dyDescent="0.25">
      <c r="C3099" s="39"/>
      <c r="E3099" s="39"/>
    </row>
    <row r="3100" spans="3:5" x14ac:dyDescent="0.25">
      <c r="C3100" s="39"/>
      <c r="E3100" s="39"/>
    </row>
    <row r="3101" spans="3:5" x14ac:dyDescent="0.25">
      <c r="C3101" s="39"/>
      <c r="E3101" s="39"/>
    </row>
    <row r="3102" spans="3:5" x14ac:dyDescent="0.25">
      <c r="C3102" s="39"/>
      <c r="E3102" s="39"/>
    </row>
    <row r="3103" spans="3:5" x14ac:dyDescent="0.25">
      <c r="C3103" s="39"/>
      <c r="E3103" s="39"/>
    </row>
    <row r="3104" spans="3:5" x14ac:dyDescent="0.25">
      <c r="C3104" s="39"/>
      <c r="E3104" s="39"/>
    </row>
    <row r="3105" spans="3:5" x14ac:dyDescent="0.25">
      <c r="C3105" s="39"/>
      <c r="E3105" s="39"/>
    </row>
    <row r="3106" spans="3:5" x14ac:dyDescent="0.25">
      <c r="C3106" s="39"/>
      <c r="E3106" s="39"/>
    </row>
    <row r="3107" spans="3:5" x14ac:dyDescent="0.25">
      <c r="C3107" s="39"/>
      <c r="E3107" s="39"/>
    </row>
    <row r="3108" spans="3:5" x14ac:dyDescent="0.25">
      <c r="C3108" s="39"/>
      <c r="E3108" s="39"/>
    </row>
    <row r="3109" spans="3:5" x14ac:dyDescent="0.25">
      <c r="C3109" s="39"/>
      <c r="E3109" s="39"/>
    </row>
    <row r="3110" spans="3:5" x14ac:dyDescent="0.25">
      <c r="C3110" s="39"/>
      <c r="E3110" s="39"/>
    </row>
    <row r="3111" spans="3:5" x14ac:dyDescent="0.25">
      <c r="C3111" s="39"/>
      <c r="E3111" s="39"/>
    </row>
    <row r="3112" spans="3:5" x14ac:dyDescent="0.25">
      <c r="C3112" s="39"/>
      <c r="E3112" s="39"/>
    </row>
    <row r="3113" spans="3:5" x14ac:dyDescent="0.25">
      <c r="C3113" s="39"/>
      <c r="E3113" s="39"/>
    </row>
    <row r="3114" spans="3:5" x14ac:dyDescent="0.25">
      <c r="C3114" s="39"/>
      <c r="E3114" s="39"/>
    </row>
    <row r="3115" spans="3:5" x14ac:dyDescent="0.25">
      <c r="C3115" s="39"/>
      <c r="E3115" s="39"/>
    </row>
    <row r="3116" spans="3:5" x14ac:dyDescent="0.25">
      <c r="C3116" s="39"/>
      <c r="E3116" s="39"/>
    </row>
    <row r="3117" spans="3:5" x14ac:dyDescent="0.25">
      <c r="C3117" s="39"/>
      <c r="E3117" s="39"/>
    </row>
    <row r="3118" spans="3:5" x14ac:dyDescent="0.25">
      <c r="C3118" s="39"/>
      <c r="E3118" s="39"/>
    </row>
    <row r="3119" spans="3:5" x14ac:dyDescent="0.25">
      <c r="C3119" s="39"/>
      <c r="E3119" s="39"/>
    </row>
    <row r="3120" spans="3:5" x14ac:dyDescent="0.25">
      <c r="C3120" s="39"/>
      <c r="E3120" s="39"/>
    </row>
    <row r="3121" spans="3:5" x14ac:dyDescent="0.25">
      <c r="C3121" s="39"/>
      <c r="E3121" s="39"/>
    </row>
    <row r="3122" spans="3:5" x14ac:dyDescent="0.25">
      <c r="C3122" s="39"/>
      <c r="E3122" s="39"/>
    </row>
    <row r="3123" spans="3:5" x14ac:dyDescent="0.25">
      <c r="C3123" s="39"/>
      <c r="E3123" s="39"/>
    </row>
    <row r="3124" spans="3:5" x14ac:dyDescent="0.25">
      <c r="C3124" s="39"/>
      <c r="E3124" s="39"/>
    </row>
    <row r="3125" spans="3:5" x14ac:dyDescent="0.25">
      <c r="C3125" s="39"/>
      <c r="E3125" s="39"/>
    </row>
    <row r="3126" spans="3:5" x14ac:dyDescent="0.25">
      <c r="C3126" s="39"/>
      <c r="E3126" s="39"/>
    </row>
    <row r="3127" spans="3:5" x14ac:dyDescent="0.25">
      <c r="C3127" s="39"/>
      <c r="E3127" s="39"/>
    </row>
    <row r="3128" spans="3:5" x14ac:dyDescent="0.25">
      <c r="C3128" s="39"/>
      <c r="E3128" s="39"/>
    </row>
    <row r="3129" spans="3:5" x14ac:dyDescent="0.25">
      <c r="C3129" s="39"/>
      <c r="E3129" s="39"/>
    </row>
    <row r="3130" spans="3:5" x14ac:dyDescent="0.25">
      <c r="C3130" s="39"/>
      <c r="E3130" s="39"/>
    </row>
    <row r="3131" spans="3:5" x14ac:dyDescent="0.25">
      <c r="C3131" s="39"/>
      <c r="E3131" s="39"/>
    </row>
    <row r="3132" spans="3:5" x14ac:dyDescent="0.25">
      <c r="C3132" s="39"/>
      <c r="E3132" s="39"/>
    </row>
    <row r="3133" spans="3:5" x14ac:dyDescent="0.25">
      <c r="C3133" s="39"/>
      <c r="E3133" s="39"/>
    </row>
    <row r="3134" spans="3:5" x14ac:dyDescent="0.25">
      <c r="C3134" s="39"/>
      <c r="E3134" s="39"/>
    </row>
    <row r="3135" spans="3:5" x14ac:dyDescent="0.25">
      <c r="C3135" s="39"/>
      <c r="E3135" s="39"/>
    </row>
    <row r="3136" spans="3:5" x14ac:dyDescent="0.25">
      <c r="C3136" s="39"/>
      <c r="E3136" s="39"/>
    </row>
    <row r="3137" spans="3:5" x14ac:dyDescent="0.25">
      <c r="C3137" s="39"/>
      <c r="E3137" s="39"/>
    </row>
    <row r="3138" spans="3:5" x14ac:dyDescent="0.25">
      <c r="C3138" s="39"/>
      <c r="E3138" s="39"/>
    </row>
    <row r="3139" spans="3:5" x14ac:dyDescent="0.25">
      <c r="C3139" s="39"/>
      <c r="E3139" s="39"/>
    </row>
    <row r="3140" spans="3:5" x14ac:dyDescent="0.25">
      <c r="C3140" s="39"/>
      <c r="E3140" s="39"/>
    </row>
    <row r="3141" spans="3:5" x14ac:dyDescent="0.25">
      <c r="C3141" s="39"/>
      <c r="E3141" s="39"/>
    </row>
    <row r="3142" spans="3:5" x14ac:dyDescent="0.25">
      <c r="C3142" s="39"/>
      <c r="E3142" s="39"/>
    </row>
    <row r="3143" spans="3:5" x14ac:dyDescent="0.25">
      <c r="C3143" s="39"/>
      <c r="E3143" s="39"/>
    </row>
    <row r="3144" spans="3:5" x14ac:dyDescent="0.25">
      <c r="C3144" s="39"/>
      <c r="E3144" s="39"/>
    </row>
    <row r="3145" spans="3:5" x14ac:dyDescent="0.25">
      <c r="C3145" s="39"/>
      <c r="E3145" s="39"/>
    </row>
    <row r="3146" spans="3:5" x14ac:dyDescent="0.25">
      <c r="C3146" s="39"/>
      <c r="E3146" s="39"/>
    </row>
    <row r="3147" spans="3:5" x14ac:dyDescent="0.25">
      <c r="C3147" s="39"/>
      <c r="E3147" s="39"/>
    </row>
    <row r="3148" spans="3:5" x14ac:dyDescent="0.25">
      <c r="C3148" s="39"/>
      <c r="E3148" s="39"/>
    </row>
    <row r="3149" spans="3:5" x14ac:dyDescent="0.25">
      <c r="C3149" s="39"/>
      <c r="E3149" s="39"/>
    </row>
    <row r="3150" spans="3:5" x14ac:dyDescent="0.25">
      <c r="C3150" s="39"/>
      <c r="E3150" s="39"/>
    </row>
    <row r="3151" spans="3:5" x14ac:dyDescent="0.25">
      <c r="C3151" s="39"/>
      <c r="E3151" s="39"/>
    </row>
    <row r="3152" spans="3:5" x14ac:dyDescent="0.25">
      <c r="C3152" s="39"/>
      <c r="E3152" s="39"/>
    </row>
    <row r="3153" spans="3:5" x14ac:dyDescent="0.25">
      <c r="C3153" s="39"/>
      <c r="E3153" s="39"/>
    </row>
    <row r="3154" spans="3:5" x14ac:dyDescent="0.25">
      <c r="C3154" s="39"/>
      <c r="E3154" s="39"/>
    </row>
    <row r="3155" spans="3:5" x14ac:dyDescent="0.25">
      <c r="C3155" s="39"/>
      <c r="E3155" s="39"/>
    </row>
    <row r="3156" spans="3:5" x14ac:dyDescent="0.25">
      <c r="C3156" s="39"/>
      <c r="E3156" s="39"/>
    </row>
    <row r="3157" spans="3:5" x14ac:dyDescent="0.25">
      <c r="C3157" s="39"/>
      <c r="E3157" s="39"/>
    </row>
    <row r="3158" spans="3:5" x14ac:dyDescent="0.25">
      <c r="C3158" s="39"/>
      <c r="E3158" s="39"/>
    </row>
    <row r="3159" spans="3:5" x14ac:dyDescent="0.25">
      <c r="C3159" s="39"/>
      <c r="E3159" s="39"/>
    </row>
    <row r="3160" spans="3:5" x14ac:dyDescent="0.25">
      <c r="C3160" s="39"/>
      <c r="E3160" s="39"/>
    </row>
    <row r="3161" spans="3:5" x14ac:dyDescent="0.25">
      <c r="C3161" s="39"/>
      <c r="E3161" s="39"/>
    </row>
    <row r="3162" spans="3:5" x14ac:dyDescent="0.25">
      <c r="C3162" s="39"/>
      <c r="E3162" s="39"/>
    </row>
    <row r="3163" spans="3:5" x14ac:dyDescent="0.25">
      <c r="C3163" s="39"/>
      <c r="E3163" s="39"/>
    </row>
    <row r="3164" spans="3:5" x14ac:dyDescent="0.25">
      <c r="C3164" s="39"/>
      <c r="E3164" s="39"/>
    </row>
    <row r="3165" spans="3:5" x14ac:dyDescent="0.25">
      <c r="C3165" s="39"/>
      <c r="E3165" s="39"/>
    </row>
    <row r="3166" spans="3:5" x14ac:dyDescent="0.25">
      <c r="C3166" s="39"/>
      <c r="E3166" s="39"/>
    </row>
    <row r="3167" spans="3:5" x14ac:dyDescent="0.25">
      <c r="C3167" s="39"/>
      <c r="E3167" s="39"/>
    </row>
    <row r="3168" spans="3:5" x14ac:dyDescent="0.25">
      <c r="C3168" s="39"/>
      <c r="E3168" s="39"/>
    </row>
    <row r="3169" spans="3:5" x14ac:dyDescent="0.25">
      <c r="C3169" s="39"/>
      <c r="E3169" s="39"/>
    </row>
    <row r="3170" spans="3:5" x14ac:dyDescent="0.25">
      <c r="C3170" s="39"/>
      <c r="E3170" s="39"/>
    </row>
    <row r="3171" spans="3:5" x14ac:dyDescent="0.25">
      <c r="C3171" s="39"/>
      <c r="E3171" s="39"/>
    </row>
    <row r="3172" spans="3:5" x14ac:dyDescent="0.25">
      <c r="C3172" s="39"/>
      <c r="E3172" s="39"/>
    </row>
    <row r="3173" spans="3:5" x14ac:dyDescent="0.25">
      <c r="C3173" s="39"/>
      <c r="E3173" s="39"/>
    </row>
    <row r="3174" spans="3:5" x14ac:dyDescent="0.25">
      <c r="C3174" s="39"/>
      <c r="E3174" s="39"/>
    </row>
    <row r="3175" spans="3:5" x14ac:dyDescent="0.25">
      <c r="C3175" s="39"/>
      <c r="E3175" s="39"/>
    </row>
    <row r="3176" spans="3:5" x14ac:dyDescent="0.25">
      <c r="C3176" s="39"/>
      <c r="E3176" s="39"/>
    </row>
    <row r="3177" spans="3:5" x14ac:dyDescent="0.25">
      <c r="C3177" s="39"/>
      <c r="E3177" s="39"/>
    </row>
    <row r="3178" spans="3:5" x14ac:dyDescent="0.25">
      <c r="C3178" s="39"/>
      <c r="E3178" s="39"/>
    </row>
    <row r="3179" spans="3:5" x14ac:dyDescent="0.25">
      <c r="C3179" s="39"/>
      <c r="E3179" s="39"/>
    </row>
    <row r="3180" spans="3:5" x14ac:dyDescent="0.25">
      <c r="C3180" s="39"/>
      <c r="E3180" s="39"/>
    </row>
    <row r="3181" spans="3:5" x14ac:dyDescent="0.25">
      <c r="C3181" s="39"/>
      <c r="E3181" s="39"/>
    </row>
    <row r="3182" spans="3:5" x14ac:dyDescent="0.25">
      <c r="C3182" s="39"/>
      <c r="E3182" s="39"/>
    </row>
    <row r="3183" spans="3:5" x14ac:dyDescent="0.25">
      <c r="C3183" s="39"/>
      <c r="E3183" s="39"/>
    </row>
    <row r="3184" spans="3:5" x14ac:dyDescent="0.25">
      <c r="C3184" s="39"/>
      <c r="E3184" s="39"/>
    </row>
    <row r="3185" spans="3:5" x14ac:dyDescent="0.25">
      <c r="C3185" s="39"/>
      <c r="E3185" s="39"/>
    </row>
    <row r="3186" spans="3:5" x14ac:dyDescent="0.25">
      <c r="C3186" s="39"/>
      <c r="E3186" s="39"/>
    </row>
    <row r="3187" spans="3:5" x14ac:dyDescent="0.25">
      <c r="C3187" s="39"/>
      <c r="E3187" s="39"/>
    </row>
    <row r="3188" spans="3:5" x14ac:dyDescent="0.25">
      <c r="C3188" s="39"/>
      <c r="E3188" s="39"/>
    </row>
    <row r="3189" spans="3:5" x14ac:dyDescent="0.25">
      <c r="C3189" s="39"/>
      <c r="E3189" s="39"/>
    </row>
    <row r="3190" spans="3:5" x14ac:dyDescent="0.25">
      <c r="C3190" s="39"/>
      <c r="E3190" s="39"/>
    </row>
    <row r="3191" spans="3:5" x14ac:dyDescent="0.25">
      <c r="C3191" s="39"/>
      <c r="E3191" s="39"/>
    </row>
    <row r="3192" spans="3:5" x14ac:dyDescent="0.25">
      <c r="C3192" s="39"/>
      <c r="E3192" s="39"/>
    </row>
    <row r="3193" spans="3:5" x14ac:dyDescent="0.25">
      <c r="C3193" s="39"/>
      <c r="E3193" s="39"/>
    </row>
    <row r="3194" spans="3:5" x14ac:dyDescent="0.25">
      <c r="C3194" s="39"/>
      <c r="E3194" s="39"/>
    </row>
    <row r="3195" spans="3:5" x14ac:dyDescent="0.25">
      <c r="C3195" s="39"/>
      <c r="E3195" s="39"/>
    </row>
    <row r="3196" spans="3:5" x14ac:dyDescent="0.25">
      <c r="C3196" s="39"/>
      <c r="E3196" s="39"/>
    </row>
    <row r="3197" spans="3:5" x14ac:dyDescent="0.25">
      <c r="C3197" s="39"/>
      <c r="E3197" s="39"/>
    </row>
    <row r="3198" spans="3:5" x14ac:dyDescent="0.25">
      <c r="C3198" s="39"/>
      <c r="E3198" s="39"/>
    </row>
    <row r="3199" spans="3:5" x14ac:dyDescent="0.25">
      <c r="C3199" s="39"/>
      <c r="E3199" s="39"/>
    </row>
    <row r="3200" spans="3:5" x14ac:dyDescent="0.25">
      <c r="C3200" s="39"/>
      <c r="E3200" s="39"/>
    </row>
    <row r="3201" spans="3:5" x14ac:dyDescent="0.25">
      <c r="C3201" s="39"/>
      <c r="E3201" s="39"/>
    </row>
    <row r="3202" spans="3:5" x14ac:dyDescent="0.25">
      <c r="C3202" s="39"/>
      <c r="E3202" s="39"/>
    </row>
    <row r="3203" spans="3:5" x14ac:dyDescent="0.25">
      <c r="C3203" s="39"/>
      <c r="E3203" s="39"/>
    </row>
    <row r="3204" spans="3:5" x14ac:dyDescent="0.25">
      <c r="C3204" s="39"/>
      <c r="E3204" s="39"/>
    </row>
    <row r="3205" spans="3:5" x14ac:dyDescent="0.25">
      <c r="C3205" s="39"/>
      <c r="E3205" s="39"/>
    </row>
    <row r="3206" spans="3:5" x14ac:dyDescent="0.25">
      <c r="C3206" s="39"/>
      <c r="E3206" s="39"/>
    </row>
    <row r="3207" spans="3:5" x14ac:dyDescent="0.25">
      <c r="C3207" s="39"/>
      <c r="E3207" s="39"/>
    </row>
    <row r="3208" spans="3:5" x14ac:dyDescent="0.25">
      <c r="C3208" s="39"/>
      <c r="E3208" s="39"/>
    </row>
    <row r="3209" spans="3:5" x14ac:dyDescent="0.25">
      <c r="C3209" s="39"/>
      <c r="E3209" s="39"/>
    </row>
    <row r="3210" spans="3:5" x14ac:dyDescent="0.25">
      <c r="C3210" s="39"/>
      <c r="E3210" s="39"/>
    </row>
    <row r="3211" spans="3:5" x14ac:dyDescent="0.25">
      <c r="C3211" s="39"/>
      <c r="E3211" s="39"/>
    </row>
    <row r="3212" spans="3:5" x14ac:dyDescent="0.25">
      <c r="C3212" s="39"/>
      <c r="E3212" s="39"/>
    </row>
    <row r="3213" spans="3:5" x14ac:dyDescent="0.25">
      <c r="C3213" s="39"/>
      <c r="E3213" s="39"/>
    </row>
    <row r="3214" spans="3:5" x14ac:dyDescent="0.25">
      <c r="C3214" s="39"/>
      <c r="E3214" s="39"/>
    </row>
    <row r="3215" spans="3:5" x14ac:dyDescent="0.25">
      <c r="C3215" s="39"/>
      <c r="E3215" s="39"/>
    </row>
    <row r="3216" spans="3:5" x14ac:dyDescent="0.25">
      <c r="C3216" s="39"/>
      <c r="E3216" s="39"/>
    </row>
    <row r="3217" spans="3:5" x14ac:dyDescent="0.25">
      <c r="C3217" s="39"/>
      <c r="E3217" s="39"/>
    </row>
    <row r="3218" spans="3:5" x14ac:dyDescent="0.25">
      <c r="C3218" s="39"/>
      <c r="E3218" s="39"/>
    </row>
    <row r="3219" spans="3:5" x14ac:dyDescent="0.25">
      <c r="C3219" s="39"/>
      <c r="E3219" s="39"/>
    </row>
    <row r="3220" spans="3:5" x14ac:dyDescent="0.25">
      <c r="C3220" s="39"/>
      <c r="E3220" s="39"/>
    </row>
    <row r="3221" spans="3:5" x14ac:dyDescent="0.25">
      <c r="C3221" s="39"/>
      <c r="E3221" s="39"/>
    </row>
    <row r="3222" spans="3:5" x14ac:dyDescent="0.25">
      <c r="C3222" s="39"/>
      <c r="E3222" s="39"/>
    </row>
    <row r="3223" spans="3:5" x14ac:dyDescent="0.25">
      <c r="C3223" s="39"/>
      <c r="E3223" s="39"/>
    </row>
    <row r="3224" spans="3:5" x14ac:dyDescent="0.25">
      <c r="C3224" s="39"/>
      <c r="E3224" s="39"/>
    </row>
    <row r="3225" spans="3:5" x14ac:dyDescent="0.25">
      <c r="C3225" s="39"/>
      <c r="E3225" s="39"/>
    </row>
    <row r="3226" spans="3:5" x14ac:dyDescent="0.25">
      <c r="C3226" s="39"/>
      <c r="E3226" s="39"/>
    </row>
    <row r="3227" spans="3:5" x14ac:dyDescent="0.25">
      <c r="C3227" s="39"/>
      <c r="E3227" s="39"/>
    </row>
    <row r="3228" spans="3:5" x14ac:dyDescent="0.25">
      <c r="C3228" s="39"/>
      <c r="E3228" s="39"/>
    </row>
    <row r="3229" spans="3:5" x14ac:dyDescent="0.25">
      <c r="C3229" s="39"/>
      <c r="E3229" s="39"/>
    </row>
    <row r="3230" spans="3:5" x14ac:dyDescent="0.25">
      <c r="C3230" s="39"/>
      <c r="E3230" s="39"/>
    </row>
    <row r="3231" spans="3:5" x14ac:dyDescent="0.25">
      <c r="C3231" s="39"/>
      <c r="E3231" s="39"/>
    </row>
    <row r="3232" spans="3:5" x14ac:dyDescent="0.25">
      <c r="C3232" s="39"/>
      <c r="E3232" s="39"/>
    </row>
    <row r="3233" spans="3:5" x14ac:dyDescent="0.25">
      <c r="C3233" s="39"/>
      <c r="E3233" s="39"/>
    </row>
    <row r="3234" spans="3:5" x14ac:dyDescent="0.25">
      <c r="C3234" s="39"/>
      <c r="E3234" s="39"/>
    </row>
    <row r="3235" spans="3:5" x14ac:dyDescent="0.25">
      <c r="C3235" s="39"/>
      <c r="E3235" s="39"/>
    </row>
    <row r="3236" spans="3:5" x14ac:dyDescent="0.25">
      <c r="C3236" s="39"/>
      <c r="E3236" s="39"/>
    </row>
    <row r="3237" spans="3:5" x14ac:dyDescent="0.25">
      <c r="C3237" s="39"/>
      <c r="E3237" s="39"/>
    </row>
    <row r="3238" spans="3:5" x14ac:dyDescent="0.25">
      <c r="C3238" s="39"/>
      <c r="E3238" s="39"/>
    </row>
    <row r="3239" spans="3:5" x14ac:dyDescent="0.25">
      <c r="C3239" s="39"/>
      <c r="E3239" s="39"/>
    </row>
    <row r="3240" spans="3:5" x14ac:dyDescent="0.25">
      <c r="C3240" s="39"/>
      <c r="E3240" s="39"/>
    </row>
    <row r="3241" spans="3:5" x14ac:dyDescent="0.25">
      <c r="C3241" s="39"/>
      <c r="E3241" s="39"/>
    </row>
    <row r="3242" spans="3:5" x14ac:dyDescent="0.25">
      <c r="C3242" s="39"/>
      <c r="E3242" s="39"/>
    </row>
    <row r="3243" spans="3:5" x14ac:dyDescent="0.25">
      <c r="C3243" s="39"/>
      <c r="E3243" s="39"/>
    </row>
    <row r="3244" spans="3:5" x14ac:dyDescent="0.25">
      <c r="C3244" s="39"/>
      <c r="E3244" s="39"/>
    </row>
    <row r="3245" spans="3:5" x14ac:dyDescent="0.25">
      <c r="C3245" s="39"/>
      <c r="E3245" s="39"/>
    </row>
    <row r="3246" spans="3:5" x14ac:dyDescent="0.25">
      <c r="C3246" s="39"/>
      <c r="E3246" s="39"/>
    </row>
    <row r="3247" spans="3:5" x14ac:dyDescent="0.25">
      <c r="C3247" s="39"/>
      <c r="E3247" s="39"/>
    </row>
    <row r="3248" spans="3:5" x14ac:dyDescent="0.25">
      <c r="C3248" s="39"/>
      <c r="E3248" s="39"/>
    </row>
    <row r="3249" spans="3:5" x14ac:dyDescent="0.25">
      <c r="C3249" s="39"/>
      <c r="E3249" s="39"/>
    </row>
    <row r="3250" spans="3:5" x14ac:dyDescent="0.25">
      <c r="C3250" s="39"/>
      <c r="E3250" s="39"/>
    </row>
    <row r="3251" spans="3:5" x14ac:dyDescent="0.25">
      <c r="C3251" s="39"/>
      <c r="E3251" s="39"/>
    </row>
    <row r="3252" spans="3:5" x14ac:dyDescent="0.25">
      <c r="C3252" s="39"/>
      <c r="E3252" s="39"/>
    </row>
    <row r="3253" spans="3:5" x14ac:dyDescent="0.25">
      <c r="C3253" s="39"/>
      <c r="E3253" s="39"/>
    </row>
    <row r="3254" spans="3:5" x14ac:dyDescent="0.25">
      <c r="C3254" s="39"/>
      <c r="E3254" s="39"/>
    </row>
    <row r="3255" spans="3:5" x14ac:dyDescent="0.25">
      <c r="C3255" s="39"/>
      <c r="E3255" s="39"/>
    </row>
    <row r="3256" spans="3:5" x14ac:dyDescent="0.25">
      <c r="C3256" s="39"/>
      <c r="E3256" s="39"/>
    </row>
    <row r="3257" spans="3:5" x14ac:dyDescent="0.25">
      <c r="C3257" s="39"/>
      <c r="E3257" s="39"/>
    </row>
    <row r="3258" spans="3:5" x14ac:dyDescent="0.25">
      <c r="C3258" s="39"/>
      <c r="E3258" s="39"/>
    </row>
    <row r="3259" spans="3:5" x14ac:dyDescent="0.25">
      <c r="C3259" s="39"/>
      <c r="E3259" s="39"/>
    </row>
    <row r="3260" spans="3:5" x14ac:dyDescent="0.25">
      <c r="C3260" s="39"/>
      <c r="E3260" s="39"/>
    </row>
    <row r="3261" spans="3:5" x14ac:dyDescent="0.25">
      <c r="C3261" s="39"/>
      <c r="E3261" s="39"/>
    </row>
    <row r="3262" spans="3:5" x14ac:dyDescent="0.25">
      <c r="C3262" s="39"/>
      <c r="E3262" s="39"/>
    </row>
    <row r="3263" spans="3:5" x14ac:dyDescent="0.25">
      <c r="C3263" s="39"/>
      <c r="E3263" s="39"/>
    </row>
    <row r="3264" spans="3:5" x14ac:dyDescent="0.25">
      <c r="C3264" s="39"/>
      <c r="E3264" s="39"/>
    </row>
    <row r="3265" spans="3:5" x14ac:dyDescent="0.25">
      <c r="C3265" s="39"/>
      <c r="E3265" s="39"/>
    </row>
    <row r="3266" spans="3:5" x14ac:dyDescent="0.25">
      <c r="C3266" s="39"/>
      <c r="E3266" s="39"/>
    </row>
    <row r="3267" spans="3:5" x14ac:dyDescent="0.25">
      <c r="C3267" s="39"/>
      <c r="E3267" s="39"/>
    </row>
    <row r="3268" spans="3:5" x14ac:dyDescent="0.25">
      <c r="C3268" s="39"/>
      <c r="E3268" s="39"/>
    </row>
    <row r="3269" spans="3:5" x14ac:dyDescent="0.25">
      <c r="C3269" s="39"/>
      <c r="E3269" s="39"/>
    </row>
    <row r="3270" spans="3:5" x14ac:dyDescent="0.25">
      <c r="C3270" s="39"/>
      <c r="E3270" s="39"/>
    </row>
    <row r="3271" spans="3:5" x14ac:dyDescent="0.25">
      <c r="C3271" s="39"/>
      <c r="E3271" s="39"/>
    </row>
    <row r="3272" spans="3:5" x14ac:dyDescent="0.25">
      <c r="C3272" s="39"/>
      <c r="E3272" s="39"/>
    </row>
    <row r="3273" spans="3:5" x14ac:dyDescent="0.25">
      <c r="C3273" s="39"/>
      <c r="E3273" s="39"/>
    </row>
    <row r="3274" spans="3:5" x14ac:dyDescent="0.25">
      <c r="C3274" s="39"/>
      <c r="E3274" s="39"/>
    </row>
    <row r="3275" spans="3:5" x14ac:dyDescent="0.25">
      <c r="C3275" s="39"/>
      <c r="E3275" s="39"/>
    </row>
    <row r="3276" spans="3:5" x14ac:dyDescent="0.25">
      <c r="C3276" s="39"/>
      <c r="E3276" s="39"/>
    </row>
    <row r="3277" spans="3:5" x14ac:dyDescent="0.25">
      <c r="C3277" s="39"/>
      <c r="E3277" s="39"/>
    </row>
    <row r="3278" spans="3:5" x14ac:dyDescent="0.25">
      <c r="C3278" s="39"/>
      <c r="E3278" s="39"/>
    </row>
    <row r="3279" spans="3:5" x14ac:dyDescent="0.25">
      <c r="C3279" s="39"/>
      <c r="E3279" s="39"/>
    </row>
    <row r="3280" spans="3:5" x14ac:dyDescent="0.25">
      <c r="C3280" s="39"/>
      <c r="E3280" s="39"/>
    </row>
    <row r="3281" spans="3:5" x14ac:dyDescent="0.25">
      <c r="C3281" s="39"/>
      <c r="E3281" s="39"/>
    </row>
    <row r="3282" spans="3:5" x14ac:dyDescent="0.25">
      <c r="C3282" s="39"/>
      <c r="E3282" s="39"/>
    </row>
    <row r="3283" spans="3:5" x14ac:dyDescent="0.25">
      <c r="C3283" s="39"/>
      <c r="E3283" s="39"/>
    </row>
    <row r="3284" spans="3:5" x14ac:dyDescent="0.25">
      <c r="C3284" s="39"/>
      <c r="E3284" s="39"/>
    </row>
    <row r="3285" spans="3:5" x14ac:dyDescent="0.25">
      <c r="C3285" s="39"/>
      <c r="E3285" s="39"/>
    </row>
    <row r="3286" spans="3:5" x14ac:dyDescent="0.25">
      <c r="C3286" s="39"/>
      <c r="E3286" s="39"/>
    </row>
    <row r="3287" spans="3:5" x14ac:dyDescent="0.25">
      <c r="C3287" s="39"/>
      <c r="E3287" s="39"/>
    </row>
    <row r="3288" spans="3:5" x14ac:dyDescent="0.25">
      <c r="C3288" s="39"/>
      <c r="E3288" s="39"/>
    </row>
    <row r="3289" spans="3:5" x14ac:dyDescent="0.25">
      <c r="C3289" s="39"/>
      <c r="E3289" s="39"/>
    </row>
    <row r="3290" spans="3:5" x14ac:dyDescent="0.25">
      <c r="C3290" s="39"/>
      <c r="E3290" s="39"/>
    </row>
    <row r="3291" spans="3:5" x14ac:dyDescent="0.25">
      <c r="C3291" s="39"/>
      <c r="E3291" s="39"/>
    </row>
    <row r="3292" spans="3:5" x14ac:dyDescent="0.25">
      <c r="C3292" s="39"/>
      <c r="E3292" s="39"/>
    </row>
    <row r="3293" spans="3:5" x14ac:dyDescent="0.25">
      <c r="C3293" s="39"/>
      <c r="E3293" s="39"/>
    </row>
    <row r="3294" spans="3:5" x14ac:dyDescent="0.25">
      <c r="C3294" s="39"/>
      <c r="E3294" s="39"/>
    </row>
    <row r="3295" spans="3:5" x14ac:dyDescent="0.25">
      <c r="C3295" s="39"/>
      <c r="E3295" s="39"/>
    </row>
    <row r="3296" spans="3:5" x14ac:dyDescent="0.25">
      <c r="C3296" s="39"/>
      <c r="E3296" s="39"/>
    </row>
    <row r="3297" spans="3:5" x14ac:dyDescent="0.25">
      <c r="C3297" s="39"/>
      <c r="E3297" s="39"/>
    </row>
    <row r="3298" spans="3:5" x14ac:dyDescent="0.25">
      <c r="C3298" s="39"/>
      <c r="E3298" s="39"/>
    </row>
    <row r="3299" spans="3:5" x14ac:dyDescent="0.25">
      <c r="C3299" s="39"/>
      <c r="E3299" s="39"/>
    </row>
    <row r="3300" spans="3:5" x14ac:dyDescent="0.25">
      <c r="C3300" s="39"/>
      <c r="E3300" s="39"/>
    </row>
    <row r="3301" spans="3:5" x14ac:dyDescent="0.25">
      <c r="C3301" s="39"/>
      <c r="E3301" s="39"/>
    </row>
    <row r="3302" spans="3:5" x14ac:dyDescent="0.25">
      <c r="C3302" s="39"/>
      <c r="E3302" s="39"/>
    </row>
    <row r="3303" spans="3:5" x14ac:dyDescent="0.25">
      <c r="C3303" s="39"/>
      <c r="E3303" s="39"/>
    </row>
    <row r="3304" spans="3:5" x14ac:dyDescent="0.25">
      <c r="C3304" s="39"/>
      <c r="E3304" s="39"/>
    </row>
    <row r="3305" spans="3:5" x14ac:dyDescent="0.25">
      <c r="C3305" s="39"/>
      <c r="E3305" s="39"/>
    </row>
    <row r="3306" spans="3:5" x14ac:dyDescent="0.25">
      <c r="C3306" s="39"/>
      <c r="E3306" s="39"/>
    </row>
    <row r="3307" spans="3:5" x14ac:dyDescent="0.25">
      <c r="C3307" s="39"/>
      <c r="E3307" s="39"/>
    </row>
    <row r="3308" spans="3:5" x14ac:dyDescent="0.25">
      <c r="C3308" s="39"/>
      <c r="E3308" s="39"/>
    </row>
    <row r="3309" spans="3:5" x14ac:dyDescent="0.25">
      <c r="C3309" s="39"/>
      <c r="E3309" s="39"/>
    </row>
    <row r="3310" spans="3:5" x14ac:dyDescent="0.25">
      <c r="C3310" s="39"/>
      <c r="E3310" s="39"/>
    </row>
    <row r="3311" spans="3:5" x14ac:dyDescent="0.25">
      <c r="C3311" s="39"/>
      <c r="E3311" s="39"/>
    </row>
    <row r="3312" spans="3:5" x14ac:dyDescent="0.25">
      <c r="C3312" s="39"/>
      <c r="E3312" s="39"/>
    </row>
    <row r="3313" spans="3:5" x14ac:dyDescent="0.25">
      <c r="C3313" s="39"/>
      <c r="E3313" s="39"/>
    </row>
    <row r="3314" spans="3:5" x14ac:dyDescent="0.25">
      <c r="C3314" s="39"/>
      <c r="E3314" s="39"/>
    </row>
    <row r="3315" spans="3:5" x14ac:dyDescent="0.25">
      <c r="C3315" s="39"/>
      <c r="E3315" s="39"/>
    </row>
    <row r="3316" spans="3:5" x14ac:dyDescent="0.25">
      <c r="C3316" s="39"/>
      <c r="E3316" s="39"/>
    </row>
    <row r="3317" spans="3:5" x14ac:dyDescent="0.25">
      <c r="C3317" s="39"/>
      <c r="E3317" s="39"/>
    </row>
    <row r="3318" spans="3:5" x14ac:dyDescent="0.25">
      <c r="C3318" s="39"/>
      <c r="E3318" s="39"/>
    </row>
    <row r="3319" spans="3:5" x14ac:dyDescent="0.25">
      <c r="C3319" s="39"/>
      <c r="E3319" s="39"/>
    </row>
    <row r="3320" spans="3:5" x14ac:dyDescent="0.25">
      <c r="C3320" s="39"/>
      <c r="E3320" s="39"/>
    </row>
    <row r="3321" spans="3:5" x14ac:dyDescent="0.25">
      <c r="C3321" s="39"/>
      <c r="E3321" s="39"/>
    </row>
    <row r="3322" spans="3:5" x14ac:dyDescent="0.25">
      <c r="C3322" s="39"/>
      <c r="E3322" s="39"/>
    </row>
    <row r="3323" spans="3:5" x14ac:dyDescent="0.25">
      <c r="C3323" s="39"/>
      <c r="E3323" s="39"/>
    </row>
    <row r="3324" spans="3:5" x14ac:dyDescent="0.25">
      <c r="C3324" s="39"/>
      <c r="E3324" s="39"/>
    </row>
    <row r="3325" spans="3:5" x14ac:dyDescent="0.25">
      <c r="C3325" s="39"/>
      <c r="E3325" s="39"/>
    </row>
    <row r="3326" spans="3:5" x14ac:dyDescent="0.25">
      <c r="C3326" s="39"/>
      <c r="E3326" s="39"/>
    </row>
    <row r="3327" spans="3:5" x14ac:dyDescent="0.25">
      <c r="C3327" s="39"/>
      <c r="E3327" s="39"/>
    </row>
    <row r="3328" spans="3:5" x14ac:dyDescent="0.25">
      <c r="C3328" s="39"/>
      <c r="E3328" s="39"/>
    </row>
    <row r="3329" spans="3:5" x14ac:dyDescent="0.25">
      <c r="C3329" s="39"/>
      <c r="E3329" s="39"/>
    </row>
    <row r="3330" spans="3:5" x14ac:dyDescent="0.25">
      <c r="C3330" s="39"/>
      <c r="E3330" s="39"/>
    </row>
    <row r="3331" spans="3:5" x14ac:dyDescent="0.25">
      <c r="C3331" s="39"/>
      <c r="E3331" s="39"/>
    </row>
    <row r="3332" spans="3:5" x14ac:dyDescent="0.25">
      <c r="C3332" s="39"/>
      <c r="E3332" s="39"/>
    </row>
    <row r="3333" spans="3:5" x14ac:dyDescent="0.25">
      <c r="C3333" s="39"/>
      <c r="E3333" s="39"/>
    </row>
    <row r="3334" spans="3:5" x14ac:dyDescent="0.25">
      <c r="C3334" s="39"/>
      <c r="E3334" s="39"/>
    </row>
    <row r="3335" spans="3:5" x14ac:dyDescent="0.25">
      <c r="C3335" s="39"/>
      <c r="E3335" s="39"/>
    </row>
    <row r="3336" spans="3:5" x14ac:dyDescent="0.25">
      <c r="C3336" s="39"/>
      <c r="E3336" s="39"/>
    </row>
    <row r="3337" spans="3:5" x14ac:dyDescent="0.25">
      <c r="C3337" s="39"/>
      <c r="E3337" s="39"/>
    </row>
    <row r="3338" spans="3:5" x14ac:dyDescent="0.25">
      <c r="C3338" s="39"/>
      <c r="E3338" s="39"/>
    </row>
    <row r="3339" spans="3:5" x14ac:dyDescent="0.25">
      <c r="C3339" s="39"/>
      <c r="E3339" s="39"/>
    </row>
    <row r="3340" spans="3:5" x14ac:dyDescent="0.25">
      <c r="C3340" s="39"/>
      <c r="E3340" s="39"/>
    </row>
    <row r="3341" spans="3:5" x14ac:dyDescent="0.25">
      <c r="C3341" s="39"/>
      <c r="E3341" s="39"/>
    </row>
    <row r="3342" spans="3:5" x14ac:dyDescent="0.25">
      <c r="C3342" s="39"/>
      <c r="E3342" s="39"/>
    </row>
    <row r="3343" spans="3:5" x14ac:dyDescent="0.25">
      <c r="C3343" s="39"/>
      <c r="E3343" s="39"/>
    </row>
    <row r="3344" spans="3:5" x14ac:dyDescent="0.25">
      <c r="C3344" s="39"/>
      <c r="E3344" s="39"/>
    </row>
    <row r="3345" spans="3:5" x14ac:dyDescent="0.25">
      <c r="C3345" s="39"/>
      <c r="E3345" s="39"/>
    </row>
    <row r="3346" spans="3:5" x14ac:dyDescent="0.25">
      <c r="C3346" s="39"/>
      <c r="E3346" s="39"/>
    </row>
    <row r="3347" spans="3:5" x14ac:dyDescent="0.25">
      <c r="C3347" s="39"/>
      <c r="E3347" s="39"/>
    </row>
    <row r="3348" spans="3:5" x14ac:dyDescent="0.25">
      <c r="C3348" s="39"/>
      <c r="E3348" s="39"/>
    </row>
    <row r="3349" spans="3:5" x14ac:dyDescent="0.25">
      <c r="C3349" s="39"/>
      <c r="E3349" s="39"/>
    </row>
    <row r="3350" spans="3:5" x14ac:dyDescent="0.25">
      <c r="C3350" s="39"/>
      <c r="E3350" s="39"/>
    </row>
    <row r="3351" spans="3:5" x14ac:dyDescent="0.25">
      <c r="C3351" s="39"/>
      <c r="E3351" s="39"/>
    </row>
    <row r="3352" spans="3:5" x14ac:dyDescent="0.25">
      <c r="C3352" s="39"/>
      <c r="E3352" s="39"/>
    </row>
    <row r="3353" spans="3:5" x14ac:dyDescent="0.25">
      <c r="C3353" s="39"/>
      <c r="E3353" s="39"/>
    </row>
    <row r="3354" spans="3:5" x14ac:dyDescent="0.25">
      <c r="C3354" s="39"/>
      <c r="E3354" s="39"/>
    </row>
    <row r="3355" spans="3:5" x14ac:dyDescent="0.25">
      <c r="C3355" s="39"/>
      <c r="E3355" s="39"/>
    </row>
    <row r="3356" spans="3:5" x14ac:dyDescent="0.25">
      <c r="C3356" s="39"/>
      <c r="E3356" s="39"/>
    </row>
    <row r="3357" spans="3:5" x14ac:dyDescent="0.25">
      <c r="C3357" s="39"/>
      <c r="E3357" s="39"/>
    </row>
    <row r="3358" spans="3:5" x14ac:dyDescent="0.25">
      <c r="C3358" s="39"/>
      <c r="E3358" s="39"/>
    </row>
    <row r="3359" spans="3:5" x14ac:dyDescent="0.25">
      <c r="C3359" s="39"/>
      <c r="E3359" s="39"/>
    </row>
    <row r="3360" spans="3:5" x14ac:dyDescent="0.25">
      <c r="C3360" s="39"/>
      <c r="E3360" s="39"/>
    </row>
    <row r="3361" spans="3:5" x14ac:dyDescent="0.25">
      <c r="C3361" s="39"/>
      <c r="E3361" s="39"/>
    </row>
    <row r="3362" spans="3:5" x14ac:dyDescent="0.25">
      <c r="C3362" s="39"/>
      <c r="E3362" s="39"/>
    </row>
    <row r="3363" spans="3:5" x14ac:dyDescent="0.25">
      <c r="C3363" s="39"/>
      <c r="E3363" s="39"/>
    </row>
    <row r="3364" spans="3:5" x14ac:dyDescent="0.25">
      <c r="C3364" s="39"/>
      <c r="E3364" s="39"/>
    </row>
    <row r="3365" spans="3:5" x14ac:dyDescent="0.25">
      <c r="C3365" s="39"/>
      <c r="E3365" s="39"/>
    </row>
    <row r="3366" spans="3:5" x14ac:dyDescent="0.25">
      <c r="C3366" s="39"/>
      <c r="E3366" s="39"/>
    </row>
    <row r="3367" spans="3:5" x14ac:dyDescent="0.25">
      <c r="C3367" s="39"/>
      <c r="E3367" s="39"/>
    </row>
    <row r="3368" spans="3:5" x14ac:dyDescent="0.25">
      <c r="C3368" s="39"/>
      <c r="E3368" s="39"/>
    </row>
    <row r="3369" spans="3:5" x14ac:dyDescent="0.25">
      <c r="C3369" s="39"/>
      <c r="E3369" s="39"/>
    </row>
    <row r="3370" spans="3:5" x14ac:dyDescent="0.25">
      <c r="C3370" s="39"/>
      <c r="E3370" s="39"/>
    </row>
    <row r="3371" spans="3:5" x14ac:dyDescent="0.25">
      <c r="C3371" s="39"/>
      <c r="E3371" s="39"/>
    </row>
    <row r="3372" spans="3:5" x14ac:dyDescent="0.25">
      <c r="C3372" s="39"/>
      <c r="E3372" s="39"/>
    </row>
    <row r="3373" spans="3:5" x14ac:dyDescent="0.25">
      <c r="C3373" s="39"/>
      <c r="E3373" s="39"/>
    </row>
    <row r="3374" spans="3:5" x14ac:dyDescent="0.25">
      <c r="C3374" s="39"/>
      <c r="E3374" s="39"/>
    </row>
    <row r="3375" spans="3:5" x14ac:dyDescent="0.25">
      <c r="C3375" s="39"/>
      <c r="E3375" s="39"/>
    </row>
    <row r="3376" spans="3:5" x14ac:dyDescent="0.25">
      <c r="C3376" s="39"/>
      <c r="E3376" s="39"/>
    </row>
    <row r="3377" spans="3:5" x14ac:dyDescent="0.25">
      <c r="C3377" s="39"/>
      <c r="E3377" s="39"/>
    </row>
    <row r="3378" spans="3:5" x14ac:dyDescent="0.25">
      <c r="C3378" s="39"/>
      <c r="E3378" s="39"/>
    </row>
    <row r="3379" spans="3:5" x14ac:dyDescent="0.25">
      <c r="C3379" s="39"/>
      <c r="E3379" s="39"/>
    </row>
    <row r="3380" spans="3:5" x14ac:dyDescent="0.25">
      <c r="C3380" s="39"/>
      <c r="E3380" s="39"/>
    </row>
    <row r="3381" spans="3:5" x14ac:dyDescent="0.25">
      <c r="C3381" s="39"/>
      <c r="E3381" s="39"/>
    </row>
    <row r="3382" spans="3:5" x14ac:dyDescent="0.25">
      <c r="C3382" s="39"/>
      <c r="E3382" s="39"/>
    </row>
    <row r="3383" spans="3:5" x14ac:dyDescent="0.25">
      <c r="C3383" s="39"/>
      <c r="E3383" s="39"/>
    </row>
    <row r="3384" spans="3:5" x14ac:dyDescent="0.25">
      <c r="C3384" s="39"/>
      <c r="E3384" s="39"/>
    </row>
    <row r="3385" spans="3:5" x14ac:dyDescent="0.25">
      <c r="C3385" s="39"/>
      <c r="E3385" s="39"/>
    </row>
    <row r="3386" spans="3:5" x14ac:dyDescent="0.25">
      <c r="C3386" s="39"/>
      <c r="E3386" s="39"/>
    </row>
    <row r="3387" spans="3:5" x14ac:dyDescent="0.25">
      <c r="C3387" s="39"/>
      <c r="E3387" s="39"/>
    </row>
    <row r="3388" spans="3:5" x14ac:dyDescent="0.25">
      <c r="C3388" s="39"/>
      <c r="E3388" s="39"/>
    </row>
    <row r="3389" spans="3:5" x14ac:dyDescent="0.25">
      <c r="C3389" s="39"/>
      <c r="E3389" s="39"/>
    </row>
    <row r="3390" spans="3:5" x14ac:dyDescent="0.25">
      <c r="C3390" s="39"/>
      <c r="E3390" s="39"/>
    </row>
    <row r="3391" spans="3:5" x14ac:dyDescent="0.25">
      <c r="C3391" s="39"/>
      <c r="E3391" s="39"/>
    </row>
    <row r="3392" spans="3:5" x14ac:dyDescent="0.25">
      <c r="C3392" s="39"/>
      <c r="E3392" s="39"/>
    </row>
    <row r="3393" spans="3:5" x14ac:dyDescent="0.25">
      <c r="C3393" s="39"/>
      <c r="E3393" s="39"/>
    </row>
    <row r="3394" spans="3:5" x14ac:dyDescent="0.25">
      <c r="C3394" s="39"/>
      <c r="E3394" s="39"/>
    </row>
    <row r="3395" spans="3:5" x14ac:dyDescent="0.25">
      <c r="C3395" s="39"/>
      <c r="E3395" s="39"/>
    </row>
    <row r="3396" spans="3:5" x14ac:dyDescent="0.25">
      <c r="C3396" s="39"/>
      <c r="E3396" s="39"/>
    </row>
    <row r="3397" spans="3:5" x14ac:dyDescent="0.25">
      <c r="C3397" s="39"/>
      <c r="E3397" s="39"/>
    </row>
    <row r="3398" spans="3:5" x14ac:dyDescent="0.25">
      <c r="C3398" s="39"/>
      <c r="E3398" s="39"/>
    </row>
    <row r="3399" spans="3:5" x14ac:dyDescent="0.25">
      <c r="C3399" s="39"/>
      <c r="E3399" s="39"/>
    </row>
    <row r="3400" spans="3:5" x14ac:dyDescent="0.25">
      <c r="C3400" s="39"/>
      <c r="E3400" s="39"/>
    </row>
    <row r="3401" spans="3:5" x14ac:dyDescent="0.25">
      <c r="C3401" s="39"/>
      <c r="E3401" s="39"/>
    </row>
    <row r="3402" spans="3:5" x14ac:dyDescent="0.25">
      <c r="C3402" s="39"/>
      <c r="E3402" s="39"/>
    </row>
    <row r="3403" spans="3:5" x14ac:dyDescent="0.25">
      <c r="C3403" s="39"/>
      <c r="E3403" s="39"/>
    </row>
    <row r="3404" spans="3:5" x14ac:dyDescent="0.25">
      <c r="C3404" s="39"/>
      <c r="E3404" s="39"/>
    </row>
    <row r="3405" spans="3:5" x14ac:dyDescent="0.25">
      <c r="C3405" s="39"/>
      <c r="E3405" s="39"/>
    </row>
    <row r="3406" spans="3:5" x14ac:dyDescent="0.25">
      <c r="C3406" s="39"/>
      <c r="E3406" s="39"/>
    </row>
    <row r="3407" spans="3:5" x14ac:dyDescent="0.25">
      <c r="C3407" s="39"/>
      <c r="E3407" s="39"/>
    </row>
    <row r="3408" spans="3:5" x14ac:dyDescent="0.25">
      <c r="C3408" s="39"/>
      <c r="E3408" s="39"/>
    </row>
    <row r="3409" spans="3:5" x14ac:dyDescent="0.25">
      <c r="C3409" s="39"/>
      <c r="E3409" s="39"/>
    </row>
    <row r="3410" spans="3:5" x14ac:dyDescent="0.25">
      <c r="C3410" s="39"/>
      <c r="E3410" s="39"/>
    </row>
    <row r="3411" spans="3:5" x14ac:dyDescent="0.25">
      <c r="C3411" s="39"/>
      <c r="E3411" s="39"/>
    </row>
    <row r="3412" spans="3:5" x14ac:dyDescent="0.25">
      <c r="C3412" s="39"/>
      <c r="E3412" s="39"/>
    </row>
    <row r="3413" spans="3:5" x14ac:dyDescent="0.25">
      <c r="C3413" s="39"/>
      <c r="E3413" s="39"/>
    </row>
    <row r="3414" spans="3:5" x14ac:dyDescent="0.25">
      <c r="C3414" s="39"/>
      <c r="E3414" s="39"/>
    </row>
    <row r="3415" spans="3:5" x14ac:dyDescent="0.25">
      <c r="C3415" s="39"/>
      <c r="E3415" s="39"/>
    </row>
    <row r="3416" spans="3:5" x14ac:dyDescent="0.25">
      <c r="C3416" s="39"/>
      <c r="E3416" s="39"/>
    </row>
    <row r="3417" spans="3:5" x14ac:dyDescent="0.25">
      <c r="C3417" s="39"/>
      <c r="E3417" s="39"/>
    </row>
    <row r="3418" spans="3:5" x14ac:dyDescent="0.25">
      <c r="C3418" s="39"/>
      <c r="E3418" s="39"/>
    </row>
    <row r="3419" spans="3:5" x14ac:dyDescent="0.25">
      <c r="C3419" s="39"/>
      <c r="E3419" s="39"/>
    </row>
    <row r="3420" spans="3:5" x14ac:dyDescent="0.25">
      <c r="C3420" s="39"/>
      <c r="E3420" s="39"/>
    </row>
    <row r="3421" spans="3:5" x14ac:dyDescent="0.25">
      <c r="C3421" s="39"/>
      <c r="E3421" s="39"/>
    </row>
    <row r="3422" spans="3:5" x14ac:dyDescent="0.25">
      <c r="C3422" s="39"/>
      <c r="E3422" s="39"/>
    </row>
    <row r="3423" spans="3:5" x14ac:dyDescent="0.25">
      <c r="C3423" s="39"/>
      <c r="E3423" s="39"/>
    </row>
    <row r="3424" spans="3:5" x14ac:dyDescent="0.25">
      <c r="C3424" s="39"/>
      <c r="E3424" s="39"/>
    </row>
    <row r="3425" spans="3:5" x14ac:dyDescent="0.25">
      <c r="C3425" s="39"/>
      <c r="E3425" s="39"/>
    </row>
    <row r="3426" spans="3:5" x14ac:dyDescent="0.25">
      <c r="C3426" s="39"/>
      <c r="E3426" s="39"/>
    </row>
    <row r="3427" spans="3:5" x14ac:dyDescent="0.25">
      <c r="C3427" s="39"/>
      <c r="E3427" s="39"/>
    </row>
    <row r="3428" spans="3:5" x14ac:dyDescent="0.25">
      <c r="C3428" s="39"/>
      <c r="E3428" s="39"/>
    </row>
    <row r="3429" spans="3:5" x14ac:dyDescent="0.25">
      <c r="C3429" s="39"/>
      <c r="E3429" s="39"/>
    </row>
    <row r="3430" spans="3:5" x14ac:dyDescent="0.25">
      <c r="C3430" s="39"/>
      <c r="E3430" s="39"/>
    </row>
    <row r="3431" spans="3:5" x14ac:dyDescent="0.25">
      <c r="C3431" s="39"/>
      <c r="E3431" s="39"/>
    </row>
    <row r="3432" spans="3:5" x14ac:dyDescent="0.25">
      <c r="C3432" s="39"/>
      <c r="E3432" s="39"/>
    </row>
    <row r="3433" spans="3:5" x14ac:dyDescent="0.25">
      <c r="C3433" s="39"/>
      <c r="E3433" s="39"/>
    </row>
    <row r="3434" spans="3:5" x14ac:dyDescent="0.25">
      <c r="C3434" s="39"/>
      <c r="E3434" s="39"/>
    </row>
    <row r="3435" spans="3:5" x14ac:dyDescent="0.25">
      <c r="C3435" s="39"/>
      <c r="E3435" s="39"/>
    </row>
    <row r="3436" spans="3:5" x14ac:dyDescent="0.25">
      <c r="C3436" s="39"/>
      <c r="E3436" s="39"/>
    </row>
    <row r="3437" spans="3:5" x14ac:dyDescent="0.25">
      <c r="C3437" s="39"/>
      <c r="E3437" s="39"/>
    </row>
    <row r="3438" spans="3:5" x14ac:dyDescent="0.25">
      <c r="C3438" s="39"/>
      <c r="E3438" s="39"/>
    </row>
    <row r="3439" spans="3:5" x14ac:dyDescent="0.25">
      <c r="C3439" s="39"/>
      <c r="E3439" s="39"/>
    </row>
    <row r="3440" spans="3:5" x14ac:dyDescent="0.25">
      <c r="C3440" s="39"/>
      <c r="E3440" s="39"/>
    </row>
    <row r="3441" spans="3:5" x14ac:dyDescent="0.25">
      <c r="C3441" s="39"/>
      <c r="E3441" s="39"/>
    </row>
    <row r="3442" spans="3:5" x14ac:dyDescent="0.25">
      <c r="C3442" s="39"/>
      <c r="E3442" s="39"/>
    </row>
    <row r="3443" spans="3:5" x14ac:dyDescent="0.25">
      <c r="C3443" s="39"/>
      <c r="E3443" s="39"/>
    </row>
    <row r="3444" spans="3:5" x14ac:dyDescent="0.25">
      <c r="C3444" s="39"/>
      <c r="E3444" s="39"/>
    </row>
    <row r="3445" spans="3:5" x14ac:dyDescent="0.25">
      <c r="C3445" s="39"/>
      <c r="E3445" s="39"/>
    </row>
    <row r="3446" spans="3:5" x14ac:dyDescent="0.25">
      <c r="C3446" s="39"/>
      <c r="E3446" s="39"/>
    </row>
    <row r="3447" spans="3:5" x14ac:dyDescent="0.25">
      <c r="C3447" s="39"/>
      <c r="E3447" s="39"/>
    </row>
    <row r="3448" spans="3:5" x14ac:dyDescent="0.25">
      <c r="C3448" s="39"/>
      <c r="E3448" s="39"/>
    </row>
    <row r="3449" spans="3:5" x14ac:dyDescent="0.25">
      <c r="C3449" s="39"/>
      <c r="E3449" s="39"/>
    </row>
    <row r="3450" spans="3:5" x14ac:dyDescent="0.25">
      <c r="C3450" s="39"/>
      <c r="E3450" s="39"/>
    </row>
    <row r="3451" spans="3:5" x14ac:dyDescent="0.25">
      <c r="C3451" s="39"/>
      <c r="E3451" s="39"/>
    </row>
    <row r="3452" spans="3:5" x14ac:dyDescent="0.25">
      <c r="C3452" s="39"/>
      <c r="E3452" s="39"/>
    </row>
    <row r="3453" spans="3:5" x14ac:dyDescent="0.25">
      <c r="C3453" s="39"/>
      <c r="E3453" s="39"/>
    </row>
    <row r="3454" spans="3:5" x14ac:dyDescent="0.25">
      <c r="C3454" s="39"/>
      <c r="E3454" s="39"/>
    </row>
    <row r="3455" spans="3:5" x14ac:dyDescent="0.25">
      <c r="C3455" s="39"/>
      <c r="E3455" s="39"/>
    </row>
    <row r="3456" spans="3:5" x14ac:dyDescent="0.25">
      <c r="C3456" s="39"/>
      <c r="E3456" s="39"/>
    </row>
    <row r="3457" spans="3:5" x14ac:dyDescent="0.25">
      <c r="C3457" s="39"/>
      <c r="E3457" s="39"/>
    </row>
    <row r="3458" spans="3:5" x14ac:dyDescent="0.25">
      <c r="C3458" s="39"/>
      <c r="E3458" s="39"/>
    </row>
    <row r="3459" spans="3:5" x14ac:dyDescent="0.25">
      <c r="C3459" s="39"/>
      <c r="E3459" s="39"/>
    </row>
    <row r="3460" spans="3:5" x14ac:dyDescent="0.25">
      <c r="C3460" s="39"/>
      <c r="E3460" s="39"/>
    </row>
    <row r="3461" spans="3:5" x14ac:dyDescent="0.25">
      <c r="C3461" s="39"/>
      <c r="E3461" s="39"/>
    </row>
    <row r="3462" spans="3:5" x14ac:dyDescent="0.25">
      <c r="C3462" s="39"/>
      <c r="E3462" s="39"/>
    </row>
    <row r="3463" spans="3:5" x14ac:dyDescent="0.25">
      <c r="C3463" s="39"/>
      <c r="E3463" s="39"/>
    </row>
    <row r="3464" spans="3:5" x14ac:dyDescent="0.25">
      <c r="C3464" s="39"/>
      <c r="E3464" s="39"/>
    </row>
    <row r="3465" spans="3:5" x14ac:dyDescent="0.25">
      <c r="C3465" s="39"/>
      <c r="E3465" s="39"/>
    </row>
    <row r="3466" spans="3:5" x14ac:dyDescent="0.25">
      <c r="C3466" s="39"/>
      <c r="E3466" s="39"/>
    </row>
    <row r="3467" spans="3:5" x14ac:dyDescent="0.25">
      <c r="C3467" s="39"/>
      <c r="E3467" s="39"/>
    </row>
    <row r="3468" spans="3:5" x14ac:dyDescent="0.25">
      <c r="C3468" s="39"/>
      <c r="E3468" s="39"/>
    </row>
    <row r="3469" spans="3:5" x14ac:dyDescent="0.25">
      <c r="C3469" s="39"/>
      <c r="E3469" s="39"/>
    </row>
    <row r="3470" spans="3:5" x14ac:dyDescent="0.25">
      <c r="C3470" s="39"/>
      <c r="E3470" s="39"/>
    </row>
    <row r="3471" spans="3:5" x14ac:dyDescent="0.25">
      <c r="C3471" s="39"/>
      <c r="E3471" s="39"/>
    </row>
    <row r="3472" spans="3:5" x14ac:dyDescent="0.25">
      <c r="C3472" s="39"/>
      <c r="E3472" s="39"/>
    </row>
    <row r="3473" spans="3:5" x14ac:dyDescent="0.25">
      <c r="C3473" s="39"/>
      <c r="E3473" s="39"/>
    </row>
    <row r="3474" spans="3:5" x14ac:dyDescent="0.25">
      <c r="C3474" s="39"/>
      <c r="E3474" s="39"/>
    </row>
    <row r="3475" spans="3:5" x14ac:dyDescent="0.25">
      <c r="C3475" s="39"/>
      <c r="E3475" s="39"/>
    </row>
    <row r="3476" spans="3:5" x14ac:dyDescent="0.25">
      <c r="C3476" s="39"/>
      <c r="E3476" s="39"/>
    </row>
    <row r="3477" spans="3:5" x14ac:dyDescent="0.25">
      <c r="C3477" s="39"/>
      <c r="E3477" s="39"/>
    </row>
    <row r="3478" spans="3:5" x14ac:dyDescent="0.25">
      <c r="C3478" s="39"/>
      <c r="E3478" s="39"/>
    </row>
    <row r="3479" spans="3:5" x14ac:dyDescent="0.25">
      <c r="C3479" s="39"/>
      <c r="E3479" s="39"/>
    </row>
    <row r="3480" spans="3:5" x14ac:dyDescent="0.25">
      <c r="C3480" s="39"/>
      <c r="E3480" s="39"/>
    </row>
    <row r="3481" spans="3:5" x14ac:dyDescent="0.25">
      <c r="C3481" s="39"/>
      <c r="E3481" s="39"/>
    </row>
    <row r="3482" spans="3:5" x14ac:dyDescent="0.25">
      <c r="C3482" s="39"/>
      <c r="E3482" s="39"/>
    </row>
    <row r="3483" spans="3:5" x14ac:dyDescent="0.25">
      <c r="C3483" s="39"/>
      <c r="E3483" s="39"/>
    </row>
    <row r="3484" spans="3:5" x14ac:dyDescent="0.25">
      <c r="C3484" s="39"/>
      <c r="E3484" s="39"/>
    </row>
    <row r="3485" spans="3:5" x14ac:dyDescent="0.25">
      <c r="C3485" s="39"/>
      <c r="E3485" s="39"/>
    </row>
    <row r="3486" spans="3:5" x14ac:dyDescent="0.25">
      <c r="C3486" s="39"/>
      <c r="E3486" s="39"/>
    </row>
    <row r="3487" spans="3:5" x14ac:dyDescent="0.25">
      <c r="C3487" s="39"/>
      <c r="E3487" s="39"/>
    </row>
    <row r="3488" spans="3:5" x14ac:dyDescent="0.25">
      <c r="C3488" s="39"/>
      <c r="E3488" s="39"/>
    </row>
    <row r="3489" spans="3:5" x14ac:dyDescent="0.25">
      <c r="C3489" s="39"/>
      <c r="E3489" s="39"/>
    </row>
    <row r="3490" spans="3:5" x14ac:dyDescent="0.25">
      <c r="C3490" s="39"/>
      <c r="E3490" s="39"/>
    </row>
    <row r="3491" spans="3:5" x14ac:dyDescent="0.25">
      <c r="C3491" s="39"/>
      <c r="E3491" s="39"/>
    </row>
    <row r="3492" spans="3:5" x14ac:dyDescent="0.25">
      <c r="C3492" s="39"/>
      <c r="E3492" s="39"/>
    </row>
    <row r="3493" spans="3:5" x14ac:dyDescent="0.25">
      <c r="C3493" s="39"/>
      <c r="E3493" s="39"/>
    </row>
    <row r="3494" spans="3:5" x14ac:dyDescent="0.25">
      <c r="C3494" s="39"/>
      <c r="E3494" s="39"/>
    </row>
    <row r="3495" spans="3:5" x14ac:dyDescent="0.25">
      <c r="C3495" s="39"/>
      <c r="E3495" s="39"/>
    </row>
    <row r="3496" spans="3:5" x14ac:dyDescent="0.25">
      <c r="C3496" s="39"/>
      <c r="E3496" s="39"/>
    </row>
    <row r="3497" spans="3:5" x14ac:dyDescent="0.25">
      <c r="C3497" s="39"/>
      <c r="E3497" s="39"/>
    </row>
    <row r="3498" spans="3:5" x14ac:dyDescent="0.25">
      <c r="C3498" s="39"/>
      <c r="E3498" s="39"/>
    </row>
    <row r="3499" spans="3:5" x14ac:dyDescent="0.25">
      <c r="C3499" s="39"/>
      <c r="E3499" s="39"/>
    </row>
    <row r="3500" spans="3:5" x14ac:dyDescent="0.25">
      <c r="C3500" s="39"/>
      <c r="E3500" s="39"/>
    </row>
    <row r="3501" spans="3:5" x14ac:dyDescent="0.25">
      <c r="C3501" s="39"/>
      <c r="E3501" s="39"/>
    </row>
    <row r="3502" spans="3:5" x14ac:dyDescent="0.25">
      <c r="C3502" s="39"/>
      <c r="E3502" s="39"/>
    </row>
    <row r="3503" spans="3:5" x14ac:dyDescent="0.25">
      <c r="C3503" s="39"/>
      <c r="E3503" s="39"/>
    </row>
    <row r="3504" spans="3:5" x14ac:dyDescent="0.25">
      <c r="C3504" s="39"/>
      <c r="E3504" s="39"/>
    </row>
    <row r="3505" spans="3:5" x14ac:dyDescent="0.25">
      <c r="C3505" s="39"/>
      <c r="E3505" s="39"/>
    </row>
    <row r="3506" spans="3:5" x14ac:dyDescent="0.25">
      <c r="C3506" s="39"/>
      <c r="E3506" s="39"/>
    </row>
    <row r="3507" spans="3:5" x14ac:dyDescent="0.25">
      <c r="C3507" s="39"/>
      <c r="E3507" s="39"/>
    </row>
    <row r="3508" spans="3:5" x14ac:dyDescent="0.25">
      <c r="C3508" s="39"/>
      <c r="E3508" s="39"/>
    </row>
    <row r="3509" spans="3:5" x14ac:dyDescent="0.25">
      <c r="C3509" s="39"/>
      <c r="E3509" s="39"/>
    </row>
    <row r="3510" spans="3:5" x14ac:dyDescent="0.25">
      <c r="C3510" s="39"/>
      <c r="E3510" s="39"/>
    </row>
    <row r="3511" spans="3:5" x14ac:dyDescent="0.25">
      <c r="C3511" s="39"/>
      <c r="E3511" s="39"/>
    </row>
    <row r="3512" spans="3:5" x14ac:dyDescent="0.25">
      <c r="C3512" s="39"/>
      <c r="E3512" s="39"/>
    </row>
    <row r="3513" spans="3:5" x14ac:dyDescent="0.25">
      <c r="C3513" s="39"/>
      <c r="E3513" s="39"/>
    </row>
    <row r="3514" spans="3:5" x14ac:dyDescent="0.25">
      <c r="C3514" s="39"/>
      <c r="E3514" s="39"/>
    </row>
    <row r="3515" spans="3:5" x14ac:dyDescent="0.25">
      <c r="C3515" s="39"/>
      <c r="E3515" s="39"/>
    </row>
    <row r="3516" spans="3:5" x14ac:dyDescent="0.25">
      <c r="C3516" s="39"/>
      <c r="E3516" s="39"/>
    </row>
    <row r="3517" spans="3:5" x14ac:dyDescent="0.25">
      <c r="C3517" s="39"/>
      <c r="E3517" s="39"/>
    </row>
    <row r="3518" spans="3:5" x14ac:dyDescent="0.25">
      <c r="C3518" s="39"/>
      <c r="E3518" s="39"/>
    </row>
    <row r="3519" spans="3:5" x14ac:dyDescent="0.25">
      <c r="C3519" s="39"/>
      <c r="E3519" s="39"/>
    </row>
    <row r="3520" spans="3:5" x14ac:dyDescent="0.25">
      <c r="C3520" s="39"/>
      <c r="E3520" s="39"/>
    </row>
    <row r="3521" spans="3:5" x14ac:dyDescent="0.25">
      <c r="C3521" s="39"/>
      <c r="E3521" s="39"/>
    </row>
    <row r="3522" spans="3:5" x14ac:dyDescent="0.25">
      <c r="C3522" s="39"/>
      <c r="E3522" s="39"/>
    </row>
    <row r="3523" spans="3:5" x14ac:dyDescent="0.25">
      <c r="C3523" s="39"/>
      <c r="E3523" s="39"/>
    </row>
    <row r="3524" spans="3:5" x14ac:dyDescent="0.25">
      <c r="C3524" s="39"/>
      <c r="E3524" s="39"/>
    </row>
    <row r="3525" spans="3:5" x14ac:dyDescent="0.25">
      <c r="C3525" s="39"/>
      <c r="E3525" s="39"/>
    </row>
    <row r="3526" spans="3:5" x14ac:dyDescent="0.25">
      <c r="C3526" s="39"/>
      <c r="E3526" s="39"/>
    </row>
    <row r="3527" spans="3:5" x14ac:dyDescent="0.25">
      <c r="C3527" s="39"/>
      <c r="E3527" s="39"/>
    </row>
    <row r="3528" spans="3:5" x14ac:dyDescent="0.25">
      <c r="C3528" s="39"/>
      <c r="E3528" s="39"/>
    </row>
    <row r="3529" spans="3:5" x14ac:dyDescent="0.25">
      <c r="C3529" s="39"/>
      <c r="E3529" s="39"/>
    </row>
    <row r="3530" spans="3:5" x14ac:dyDescent="0.25">
      <c r="C3530" s="39"/>
      <c r="E3530" s="39"/>
    </row>
    <row r="3531" spans="3:5" x14ac:dyDescent="0.25">
      <c r="C3531" s="39"/>
      <c r="E3531" s="39"/>
    </row>
    <row r="3532" spans="3:5" x14ac:dyDescent="0.25">
      <c r="C3532" s="39"/>
      <c r="E3532" s="39"/>
    </row>
    <row r="3533" spans="3:5" x14ac:dyDescent="0.25">
      <c r="C3533" s="39"/>
      <c r="E3533" s="39"/>
    </row>
    <row r="3534" spans="3:5" x14ac:dyDescent="0.25">
      <c r="C3534" s="39"/>
      <c r="E3534" s="39"/>
    </row>
    <row r="3535" spans="3:5" x14ac:dyDescent="0.25">
      <c r="C3535" s="39"/>
      <c r="E3535" s="39"/>
    </row>
    <row r="3536" spans="3:5" x14ac:dyDescent="0.25">
      <c r="C3536" s="39"/>
      <c r="E3536" s="39"/>
    </row>
    <row r="3537" spans="3:5" x14ac:dyDescent="0.25">
      <c r="C3537" s="39"/>
      <c r="E3537" s="39"/>
    </row>
    <row r="3538" spans="3:5" x14ac:dyDescent="0.25">
      <c r="C3538" s="39"/>
      <c r="E3538" s="39"/>
    </row>
    <row r="3539" spans="3:5" x14ac:dyDescent="0.25">
      <c r="C3539" s="39"/>
      <c r="E3539" s="39"/>
    </row>
    <row r="3540" spans="3:5" x14ac:dyDescent="0.25">
      <c r="C3540" s="39"/>
      <c r="E3540" s="39"/>
    </row>
    <row r="3541" spans="3:5" x14ac:dyDescent="0.25">
      <c r="C3541" s="39"/>
      <c r="E3541" s="39"/>
    </row>
    <row r="3542" spans="3:5" x14ac:dyDescent="0.25">
      <c r="C3542" s="39"/>
      <c r="E3542" s="39"/>
    </row>
    <row r="3543" spans="3:5" x14ac:dyDescent="0.25">
      <c r="C3543" s="39"/>
      <c r="E3543" s="39"/>
    </row>
    <row r="3544" spans="3:5" x14ac:dyDescent="0.25">
      <c r="C3544" s="39"/>
      <c r="E3544" s="39"/>
    </row>
    <row r="3545" spans="3:5" x14ac:dyDescent="0.25">
      <c r="C3545" s="39"/>
      <c r="E3545" s="39"/>
    </row>
    <row r="3546" spans="3:5" x14ac:dyDescent="0.25">
      <c r="C3546" s="39"/>
      <c r="E3546" s="39"/>
    </row>
    <row r="3547" spans="3:5" x14ac:dyDescent="0.25">
      <c r="C3547" s="39"/>
      <c r="E3547" s="39"/>
    </row>
    <row r="3548" spans="3:5" x14ac:dyDescent="0.25">
      <c r="C3548" s="39"/>
      <c r="E3548" s="39"/>
    </row>
    <row r="3549" spans="3:5" x14ac:dyDescent="0.25">
      <c r="C3549" s="39"/>
      <c r="E3549" s="39"/>
    </row>
    <row r="3550" spans="3:5" x14ac:dyDescent="0.25">
      <c r="C3550" s="39"/>
      <c r="E3550" s="39"/>
    </row>
    <row r="3551" spans="3:5" x14ac:dyDescent="0.25">
      <c r="C3551" s="39"/>
      <c r="E3551" s="39"/>
    </row>
    <row r="3552" spans="3:5" x14ac:dyDescent="0.25">
      <c r="C3552" s="39"/>
      <c r="E3552" s="39"/>
    </row>
    <row r="3553" spans="3:5" x14ac:dyDescent="0.25">
      <c r="C3553" s="39"/>
      <c r="E3553" s="39"/>
    </row>
    <row r="3554" spans="3:5" x14ac:dyDescent="0.25">
      <c r="C3554" s="39"/>
      <c r="E3554" s="39"/>
    </row>
    <row r="3555" spans="3:5" x14ac:dyDescent="0.25">
      <c r="C3555" s="39"/>
      <c r="E3555" s="39"/>
    </row>
    <row r="3556" spans="3:5" x14ac:dyDescent="0.25">
      <c r="C3556" s="39"/>
      <c r="E3556" s="39"/>
    </row>
    <row r="3557" spans="3:5" x14ac:dyDescent="0.25">
      <c r="C3557" s="39"/>
      <c r="E3557" s="39"/>
    </row>
    <row r="3558" spans="3:5" x14ac:dyDescent="0.25">
      <c r="C3558" s="39"/>
      <c r="E3558" s="39"/>
    </row>
    <row r="3559" spans="3:5" x14ac:dyDescent="0.25">
      <c r="C3559" s="39"/>
      <c r="E3559" s="39"/>
    </row>
    <row r="3560" spans="3:5" x14ac:dyDescent="0.25">
      <c r="C3560" s="39"/>
      <c r="E3560" s="39"/>
    </row>
    <row r="3561" spans="3:5" x14ac:dyDescent="0.25">
      <c r="C3561" s="39"/>
      <c r="E3561" s="39"/>
    </row>
    <row r="3562" spans="3:5" x14ac:dyDescent="0.25">
      <c r="C3562" s="39"/>
      <c r="E3562" s="39"/>
    </row>
    <row r="3563" spans="3:5" x14ac:dyDescent="0.25">
      <c r="C3563" s="39"/>
      <c r="E3563" s="39"/>
    </row>
    <row r="3564" spans="3:5" x14ac:dyDescent="0.25">
      <c r="C3564" s="39"/>
      <c r="E3564" s="39"/>
    </row>
    <row r="3565" spans="3:5" x14ac:dyDescent="0.25">
      <c r="C3565" s="39"/>
      <c r="E3565" s="39"/>
    </row>
    <row r="3566" spans="3:5" x14ac:dyDescent="0.25">
      <c r="C3566" s="39"/>
      <c r="E3566" s="39"/>
    </row>
    <row r="3567" spans="3:5" x14ac:dyDescent="0.25">
      <c r="C3567" s="39"/>
      <c r="E3567" s="39"/>
    </row>
    <row r="3568" spans="3:5" x14ac:dyDescent="0.25">
      <c r="C3568" s="39"/>
      <c r="E3568" s="39"/>
    </row>
    <row r="3569" spans="3:5" x14ac:dyDescent="0.25">
      <c r="C3569" s="39"/>
      <c r="E3569" s="39"/>
    </row>
    <row r="3570" spans="3:5" x14ac:dyDescent="0.25">
      <c r="C3570" s="39"/>
      <c r="E3570" s="39"/>
    </row>
    <row r="3571" spans="3:5" x14ac:dyDescent="0.25">
      <c r="C3571" s="39"/>
      <c r="E3571" s="39"/>
    </row>
    <row r="3572" spans="3:5" x14ac:dyDescent="0.25">
      <c r="C3572" s="39"/>
      <c r="E3572" s="39"/>
    </row>
    <row r="3573" spans="3:5" x14ac:dyDescent="0.25">
      <c r="C3573" s="39"/>
      <c r="E3573" s="39"/>
    </row>
    <row r="3574" spans="3:5" x14ac:dyDescent="0.25">
      <c r="C3574" s="39"/>
      <c r="E3574" s="39"/>
    </row>
    <row r="3575" spans="3:5" x14ac:dyDescent="0.25">
      <c r="C3575" s="39"/>
      <c r="E3575" s="39"/>
    </row>
    <row r="3576" spans="3:5" x14ac:dyDescent="0.25">
      <c r="C3576" s="39"/>
      <c r="E3576" s="39"/>
    </row>
    <row r="3577" spans="3:5" x14ac:dyDescent="0.25">
      <c r="C3577" s="39"/>
      <c r="E3577" s="39"/>
    </row>
    <row r="3578" spans="3:5" x14ac:dyDescent="0.25">
      <c r="C3578" s="39"/>
      <c r="E3578" s="39"/>
    </row>
    <row r="3579" spans="3:5" x14ac:dyDescent="0.25">
      <c r="C3579" s="39"/>
      <c r="E3579" s="39"/>
    </row>
    <row r="3580" spans="3:5" x14ac:dyDescent="0.25">
      <c r="C3580" s="39"/>
      <c r="E3580" s="39"/>
    </row>
    <row r="3581" spans="3:5" x14ac:dyDescent="0.25">
      <c r="C3581" s="39"/>
      <c r="E3581" s="39"/>
    </row>
    <row r="3582" spans="3:5" x14ac:dyDescent="0.25">
      <c r="C3582" s="39"/>
      <c r="E3582" s="39"/>
    </row>
    <row r="3583" spans="3:5" x14ac:dyDescent="0.25">
      <c r="C3583" s="39"/>
      <c r="E3583" s="39"/>
    </row>
    <row r="3584" spans="3:5" x14ac:dyDescent="0.25">
      <c r="C3584" s="39"/>
      <c r="E3584" s="39"/>
    </row>
    <row r="3585" spans="3:5" x14ac:dyDescent="0.25">
      <c r="C3585" s="39"/>
      <c r="E3585" s="39"/>
    </row>
    <row r="3586" spans="3:5" x14ac:dyDescent="0.25">
      <c r="C3586" s="39"/>
      <c r="E3586" s="39"/>
    </row>
    <row r="3587" spans="3:5" x14ac:dyDescent="0.25">
      <c r="C3587" s="39"/>
      <c r="E3587" s="39"/>
    </row>
    <row r="3588" spans="3:5" x14ac:dyDescent="0.25">
      <c r="C3588" s="39"/>
      <c r="E3588" s="39"/>
    </row>
    <row r="3589" spans="3:5" x14ac:dyDescent="0.25">
      <c r="C3589" s="39"/>
      <c r="E3589" s="39"/>
    </row>
    <row r="3590" spans="3:5" x14ac:dyDescent="0.25">
      <c r="C3590" s="39"/>
      <c r="E3590" s="39"/>
    </row>
    <row r="3591" spans="3:5" x14ac:dyDescent="0.25">
      <c r="C3591" s="39"/>
      <c r="E3591" s="39"/>
    </row>
    <row r="3592" spans="3:5" x14ac:dyDescent="0.25">
      <c r="C3592" s="39"/>
      <c r="E3592" s="39"/>
    </row>
    <row r="3593" spans="3:5" x14ac:dyDescent="0.25">
      <c r="C3593" s="39"/>
      <c r="E3593" s="39"/>
    </row>
    <row r="3594" spans="3:5" x14ac:dyDescent="0.25">
      <c r="C3594" s="39"/>
      <c r="E3594" s="39"/>
    </row>
    <row r="3595" spans="3:5" x14ac:dyDescent="0.25">
      <c r="C3595" s="39"/>
      <c r="E3595" s="39"/>
    </row>
    <row r="3596" spans="3:5" x14ac:dyDescent="0.25">
      <c r="C3596" s="39"/>
      <c r="E3596" s="39"/>
    </row>
    <row r="3597" spans="3:5" x14ac:dyDescent="0.25">
      <c r="C3597" s="39"/>
      <c r="E3597" s="39"/>
    </row>
    <row r="3598" spans="3:5" x14ac:dyDescent="0.25">
      <c r="C3598" s="39"/>
      <c r="E3598" s="39"/>
    </row>
    <row r="3599" spans="3:5" x14ac:dyDescent="0.25">
      <c r="C3599" s="39"/>
      <c r="E3599" s="39"/>
    </row>
    <row r="3600" spans="3:5" x14ac:dyDescent="0.25">
      <c r="C3600" s="39"/>
      <c r="E3600" s="39"/>
    </row>
    <row r="3601" spans="3:5" x14ac:dyDescent="0.25">
      <c r="C3601" s="39"/>
      <c r="E3601" s="39"/>
    </row>
    <row r="3602" spans="3:5" x14ac:dyDescent="0.25">
      <c r="C3602" s="39"/>
      <c r="E3602" s="39"/>
    </row>
    <row r="3603" spans="3:5" x14ac:dyDescent="0.25">
      <c r="C3603" s="39"/>
      <c r="E3603" s="39"/>
    </row>
    <row r="3604" spans="3:5" x14ac:dyDescent="0.25">
      <c r="C3604" s="39"/>
      <c r="E3604" s="39"/>
    </row>
    <row r="3605" spans="3:5" x14ac:dyDescent="0.25">
      <c r="C3605" s="39"/>
      <c r="E3605" s="39"/>
    </row>
    <row r="3606" spans="3:5" x14ac:dyDescent="0.25">
      <c r="C3606" s="39"/>
      <c r="E3606" s="39"/>
    </row>
    <row r="3607" spans="3:5" x14ac:dyDescent="0.25">
      <c r="C3607" s="39"/>
      <c r="E3607" s="39"/>
    </row>
    <row r="3608" spans="3:5" x14ac:dyDescent="0.25">
      <c r="C3608" s="39"/>
      <c r="E3608" s="39"/>
    </row>
    <row r="3609" spans="3:5" x14ac:dyDescent="0.25">
      <c r="C3609" s="39"/>
      <c r="E3609" s="39"/>
    </row>
    <row r="3610" spans="3:5" x14ac:dyDescent="0.25">
      <c r="C3610" s="39"/>
      <c r="E3610" s="39"/>
    </row>
    <row r="3611" spans="3:5" x14ac:dyDescent="0.25">
      <c r="C3611" s="39"/>
      <c r="E3611" s="39"/>
    </row>
    <row r="3612" spans="3:5" x14ac:dyDescent="0.25">
      <c r="C3612" s="39"/>
      <c r="E3612" s="39"/>
    </row>
    <row r="3613" spans="3:5" x14ac:dyDescent="0.25">
      <c r="C3613" s="39"/>
      <c r="E3613" s="39"/>
    </row>
    <row r="3614" spans="3:5" x14ac:dyDescent="0.25">
      <c r="C3614" s="39"/>
      <c r="E3614" s="39"/>
    </row>
    <row r="3615" spans="3:5" x14ac:dyDescent="0.25">
      <c r="C3615" s="39"/>
      <c r="E3615" s="39"/>
    </row>
    <row r="3616" spans="3:5" x14ac:dyDescent="0.25">
      <c r="C3616" s="39"/>
      <c r="E3616" s="39"/>
    </row>
    <row r="3617" spans="3:5" x14ac:dyDescent="0.25">
      <c r="C3617" s="39"/>
      <c r="E3617" s="39"/>
    </row>
    <row r="3618" spans="3:5" x14ac:dyDescent="0.25">
      <c r="C3618" s="39"/>
      <c r="E3618" s="39"/>
    </row>
    <row r="3619" spans="3:5" x14ac:dyDescent="0.25">
      <c r="C3619" s="39"/>
      <c r="E3619" s="39"/>
    </row>
    <row r="3620" spans="3:5" x14ac:dyDescent="0.25">
      <c r="C3620" s="39"/>
      <c r="E3620" s="39"/>
    </row>
    <row r="3621" spans="3:5" x14ac:dyDescent="0.25">
      <c r="C3621" s="39"/>
      <c r="E3621" s="39"/>
    </row>
    <row r="3622" spans="3:5" x14ac:dyDescent="0.25">
      <c r="C3622" s="39"/>
      <c r="E3622" s="39"/>
    </row>
    <row r="3623" spans="3:5" x14ac:dyDescent="0.25">
      <c r="C3623" s="39"/>
      <c r="E3623" s="39"/>
    </row>
    <row r="3624" spans="3:5" x14ac:dyDescent="0.25">
      <c r="C3624" s="39"/>
      <c r="E3624" s="39"/>
    </row>
    <row r="3625" spans="3:5" x14ac:dyDescent="0.25">
      <c r="C3625" s="39"/>
      <c r="E3625" s="39"/>
    </row>
    <row r="3626" spans="3:5" x14ac:dyDescent="0.25">
      <c r="C3626" s="39"/>
      <c r="E3626" s="39"/>
    </row>
    <row r="3627" spans="3:5" x14ac:dyDescent="0.25">
      <c r="C3627" s="39"/>
      <c r="E3627" s="39"/>
    </row>
    <row r="3628" spans="3:5" x14ac:dyDescent="0.25">
      <c r="C3628" s="39"/>
      <c r="E3628" s="39"/>
    </row>
    <row r="3629" spans="3:5" x14ac:dyDescent="0.25">
      <c r="C3629" s="39"/>
      <c r="E3629" s="39"/>
    </row>
    <row r="3630" spans="3:5" x14ac:dyDescent="0.25">
      <c r="C3630" s="39"/>
      <c r="E3630" s="39"/>
    </row>
    <row r="3631" spans="3:5" x14ac:dyDescent="0.25">
      <c r="C3631" s="39"/>
      <c r="E3631" s="39"/>
    </row>
    <row r="3632" spans="3:5" x14ac:dyDescent="0.25">
      <c r="C3632" s="39"/>
      <c r="E3632" s="39"/>
    </row>
    <row r="3633" spans="3:5" x14ac:dyDescent="0.25">
      <c r="C3633" s="39"/>
      <c r="E3633" s="39"/>
    </row>
    <row r="3634" spans="3:5" x14ac:dyDescent="0.25">
      <c r="C3634" s="39"/>
      <c r="E3634" s="39"/>
    </row>
    <row r="3635" spans="3:5" x14ac:dyDescent="0.25">
      <c r="C3635" s="39"/>
      <c r="E3635" s="39"/>
    </row>
    <row r="3636" spans="3:5" x14ac:dyDescent="0.25">
      <c r="C3636" s="39"/>
      <c r="E3636" s="39"/>
    </row>
    <row r="3637" spans="3:5" x14ac:dyDescent="0.25">
      <c r="C3637" s="39"/>
      <c r="E3637" s="39"/>
    </row>
    <row r="3638" spans="3:5" x14ac:dyDescent="0.25">
      <c r="C3638" s="39"/>
      <c r="E3638" s="39"/>
    </row>
    <row r="3639" spans="3:5" x14ac:dyDescent="0.25">
      <c r="C3639" s="39"/>
      <c r="E3639" s="39"/>
    </row>
    <row r="3640" spans="3:5" x14ac:dyDescent="0.25">
      <c r="C3640" s="39"/>
      <c r="E3640" s="39"/>
    </row>
    <row r="3641" spans="3:5" x14ac:dyDescent="0.25">
      <c r="C3641" s="39"/>
      <c r="E3641" s="39"/>
    </row>
    <row r="3642" spans="3:5" x14ac:dyDescent="0.25">
      <c r="C3642" s="39"/>
      <c r="E3642" s="39"/>
    </row>
    <row r="3643" spans="3:5" x14ac:dyDescent="0.25">
      <c r="C3643" s="39"/>
      <c r="E3643" s="39"/>
    </row>
    <row r="3644" spans="3:5" x14ac:dyDescent="0.25">
      <c r="C3644" s="39"/>
      <c r="E3644" s="39"/>
    </row>
    <row r="3645" spans="3:5" x14ac:dyDescent="0.25">
      <c r="C3645" s="39"/>
      <c r="E3645" s="39"/>
    </row>
    <row r="3646" spans="3:5" x14ac:dyDescent="0.25">
      <c r="C3646" s="39"/>
      <c r="E3646" s="39"/>
    </row>
    <row r="3647" spans="3:5" x14ac:dyDescent="0.25">
      <c r="C3647" s="39"/>
      <c r="E3647" s="39"/>
    </row>
    <row r="3648" spans="3:5" x14ac:dyDescent="0.25">
      <c r="C3648" s="39"/>
      <c r="E3648" s="39"/>
    </row>
    <row r="3649" spans="3:5" x14ac:dyDescent="0.25">
      <c r="C3649" s="39"/>
      <c r="E3649" s="39"/>
    </row>
    <row r="3650" spans="3:5" x14ac:dyDescent="0.25">
      <c r="C3650" s="39"/>
      <c r="E3650" s="39"/>
    </row>
    <row r="3651" spans="3:5" x14ac:dyDescent="0.25">
      <c r="C3651" s="39"/>
      <c r="E3651" s="39"/>
    </row>
    <row r="3652" spans="3:5" x14ac:dyDescent="0.25">
      <c r="C3652" s="39"/>
      <c r="E3652" s="39"/>
    </row>
    <row r="3653" spans="3:5" x14ac:dyDescent="0.25">
      <c r="C3653" s="39"/>
      <c r="E3653" s="39"/>
    </row>
    <row r="3654" spans="3:5" x14ac:dyDescent="0.25">
      <c r="C3654" s="39"/>
      <c r="E3654" s="39"/>
    </row>
    <row r="3655" spans="3:5" x14ac:dyDescent="0.25">
      <c r="C3655" s="39"/>
      <c r="E3655" s="39"/>
    </row>
    <row r="3656" spans="3:5" x14ac:dyDescent="0.25">
      <c r="C3656" s="39"/>
      <c r="E3656" s="39"/>
    </row>
    <row r="3657" spans="3:5" x14ac:dyDescent="0.25">
      <c r="C3657" s="39"/>
      <c r="E3657" s="39"/>
    </row>
    <row r="3658" spans="3:5" x14ac:dyDescent="0.25">
      <c r="C3658" s="39"/>
      <c r="E3658" s="39"/>
    </row>
    <row r="3659" spans="3:5" x14ac:dyDescent="0.25">
      <c r="C3659" s="39"/>
      <c r="E3659" s="39"/>
    </row>
    <row r="3660" spans="3:5" x14ac:dyDescent="0.25">
      <c r="C3660" s="39"/>
      <c r="E3660" s="39"/>
    </row>
    <row r="3661" spans="3:5" x14ac:dyDescent="0.25">
      <c r="C3661" s="39"/>
      <c r="E3661" s="39"/>
    </row>
    <row r="3662" spans="3:5" x14ac:dyDescent="0.25">
      <c r="C3662" s="39"/>
      <c r="E3662" s="39"/>
    </row>
    <row r="3663" spans="3:5" x14ac:dyDescent="0.25">
      <c r="C3663" s="39"/>
      <c r="E3663" s="39"/>
    </row>
    <row r="3664" spans="3:5" x14ac:dyDescent="0.25">
      <c r="C3664" s="39"/>
      <c r="E3664" s="39"/>
    </row>
    <row r="3665" spans="3:5" x14ac:dyDescent="0.25">
      <c r="C3665" s="39"/>
      <c r="E3665" s="39"/>
    </row>
    <row r="3666" spans="3:5" x14ac:dyDescent="0.25">
      <c r="C3666" s="39"/>
      <c r="E3666" s="39"/>
    </row>
    <row r="3667" spans="3:5" x14ac:dyDescent="0.25">
      <c r="C3667" s="39"/>
      <c r="E3667" s="39"/>
    </row>
    <row r="3668" spans="3:5" x14ac:dyDescent="0.25">
      <c r="C3668" s="39"/>
      <c r="E3668" s="39"/>
    </row>
    <row r="3669" spans="3:5" x14ac:dyDescent="0.25">
      <c r="C3669" s="39"/>
      <c r="E3669" s="39"/>
    </row>
    <row r="3670" spans="3:5" x14ac:dyDescent="0.25">
      <c r="C3670" s="39"/>
      <c r="E3670" s="39"/>
    </row>
    <row r="3671" spans="3:5" x14ac:dyDescent="0.25">
      <c r="C3671" s="39"/>
      <c r="E3671" s="39"/>
    </row>
    <row r="3672" spans="3:5" x14ac:dyDescent="0.25">
      <c r="C3672" s="39"/>
      <c r="E3672" s="39"/>
    </row>
    <row r="3673" spans="3:5" x14ac:dyDescent="0.25">
      <c r="C3673" s="39"/>
      <c r="E3673" s="39"/>
    </row>
    <row r="3674" spans="3:5" x14ac:dyDescent="0.25">
      <c r="C3674" s="39"/>
      <c r="E3674" s="39"/>
    </row>
    <row r="3675" spans="3:5" x14ac:dyDescent="0.25">
      <c r="C3675" s="39"/>
      <c r="E3675" s="39"/>
    </row>
    <row r="3676" spans="3:5" x14ac:dyDescent="0.25">
      <c r="C3676" s="39"/>
      <c r="E3676" s="39"/>
    </row>
    <row r="3677" spans="3:5" x14ac:dyDescent="0.25">
      <c r="C3677" s="39"/>
      <c r="E3677" s="39"/>
    </row>
    <row r="3678" spans="3:5" x14ac:dyDescent="0.25">
      <c r="C3678" s="39"/>
      <c r="E3678" s="39"/>
    </row>
    <row r="3679" spans="3:5" x14ac:dyDescent="0.25">
      <c r="C3679" s="39"/>
      <c r="E3679" s="39"/>
    </row>
    <row r="3680" spans="3:5" x14ac:dyDescent="0.25">
      <c r="C3680" s="39"/>
      <c r="E3680" s="39"/>
    </row>
    <row r="3681" spans="3:5" x14ac:dyDescent="0.25">
      <c r="C3681" s="39"/>
      <c r="E3681" s="39"/>
    </row>
    <row r="3682" spans="3:5" x14ac:dyDescent="0.25">
      <c r="C3682" s="39"/>
      <c r="E3682" s="39"/>
    </row>
    <row r="3683" spans="3:5" x14ac:dyDescent="0.25">
      <c r="C3683" s="39"/>
      <c r="E3683" s="39"/>
    </row>
    <row r="3684" spans="3:5" x14ac:dyDescent="0.25">
      <c r="C3684" s="39"/>
      <c r="E3684" s="39"/>
    </row>
    <row r="3685" spans="3:5" x14ac:dyDescent="0.25">
      <c r="C3685" s="39"/>
      <c r="E3685" s="39"/>
    </row>
    <row r="3686" spans="3:5" x14ac:dyDescent="0.25">
      <c r="C3686" s="39"/>
      <c r="E3686" s="39"/>
    </row>
    <row r="3687" spans="3:5" x14ac:dyDescent="0.25">
      <c r="C3687" s="39"/>
      <c r="E3687" s="39"/>
    </row>
    <row r="3688" spans="3:5" x14ac:dyDescent="0.25">
      <c r="C3688" s="39"/>
      <c r="E3688" s="39"/>
    </row>
    <row r="3689" spans="3:5" x14ac:dyDescent="0.25">
      <c r="C3689" s="39"/>
      <c r="E3689" s="39"/>
    </row>
    <row r="3690" spans="3:5" x14ac:dyDescent="0.25">
      <c r="C3690" s="39"/>
      <c r="E3690" s="39"/>
    </row>
    <row r="3691" spans="3:5" x14ac:dyDescent="0.25">
      <c r="C3691" s="39"/>
      <c r="E3691" s="39"/>
    </row>
    <row r="3692" spans="3:5" x14ac:dyDescent="0.25">
      <c r="C3692" s="39"/>
      <c r="E3692" s="39"/>
    </row>
    <row r="3693" spans="3:5" x14ac:dyDescent="0.25">
      <c r="C3693" s="39"/>
      <c r="E3693" s="39"/>
    </row>
    <row r="3694" spans="3:5" x14ac:dyDescent="0.25">
      <c r="C3694" s="39"/>
      <c r="E3694" s="39"/>
    </row>
    <row r="3695" spans="3:5" x14ac:dyDescent="0.25">
      <c r="C3695" s="39"/>
      <c r="E3695" s="39"/>
    </row>
    <row r="3696" spans="3:5" x14ac:dyDescent="0.25">
      <c r="C3696" s="39"/>
      <c r="E3696" s="39"/>
    </row>
    <row r="3697" spans="3:5" x14ac:dyDescent="0.25">
      <c r="C3697" s="39"/>
      <c r="E3697" s="39"/>
    </row>
    <row r="3698" spans="3:5" x14ac:dyDescent="0.25">
      <c r="C3698" s="39"/>
      <c r="E3698" s="39"/>
    </row>
    <row r="3699" spans="3:5" x14ac:dyDescent="0.25">
      <c r="C3699" s="39"/>
      <c r="E3699" s="39"/>
    </row>
    <row r="3700" spans="3:5" x14ac:dyDescent="0.25">
      <c r="C3700" s="39"/>
      <c r="E3700" s="39"/>
    </row>
    <row r="3701" spans="3:5" x14ac:dyDescent="0.25">
      <c r="C3701" s="39"/>
      <c r="E3701" s="39"/>
    </row>
    <row r="3702" spans="3:5" x14ac:dyDescent="0.25">
      <c r="C3702" s="39"/>
      <c r="E3702" s="39"/>
    </row>
    <row r="3703" spans="3:5" x14ac:dyDescent="0.25">
      <c r="C3703" s="39"/>
      <c r="E3703" s="39"/>
    </row>
    <row r="3704" spans="3:5" x14ac:dyDescent="0.25">
      <c r="C3704" s="39"/>
      <c r="E3704" s="39"/>
    </row>
    <row r="3705" spans="3:5" x14ac:dyDescent="0.25">
      <c r="C3705" s="39"/>
      <c r="E3705" s="39"/>
    </row>
    <row r="3706" spans="3:5" x14ac:dyDescent="0.25">
      <c r="C3706" s="39"/>
      <c r="E3706" s="39"/>
    </row>
    <row r="3707" spans="3:5" x14ac:dyDescent="0.25">
      <c r="C3707" s="39"/>
      <c r="E3707" s="39"/>
    </row>
    <row r="3708" spans="3:5" x14ac:dyDescent="0.25">
      <c r="C3708" s="39"/>
      <c r="E3708" s="39"/>
    </row>
    <row r="3709" spans="3:5" x14ac:dyDescent="0.25">
      <c r="C3709" s="39"/>
      <c r="E3709" s="39"/>
    </row>
    <row r="3710" spans="3:5" x14ac:dyDescent="0.25">
      <c r="C3710" s="39"/>
      <c r="E3710" s="39"/>
    </row>
    <row r="3711" spans="3:5" x14ac:dyDescent="0.25">
      <c r="C3711" s="39"/>
      <c r="E3711" s="39"/>
    </row>
    <row r="3712" spans="3:5" x14ac:dyDescent="0.25">
      <c r="C3712" s="39"/>
      <c r="E3712" s="39"/>
    </row>
    <row r="3713" spans="3:5" x14ac:dyDescent="0.25">
      <c r="C3713" s="39"/>
      <c r="E3713" s="39"/>
    </row>
    <row r="3714" spans="3:5" x14ac:dyDescent="0.25">
      <c r="C3714" s="39"/>
      <c r="E3714" s="39"/>
    </row>
    <row r="3715" spans="3:5" x14ac:dyDescent="0.25">
      <c r="C3715" s="39"/>
      <c r="E3715" s="39"/>
    </row>
    <row r="3716" spans="3:5" x14ac:dyDescent="0.25">
      <c r="C3716" s="39"/>
      <c r="E3716" s="39"/>
    </row>
    <row r="3717" spans="3:5" x14ac:dyDescent="0.25">
      <c r="C3717" s="39"/>
      <c r="E3717" s="39"/>
    </row>
    <row r="3718" spans="3:5" x14ac:dyDescent="0.25">
      <c r="C3718" s="39"/>
      <c r="E3718" s="39"/>
    </row>
    <row r="3719" spans="3:5" x14ac:dyDescent="0.25">
      <c r="C3719" s="39"/>
      <c r="E3719" s="39"/>
    </row>
    <row r="3720" spans="3:5" x14ac:dyDescent="0.25">
      <c r="C3720" s="39"/>
      <c r="E3720" s="39"/>
    </row>
    <row r="3721" spans="3:5" x14ac:dyDescent="0.25">
      <c r="C3721" s="39"/>
      <c r="E3721" s="39"/>
    </row>
    <row r="3722" spans="3:5" x14ac:dyDescent="0.25">
      <c r="C3722" s="39"/>
      <c r="E3722" s="39"/>
    </row>
    <row r="3723" spans="3:5" x14ac:dyDescent="0.25">
      <c r="C3723" s="39"/>
      <c r="E3723" s="39"/>
    </row>
    <row r="3724" spans="3:5" x14ac:dyDescent="0.25">
      <c r="C3724" s="39"/>
      <c r="E3724" s="39"/>
    </row>
    <row r="3725" spans="3:5" x14ac:dyDescent="0.25">
      <c r="C3725" s="39"/>
      <c r="E3725" s="39"/>
    </row>
    <row r="3726" spans="3:5" x14ac:dyDescent="0.25">
      <c r="C3726" s="39"/>
      <c r="E3726" s="39"/>
    </row>
    <row r="3727" spans="3:5" x14ac:dyDescent="0.25">
      <c r="C3727" s="39"/>
      <c r="E3727" s="39"/>
    </row>
    <row r="3728" spans="3:5" x14ac:dyDescent="0.25">
      <c r="C3728" s="39"/>
      <c r="E3728" s="39"/>
    </row>
    <row r="3729" spans="3:5" x14ac:dyDescent="0.25">
      <c r="C3729" s="39"/>
      <c r="E3729" s="39"/>
    </row>
    <row r="3730" spans="3:5" x14ac:dyDescent="0.25">
      <c r="C3730" s="39"/>
      <c r="E3730" s="39"/>
    </row>
    <row r="3731" spans="3:5" x14ac:dyDescent="0.25">
      <c r="C3731" s="39"/>
      <c r="E3731" s="39"/>
    </row>
    <row r="3732" spans="3:5" x14ac:dyDescent="0.25">
      <c r="C3732" s="39"/>
      <c r="E3732" s="39"/>
    </row>
    <row r="3733" spans="3:5" x14ac:dyDescent="0.25">
      <c r="C3733" s="39"/>
      <c r="E3733" s="39"/>
    </row>
    <row r="3734" spans="3:5" x14ac:dyDescent="0.25">
      <c r="C3734" s="39"/>
      <c r="E3734" s="39"/>
    </row>
    <row r="3735" spans="3:5" x14ac:dyDescent="0.25">
      <c r="C3735" s="39"/>
      <c r="E3735" s="39"/>
    </row>
    <row r="3736" spans="3:5" x14ac:dyDescent="0.25">
      <c r="C3736" s="39"/>
      <c r="E3736" s="39"/>
    </row>
    <row r="3737" spans="3:5" x14ac:dyDescent="0.25">
      <c r="C3737" s="39"/>
      <c r="E3737" s="39"/>
    </row>
    <row r="3738" spans="3:5" x14ac:dyDescent="0.25">
      <c r="C3738" s="39"/>
      <c r="E3738" s="39"/>
    </row>
    <row r="3739" spans="3:5" x14ac:dyDescent="0.25">
      <c r="C3739" s="39"/>
      <c r="E3739" s="39"/>
    </row>
    <row r="3740" spans="3:5" x14ac:dyDescent="0.25">
      <c r="C3740" s="39"/>
      <c r="E3740" s="39"/>
    </row>
    <row r="3741" spans="3:5" x14ac:dyDescent="0.25">
      <c r="C3741" s="39"/>
      <c r="E3741" s="39"/>
    </row>
    <row r="3742" spans="3:5" x14ac:dyDescent="0.25">
      <c r="C3742" s="39"/>
      <c r="E3742" s="39"/>
    </row>
    <row r="3743" spans="3:5" x14ac:dyDescent="0.25">
      <c r="C3743" s="39"/>
      <c r="E3743" s="39"/>
    </row>
    <row r="3744" spans="3:5" x14ac:dyDescent="0.25">
      <c r="C3744" s="39"/>
      <c r="E3744" s="39"/>
    </row>
    <row r="3745" spans="3:5" x14ac:dyDescent="0.25">
      <c r="C3745" s="39"/>
      <c r="E3745" s="39"/>
    </row>
    <row r="3746" spans="3:5" x14ac:dyDescent="0.25">
      <c r="C3746" s="39"/>
      <c r="E3746" s="39"/>
    </row>
    <row r="3747" spans="3:5" x14ac:dyDescent="0.25">
      <c r="C3747" s="39"/>
      <c r="E3747" s="39"/>
    </row>
    <row r="3748" spans="3:5" x14ac:dyDescent="0.25">
      <c r="C3748" s="39"/>
      <c r="E3748" s="39"/>
    </row>
    <row r="3749" spans="3:5" x14ac:dyDescent="0.25">
      <c r="C3749" s="39"/>
      <c r="E3749" s="39"/>
    </row>
    <row r="3750" spans="3:5" x14ac:dyDescent="0.25">
      <c r="C3750" s="39"/>
      <c r="E3750" s="39"/>
    </row>
    <row r="3751" spans="3:5" x14ac:dyDescent="0.25">
      <c r="C3751" s="39"/>
      <c r="E3751" s="39"/>
    </row>
    <row r="3752" spans="3:5" x14ac:dyDescent="0.25">
      <c r="C3752" s="39"/>
      <c r="E3752" s="39"/>
    </row>
    <row r="3753" spans="3:5" x14ac:dyDescent="0.25">
      <c r="C3753" s="39"/>
      <c r="E3753" s="39"/>
    </row>
    <row r="3754" spans="3:5" x14ac:dyDescent="0.25">
      <c r="C3754" s="39"/>
      <c r="E3754" s="39"/>
    </row>
    <row r="3755" spans="3:5" x14ac:dyDescent="0.25">
      <c r="C3755" s="39"/>
      <c r="E3755" s="39"/>
    </row>
    <row r="3756" spans="3:5" x14ac:dyDescent="0.25">
      <c r="C3756" s="39"/>
      <c r="E3756" s="39"/>
    </row>
    <row r="3757" spans="3:5" x14ac:dyDescent="0.25">
      <c r="C3757" s="39"/>
      <c r="E3757" s="39"/>
    </row>
    <row r="3758" spans="3:5" x14ac:dyDescent="0.25">
      <c r="C3758" s="39"/>
      <c r="E3758" s="39"/>
    </row>
    <row r="3759" spans="3:5" x14ac:dyDescent="0.25">
      <c r="C3759" s="39"/>
      <c r="E3759" s="39"/>
    </row>
    <row r="3760" spans="3:5" x14ac:dyDescent="0.25">
      <c r="C3760" s="39"/>
      <c r="E3760" s="39"/>
    </row>
    <row r="3761" spans="3:5" x14ac:dyDescent="0.25">
      <c r="C3761" s="39"/>
      <c r="E3761" s="39"/>
    </row>
    <row r="3762" spans="3:5" x14ac:dyDescent="0.25">
      <c r="C3762" s="39"/>
      <c r="E3762" s="39"/>
    </row>
    <row r="3763" spans="3:5" x14ac:dyDescent="0.25">
      <c r="C3763" s="39"/>
      <c r="E3763" s="39"/>
    </row>
    <row r="3764" spans="3:5" x14ac:dyDescent="0.25">
      <c r="C3764" s="39"/>
      <c r="E3764" s="39"/>
    </row>
    <row r="3765" spans="3:5" x14ac:dyDescent="0.25">
      <c r="C3765" s="39"/>
      <c r="E3765" s="39"/>
    </row>
    <row r="3766" spans="3:5" x14ac:dyDescent="0.25">
      <c r="C3766" s="39"/>
      <c r="E3766" s="39"/>
    </row>
    <row r="3767" spans="3:5" x14ac:dyDescent="0.25">
      <c r="C3767" s="39"/>
      <c r="E3767" s="39"/>
    </row>
    <row r="3768" spans="3:5" x14ac:dyDescent="0.25">
      <c r="C3768" s="39"/>
      <c r="E3768" s="39"/>
    </row>
    <row r="3769" spans="3:5" x14ac:dyDescent="0.25">
      <c r="C3769" s="39"/>
      <c r="E3769" s="39"/>
    </row>
    <row r="3770" spans="3:5" x14ac:dyDescent="0.25">
      <c r="C3770" s="39"/>
      <c r="E3770" s="39"/>
    </row>
    <row r="3771" spans="3:5" x14ac:dyDescent="0.25">
      <c r="C3771" s="39"/>
      <c r="E3771" s="39"/>
    </row>
    <row r="3772" spans="3:5" x14ac:dyDescent="0.25">
      <c r="C3772" s="39"/>
      <c r="E3772" s="39"/>
    </row>
    <row r="3773" spans="3:5" x14ac:dyDescent="0.25">
      <c r="C3773" s="39"/>
      <c r="E3773" s="39"/>
    </row>
    <row r="3774" spans="3:5" x14ac:dyDescent="0.25">
      <c r="C3774" s="39"/>
      <c r="E3774" s="39"/>
    </row>
    <row r="3775" spans="3:5" x14ac:dyDescent="0.25">
      <c r="C3775" s="39"/>
      <c r="E3775" s="39"/>
    </row>
    <row r="3776" spans="3:5" x14ac:dyDescent="0.25">
      <c r="C3776" s="39"/>
      <c r="E3776" s="39"/>
    </row>
    <row r="3777" spans="3:5" x14ac:dyDescent="0.25">
      <c r="C3777" s="39"/>
      <c r="E3777" s="39"/>
    </row>
    <row r="3778" spans="3:5" x14ac:dyDescent="0.25">
      <c r="C3778" s="39"/>
      <c r="E3778" s="39"/>
    </row>
    <row r="3779" spans="3:5" x14ac:dyDescent="0.25">
      <c r="C3779" s="39"/>
      <c r="E3779" s="39"/>
    </row>
    <row r="3780" spans="3:5" x14ac:dyDescent="0.25">
      <c r="C3780" s="39"/>
      <c r="E3780" s="39"/>
    </row>
    <row r="3781" spans="3:5" x14ac:dyDescent="0.25">
      <c r="C3781" s="39"/>
      <c r="E3781" s="39"/>
    </row>
    <row r="3782" spans="3:5" x14ac:dyDescent="0.25">
      <c r="C3782" s="39"/>
      <c r="E3782" s="39"/>
    </row>
    <row r="3783" spans="3:5" x14ac:dyDescent="0.25">
      <c r="C3783" s="39"/>
      <c r="E3783" s="39"/>
    </row>
    <row r="3784" spans="3:5" x14ac:dyDescent="0.25">
      <c r="C3784" s="39"/>
      <c r="E3784" s="39"/>
    </row>
    <row r="3785" spans="3:5" x14ac:dyDescent="0.25">
      <c r="C3785" s="39"/>
      <c r="E3785" s="39"/>
    </row>
    <row r="3786" spans="3:5" x14ac:dyDescent="0.25">
      <c r="C3786" s="39"/>
      <c r="E3786" s="39"/>
    </row>
    <row r="3787" spans="3:5" x14ac:dyDescent="0.25">
      <c r="C3787" s="39"/>
      <c r="E3787" s="39"/>
    </row>
    <row r="3788" spans="3:5" x14ac:dyDescent="0.25">
      <c r="C3788" s="39"/>
      <c r="E3788" s="39"/>
    </row>
    <row r="3789" spans="3:5" x14ac:dyDescent="0.25">
      <c r="C3789" s="39"/>
      <c r="E3789" s="39"/>
    </row>
    <row r="3790" spans="3:5" x14ac:dyDescent="0.25">
      <c r="C3790" s="39"/>
      <c r="E3790" s="39"/>
    </row>
    <row r="3791" spans="3:5" x14ac:dyDescent="0.25">
      <c r="C3791" s="39"/>
      <c r="E3791" s="39"/>
    </row>
    <row r="3792" spans="3:5" x14ac:dyDescent="0.25">
      <c r="C3792" s="39"/>
      <c r="E3792" s="39"/>
    </row>
    <row r="3793" spans="3:5" x14ac:dyDescent="0.25">
      <c r="C3793" s="39"/>
      <c r="E3793" s="39"/>
    </row>
    <row r="3794" spans="3:5" x14ac:dyDescent="0.25">
      <c r="C3794" s="39"/>
      <c r="E3794" s="39"/>
    </row>
    <row r="3795" spans="3:5" x14ac:dyDescent="0.25">
      <c r="C3795" s="39"/>
      <c r="E3795" s="39"/>
    </row>
    <row r="3796" spans="3:5" x14ac:dyDescent="0.25">
      <c r="C3796" s="39"/>
      <c r="E3796" s="39"/>
    </row>
    <row r="3797" spans="3:5" x14ac:dyDescent="0.25">
      <c r="C3797" s="39"/>
      <c r="E3797" s="39"/>
    </row>
    <row r="3798" spans="3:5" x14ac:dyDescent="0.25">
      <c r="C3798" s="39"/>
      <c r="E3798" s="39"/>
    </row>
    <row r="3799" spans="3:5" x14ac:dyDescent="0.25">
      <c r="C3799" s="39"/>
      <c r="E3799" s="39"/>
    </row>
    <row r="3800" spans="3:5" x14ac:dyDescent="0.25">
      <c r="C3800" s="39"/>
      <c r="E3800" s="39"/>
    </row>
    <row r="3801" spans="3:5" x14ac:dyDescent="0.25">
      <c r="C3801" s="39"/>
      <c r="E3801" s="39"/>
    </row>
    <row r="3802" spans="3:5" x14ac:dyDescent="0.25">
      <c r="C3802" s="39"/>
      <c r="E3802" s="39"/>
    </row>
    <row r="3803" spans="3:5" x14ac:dyDescent="0.25">
      <c r="C3803" s="39"/>
      <c r="E3803" s="39"/>
    </row>
    <row r="3804" spans="3:5" x14ac:dyDescent="0.25">
      <c r="C3804" s="39"/>
      <c r="E3804" s="39"/>
    </row>
    <row r="3805" spans="3:5" x14ac:dyDescent="0.25">
      <c r="C3805" s="39"/>
      <c r="E3805" s="39"/>
    </row>
    <row r="3806" spans="3:5" x14ac:dyDescent="0.25">
      <c r="C3806" s="39"/>
      <c r="E3806" s="39"/>
    </row>
    <row r="3807" spans="3:5" x14ac:dyDescent="0.25">
      <c r="C3807" s="39"/>
      <c r="E3807" s="39"/>
    </row>
    <row r="3808" spans="3:5" x14ac:dyDescent="0.25">
      <c r="C3808" s="39"/>
      <c r="E3808" s="39"/>
    </row>
    <row r="3809" spans="3:5" x14ac:dyDescent="0.25">
      <c r="C3809" s="39"/>
      <c r="E3809" s="39"/>
    </row>
    <row r="3810" spans="3:5" x14ac:dyDescent="0.25">
      <c r="C3810" s="39"/>
      <c r="E3810" s="39"/>
    </row>
    <row r="3811" spans="3:5" x14ac:dyDescent="0.25">
      <c r="C3811" s="39"/>
      <c r="E3811" s="39"/>
    </row>
    <row r="3812" spans="3:5" x14ac:dyDescent="0.25">
      <c r="C3812" s="39"/>
      <c r="E3812" s="39"/>
    </row>
    <row r="3813" spans="3:5" x14ac:dyDescent="0.25">
      <c r="C3813" s="39"/>
      <c r="E3813" s="39"/>
    </row>
    <row r="3814" spans="3:5" x14ac:dyDescent="0.25">
      <c r="C3814" s="39"/>
      <c r="E3814" s="39"/>
    </row>
    <row r="3815" spans="3:5" x14ac:dyDescent="0.25">
      <c r="C3815" s="39"/>
      <c r="E3815" s="39"/>
    </row>
    <row r="3816" spans="3:5" x14ac:dyDescent="0.25">
      <c r="C3816" s="39"/>
      <c r="E3816" s="39"/>
    </row>
    <row r="3817" spans="3:5" x14ac:dyDescent="0.25">
      <c r="C3817" s="39"/>
      <c r="E3817" s="39"/>
    </row>
    <row r="3818" spans="3:5" x14ac:dyDescent="0.25">
      <c r="C3818" s="39"/>
      <c r="E3818" s="39"/>
    </row>
    <row r="3819" spans="3:5" x14ac:dyDescent="0.25">
      <c r="C3819" s="39"/>
      <c r="E3819" s="39"/>
    </row>
    <row r="3820" spans="3:5" x14ac:dyDescent="0.25">
      <c r="C3820" s="39"/>
      <c r="E3820" s="39"/>
    </row>
    <row r="3821" spans="3:5" x14ac:dyDescent="0.25">
      <c r="C3821" s="39"/>
      <c r="E3821" s="39"/>
    </row>
    <row r="3822" spans="3:5" x14ac:dyDescent="0.25">
      <c r="C3822" s="39"/>
      <c r="E3822" s="39"/>
    </row>
    <row r="3823" spans="3:5" x14ac:dyDescent="0.25">
      <c r="C3823" s="39"/>
      <c r="E3823" s="39"/>
    </row>
    <row r="3824" spans="3:5" x14ac:dyDescent="0.25">
      <c r="C3824" s="39"/>
      <c r="E3824" s="39"/>
    </row>
    <row r="3825" spans="3:5" x14ac:dyDescent="0.25">
      <c r="C3825" s="39"/>
      <c r="E3825" s="39"/>
    </row>
    <row r="3826" spans="3:5" x14ac:dyDescent="0.25">
      <c r="C3826" s="39"/>
      <c r="E3826" s="39"/>
    </row>
    <row r="3827" spans="3:5" x14ac:dyDescent="0.25">
      <c r="C3827" s="39"/>
      <c r="E3827" s="39"/>
    </row>
    <row r="3828" spans="3:5" x14ac:dyDescent="0.25">
      <c r="C3828" s="39"/>
      <c r="E3828" s="39"/>
    </row>
    <row r="3829" spans="3:5" x14ac:dyDescent="0.25">
      <c r="C3829" s="39"/>
      <c r="E3829" s="39"/>
    </row>
    <row r="3830" spans="3:5" x14ac:dyDescent="0.25">
      <c r="C3830" s="39"/>
      <c r="E3830" s="39"/>
    </row>
    <row r="3831" spans="3:5" x14ac:dyDescent="0.25">
      <c r="C3831" s="39"/>
      <c r="E3831" s="39"/>
    </row>
    <row r="3832" spans="3:5" x14ac:dyDescent="0.25">
      <c r="C3832" s="39"/>
      <c r="E3832" s="39"/>
    </row>
    <row r="3833" spans="3:5" x14ac:dyDescent="0.25">
      <c r="C3833" s="39"/>
      <c r="E3833" s="39"/>
    </row>
    <row r="3834" spans="3:5" x14ac:dyDescent="0.25">
      <c r="C3834" s="39"/>
      <c r="E3834" s="39"/>
    </row>
    <row r="3835" spans="3:5" x14ac:dyDescent="0.25">
      <c r="C3835" s="39"/>
      <c r="E3835" s="39"/>
    </row>
    <row r="3836" spans="3:5" x14ac:dyDescent="0.25">
      <c r="C3836" s="39"/>
      <c r="E3836" s="39"/>
    </row>
    <row r="3837" spans="3:5" x14ac:dyDescent="0.25">
      <c r="C3837" s="39"/>
      <c r="E3837" s="39"/>
    </row>
    <row r="3838" spans="3:5" x14ac:dyDescent="0.25">
      <c r="C3838" s="39"/>
      <c r="E3838" s="39"/>
    </row>
    <row r="3839" spans="3:5" x14ac:dyDescent="0.25">
      <c r="C3839" s="39"/>
      <c r="E3839" s="39"/>
    </row>
    <row r="3840" spans="3:5" x14ac:dyDescent="0.25">
      <c r="C3840" s="39"/>
      <c r="E3840" s="39"/>
    </row>
    <row r="3841" spans="3:5" x14ac:dyDescent="0.25">
      <c r="C3841" s="39"/>
      <c r="E3841" s="39"/>
    </row>
    <row r="3842" spans="3:5" x14ac:dyDescent="0.25">
      <c r="C3842" s="39"/>
      <c r="E3842" s="39"/>
    </row>
    <row r="3843" spans="3:5" x14ac:dyDescent="0.25">
      <c r="C3843" s="39"/>
      <c r="E3843" s="39"/>
    </row>
    <row r="3844" spans="3:5" x14ac:dyDescent="0.25">
      <c r="C3844" s="39"/>
      <c r="E3844" s="39"/>
    </row>
    <row r="3845" spans="3:5" x14ac:dyDescent="0.25">
      <c r="C3845" s="39"/>
      <c r="E3845" s="39"/>
    </row>
    <row r="3846" spans="3:5" x14ac:dyDescent="0.25">
      <c r="C3846" s="39"/>
      <c r="E3846" s="39"/>
    </row>
    <row r="3847" spans="3:5" x14ac:dyDescent="0.25">
      <c r="C3847" s="39"/>
      <c r="E3847" s="39"/>
    </row>
    <row r="3848" spans="3:5" x14ac:dyDescent="0.25">
      <c r="C3848" s="39"/>
      <c r="E3848" s="39"/>
    </row>
    <row r="3849" spans="3:5" x14ac:dyDescent="0.25">
      <c r="C3849" s="39"/>
      <c r="E3849" s="39"/>
    </row>
    <row r="3850" spans="3:5" x14ac:dyDescent="0.25">
      <c r="C3850" s="39"/>
      <c r="E3850" s="39"/>
    </row>
    <row r="3851" spans="3:5" x14ac:dyDescent="0.25">
      <c r="C3851" s="39"/>
      <c r="E3851" s="39"/>
    </row>
    <row r="3852" spans="3:5" x14ac:dyDescent="0.25">
      <c r="C3852" s="39"/>
      <c r="E3852" s="39"/>
    </row>
    <row r="3853" spans="3:5" x14ac:dyDescent="0.25">
      <c r="C3853" s="39"/>
      <c r="E3853" s="39"/>
    </row>
    <row r="3854" spans="3:5" x14ac:dyDescent="0.25">
      <c r="C3854" s="39"/>
      <c r="E3854" s="39"/>
    </row>
    <row r="3855" spans="3:5" x14ac:dyDescent="0.25">
      <c r="C3855" s="39"/>
      <c r="E3855" s="39"/>
    </row>
    <row r="3856" spans="3:5" x14ac:dyDescent="0.25">
      <c r="C3856" s="39"/>
      <c r="E3856" s="39"/>
    </row>
    <row r="3857" spans="3:5" x14ac:dyDescent="0.25">
      <c r="C3857" s="39"/>
      <c r="E3857" s="39"/>
    </row>
    <row r="3858" spans="3:5" x14ac:dyDescent="0.25">
      <c r="C3858" s="39"/>
      <c r="E3858" s="39"/>
    </row>
    <row r="3859" spans="3:5" x14ac:dyDescent="0.25">
      <c r="C3859" s="39"/>
      <c r="E3859" s="39"/>
    </row>
    <row r="3860" spans="3:5" x14ac:dyDescent="0.25">
      <c r="C3860" s="39"/>
      <c r="E3860" s="39"/>
    </row>
    <row r="3861" spans="3:5" x14ac:dyDescent="0.25">
      <c r="C3861" s="39"/>
      <c r="E3861" s="39"/>
    </row>
    <row r="3862" spans="3:5" x14ac:dyDescent="0.25">
      <c r="C3862" s="39"/>
      <c r="E3862" s="39"/>
    </row>
    <row r="3863" spans="3:5" x14ac:dyDescent="0.25">
      <c r="C3863" s="39"/>
      <c r="E3863" s="39"/>
    </row>
    <row r="3864" spans="3:5" x14ac:dyDescent="0.25">
      <c r="C3864" s="39"/>
      <c r="E3864" s="39"/>
    </row>
    <row r="3865" spans="3:5" x14ac:dyDescent="0.25">
      <c r="C3865" s="39"/>
      <c r="E3865" s="39"/>
    </row>
    <row r="3866" spans="3:5" x14ac:dyDescent="0.25">
      <c r="C3866" s="39"/>
      <c r="E3866" s="39"/>
    </row>
    <row r="3867" spans="3:5" x14ac:dyDescent="0.25">
      <c r="C3867" s="39"/>
      <c r="E3867" s="39"/>
    </row>
    <row r="3868" spans="3:5" x14ac:dyDescent="0.25">
      <c r="C3868" s="39"/>
      <c r="E3868" s="39"/>
    </row>
    <row r="3869" spans="3:5" x14ac:dyDescent="0.25">
      <c r="C3869" s="39"/>
      <c r="E3869" s="39"/>
    </row>
    <row r="3870" spans="3:5" x14ac:dyDescent="0.25">
      <c r="C3870" s="39"/>
      <c r="E3870" s="39"/>
    </row>
    <row r="3871" spans="3:5" x14ac:dyDescent="0.25">
      <c r="C3871" s="39"/>
      <c r="E3871" s="39"/>
    </row>
    <row r="3872" spans="3:5" x14ac:dyDescent="0.25">
      <c r="C3872" s="39"/>
      <c r="E3872" s="39"/>
    </row>
    <row r="3873" spans="3:5" x14ac:dyDescent="0.25">
      <c r="C3873" s="39"/>
      <c r="E3873" s="39"/>
    </row>
    <row r="3874" spans="3:5" x14ac:dyDescent="0.25">
      <c r="C3874" s="39"/>
      <c r="E3874" s="39"/>
    </row>
    <row r="3875" spans="3:5" x14ac:dyDescent="0.25">
      <c r="C3875" s="39"/>
      <c r="E3875" s="39"/>
    </row>
    <row r="3876" spans="3:5" x14ac:dyDescent="0.25">
      <c r="C3876" s="39"/>
      <c r="E3876" s="39"/>
    </row>
    <row r="3877" spans="3:5" x14ac:dyDescent="0.25">
      <c r="C3877" s="39"/>
      <c r="E3877" s="39"/>
    </row>
    <row r="3878" spans="3:5" x14ac:dyDescent="0.25">
      <c r="C3878" s="39"/>
      <c r="E3878" s="39"/>
    </row>
    <row r="3879" spans="3:5" x14ac:dyDescent="0.25">
      <c r="C3879" s="39"/>
      <c r="E3879" s="39"/>
    </row>
    <row r="3880" spans="3:5" x14ac:dyDescent="0.25">
      <c r="C3880" s="39"/>
      <c r="E3880" s="39"/>
    </row>
    <row r="3881" spans="3:5" x14ac:dyDescent="0.25">
      <c r="C3881" s="39"/>
      <c r="E3881" s="39"/>
    </row>
    <row r="3882" spans="3:5" x14ac:dyDescent="0.25">
      <c r="C3882" s="39"/>
      <c r="E3882" s="39"/>
    </row>
    <row r="3883" spans="3:5" x14ac:dyDescent="0.25">
      <c r="C3883" s="39"/>
      <c r="E3883" s="39"/>
    </row>
    <row r="3884" spans="3:5" x14ac:dyDescent="0.25">
      <c r="C3884" s="39"/>
      <c r="E3884" s="39"/>
    </row>
    <row r="3885" spans="3:5" x14ac:dyDescent="0.25">
      <c r="C3885" s="39"/>
      <c r="E3885" s="39"/>
    </row>
    <row r="3886" spans="3:5" x14ac:dyDescent="0.25">
      <c r="C3886" s="39"/>
      <c r="E3886" s="39"/>
    </row>
    <row r="3887" spans="3:5" x14ac:dyDescent="0.25">
      <c r="C3887" s="39"/>
      <c r="E3887" s="39"/>
    </row>
    <row r="3888" spans="3:5" x14ac:dyDescent="0.25">
      <c r="C3888" s="39"/>
      <c r="E3888" s="39"/>
    </row>
    <row r="3889" spans="3:5" x14ac:dyDescent="0.25">
      <c r="C3889" s="39"/>
      <c r="E3889" s="39"/>
    </row>
    <row r="3890" spans="3:5" x14ac:dyDescent="0.25">
      <c r="C3890" s="39"/>
      <c r="E3890" s="39"/>
    </row>
    <row r="3891" spans="3:5" x14ac:dyDescent="0.25">
      <c r="C3891" s="39"/>
      <c r="E3891" s="39"/>
    </row>
    <row r="3892" spans="3:5" x14ac:dyDescent="0.25">
      <c r="C3892" s="39"/>
      <c r="E3892" s="39"/>
    </row>
    <row r="3893" spans="3:5" x14ac:dyDescent="0.25">
      <c r="C3893" s="39"/>
      <c r="E3893" s="39"/>
    </row>
    <row r="3894" spans="3:5" x14ac:dyDescent="0.25">
      <c r="C3894" s="39"/>
      <c r="E3894" s="39"/>
    </row>
    <row r="3895" spans="3:5" x14ac:dyDescent="0.25">
      <c r="C3895" s="39"/>
      <c r="E3895" s="39"/>
    </row>
    <row r="3896" spans="3:5" x14ac:dyDescent="0.25">
      <c r="C3896" s="39"/>
      <c r="E3896" s="39"/>
    </row>
    <row r="3897" spans="3:5" x14ac:dyDescent="0.25">
      <c r="C3897" s="39"/>
      <c r="E3897" s="39"/>
    </row>
    <row r="3898" spans="3:5" x14ac:dyDescent="0.25">
      <c r="C3898" s="39"/>
      <c r="E3898" s="39"/>
    </row>
    <row r="3899" spans="3:5" x14ac:dyDescent="0.25">
      <c r="C3899" s="39"/>
      <c r="E3899" s="39"/>
    </row>
    <row r="3900" spans="3:5" x14ac:dyDescent="0.25">
      <c r="C3900" s="39"/>
      <c r="E3900" s="39"/>
    </row>
    <row r="3901" spans="3:5" x14ac:dyDescent="0.25">
      <c r="C3901" s="39"/>
      <c r="E3901" s="39"/>
    </row>
    <row r="3902" spans="3:5" x14ac:dyDescent="0.25">
      <c r="C3902" s="39"/>
      <c r="E3902" s="39"/>
    </row>
    <row r="3903" spans="3:5" x14ac:dyDescent="0.25">
      <c r="C3903" s="39"/>
      <c r="E3903" s="39"/>
    </row>
    <row r="3904" spans="3:5" x14ac:dyDescent="0.25">
      <c r="C3904" s="39"/>
      <c r="E3904" s="39"/>
    </row>
    <row r="3905" spans="3:5" x14ac:dyDescent="0.25">
      <c r="C3905" s="39"/>
      <c r="E3905" s="39"/>
    </row>
    <row r="3906" spans="3:5" x14ac:dyDescent="0.25">
      <c r="C3906" s="39"/>
      <c r="E3906" s="39"/>
    </row>
    <row r="3907" spans="3:5" x14ac:dyDescent="0.25">
      <c r="C3907" s="39"/>
      <c r="E3907" s="39"/>
    </row>
    <row r="3908" spans="3:5" x14ac:dyDescent="0.25">
      <c r="C3908" s="39"/>
      <c r="E3908" s="39"/>
    </row>
    <row r="3909" spans="3:5" x14ac:dyDescent="0.25">
      <c r="C3909" s="39"/>
      <c r="E3909" s="39"/>
    </row>
    <row r="3910" spans="3:5" x14ac:dyDescent="0.25">
      <c r="C3910" s="39"/>
      <c r="E3910" s="39"/>
    </row>
    <row r="3911" spans="3:5" x14ac:dyDescent="0.25">
      <c r="C3911" s="39"/>
      <c r="E3911" s="39"/>
    </row>
    <row r="3912" spans="3:5" x14ac:dyDescent="0.25">
      <c r="C3912" s="39"/>
      <c r="E3912" s="39"/>
    </row>
    <row r="3913" spans="3:5" x14ac:dyDescent="0.25">
      <c r="C3913" s="39"/>
      <c r="E3913" s="39"/>
    </row>
    <row r="3914" spans="3:5" x14ac:dyDescent="0.25">
      <c r="C3914" s="39"/>
      <c r="E3914" s="39"/>
    </row>
    <row r="3915" spans="3:5" x14ac:dyDescent="0.25">
      <c r="C3915" s="39"/>
      <c r="E3915" s="39"/>
    </row>
    <row r="3916" spans="3:5" x14ac:dyDescent="0.25">
      <c r="C3916" s="39"/>
      <c r="E3916" s="39"/>
    </row>
    <row r="3917" spans="3:5" x14ac:dyDescent="0.25">
      <c r="C3917" s="39"/>
      <c r="E3917" s="39"/>
    </row>
    <row r="3918" spans="3:5" x14ac:dyDescent="0.25">
      <c r="C3918" s="39"/>
      <c r="E3918" s="39"/>
    </row>
    <row r="3919" spans="3:5" x14ac:dyDescent="0.25">
      <c r="C3919" s="39"/>
      <c r="E3919" s="39"/>
    </row>
    <row r="3920" spans="3:5" x14ac:dyDescent="0.25">
      <c r="C3920" s="39"/>
      <c r="E3920" s="39"/>
    </row>
    <row r="3921" spans="3:5" x14ac:dyDescent="0.25">
      <c r="C3921" s="39"/>
      <c r="E3921" s="39"/>
    </row>
    <row r="3922" spans="3:5" x14ac:dyDescent="0.25">
      <c r="C3922" s="39"/>
      <c r="E3922" s="39"/>
    </row>
    <row r="3923" spans="3:5" x14ac:dyDescent="0.25">
      <c r="C3923" s="39"/>
      <c r="E3923" s="39"/>
    </row>
    <row r="3924" spans="3:5" x14ac:dyDescent="0.25">
      <c r="C3924" s="39"/>
      <c r="E3924" s="39"/>
    </row>
    <row r="3925" spans="3:5" x14ac:dyDescent="0.25">
      <c r="C3925" s="39"/>
      <c r="E3925" s="39"/>
    </row>
    <row r="3926" spans="3:5" x14ac:dyDescent="0.25">
      <c r="C3926" s="39"/>
      <c r="E3926" s="39"/>
    </row>
    <row r="3927" spans="3:5" x14ac:dyDescent="0.25">
      <c r="C3927" s="39"/>
      <c r="E3927" s="39"/>
    </row>
    <row r="3928" spans="3:5" x14ac:dyDescent="0.25">
      <c r="C3928" s="39"/>
      <c r="E3928" s="39"/>
    </row>
    <row r="3929" spans="3:5" x14ac:dyDescent="0.25">
      <c r="C3929" s="39"/>
      <c r="E3929" s="39"/>
    </row>
    <row r="3930" spans="3:5" x14ac:dyDescent="0.25">
      <c r="C3930" s="39"/>
      <c r="E3930" s="39"/>
    </row>
    <row r="3931" spans="3:5" x14ac:dyDescent="0.25">
      <c r="C3931" s="39"/>
      <c r="E3931" s="39"/>
    </row>
    <row r="3932" spans="3:5" x14ac:dyDescent="0.25">
      <c r="C3932" s="39"/>
      <c r="E3932" s="39"/>
    </row>
    <row r="3933" spans="3:5" x14ac:dyDescent="0.25">
      <c r="C3933" s="39"/>
      <c r="E3933" s="39"/>
    </row>
    <row r="3934" spans="3:5" x14ac:dyDescent="0.25">
      <c r="C3934" s="39"/>
      <c r="E3934" s="39"/>
    </row>
    <row r="3935" spans="3:5" x14ac:dyDescent="0.25">
      <c r="C3935" s="39"/>
      <c r="E3935" s="39"/>
    </row>
    <row r="3936" spans="3:5" x14ac:dyDescent="0.25">
      <c r="C3936" s="39"/>
      <c r="E3936" s="39"/>
    </row>
    <row r="3937" spans="3:5" x14ac:dyDescent="0.25">
      <c r="C3937" s="39"/>
      <c r="E3937" s="39"/>
    </row>
    <row r="3938" spans="3:5" x14ac:dyDescent="0.25">
      <c r="C3938" s="39"/>
      <c r="E3938" s="39"/>
    </row>
    <row r="3939" spans="3:5" x14ac:dyDescent="0.25">
      <c r="C3939" s="39"/>
      <c r="E3939" s="39"/>
    </row>
    <row r="3940" spans="3:5" x14ac:dyDescent="0.25">
      <c r="C3940" s="39"/>
      <c r="E3940" s="39"/>
    </row>
    <row r="3941" spans="3:5" x14ac:dyDescent="0.25">
      <c r="C3941" s="39"/>
      <c r="E3941" s="39"/>
    </row>
    <row r="3942" spans="3:5" x14ac:dyDescent="0.25">
      <c r="C3942" s="39"/>
      <c r="E3942" s="39"/>
    </row>
    <row r="3943" spans="3:5" x14ac:dyDescent="0.25">
      <c r="C3943" s="39"/>
      <c r="E3943" s="39"/>
    </row>
    <row r="3944" spans="3:5" x14ac:dyDescent="0.25">
      <c r="C3944" s="39"/>
      <c r="E3944" s="39"/>
    </row>
    <row r="3945" spans="3:5" x14ac:dyDescent="0.25">
      <c r="C3945" s="39"/>
      <c r="E3945" s="39"/>
    </row>
    <row r="3946" spans="3:5" x14ac:dyDescent="0.25">
      <c r="C3946" s="39"/>
      <c r="E3946" s="39"/>
    </row>
    <row r="3947" spans="3:5" x14ac:dyDescent="0.25">
      <c r="C3947" s="39"/>
      <c r="E3947" s="39"/>
    </row>
    <row r="3948" spans="3:5" x14ac:dyDescent="0.25">
      <c r="C3948" s="39"/>
      <c r="E3948" s="39"/>
    </row>
    <row r="3949" spans="3:5" x14ac:dyDescent="0.25">
      <c r="C3949" s="39"/>
      <c r="E3949" s="39"/>
    </row>
    <row r="3950" spans="3:5" x14ac:dyDescent="0.25">
      <c r="C3950" s="39"/>
      <c r="E3950" s="39"/>
    </row>
    <row r="3951" spans="3:5" x14ac:dyDescent="0.25">
      <c r="C3951" s="39"/>
      <c r="E3951" s="39"/>
    </row>
    <row r="3952" spans="3:5" x14ac:dyDescent="0.25">
      <c r="C3952" s="39"/>
      <c r="E3952" s="39"/>
    </row>
    <row r="3953" spans="3:5" x14ac:dyDescent="0.25">
      <c r="C3953" s="39"/>
      <c r="E3953" s="39"/>
    </row>
    <row r="3954" spans="3:5" x14ac:dyDescent="0.25">
      <c r="C3954" s="39"/>
      <c r="E3954" s="39"/>
    </row>
    <row r="3955" spans="3:5" x14ac:dyDescent="0.25">
      <c r="C3955" s="39"/>
      <c r="E3955" s="39"/>
    </row>
    <row r="3956" spans="3:5" x14ac:dyDescent="0.25">
      <c r="C3956" s="39"/>
      <c r="E3956" s="39"/>
    </row>
    <row r="3957" spans="3:5" x14ac:dyDescent="0.25">
      <c r="C3957" s="39"/>
      <c r="E3957" s="39"/>
    </row>
    <row r="3958" spans="3:5" x14ac:dyDescent="0.25">
      <c r="C3958" s="39"/>
      <c r="E3958" s="39"/>
    </row>
    <row r="3959" spans="3:5" x14ac:dyDescent="0.25">
      <c r="C3959" s="39"/>
      <c r="E3959" s="39"/>
    </row>
    <row r="3960" spans="3:5" x14ac:dyDescent="0.25">
      <c r="C3960" s="39"/>
      <c r="E3960" s="39"/>
    </row>
    <row r="3961" spans="3:5" x14ac:dyDescent="0.25">
      <c r="C3961" s="39"/>
      <c r="E3961" s="39"/>
    </row>
    <row r="3962" spans="3:5" x14ac:dyDescent="0.25">
      <c r="C3962" s="39"/>
      <c r="E3962" s="39"/>
    </row>
    <row r="3963" spans="3:5" x14ac:dyDescent="0.25">
      <c r="C3963" s="39"/>
      <c r="E3963" s="39"/>
    </row>
    <row r="3964" spans="3:5" x14ac:dyDescent="0.25">
      <c r="C3964" s="39"/>
      <c r="E3964" s="39"/>
    </row>
    <row r="3965" spans="3:5" x14ac:dyDescent="0.25">
      <c r="C3965" s="39"/>
      <c r="E3965" s="39"/>
    </row>
    <row r="3966" spans="3:5" x14ac:dyDescent="0.25">
      <c r="C3966" s="39"/>
      <c r="E3966" s="39"/>
    </row>
    <row r="3967" spans="3:5" x14ac:dyDescent="0.25">
      <c r="C3967" s="39"/>
      <c r="E3967" s="39"/>
    </row>
    <row r="3968" spans="3:5" x14ac:dyDescent="0.25">
      <c r="C3968" s="39"/>
      <c r="E3968" s="39"/>
    </row>
    <row r="3969" spans="3:5" x14ac:dyDescent="0.25">
      <c r="C3969" s="39"/>
      <c r="E3969" s="39"/>
    </row>
    <row r="3970" spans="3:5" x14ac:dyDescent="0.25">
      <c r="C3970" s="39"/>
      <c r="E3970" s="39"/>
    </row>
    <row r="3971" spans="3:5" x14ac:dyDescent="0.25">
      <c r="C3971" s="39"/>
      <c r="E3971" s="39"/>
    </row>
    <row r="3972" spans="3:5" x14ac:dyDescent="0.25">
      <c r="C3972" s="39"/>
      <c r="E3972" s="39"/>
    </row>
    <row r="3973" spans="3:5" x14ac:dyDescent="0.25">
      <c r="C3973" s="39"/>
      <c r="E3973" s="39"/>
    </row>
    <row r="3974" spans="3:5" x14ac:dyDescent="0.25">
      <c r="C3974" s="39"/>
      <c r="E3974" s="39"/>
    </row>
    <row r="3975" spans="3:5" x14ac:dyDescent="0.25">
      <c r="C3975" s="39"/>
      <c r="E3975" s="39"/>
    </row>
    <row r="3976" spans="3:5" x14ac:dyDescent="0.25">
      <c r="C3976" s="39"/>
      <c r="E3976" s="39"/>
    </row>
    <row r="3977" spans="3:5" x14ac:dyDescent="0.25">
      <c r="C3977" s="39"/>
      <c r="E3977" s="39"/>
    </row>
    <row r="3978" spans="3:5" x14ac:dyDescent="0.25">
      <c r="C3978" s="39"/>
      <c r="E3978" s="39"/>
    </row>
    <row r="3979" spans="3:5" x14ac:dyDescent="0.25">
      <c r="C3979" s="39"/>
      <c r="E3979" s="39"/>
    </row>
    <row r="3980" spans="3:5" x14ac:dyDescent="0.25">
      <c r="C3980" s="39"/>
      <c r="E3980" s="39"/>
    </row>
    <row r="3981" spans="3:5" x14ac:dyDescent="0.25">
      <c r="C3981" s="39"/>
      <c r="E3981" s="39"/>
    </row>
    <row r="3982" spans="3:5" x14ac:dyDescent="0.25">
      <c r="C3982" s="39"/>
      <c r="E3982" s="39"/>
    </row>
    <row r="3983" spans="3:5" x14ac:dyDescent="0.25">
      <c r="C3983" s="39"/>
      <c r="E3983" s="39"/>
    </row>
    <row r="3984" spans="3:5" x14ac:dyDescent="0.25">
      <c r="C3984" s="39"/>
      <c r="E3984" s="39"/>
    </row>
    <row r="3985" spans="3:5" x14ac:dyDescent="0.25">
      <c r="C3985" s="39"/>
      <c r="E3985" s="39"/>
    </row>
    <row r="3986" spans="3:5" x14ac:dyDescent="0.25">
      <c r="C3986" s="39"/>
      <c r="E3986" s="39"/>
    </row>
    <row r="3987" spans="3:5" x14ac:dyDescent="0.25">
      <c r="C3987" s="39"/>
      <c r="E3987" s="39"/>
    </row>
    <row r="3988" spans="3:5" x14ac:dyDescent="0.25">
      <c r="C3988" s="39"/>
      <c r="E3988" s="39"/>
    </row>
    <row r="3989" spans="3:5" x14ac:dyDescent="0.25">
      <c r="C3989" s="39"/>
      <c r="E3989" s="39"/>
    </row>
    <row r="3990" spans="3:5" x14ac:dyDescent="0.25">
      <c r="C3990" s="39"/>
      <c r="E3990" s="39"/>
    </row>
    <row r="3991" spans="3:5" x14ac:dyDescent="0.25">
      <c r="C3991" s="39"/>
      <c r="E3991" s="39"/>
    </row>
    <row r="3992" spans="3:5" x14ac:dyDescent="0.25">
      <c r="C3992" s="39"/>
      <c r="E3992" s="39"/>
    </row>
    <row r="3993" spans="3:5" x14ac:dyDescent="0.25">
      <c r="C3993" s="39"/>
      <c r="E3993" s="39"/>
    </row>
    <row r="3994" spans="3:5" x14ac:dyDescent="0.25">
      <c r="C3994" s="39"/>
      <c r="E3994" s="39"/>
    </row>
    <row r="3995" spans="3:5" x14ac:dyDescent="0.25">
      <c r="C3995" s="39"/>
      <c r="E3995" s="39"/>
    </row>
    <row r="3996" spans="3:5" x14ac:dyDescent="0.25">
      <c r="C3996" s="39"/>
      <c r="E3996" s="39"/>
    </row>
    <row r="3997" spans="3:5" x14ac:dyDescent="0.25">
      <c r="C3997" s="39"/>
      <c r="E3997" s="39"/>
    </row>
    <row r="3998" spans="3:5" x14ac:dyDescent="0.25">
      <c r="C3998" s="39"/>
      <c r="E3998" s="39"/>
    </row>
    <row r="3999" spans="3:5" x14ac:dyDescent="0.25">
      <c r="C3999" s="39"/>
      <c r="E3999" s="39"/>
    </row>
    <row r="4000" spans="3:5" x14ac:dyDescent="0.25">
      <c r="C4000" s="39"/>
      <c r="E4000" s="39"/>
    </row>
    <row r="4001" spans="3:5" x14ac:dyDescent="0.25">
      <c r="C4001" s="39"/>
      <c r="E4001" s="39"/>
    </row>
    <row r="4002" spans="3:5" x14ac:dyDescent="0.25">
      <c r="C4002" s="39"/>
      <c r="E4002" s="39"/>
    </row>
    <row r="4003" spans="3:5" x14ac:dyDescent="0.25">
      <c r="C4003" s="39"/>
      <c r="E4003" s="39"/>
    </row>
    <row r="4004" spans="3:5" x14ac:dyDescent="0.25">
      <c r="C4004" s="39"/>
      <c r="E4004" s="39"/>
    </row>
    <row r="4005" spans="3:5" x14ac:dyDescent="0.25">
      <c r="C4005" s="39"/>
      <c r="E4005" s="39"/>
    </row>
    <row r="4006" spans="3:5" x14ac:dyDescent="0.25">
      <c r="C4006" s="39"/>
      <c r="E4006" s="39"/>
    </row>
    <row r="4007" spans="3:5" x14ac:dyDescent="0.25">
      <c r="C4007" s="39"/>
      <c r="E4007" s="39"/>
    </row>
    <row r="4008" spans="3:5" x14ac:dyDescent="0.25">
      <c r="C4008" s="39"/>
      <c r="E4008" s="39"/>
    </row>
    <row r="4009" spans="3:5" x14ac:dyDescent="0.25">
      <c r="C4009" s="39"/>
      <c r="E4009" s="39"/>
    </row>
    <row r="4010" spans="3:5" x14ac:dyDescent="0.25">
      <c r="C4010" s="39"/>
      <c r="E4010" s="39"/>
    </row>
    <row r="4011" spans="3:5" x14ac:dyDescent="0.25">
      <c r="C4011" s="39"/>
      <c r="E4011" s="39"/>
    </row>
    <row r="4012" spans="3:5" x14ac:dyDescent="0.25">
      <c r="C4012" s="39"/>
      <c r="E4012" s="39"/>
    </row>
    <row r="4013" spans="3:5" x14ac:dyDescent="0.25">
      <c r="C4013" s="39"/>
      <c r="E4013" s="39"/>
    </row>
    <row r="4014" spans="3:5" x14ac:dyDescent="0.25">
      <c r="C4014" s="39"/>
      <c r="E4014" s="39"/>
    </row>
    <row r="4015" spans="3:5" x14ac:dyDescent="0.25">
      <c r="C4015" s="39"/>
      <c r="E4015" s="39"/>
    </row>
    <row r="4016" spans="3:5" x14ac:dyDescent="0.25">
      <c r="C4016" s="39"/>
      <c r="E4016" s="39"/>
    </row>
    <row r="4017" spans="3:5" x14ac:dyDescent="0.25">
      <c r="C4017" s="39"/>
      <c r="E4017" s="39"/>
    </row>
    <row r="4018" spans="3:5" x14ac:dyDescent="0.25">
      <c r="C4018" s="39"/>
      <c r="E4018" s="39"/>
    </row>
    <row r="4019" spans="3:5" x14ac:dyDescent="0.25">
      <c r="C4019" s="39"/>
      <c r="E4019" s="39"/>
    </row>
    <row r="4020" spans="3:5" x14ac:dyDescent="0.25">
      <c r="C4020" s="39"/>
      <c r="E4020" s="39"/>
    </row>
    <row r="4021" spans="3:5" x14ac:dyDescent="0.25">
      <c r="C4021" s="39"/>
      <c r="E4021" s="39"/>
    </row>
    <row r="4022" spans="3:5" x14ac:dyDescent="0.25">
      <c r="C4022" s="39"/>
      <c r="E4022" s="39"/>
    </row>
    <row r="4023" spans="3:5" x14ac:dyDescent="0.25">
      <c r="C4023" s="39"/>
      <c r="E4023" s="39"/>
    </row>
    <row r="4024" spans="3:5" x14ac:dyDescent="0.25">
      <c r="C4024" s="39"/>
      <c r="E4024" s="39"/>
    </row>
    <row r="4025" spans="3:5" x14ac:dyDescent="0.25">
      <c r="C4025" s="39"/>
      <c r="E4025" s="39"/>
    </row>
    <row r="4026" spans="3:5" x14ac:dyDescent="0.25">
      <c r="C4026" s="39"/>
      <c r="E4026" s="39"/>
    </row>
    <row r="4027" spans="3:5" x14ac:dyDescent="0.25">
      <c r="C4027" s="39"/>
      <c r="E4027" s="39"/>
    </row>
    <row r="4028" spans="3:5" x14ac:dyDescent="0.25">
      <c r="C4028" s="39"/>
      <c r="E4028" s="39"/>
    </row>
    <row r="4029" spans="3:5" x14ac:dyDescent="0.25">
      <c r="C4029" s="39"/>
      <c r="E4029" s="39"/>
    </row>
    <row r="4030" spans="3:5" x14ac:dyDescent="0.25">
      <c r="C4030" s="39"/>
      <c r="E4030" s="39"/>
    </row>
    <row r="4031" spans="3:5" x14ac:dyDescent="0.25">
      <c r="C4031" s="39"/>
      <c r="E4031" s="39"/>
    </row>
    <row r="4032" spans="3:5" x14ac:dyDescent="0.25">
      <c r="C4032" s="39"/>
      <c r="E4032" s="39"/>
    </row>
    <row r="4033" spans="3:5" x14ac:dyDescent="0.25">
      <c r="C4033" s="39"/>
      <c r="E4033" s="39"/>
    </row>
    <row r="4034" spans="3:5" x14ac:dyDescent="0.25">
      <c r="C4034" s="39"/>
      <c r="E4034" s="39"/>
    </row>
    <row r="4035" spans="3:5" x14ac:dyDescent="0.25">
      <c r="C4035" s="39"/>
      <c r="E4035" s="39"/>
    </row>
    <row r="4036" spans="3:5" x14ac:dyDescent="0.25">
      <c r="C4036" s="39"/>
      <c r="E4036" s="39"/>
    </row>
    <row r="4037" spans="3:5" x14ac:dyDescent="0.25">
      <c r="C4037" s="39"/>
      <c r="E4037" s="39"/>
    </row>
    <row r="4038" spans="3:5" x14ac:dyDescent="0.25">
      <c r="C4038" s="39"/>
      <c r="E4038" s="39"/>
    </row>
    <row r="4039" spans="3:5" x14ac:dyDescent="0.25">
      <c r="C4039" s="39"/>
      <c r="E4039" s="39"/>
    </row>
    <row r="4040" spans="3:5" x14ac:dyDescent="0.25">
      <c r="C4040" s="39"/>
      <c r="E4040" s="39"/>
    </row>
    <row r="4041" spans="3:5" x14ac:dyDescent="0.25">
      <c r="C4041" s="39"/>
      <c r="E4041" s="39"/>
    </row>
    <row r="4042" spans="3:5" x14ac:dyDescent="0.25">
      <c r="C4042" s="39"/>
      <c r="E4042" s="39"/>
    </row>
    <row r="4043" spans="3:5" x14ac:dyDescent="0.25">
      <c r="C4043" s="39"/>
      <c r="E4043" s="39"/>
    </row>
    <row r="4044" spans="3:5" x14ac:dyDescent="0.25">
      <c r="C4044" s="39"/>
      <c r="E4044" s="39"/>
    </row>
    <row r="4045" spans="3:5" x14ac:dyDescent="0.25">
      <c r="C4045" s="39"/>
      <c r="E4045" s="39"/>
    </row>
    <row r="4046" spans="3:5" x14ac:dyDescent="0.25">
      <c r="C4046" s="39"/>
      <c r="E4046" s="39"/>
    </row>
    <row r="4047" spans="3:5" x14ac:dyDescent="0.25">
      <c r="C4047" s="39"/>
      <c r="E4047" s="39"/>
    </row>
    <row r="4048" spans="3:5" x14ac:dyDescent="0.25">
      <c r="C4048" s="39"/>
      <c r="E4048" s="39"/>
    </row>
    <row r="4049" spans="3:5" x14ac:dyDescent="0.25">
      <c r="C4049" s="39"/>
      <c r="E4049" s="39"/>
    </row>
    <row r="4050" spans="3:5" x14ac:dyDescent="0.25">
      <c r="C4050" s="39"/>
      <c r="E4050" s="39"/>
    </row>
    <row r="4051" spans="3:5" x14ac:dyDescent="0.25">
      <c r="C4051" s="39"/>
      <c r="E4051" s="39"/>
    </row>
    <row r="4052" spans="3:5" x14ac:dyDescent="0.25">
      <c r="C4052" s="39"/>
      <c r="E4052" s="39"/>
    </row>
    <row r="4053" spans="3:5" x14ac:dyDescent="0.25">
      <c r="C4053" s="39"/>
      <c r="E4053" s="39"/>
    </row>
    <row r="4054" spans="3:5" x14ac:dyDescent="0.25">
      <c r="C4054" s="39"/>
      <c r="E4054" s="39"/>
    </row>
    <row r="4055" spans="3:5" x14ac:dyDescent="0.25">
      <c r="C4055" s="39"/>
      <c r="E4055" s="39"/>
    </row>
    <row r="4056" spans="3:5" x14ac:dyDescent="0.25">
      <c r="C4056" s="39"/>
      <c r="E4056" s="39"/>
    </row>
    <row r="4057" spans="3:5" x14ac:dyDescent="0.25">
      <c r="C4057" s="39"/>
      <c r="E4057" s="39"/>
    </row>
    <row r="4058" spans="3:5" x14ac:dyDescent="0.25">
      <c r="C4058" s="39"/>
      <c r="E4058" s="39"/>
    </row>
    <row r="4059" spans="3:5" x14ac:dyDescent="0.25">
      <c r="C4059" s="39"/>
      <c r="E4059" s="39"/>
    </row>
    <row r="4060" spans="3:5" x14ac:dyDescent="0.25">
      <c r="C4060" s="39"/>
      <c r="E4060" s="39"/>
    </row>
    <row r="4061" spans="3:5" x14ac:dyDescent="0.25">
      <c r="C4061" s="39"/>
      <c r="E4061" s="39"/>
    </row>
    <row r="4062" spans="3:5" x14ac:dyDescent="0.25">
      <c r="C4062" s="39"/>
      <c r="E4062" s="39"/>
    </row>
    <row r="4063" spans="3:5" x14ac:dyDescent="0.25">
      <c r="C4063" s="39"/>
      <c r="E4063" s="39"/>
    </row>
    <row r="4064" spans="3:5" x14ac:dyDescent="0.25">
      <c r="C4064" s="39"/>
      <c r="E4064" s="39"/>
    </row>
    <row r="4065" spans="3:5" x14ac:dyDescent="0.25">
      <c r="C4065" s="39"/>
      <c r="E4065" s="39"/>
    </row>
    <row r="4066" spans="3:5" x14ac:dyDescent="0.25">
      <c r="C4066" s="39"/>
      <c r="E4066" s="39"/>
    </row>
    <row r="4067" spans="3:5" x14ac:dyDescent="0.25">
      <c r="C4067" s="39"/>
      <c r="E4067" s="39"/>
    </row>
    <row r="4068" spans="3:5" x14ac:dyDescent="0.25">
      <c r="C4068" s="39"/>
      <c r="E4068" s="39"/>
    </row>
    <row r="4069" spans="3:5" x14ac:dyDescent="0.25">
      <c r="C4069" s="39"/>
      <c r="E4069" s="39"/>
    </row>
    <row r="4070" spans="3:5" x14ac:dyDescent="0.25">
      <c r="C4070" s="39"/>
      <c r="E4070" s="39"/>
    </row>
    <row r="4071" spans="3:5" x14ac:dyDescent="0.25">
      <c r="C4071" s="39"/>
      <c r="E4071" s="39"/>
    </row>
    <row r="4072" spans="3:5" x14ac:dyDescent="0.25">
      <c r="C4072" s="39"/>
      <c r="E4072" s="39"/>
    </row>
    <row r="4073" spans="3:5" x14ac:dyDescent="0.25">
      <c r="C4073" s="39"/>
      <c r="E4073" s="39"/>
    </row>
    <row r="4074" spans="3:5" x14ac:dyDescent="0.25">
      <c r="C4074" s="39"/>
      <c r="E4074" s="39"/>
    </row>
    <row r="4075" spans="3:5" x14ac:dyDescent="0.25">
      <c r="C4075" s="39"/>
      <c r="E4075" s="39"/>
    </row>
    <row r="4076" spans="3:5" x14ac:dyDescent="0.25">
      <c r="C4076" s="39"/>
      <c r="E4076" s="39"/>
    </row>
    <row r="4077" spans="3:5" x14ac:dyDescent="0.25">
      <c r="C4077" s="39"/>
      <c r="E4077" s="39"/>
    </row>
    <row r="4078" spans="3:5" x14ac:dyDescent="0.25">
      <c r="C4078" s="39"/>
      <c r="E4078" s="39"/>
    </row>
    <row r="4079" spans="3:5" x14ac:dyDescent="0.25">
      <c r="C4079" s="39"/>
      <c r="E4079" s="39"/>
    </row>
    <row r="4080" spans="3:5" x14ac:dyDescent="0.25">
      <c r="C4080" s="39"/>
      <c r="E4080" s="39"/>
    </row>
    <row r="4081" spans="3:5" x14ac:dyDescent="0.25">
      <c r="C4081" s="39"/>
      <c r="E4081" s="39"/>
    </row>
    <row r="4082" spans="3:5" x14ac:dyDescent="0.25">
      <c r="C4082" s="39"/>
      <c r="E4082" s="39"/>
    </row>
    <row r="4083" spans="3:5" x14ac:dyDescent="0.25">
      <c r="C4083" s="39"/>
      <c r="E4083" s="39"/>
    </row>
    <row r="4084" spans="3:5" x14ac:dyDescent="0.25">
      <c r="C4084" s="39"/>
      <c r="E4084" s="39"/>
    </row>
    <row r="4085" spans="3:5" x14ac:dyDescent="0.25">
      <c r="C4085" s="39"/>
      <c r="E4085" s="39"/>
    </row>
    <row r="4086" spans="3:5" x14ac:dyDescent="0.25">
      <c r="C4086" s="39"/>
      <c r="E4086" s="39"/>
    </row>
    <row r="4087" spans="3:5" x14ac:dyDescent="0.25">
      <c r="C4087" s="39"/>
      <c r="E4087" s="39"/>
    </row>
    <row r="4088" spans="3:5" x14ac:dyDescent="0.25">
      <c r="C4088" s="39"/>
      <c r="E4088" s="39"/>
    </row>
    <row r="4089" spans="3:5" x14ac:dyDescent="0.25">
      <c r="C4089" s="39"/>
      <c r="E4089" s="39"/>
    </row>
    <row r="4090" spans="3:5" x14ac:dyDescent="0.25">
      <c r="C4090" s="39"/>
      <c r="E4090" s="39"/>
    </row>
    <row r="4091" spans="3:5" x14ac:dyDescent="0.25">
      <c r="C4091" s="39"/>
      <c r="E4091" s="39"/>
    </row>
    <row r="4092" spans="3:5" x14ac:dyDescent="0.25">
      <c r="C4092" s="39"/>
      <c r="E4092" s="39"/>
    </row>
    <row r="4093" spans="3:5" x14ac:dyDescent="0.25">
      <c r="C4093" s="39"/>
      <c r="E4093" s="39"/>
    </row>
    <row r="4094" spans="3:5" x14ac:dyDescent="0.25">
      <c r="C4094" s="39"/>
      <c r="E4094" s="39"/>
    </row>
    <row r="4095" spans="3:5" x14ac:dyDescent="0.25">
      <c r="C4095" s="39"/>
      <c r="E4095" s="39"/>
    </row>
    <row r="4096" spans="3:5" x14ac:dyDescent="0.25">
      <c r="C4096" s="39"/>
      <c r="E4096" s="39"/>
    </row>
    <row r="4097" spans="3:5" x14ac:dyDescent="0.25">
      <c r="C4097" s="39"/>
      <c r="E4097" s="39"/>
    </row>
    <row r="4098" spans="3:5" x14ac:dyDescent="0.25">
      <c r="C4098" s="39"/>
      <c r="E4098" s="39"/>
    </row>
    <row r="4099" spans="3:5" x14ac:dyDescent="0.25">
      <c r="C4099" s="39"/>
      <c r="E4099" s="39"/>
    </row>
    <row r="4100" spans="3:5" x14ac:dyDescent="0.25">
      <c r="C4100" s="39"/>
      <c r="E4100" s="39"/>
    </row>
    <row r="4101" spans="3:5" x14ac:dyDescent="0.25">
      <c r="C4101" s="39"/>
      <c r="E4101" s="39"/>
    </row>
    <row r="4102" spans="3:5" x14ac:dyDescent="0.25">
      <c r="C4102" s="39"/>
      <c r="E4102" s="39"/>
    </row>
    <row r="4103" spans="3:5" x14ac:dyDescent="0.25">
      <c r="C4103" s="39"/>
      <c r="E4103" s="39"/>
    </row>
    <row r="4104" spans="3:5" x14ac:dyDescent="0.25">
      <c r="C4104" s="39"/>
      <c r="E4104" s="39"/>
    </row>
    <row r="4105" spans="3:5" x14ac:dyDescent="0.25">
      <c r="C4105" s="39"/>
      <c r="E4105" s="39"/>
    </row>
    <row r="4106" spans="3:5" x14ac:dyDescent="0.25">
      <c r="C4106" s="39"/>
      <c r="E4106" s="39"/>
    </row>
    <row r="4107" spans="3:5" x14ac:dyDescent="0.25">
      <c r="C4107" s="39"/>
      <c r="E4107" s="39"/>
    </row>
    <row r="4108" spans="3:5" x14ac:dyDescent="0.25">
      <c r="C4108" s="39"/>
      <c r="E4108" s="39"/>
    </row>
    <row r="4109" spans="3:5" x14ac:dyDescent="0.25">
      <c r="C4109" s="39"/>
      <c r="E4109" s="39"/>
    </row>
    <row r="4110" spans="3:5" x14ac:dyDescent="0.25">
      <c r="C4110" s="39"/>
      <c r="E4110" s="39"/>
    </row>
    <row r="4111" spans="3:5" x14ac:dyDescent="0.25">
      <c r="C4111" s="39"/>
      <c r="E4111" s="39"/>
    </row>
    <row r="4112" spans="3:5" x14ac:dyDescent="0.25">
      <c r="C4112" s="39"/>
      <c r="E4112" s="39"/>
    </row>
    <row r="4113" spans="3:5" x14ac:dyDescent="0.25">
      <c r="C4113" s="39"/>
      <c r="E4113" s="39"/>
    </row>
    <row r="4114" spans="3:5" x14ac:dyDescent="0.25">
      <c r="C4114" s="39"/>
      <c r="E4114" s="39"/>
    </row>
    <row r="4115" spans="3:5" x14ac:dyDescent="0.25">
      <c r="C4115" s="39"/>
      <c r="E4115" s="39"/>
    </row>
    <row r="4116" spans="3:5" x14ac:dyDescent="0.25">
      <c r="C4116" s="39"/>
      <c r="E4116" s="39"/>
    </row>
    <row r="4117" spans="3:5" x14ac:dyDescent="0.25">
      <c r="C4117" s="39"/>
      <c r="E4117" s="39"/>
    </row>
    <row r="4118" spans="3:5" x14ac:dyDescent="0.25">
      <c r="C4118" s="39"/>
      <c r="E4118" s="39"/>
    </row>
    <row r="4119" spans="3:5" x14ac:dyDescent="0.25">
      <c r="C4119" s="39"/>
      <c r="E4119" s="39"/>
    </row>
    <row r="4120" spans="3:5" x14ac:dyDescent="0.25">
      <c r="C4120" s="39"/>
      <c r="E4120" s="39"/>
    </row>
    <row r="4121" spans="3:5" x14ac:dyDescent="0.25">
      <c r="C4121" s="39"/>
      <c r="E4121" s="39"/>
    </row>
    <row r="4122" spans="3:5" x14ac:dyDescent="0.25">
      <c r="C4122" s="39"/>
      <c r="E4122" s="39"/>
    </row>
    <row r="4123" spans="3:5" x14ac:dyDescent="0.25">
      <c r="C4123" s="39"/>
      <c r="E4123" s="39"/>
    </row>
    <row r="4124" spans="3:5" x14ac:dyDescent="0.25">
      <c r="C4124" s="39"/>
      <c r="E4124" s="39"/>
    </row>
    <row r="4125" spans="3:5" x14ac:dyDescent="0.25">
      <c r="C4125" s="39"/>
      <c r="E4125" s="39"/>
    </row>
    <row r="4126" spans="3:5" x14ac:dyDescent="0.25">
      <c r="C4126" s="39"/>
      <c r="E4126" s="39"/>
    </row>
    <row r="4127" spans="3:5" x14ac:dyDescent="0.25">
      <c r="C4127" s="39"/>
      <c r="E4127" s="39"/>
    </row>
    <row r="4128" spans="3:5" x14ac:dyDescent="0.25">
      <c r="C4128" s="39"/>
      <c r="E4128" s="39"/>
    </row>
    <row r="4129" spans="3:5" x14ac:dyDescent="0.25">
      <c r="C4129" s="39"/>
      <c r="E4129" s="39"/>
    </row>
    <row r="4130" spans="3:5" x14ac:dyDescent="0.25">
      <c r="C4130" s="39"/>
      <c r="E4130" s="39"/>
    </row>
    <row r="4131" spans="3:5" x14ac:dyDescent="0.25">
      <c r="C4131" s="39"/>
      <c r="E4131" s="39"/>
    </row>
    <row r="4132" spans="3:5" x14ac:dyDescent="0.25">
      <c r="C4132" s="39"/>
      <c r="E4132" s="39"/>
    </row>
    <row r="4133" spans="3:5" x14ac:dyDescent="0.25">
      <c r="C4133" s="39"/>
      <c r="E4133" s="39"/>
    </row>
    <row r="4134" spans="3:5" x14ac:dyDescent="0.25">
      <c r="C4134" s="39"/>
      <c r="E4134" s="39"/>
    </row>
    <row r="4135" spans="3:5" x14ac:dyDescent="0.25">
      <c r="C4135" s="39"/>
      <c r="E4135" s="39"/>
    </row>
    <row r="4136" spans="3:5" x14ac:dyDescent="0.25">
      <c r="C4136" s="39"/>
      <c r="E4136" s="39"/>
    </row>
    <row r="4137" spans="3:5" x14ac:dyDescent="0.25">
      <c r="C4137" s="39"/>
      <c r="E4137" s="39"/>
    </row>
    <row r="4138" spans="3:5" x14ac:dyDescent="0.25">
      <c r="C4138" s="39"/>
      <c r="E4138" s="39"/>
    </row>
    <row r="4139" spans="3:5" x14ac:dyDescent="0.25">
      <c r="C4139" s="39"/>
      <c r="E4139" s="39"/>
    </row>
    <row r="4140" spans="3:5" x14ac:dyDescent="0.25">
      <c r="C4140" s="39"/>
      <c r="E4140" s="39"/>
    </row>
    <row r="4141" spans="3:5" x14ac:dyDescent="0.25">
      <c r="C4141" s="39"/>
      <c r="E4141" s="39"/>
    </row>
    <row r="4142" spans="3:5" x14ac:dyDescent="0.25">
      <c r="C4142" s="39"/>
      <c r="E4142" s="39"/>
    </row>
    <row r="4143" spans="3:5" x14ac:dyDescent="0.25">
      <c r="C4143" s="39"/>
      <c r="E4143" s="39"/>
    </row>
    <row r="4144" spans="3:5" x14ac:dyDescent="0.25">
      <c r="C4144" s="39"/>
      <c r="E4144" s="39"/>
    </row>
    <row r="4145" spans="3:5" x14ac:dyDescent="0.25">
      <c r="C4145" s="39"/>
      <c r="E4145" s="39"/>
    </row>
    <row r="4146" spans="3:5" x14ac:dyDescent="0.25">
      <c r="C4146" s="39"/>
      <c r="E4146" s="39"/>
    </row>
    <row r="4147" spans="3:5" x14ac:dyDescent="0.25">
      <c r="C4147" s="39"/>
      <c r="E4147" s="39"/>
    </row>
    <row r="4148" spans="3:5" x14ac:dyDescent="0.25">
      <c r="C4148" s="39"/>
      <c r="E4148" s="39"/>
    </row>
    <row r="4149" spans="3:5" x14ac:dyDescent="0.25">
      <c r="C4149" s="39"/>
      <c r="E4149" s="39"/>
    </row>
    <row r="4150" spans="3:5" x14ac:dyDescent="0.25">
      <c r="C4150" s="39"/>
      <c r="E4150" s="39"/>
    </row>
    <row r="4151" spans="3:5" x14ac:dyDescent="0.25">
      <c r="C4151" s="39"/>
      <c r="E4151" s="39"/>
    </row>
    <row r="4152" spans="3:5" x14ac:dyDescent="0.25">
      <c r="C4152" s="39"/>
      <c r="E4152" s="39"/>
    </row>
    <row r="4153" spans="3:5" x14ac:dyDescent="0.25">
      <c r="C4153" s="39"/>
      <c r="E4153" s="39"/>
    </row>
    <row r="4154" spans="3:5" x14ac:dyDescent="0.25">
      <c r="C4154" s="39"/>
      <c r="E4154" s="39"/>
    </row>
    <row r="4155" spans="3:5" x14ac:dyDescent="0.25">
      <c r="C4155" s="39"/>
      <c r="E4155" s="39"/>
    </row>
    <row r="4156" spans="3:5" x14ac:dyDescent="0.25">
      <c r="C4156" s="39"/>
      <c r="E4156" s="39"/>
    </row>
    <row r="4157" spans="3:5" x14ac:dyDescent="0.25">
      <c r="C4157" s="39"/>
      <c r="E4157" s="39"/>
    </row>
    <row r="4158" spans="3:5" x14ac:dyDescent="0.25">
      <c r="C4158" s="39"/>
      <c r="E4158" s="39"/>
    </row>
    <row r="4159" spans="3:5" x14ac:dyDescent="0.25">
      <c r="C4159" s="39"/>
      <c r="E4159" s="39"/>
    </row>
    <row r="4160" spans="3:5" x14ac:dyDescent="0.25">
      <c r="C4160" s="39"/>
      <c r="E4160" s="39"/>
    </row>
    <row r="4161" spans="3:5" x14ac:dyDescent="0.25">
      <c r="C4161" s="39"/>
      <c r="E4161" s="39"/>
    </row>
    <row r="4162" spans="3:5" x14ac:dyDescent="0.25">
      <c r="C4162" s="39"/>
      <c r="E4162" s="39"/>
    </row>
    <row r="4163" spans="3:5" x14ac:dyDescent="0.25">
      <c r="C4163" s="39"/>
      <c r="E4163" s="39"/>
    </row>
    <row r="4164" spans="3:5" x14ac:dyDescent="0.25">
      <c r="C4164" s="39"/>
      <c r="E4164" s="39"/>
    </row>
    <row r="4165" spans="3:5" x14ac:dyDescent="0.25">
      <c r="C4165" s="39"/>
      <c r="E4165" s="39"/>
    </row>
    <row r="4166" spans="3:5" x14ac:dyDescent="0.25">
      <c r="C4166" s="39"/>
      <c r="E4166" s="39"/>
    </row>
    <row r="4167" spans="3:5" x14ac:dyDescent="0.25">
      <c r="C4167" s="39"/>
      <c r="E4167" s="39"/>
    </row>
    <row r="4168" spans="3:5" x14ac:dyDescent="0.25">
      <c r="C4168" s="39"/>
      <c r="E4168" s="39"/>
    </row>
    <row r="4169" spans="3:5" x14ac:dyDescent="0.25">
      <c r="C4169" s="39"/>
      <c r="E4169" s="39"/>
    </row>
    <row r="4170" spans="3:5" x14ac:dyDescent="0.25">
      <c r="C4170" s="39"/>
      <c r="E4170" s="39"/>
    </row>
    <row r="4171" spans="3:5" x14ac:dyDescent="0.25">
      <c r="C4171" s="39"/>
      <c r="E4171" s="39"/>
    </row>
    <row r="4172" spans="3:5" x14ac:dyDescent="0.25">
      <c r="C4172" s="39"/>
      <c r="E4172" s="39"/>
    </row>
    <row r="4173" spans="3:5" x14ac:dyDescent="0.25">
      <c r="C4173" s="39"/>
      <c r="E4173" s="39"/>
    </row>
    <row r="4174" spans="3:5" x14ac:dyDescent="0.25">
      <c r="C4174" s="39"/>
      <c r="E4174" s="39"/>
    </row>
    <row r="4175" spans="3:5" x14ac:dyDescent="0.25">
      <c r="C4175" s="39"/>
      <c r="E4175" s="39"/>
    </row>
    <row r="4176" spans="3:5" x14ac:dyDescent="0.25">
      <c r="C4176" s="39"/>
      <c r="E4176" s="39"/>
    </row>
    <row r="4177" spans="3:5" x14ac:dyDescent="0.25">
      <c r="C4177" s="39"/>
      <c r="E4177" s="39"/>
    </row>
    <row r="4178" spans="3:5" x14ac:dyDescent="0.25">
      <c r="C4178" s="39"/>
      <c r="E4178" s="39"/>
    </row>
    <row r="4179" spans="3:5" x14ac:dyDescent="0.25">
      <c r="C4179" s="39"/>
      <c r="E4179" s="39"/>
    </row>
    <row r="4180" spans="3:5" x14ac:dyDescent="0.25">
      <c r="C4180" s="39"/>
      <c r="E4180" s="39"/>
    </row>
    <row r="4181" spans="3:5" x14ac:dyDescent="0.25">
      <c r="C4181" s="39"/>
      <c r="E4181" s="39"/>
    </row>
    <row r="4182" spans="3:5" x14ac:dyDescent="0.25">
      <c r="C4182" s="39"/>
      <c r="E4182" s="39"/>
    </row>
    <row r="4183" spans="3:5" x14ac:dyDescent="0.25">
      <c r="C4183" s="39"/>
      <c r="E4183" s="39"/>
    </row>
    <row r="4184" spans="3:5" x14ac:dyDescent="0.25">
      <c r="C4184" s="39"/>
      <c r="E4184" s="39"/>
    </row>
    <row r="4185" spans="3:5" x14ac:dyDescent="0.25">
      <c r="C4185" s="39"/>
      <c r="E4185" s="39"/>
    </row>
    <row r="4186" spans="3:5" x14ac:dyDescent="0.25">
      <c r="C4186" s="39"/>
      <c r="E4186" s="39"/>
    </row>
    <row r="4187" spans="3:5" x14ac:dyDescent="0.25">
      <c r="C4187" s="39"/>
      <c r="E4187" s="39"/>
    </row>
    <row r="4188" spans="3:5" x14ac:dyDescent="0.25">
      <c r="C4188" s="39"/>
      <c r="E4188" s="39"/>
    </row>
    <row r="4189" spans="3:5" x14ac:dyDescent="0.25">
      <c r="C4189" s="39"/>
      <c r="E4189" s="39"/>
    </row>
    <row r="4190" spans="3:5" x14ac:dyDescent="0.25">
      <c r="C4190" s="39"/>
      <c r="E4190" s="39"/>
    </row>
    <row r="4191" spans="3:5" x14ac:dyDescent="0.25">
      <c r="C4191" s="39"/>
      <c r="E4191" s="39"/>
    </row>
    <row r="4192" spans="3:5" x14ac:dyDescent="0.25">
      <c r="C4192" s="39"/>
      <c r="E4192" s="39"/>
    </row>
    <row r="4193" spans="3:5" x14ac:dyDescent="0.25">
      <c r="C4193" s="39"/>
      <c r="E4193" s="39"/>
    </row>
    <row r="4194" spans="3:5" x14ac:dyDescent="0.25">
      <c r="C4194" s="39"/>
      <c r="E4194" s="39"/>
    </row>
    <row r="4195" spans="3:5" x14ac:dyDescent="0.25">
      <c r="C4195" s="39"/>
      <c r="E4195" s="39"/>
    </row>
    <row r="4196" spans="3:5" x14ac:dyDescent="0.25">
      <c r="C4196" s="39"/>
      <c r="E4196" s="39"/>
    </row>
    <row r="4197" spans="3:5" x14ac:dyDescent="0.25">
      <c r="C4197" s="39"/>
      <c r="E4197" s="39"/>
    </row>
    <row r="4198" spans="3:5" x14ac:dyDescent="0.25">
      <c r="C4198" s="39"/>
      <c r="E4198" s="39"/>
    </row>
    <row r="4199" spans="3:5" x14ac:dyDescent="0.25">
      <c r="C4199" s="39"/>
      <c r="E4199" s="39"/>
    </row>
    <row r="4200" spans="3:5" x14ac:dyDescent="0.25">
      <c r="C4200" s="39"/>
      <c r="E4200" s="39"/>
    </row>
    <row r="4201" spans="3:5" x14ac:dyDescent="0.25">
      <c r="C4201" s="39"/>
      <c r="E4201" s="39"/>
    </row>
    <row r="4202" spans="3:5" x14ac:dyDescent="0.25">
      <c r="C4202" s="39"/>
      <c r="E4202" s="39"/>
    </row>
    <row r="4203" spans="3:5" x14ac:dyDescent="0.25">
      <c r="C4203" s="39"/>
      <c r="E4203" s="39"/>
    </row>
    <row r="4204" spans="3:5" x14ac:dyDescent="0.25">
      <c r="C4204" s="39"/>
      <c r="E4204" s="39"/>
    </row>
    <row r="4205" spans="3:5" x14ac:dyDescent="0.25">
      <c r="C4205" s="39"/>
      <c r="E4205" s="39"/>
    </row>
    <row r="4206" spans="3:5" x14ac:dyDescent="0.25">
      <c r="C4206" s="39"/>
      <c r="E4206" s="39"/>
    </row>
    <row r="4207" spans="3:5" x14ac:dyDescent="0.25">
      <c r="C4207" s="39"/>
      <c r="E4207" s="39"/>
    </row>
    <row r="4208" spans="3:5" x14ac:dyDescent="0.25">
      <c r="C4208" s="39"/>
      <c r="E4208" s="39"/>
    </row>
    <row r="4209" spans="3:5" x14ac:dyDescent="0.25">
      <c r="C4209" s="39"/>
      <c r="E4209" s="39"/>
    </row>
    <row r="4210" spans="3:5" x14ac:dyDescent="0.25">
      <c r="C4210" s="39"/>
      <c r="E4210" s="39"/>
    </row>
    <row r="4211" spans="3:5" x14ac:dyDescent="0.25">
      <c r="C4211" s="39"/>
      <c r="E4211" s="39"/>
    </row>
    <row r="4212" spans="3:5" x14ac:dyDescent="0.25">
      <c r="C4212" s="39"/>
      <c r="E4212" s="39"/>
    </row>
    <row r="4213" spans="3:5" x14ac:dyDescent="0.25">
      <c r="C4213" s="39"/>
      <c r="E4213" s="39"/>
    </row>
    <row r="4214" spans="3:5" x14ac:dyDescent="0.25">
      <c r="C4214" s="39"/>
      <c r="E4214" s="39"/>
    </row>
    <row r="4215" spans="3:5" x14ac:dyDescent="0.25">
      <c r="C4215" s="39"/>
      <c r="E4215" s="39"/>
    </row>
    <row r="4216" spans="3:5" x14ac:dyDescent="0.25">
      <c r="C4216" s="39"/>
      <c r="E4216" s="39"/>
    </row>
    <row r="4217" spans="3:5" x14ac:dyDescent="0.25">
      <c r="C4217" s="39"/>
      <c r="E4217" s="39"/>
    </row>
    <row r="4218" spans="3:5" x14ac:dyDescent="0.25">
      <c r="C4218" s="39"/>
      <c r="E4218" s="39"/>
    </row>
    <row r="4219" spans="3:5" x14ac:dyDescent="0.25">
      <c r="C4219" s="39"/>
      <c r="E4219" s="39"/>
    </row>
    <row r="4220" spans="3:5" x14ac:dyDescent="0.25">
      <c r="C4220" s="39"/>
      <c r="E4220" s="39"/>
    </row>
    <row r="4221" spans="3:5" x14ac:dyDescent="0.25">
      <c r="C4221" s="39"/>
      <c r="E4221" s="39"/>
    </row>
    <row r="4222" spans="3:5" x14ac:dyDescent="0.25">
      <c r="C4222" s="39"/>
      <c r="E4222" s="39"/>
    </row>
    <row r="4223" spans="3:5" x14ac:dyDescent="0.25">
      <c r="C4223" s="39"/>
      <c r="E4223" s="39"/>
    </row>
    <row r="4224" spans="3:5" x14ac:dyDescent="0.25">
      <c r="C4224" s="39"/>
      <c r="E4224" s="39"/>
    </row>
    <row r="4225" spans="3:5" x14ac:dyDescent="0.25">
      <c r="C4225" s="39"/>
      <c r="E4225" s="39"/>
    </row>
    <row r="4226" spans="3:5" x14ac:dyDescent="0.25">
      <c r="C4226" s="39"/>
      <c r="E4226" s="39"/>
    </row>
    <row r="4227" spans="3:5" x14ac:dyDescent="0.25">
      <c r="C4227" s="39"/>
      <c r="E4227" s="39"/>
    </row>
    <row r="4228" spans="3:5" x14ac:dyDescent="0.25">
      <c r="C4228" s="39"/>
      <c r="E4228" s="39"/>
    </row>
    <row r="4229" spans="3:5" x14ac:dyDescent="0.25">
      <c r="C4229" s="39"/>
      <c r="E4229" s="39"/>
    </row>
    <row r="4230" spans="3:5" x14ac:dyDescent="0.25">
      <c r="C4230" s="39"/>
      <c r="E4230" s="39"/>
    </row>
    <row r="4231" spans="3:5" x14ac:dyDescent="0.25">
      <c r="C4231" s="39"/>
      <c r="E4231" s="39"/>
    </row>
    <row r="4232" spans="3:5" x14ac:dyDescent="0.25">
      <c r="C4232" s="39"/>
      <c r="E4232" s="39"/>
    </row>
    <row r="4233" spans="3:5" x14ac:dyDescent="0.25">
      <c r="C4233" s="39"/>
      <c r="E4233" s="39"/>
    </row>
    <row r="4234" spans="3:5" x14ac:dyDescent="0.25">
      <c r="C4234" s="39"/>
      <c r="E4234" s="39"/>
    </row>
    <row r="4235" spans="3:5" x14ac:dyDescent="0.25">
      <c r="C4235" s="39"/>
      <c r="E4235" s="39"/>
    </row>
    <row r="4236" spans="3:5" x14ac:dyDescent="0.25">
      <c r="C4236" s="39"/>
      <c r="E4236" s="39"/>
    </row>
    <row r="4237" spans="3:5" x14ac:dyDescent="0.25">
      <c r="C4237" s="39"/>
      <c r="E4237" s="39"/>
    </row>
    <row r="4238" spans="3:5" x14ac:dyDescent="0.25">
      <c r="C4238" s="39"/>
      <c r="E4238" s="39"/>
    </row>
    <row r="4239" spans="3:5" x14ac:dyDescent="0.25">
      <c r="C4239" s="39"/>
      <c r="E4239" s="39"/>
    </row>
    <row r="4240" spans="3:5" x14ac:dyDescent="0.25">
      <c r="C4240" s="39"/>
      <c r="E4240" s="39"/>
    </row>
    <row r="4241" spans="3:5" x14ac:dyDescent="0.25">
      <c r="C4241" s="39"/>
      <c r="E4241" s="39"/>
    </row>
    <row r="4242" spans="3:5" x14ac:dyDescent="0.25">
      <c r="C4242" s="39"/>
      <c r="E4242" s="39"/>
    </row>
    <row r="4243" spans="3:5" x14ac:dyDescent="0.25">
      <c r="C4243" s="39"/>
      <c r="E4243" s="39"/>
    </row>
    <row r="4244" spans="3:5" x14ac:dyDescent="0.25">
      <c r="C4244" s="39"/>
      <c r="E4244" s="39"/>
    </row>
    <row r="4245" spans="3:5" x14ac:dyDescent="0.25">
      <c r="C4245" s="39"/>
      <c r="E4245" s="39"/>
    </row>
    <row r="4246" spans="3:5" x14ac:dyDescent="0.25">
      <c r="C4246" s="39"/>
      <c r="E4246" s="39"/>
    </row>
    <row r="4247" spans="3:5" x14ac:dyDescent="0.25">
      <c r="C4247" s="39"/>
      <c r="E4247" s="39"/>
    </row>
    <row r="4248" spans="3:5" x14ac:dyDescent="0.25">
      <c r="C4248" s="39"/>
      <c r="E4248" s="39"/>
    </row>
    <row r="4249" spans="3:5" x14ac:dyDescent="0.25">
      <c r="C4249" s="39"/>
      <c r="E4249" s="39"/>
    </row>
    <row r="4250" spans="3:5" x14ac:dyDescent="0.25">
      <c r="C4250" s="39"/>
      <c r="E4250" s="39"/>
    </row>
    <row r="4251" spans="3:5" x14ac:dyDescent="0.25">
      <c r="C4251" s="39"/>
      <c r="E4251" s="39"/>
    </row>
    <row r="4252" spans="3:5" x14ac:dyDescent="0.25">
      <c r="C4252" s="39"/>
      <c r="E4252" s="39"/>
    </row>
    <row r="4253" spans="3:5" x14ac:dyDescent="0.25">
      <c r="C4253" s="39"/>
      <c r="E4253" s="39"/>
    </row>
    <row r="4254" spans="3:5" x14ac:dyDescent="0.25">
      <c r="C4254" s="39"/>
      <c r="E4254" s="39"/>
    </row>
    <row r="4255" spans="3:5" x14ac:dyDescent="0.25">
      <c r="C4255" s="39"/>
      <c r="E4255" s="39"/>
    </row>
    <row r="4256" spans="3:5" x14ac:dyDescent="0.25">
      <c r="C4256" s="39"/>
      <c r="E4256" s="39"/>
    </row>
    <row r="4257" spans="3:5" x14ac:dyDescent="0.25">
      <c r="C4257" s="39"/>
      <c r="E4257" s="39"/>
    </row>
    <row r="4258" spans="3:5" x14ac:dyDescent="0.25">
      <c r="C4258" s="39"/>
      <c r="E4258" s="39"/>
    </row>
    <row r="4259" spans="3:5" x14ac:dyDescent="0.25">
      <c r="C4259" s="39"/>
      <c r="E4259" s="39"/>
    </row>
    <row r="4260" spans="3:5" x14ac:dyDescent="0.25">
      <c r="C4260" s="39"/>
      <c r="E4260" s="39"/>
    </row>
    <row r="4261" spans="3:5" x14ac:dyDescent="0.25">
      <c r="C4261" s="39"/>
      <c r="E4261" s="39"/>
    </row>
    <row r="4262" spans="3:5" x14ac:dyDescent="0.25">
      <c r="C4262" s="39"/>
      <c r="E4262" s="39"/>
    </row>
    <row r="4263" spans="3:5" x14ac:dyDescent="0.25">
      <c r="C4263" s="39"/>
      <c r="E4263" s="39"/>
    </row>
    <row r="4264" spans="3:5" x14ac:dyDescent="0.25">
      <c r="C4264" s="39"/>
      <c r="E4264" s="39"/>
    </row>
    <row r="4265" spans="3:5" x14ac:dyDescent="0.25">
      <c r="C4265" s="39"/>
      <c r="E4265" s="39"/>
    </row>
    <row r="4266" spans="3:5" x14ac:dyDescent="0.25">
      <c r="C4266" s="39"/>
      <c r="E4266" s="39"/>
    </row>
    <row r="4267" spans="3:5" x14ac:dyDescent="0.25">
      <c r="C4267" s="39"/>
      <c r="E4267" s="39"/>
    </row>
    <row r="4268" spans="3:5" x14ac:dyDescent="0.25">
      <c r="C4268" s="39"/>
      <c r="E4268" s="39"/>
    </row>
    <row r="4269" spans="3:5" x14ac:dyDescent="0.25">
      <c r="C4269" s="39"/>
      <c r="E4269" s="39"/>
    </row>
    <row r="4270" spans="3:5" x14ac:dyDescent="0.25">
      <c r="C4270" s="39"/>
      <c r="E4270" s="39"/>
    </row>
    <row r="4271" spans="3:5" x14ac:dyDescent="0.25">
      <c r="C4271" s="39"/>
      <c r="E4271" s="39"/>
    </row>
    <row r="4272" spans="3:5" x14ac:dyDescent="0.25">
      <c r="C4272" s="39"/>
      <c r="E4272" s="39"/>
    </row>
    <row r="4273" spans="3:5" x14ac:dyDescent="0.25">
      <c r="C4273" s="39"/>
      <c r="E4273" s="39"/>
    </row>
    <row r="4274" spans="3:5" x14ac:dyDescent="0.25">
      <c r="C4274" s="39"/>
      <c r="E4274" s="39"/>
    </row>
    <row r="4275" spans="3:5" x14ac:dyDescent="0.25">
      <c r="C4275" s="39"/>
      <c r="E4275" s="39"/>
    </row>
    <row r="4276" spans="3:5" x14ac:dyDescent="0.25">
      <c r="C4276" s="39"/>
      <c r="E4276" s="39"/>
    </row>
    <row r="4277" spans="3:5" x14ac:dyDescent="0.25">
      <c r="C4277" s="39"/>
      <c r="E4277" s="39"/>
    </row>
    <row r="4278" spans="3:5" x14ac:dyDescent="0.25">
      <c r="C4278" s="39"/>
      <c r="E4278" s="39"/>
    </row>
    <row r="4279" spans="3:5" x14ac:dyDescent="0.25">
      <c r="C4279" s="39"/>
      <c r="E4279" s="39"/>
    </row>
    <row r="4280" spans="3:5" x14ac:dyDescent="0.25">
      <c r="C4280" s="39"/>
      <c r="E4280" s="39"/>
    </row>
    <row r="4281" spans="3:5" x14ac:dyDescent="0.25">
      <c r="C4281" s="39"/>
      <c r="E4281" s="39"/>
    </row>
    <row r="4282" spans="3:5" x14ac:dyDescent="0.25">
      <c r="C4282" s="39"/>
      <c r="E4282" s="39"/>
    </row>
    <row r="4283" spans="3:5" x14ac:dyDescent="0.25">
      <c r="C4283" s="39"/>
      <c r="E4283" s="39"/>
    </row>
    <row r="4284" spans="3:5" x14ac:dyDescent="0.25">
      <c r="C4284" s="39"/>
      <c r="E4284" s="39"/>
    </row>
    <row r="4285" spans="3:5" x14ac:dyDescent="0.25">
      <c r="C4285" s="39"/>
      <c r="E4285" s="39"/>
    </row>
    <row r="4286" spans="3:5" x14ac:dyDescent="0.25">
      <c r="C4286" s="39"/>
      <c r="E4286" s="39"/>
    </row>
    <row r="4287" spans="3:5" x14ac:dyDescent="0.25">
      <c r="C4287" s="39"/>
      <c r="E4287" s="39"/>
    </row>
    <row r="4288" spans="3:5" x14ac:dyDescent="0.25">
      <c r="C4288" s="39"/>
      <c r="E4288" s="39"/>
    </row>
    <row r="4289" spans="3:5" x14ac:dyDescent="0.25">
      <c r="C4289" s="39"/>
      <c r="E4289" s="39"/>
    </row>
    <row r="4290" spans="3:5" x14ac:dyDescent="0.25">
      <c r="C4290" s="39"/>
      <c r="E4290" s="39"/>
    </row>
    <row r="4291" spans="3:5" x14ac:dyDescent="0.25">
      <c r="C4291" s="39"/>
      <c r="E4291" s="39"/>
    </row>
    <row r="4292" spans="3:5" x14ac:dyDescent="0.25">
      <c r="C4292" s="39"/>
      <c r="E4292" s="39"/>
    </row>
    <row r="4293" spans="3:5" x14ac:dyDescent="0.25">
      <c r="C4293" s="39"/>
      <c r="E4293" s="39"/>
    </row>
    <row r="4294" spans="3:5" x14ac:dyDescent="0.25">
      <c r="C4294" s="39"/>
      <c r="E4294" s="39"/>
    </row>
    <row r="4295" spans="3:5" x14ac:dyDescent="0.25">
      <c r="C4295" s="39"/>
      <c r="E4295" s="39"/>
    </row>
    <row r="4296" spans="3:5" x14ac:dyDescent="0.25">
      <c r="C4296" s="39"/>
      <c r="E4296" s="39"/>
    </row>
    <row r="4297" spans="3:5" x14ac:dyDescent="0.25">
      <c r="C4297" s="39"/>
      <c r="E4297" s="39"/>
    </row>
    <row r="4298" spans="3:5" x14ac:dyDescent="0.25">
      <c r="C4298" s="39"/>
      <c r="E4298" s="39"/>
    </row>
    <row r="4299" spans="3:5" x14ac:dyDescent="0.25">
      <c r="C4299" s="39"/>
      <c r="E4299" s="39"/>
    </row>
    <row r="4300" spans="3:5" x14ac:dyDescent="0.25">
      <c r="C4300" s="39"/>
      <c r="E4300" s="39"/>
    </row>
    <row r="4301" spans="3:5" x14ac:dyDescent="0.25">
      <c r="C4301" s="39"/>
      <c r="E4301" s="39"/>
    </row>
    <row r="4302" spans="3:5" x14ac:dyDescent="0.25">
      <c r="C4302" s="39"/>
      <c r="E4302" s="39"/>
    </row>
    <row r="4303" spans="3:5" x14ac:dyDescent="0.25">
      <c r="C4303" s="39"/>
      <c r="E4303" s="39"/>
    </row>
    <row r="4304" spans="3:5" x14ac:dyDescent="0.25">
      <c r="C4304" s="39"/>
      <c r="E4304" s="39"/>
    </row>
    <row r="4305" spans="3:5" x14ac:dyDescent="0.25">
      <c r="C4305" s="39"/>
      <c r="E4305" s="39"/>
    </row>
    <row r="4306" spans="3:5" x14ac:dyDescent="0.25">
      <c r="C4306" s="39"/>
      <c r="E4306" s="39"/>
    </row>
    <row r="4307" spans="3:5" x14ac:dyDescent="0.25">
      <c r="C4307" s="39"/>
      <c r="E4307" s="39"/>
    </row>
    <row r="4308" spans="3:5" x14ac:dyDescent="0.25">
      <c r="C4308" s="39"/>
      <c r="E4308" s="39"/>
    </row>
    <row r="4309" spans="3:5" x14ac:dyDescent="0.25">
      <c r="C4309" s="39"/>
      <c r="E4309" s="39"/>
    </row>
    <row r="4310" spans="3:5" x14ac:dyDescent="0.25">
      <c r="C4310" s="39"/>
      <c r="E4310" s="39"/>
    </row>
    <row r="4311" spans="3:5" x14ac:dyDescent="0.25">
      <c r="C4311" s="39"/>
      <c r="E4311" s="39"/>
    </row>
    <row r="4312" spans="3:5" x14ac:dyDescent="0.25">
      <c r="C4312" s="39"/>
      <c r="E4312" s="39"/>
    </row>
    <row r="4313" spans="3:5" x14ac:dyDescent="0.25">
      <c r="C4313" s="39"/>
      <c r="E4313" s="39"/>
    </row>
    <row r="4314" spans="3:5" x14ac:dyDescent="0.25">
      <c r="C4314" s="39"/>
      <c r="E4314" s="39"/>
    </row>
    <row r="4315" spans="3:5" x14ac:dyDescent="0.25">
      <c r="C4315" s="39"/>
      <c r="E4315" s="39"/>
    </row>
    <row r="4316" spans="3:5" x14ac:dyDescent="0.25">
      <c r="C4316" s="39"/>
      <c r="E4316" s="39"/>
    </row>
    <row r="4317" spans="3:5" x14ac:dyDescent="0.25">
      <c r="C4317" s="39"/>
      <c r="E4317" s="39"/>
    </row>
    <row r="4318" spans="3:5" x14ac:dyDescent="0.25">
      <c r="C4318" s="39"/>
      <c r="E4318" s="39"/>
    </row>
    <row r="4319" spans="3:5" x14ac:dyDescent="0.25">
      <c r="C4319" s="39"/>
      <c r="E4319" s="39"/>
    </row>
    <row r="4320" spans="3:5" x14ac:dyDescent="0.25">
      <c r="C4320" s="39"/>
      <c r="E4320" s="39"/>
    </row>
    <row r="4321" spans="3:5" x14ac:dyDescent="0.25">
      <c r="C4321" s="39"/>
      <c r="E4321" s="39"/>
    </row>
    <row r="4322" spans="3:5" x14ac:dyDescent="0.25">
      <c r="C4322" s="39"/>
      <c r="E4322" s="39"/>
    </row>
    <row r="4323" spans="3:5" x14ac:dyDescent="0.25">
      <c r="C4323" s="39"/>
      <c r="E4323" s="39"/>
    </row>
    <row r="4324" spans="3:5" x14ac:dyDescent="0.25">
      <c r="C4324" s="39"/>
      <c r="E4324" s="39"/>
    </row>
    <row r="4325" spans="3:5" x14ac:dyDescent="0.25">
      <c r="C4325" s="39"/>
      <c r="E4325" s="39"/>
    </row>
    <row r="4326" spans="3:5" x14ac:dyDescent="0.25">
      <c r="C4326" s="39"/>
      <c r="E4326" s="39"/>
    </row>
    <row r="4327" spans="3:5" x14ac:dyDescent="0.25">
      <c r="C4327" s="39"/>
      <c r="E4327" s="39"/>
    </row>
    <row r="4328" spans="3:5" x14ac:dyDescent="0.25">
      <c r="C4328" s="39"/>
      <c r="E4328" s="39"/>
    </row>
    <row r="4329" spans="3:5" x14ac:dyDescent="0.25">
      <c r="C4329" s="39"/>
      <c r="E4329" s="39"/>
    </row>
    <row r="4330" spans="3:5" x14ac:dyDescent="0.25">
      <c r="C4330" s="39"/>
      <c r="E4330" s="39"/>
    </row>
    <row r="4331" spans="3:5" x14ac:dyDescent="0.25">
      <c r="C4331" s="39"/>
      <c r="E4331" s="39"/>
    </row>
    <row r="4332" spans="3:5" x14ac:dyDescent="0.25">
      <c r="C4332" s="39"/>
      <c r="E4332" s="39"/>
    </row>
    <row r="4333" spans="3:5" x14ac:dyDescent="0.25">
      <c r="C4333" s="39"/>
      <c r="E4333" s="39"/>
    </row>
    <row r="4334" spans="3:5" x14ac:dyDescent="0.25">
      <c r="C4334" s="39"/>
      <c r="E4334" s="39"/>
    </row>
    <row r="4335" spans="3:5" x14ac:dyDescent="0.25">
      <c r="C4335" s="39"/>
      <c r="E4335" s="39"/>
    </row>
    <row r="4336" spans="3:5" x14ac:dyDescent="0.25">
      <c r="C4336" s="39"/>
      <c r="E4336" s="39"/>
    </row>
    <row r="4337" spans="3:5" x14ac:dyDescent="0.25">
      <c r="C4337" s="39"/>
      <c r="E4337" s="39"/>
    </row>
    <row r="4338" spans="3:5" x14ac:dyDescent="0.25">
      <c r="C4338" s="39"/>
      <c r="E4338" s="39"/>
    </row>
    <row r="4339" spans="3:5" x14ac:dyDescent="0.25">
      <c r="C4339" s="39"/>
      <c r="E4339" s="39"/>
    </row>
    <row r="4340" spans="3:5" x14ac:dyDescent="0.25">
      <c r="C4340" s="39"/>
      <c r="E4340" s="39"/>
    </row>
    <row r="4341" spans="3:5" x14ac:dyDescent="0.25">
      <c r="C4341" s="39"/>
      <c r="E4341" s="39"/>
    </row>
    <row r="4342" spans="3:5" x14ac:dyDescent="0.25">
      <c r="C4342" s="39"/>
      <c r="E4342" s="39"/>
    </row>
    <row r="4343" spans="3:5" x14ac:dyDescent="0.25">
      <c r="C4343" s="39"/>
      <c r="E4343" s="39"/>
    </row>
    <row r="4344" spans="3:5" x14ac:dyDescent="0.25">
      <c r="C4344" s="39"/>
      <c r="E4344" s="39"/>
    </row>
    <row r="4345" spans="3:5" x14ac:dyDescent="0.25">
      <c r="C4345" s="39"/>
      <c r="E4345" s="39"/>
    </row>
    <row r="4346" spans="3:5" x14ac:dyDescent="0.25">
      <c r="C4346" s="39"/>
      <c r="E4346" s="39"/>
    </row>
    <row r="4347" spans="3:5" x14ac:dyDescent="0.25">
      <c r="C4347" s="39"/>
      <c r="E4347" s="39"/>
    </row>
    <row r="4348" spans="3:5" x14ac:dyDescent="0.25">
      <c r="C4348" s="39"/>
      <c r="E4348" s="39"/>
    </row>
    <row r="4349" spans="3:5" x14ac:dyDescent="0.25">
      <c r="C4349" s="39"/>
      <c r="E4349" s="39"/>
    </row>
    <row r="4350" spans="3:5" x14ac:dyDescent="0.25">
      <c r="C4350" s="39"/>
      <c r="E4350" s="39"/>
    </row>
    <row r="4351" spans="3:5" x14ac:dyDescent="0.25">
      <c r="C4351" s="39"/>
      <c r="E4351" s="39"/>
    </row>
    <row r="4352" spans="3:5" x14ac:dyDescent="0.25">
      <c r="C4352" s="39"/>
      <c r="E4352" s="39"/>
    </row>
    <row r="4353" spans="3:5" x14ac:dyDescent="0.25">
      <c r="C4353" s="39"/>
      <c r="E4353" s="39"/>
    </row>
    <row r="4354" spans="3:5" x14ac:dyDescent="0.25">
      <c r="C4354" s="39"/>
      <c r="E4354" s="39"/>
    </row>
    <row r="4355" spans="3:5" x14ac:dyDescent="0.25">
      <c r="C4355" s="39"/>
      <c r="E4355" s="39"/>
    </row>
    <row r="4356" spans="3:5" x14ac:dyDescent="0.25">
      <c r="C4356" s="39"/>
      <c r="E4356" s="39"/>
    </row>
    <row r="4357" spans="3:5" x14ac:dyDescent="0.25">
      <c r="C4357" s="39"/>
      <c r="E4357" s="39"/>
    </row>
    <row r="4358" spans="3:5" x14ac:dyDescent="0.25">
      <c r="C4358" s="39"/>
      <c r="E4358" s="39"/>
    </row>
    <row r="4359" spans="3:5" x14ac:dyDescent="0.25">
      <c r="C4359" s="39"/>
      <c r="E4359" s="39"/>
    </row>
    <row r="4360" spans="3:5" x14ac:dyDescent="0.25">
      <c r="C4360" s="39"/>
      <c r="E4360" s="39"/>
    </row>
    <row r="4361" spans="3:5" x14ac:dyDescent="0.25">
      <c r="C4361" s="39"/>
      <c r="E4361" s="39"/>
    </row>
    <row r="4362" spans="3:5" x14ac:dyDescent="0.25">
      <c r="C4362" s="39"/>
      <c r="E4362" s="39"/>
    </row>
    <row r="4363" spans="3:5" x14ac:dyDescent="0.25">
      <c r="C4363" s="39"/>
      <c r="E4363" s="39"/>
    </row>
    <row r="4364" spans="3:5" x14ac:dyDescent="0.25">
      <c r="C4364" s="39"/>
      <c r="E4364" s="39"/>
    </row>
    <row r="4365" spans="3:5" x14ac:dyDescent="0.25">
      <c r="C4365" s="39"/>
      <c r="E4365" s="39"/>
    </row>
    <row r="4366" spans="3:5" x14ac:dyDescent="0.25">
      <c r="C4366" s="39"/>
      <c r="E4366" s="39"/>
    </row>
    <row r="4367" spans="3:5" x14ac:dyDescent="0.25">
      <c r="C4367" s="39"/>
      <c r="E4367" s="39"/>
    </row>
    <row r="4368" spans="3:5" x14ac:dyDescent="0.25">
      <c r="C4368" s="39"/>
      <c r="E4368" s="39"/>
    </row>
    <row r="4369" spans="3:5" x14ac:dyDescent="0.25">
      <c r="C4369" s="39"/>
      <c r="E4369" s="39"/>
    </row>
    <row r="4370" spans="3:5" x14ac:dyDescent="0.25">
      <c r="C4370" s="39"/>
      <c r="E4370" s="39"/>
    </row>
    <row r="4371" spans="3:5" x14ac:dyDescent="0.25">
      <c r="C4371" s="39"/>
      <c r="E4371" s="39"/>
    </row>
    <row r="4372" spans="3:5" x14ac:dyDescent="0.25">
      <c r="C4372" s="39"/>
      <c r="E4372" s="39"/>
    </row>
    <row r="4373" spans="3:5" x14ac:dyDescent="0.25">
      <c r="C4373" s="39"/>
      <c r="E4373" s="39"/>
    </row>
    <row r="4374" spans="3:5" x14ac:dyDescent="0.25">
      <c r="C4374" s="39"/>
      <c r="E4374" s="39"/>
    </row>
    <row r="4375" spans="3:5" x14ac:dyDescent="0.25">
      <c r="C4375" s="39"/>
      <c r="E4375" s="39"/>
    </row>
    <row r="4376" spans="3:5" x14ac:dyDescent="0.25">
      <c r="C4376" s="39"/>
      <c r="E4376" s="39"/>
    </row>
    <row r="4377" spans="3:5" x14ac:dyDescent="0.25">
      <c r="C4377" s="39"/>
      <c r="E4377" s="39"/>
    </row>
    <row r="4378" spans="3:5" x14ac:dyDescent="0.25">
      <c r="C4378" s="39"/>
      <c r="E4378" s="39"/>
    </row>
    <row r="4379" spans="3:5" x14ac:dyDescent="0.25">
      <c r="C4379" s="39"/>
      <c r="E4379" s="39"/>
    </row>
    <row r="4380" spans="3:5" x14ac:dyDescent="0.25">
      <c r="C4380" s="39"/>
      <c r="E4380" s="39"/>
    </row>
    <row r="4381" spans="3:5" x14ac:dyDescent="0.25">
      <c r="C4381" s="39"/>
      <c r="E4381" s="39"/>
    </row>
    <row r="4382" spans="3:5" x14ac:dyDescent="0.25">
      <c r="C4382" s="39"/>
      <c r="E4382" s="39"/>
    </row>
    <row r="4383" spans="3:5" x14ac:dyDescent="0.25">
      <c r="C4383" s="39"/>
      <c r="E4383" s="39"/>
    </row>
    <row r="4384" spans="3:5" x14ac:dyDescent="0.25">
      <c r="C4384" s="39"/>
      <c r="E4384" s="39"/>
    </row>
    <row r="4385" spans="3:5" x14ac:dyDescent="0.25">
      <c r="C4385" s="39"/>
      <c r="E4385" s="39"/>
    </row>
    <row r="4386" spans="3:5" x14ac:dyDescent="0.25">
      <c r="C4386" s="39"/>
      <c r="E4386" s="39"/>
    </row>
    <row r="4387" spans="3:5" x14ac:dyDescent="0.25">
      <c r="C4387" s="39"/>
      <c r="E4387" s="39"/>
    </row>
    <row r="4388" spans="3:5" x14ac:dyDescent="0.25">
      <c r="C4388" s="39"/>
      <c r="E4388" s="39"/>
    </row>
    <row r="4389" spans="3:5" x14ac:dyDescent="0.25">
      <c r="C4389" s="39"/>
      <c r="E4389" s="39"/>
    </row>
    <row r="4390" spans="3:5" x14ac:dyDescent="0.25">
      <c r="C4390" s="39"/>
      <c r="E4390" s="39"/>
    </row>
    <row r="4391" spans="3:5" x14ac:dyDescent="0.25">
      <c r="C4391" s="39"/>
      <c r="E4391" s="39"/>
    </row>
    <row r="4392" spans="3:5" x14ac:dyDescent="0.25">
      <c r="C4392" s="39"/>
      <c r="E4392" s="39"/>
    </row>
    <row r="4393" spans="3:5" x14ac:dyDescent="0.25">
      <c r="C4393" s="39"/>
      <c r="E4393" s="39"/>
    </row>
    <row r="4394" spans="3:5" x14ac:dyDescent="0.25">
      <c r="C4394" s="39"/>
      <c r="E4394" s="39"/>
    </row>
    <row r="4395" spans="3:5" x14ac:dyDescent="0.25">
      <c r="C4395" s="39"/>
      <c r="E4395" s="39"/>
    </row>
    <row r="4396" spans="3:5" x14ac:dyDescent="0.25">
      <c r="C4396" s="39"/>
      <c r="E4396" s="39"/>
    </row>
    <row r="4397" spans="3:5" x14ac:dyDescent="0.25">
      <c r="C4397" s="39"/>
      <c r="E4397" s="39"/>
    </row>
    <row r="4398" spans="3:5" x14ac:dyDescent="0.25">
      <c r="C4398" s="39"/>
      <c r="E4398" s="39"/>
    </row>
    <row r="4399" spans="3:5" x14ac:dyDescent="0.25">
      <c r="C4399" s="39"/>
      <c r="E4399" s="39"/>
    </row>
    <row r="4400" spans="3:5" x14ac:dyDescent="0.25">
      <c r="C4400" s="39"/>
      <c r="E4400" s="39"/>
    </row>
    <row r="4401" spans="3:5" x14ac:dyDescent="0.25">
      <c r="C4401" s="39"/>
      <c r="E4401" s="39"/>
    </row>
    <row r="4402" spans="3:5" x14ac:dyDescent="0.25">
      <c r="C4402" s="39"/>
      <c r="E4402" s="39"/>
    </row>
    <row r="4403" spans="3:5" x14ac:dyDescent="0.25">
      <c r="C4403" s="39"/>
      <c r="E4403" s="39"/>
    </row>
    <row r="4404" spans="3:5" x14ac:dyDescent="0.25">
      <c r="C4404" s="39"/>
      <c r="E4404" s="39"/>
    </row>
    <row r="4405" spans="3:5" x14ac:dyDescent="0.25">
      <c r="C4405" s="39"/>
      <c r="E4405" s="39"/>
    </row>
    <row r="4406" spans="3:5" x14ac:dyDescent="0.25">
      <c r="C4406" s="39"/>
      <c r="E4406" s="39"/>
    </row>
    <row r="4407" spans="3:5" x14ac:dyDescent="0.25">
      <c r="C4407" s="39"/>
      <c r="E4407" s="39"/>
    </row>
    <row r="4408" spans="3:5" x14ac:dyDescent="0.25">
      <c r="C4408" s="39"/>
      <c r="E4408" s="39"/>
    </row>
    <row r="4409" spans="3:5" x14ac:dyDescent="0.25">
      <c r="C4409" s="39"/>
      <c r="E4409" s="39"/>
    </row>
    <row r="4410" spans="3:5" x14ac:dyDescent="0.25">
      <c r="C4410" s="39"/>
      <c r="E4410" s="39"/>
    </row>
    <row r="4411" spans="3:5" x14ac:dyDescent="0.25">
      <c r="C4411" s="39"/>
      <c r="E4411" s="39"/>
    </row>
    <row r="4412" spans="3:5" x14ac:dyDescent="0.25">
      <c r="C4412" s="39"/>
      <c r="E4412" s="39"/>
    </row>
    <row r="4413" spans="3:5" x14ac:dyDescent="0.25">
      <c r="C4413" s="39"/>
      <c r="E4413" s="39"/>
    </row>
    <row r="4414" spans="3:5" x14ac:dyDescent="0.25">
      <c r="C4414" s="39"/>
      <c r="E4414" s="39"/>
    </row>
    <row r="4415" spans="3:5" x14ac:dyDescent="0.25">
      <c r="C4415" s="39"/>
      <c r="E4415" s="39"/>
    </row>
    <row r="4416" spans="3:5" x14ac:dyDescent="0.25">
      <c r="C4416" s="39"/>
      <c r="E4416" s="39"/>
    </row>
    <row r="4417" spans="3:5" x14ac:dyDescent="0.25">
      <c r="C4417" s="39"/>
      <c r="E4417" s="39"/>
    </row>
    <row r="4418" spans="3:5" x14ac:dyDescent="0.25">
      <c r="C4418" s="39"/>
      <c r="E4418" s="39"/>
    </row>
    <row r="4419" spans="3:5" x14ac:dyDescent="0.25">
      <c r="C4419" s="39"/>
      <c r="E4419" s="39"/>
    </row>
    <row r="4420" spans="3:5" x14ac:dyDescent="0.25">
      <c r="C4420" s="39"/>
      <c r="E4420" s="39"/>
    </row>
    <row r="4421" spans="3:5" x14ac:dyDescent="0.25">
      <c r="C4421" s="39"/>
      <c r="E4421" s="39"/>
    </row>
  </sheetData>
  <mergeCells count="71">
    <mergeCell ref="D87:H87"/>
    <mergeCell ref="I94:K94"/>
    <mergeCell ref="I95:K95"/>
    <mergeCell ref="I96:K96"/>
    <mergeCell ref="I97:K97"/>
    <mergeCell ref="D86:H86"/>
    <mergeCell ref="D75:H75"/>
    <mergeCell ref="D76:H76"/>
    <mergeCell ref="D77:H77"/>
    <mergeCell ref="D78:H78"/>
    <mergeCell ref="D79:H79"/>
    <mergeCell ref="D80:H80"/>
    <mergeCell ref="D81:H81"/>
    <mergeCell ref="D82:H82"/>
    <mergeCell ref="D83:H83"/>
    <mergeCell ref="D84:H84"/>
    <mergeCell ref="D85:H85"/>
    <mergeCell ref="D74:H74"/>
    <mergeCell ref="D63:H63"/>
    <mergeCell ref="D64:H64"/>
    <mergeCell ref="D65:H65"/>
    <mergeCell ref="D66:H66"/>
    <mergeCell ref="D67:H67"/>
    <mergeCell ref="D68:H68"/>
    <mergeCell ref="D69:H69"/>
    <mergeCell ref="D70:H70"/>
    <mergeCell ref="D71:H71"/>
    <mergeCell ref="D72:H72"/>
    <mergeCell ref="D73:H73"/>
    <mergeCell ref="D62:H62"/>
    <mergeCell ref="D51:H51"/>
    <mergeCell ref="D52:H52"/>
    <mergeCell ref="D53:H53"/>
    <mergeCell ref="D54:H54"/>
    <mergeCell ref="D55:H55"/>
    <mergeCell ref="D56:H56"/>
    <mergeCell ref="D57:H57"/>
    <mergeCell ref="D58:H58"/>
    <mergeCell ref="D59:H59"/>
    <mergeCell ref="D60:H60"/>
    <mergeCell ref="D61:H61"/>
    <mergeCell ref="D50:H50"/>
    <mergeCell ref="D39:H39"/>
    <mergeCell ref="D40:H40"/>
    <mergeCell ref="D41:H41"/>
    <mergeCell ref="D42:H42"/>
    <mergeCell ref="D43:H43"/>
    <mergeCell ref="D44:H44"/>
    <mergeCell ref="D45:H45"/>
    <mergeCell ref="D46:H46"/>
    <mergeCell ref="D47:H47"/>
    <mergeCell ref="D48:H48"/>
    <mergeCell ref="D49:H49"/>
    <mergeCell ref="D38:H38"/>
    <mergeCell ref="D27:H27"/>
    <mergeCell ref="D28:H28"/>
    <mergeCell ref="D29:H29"/>
    <mergeCell ref="D30:H30"/>
    <mergeCell ref="D31:H31"/>
    <mergeCell ref="D32:H32"/>
    <mergeCell ref="D33:H33"/>
    <mergeCell ref="D34:H34"/>
    <mergeCell ref="D35:H35"/>
    <mergeCell ref="D36:H36"/>
    <mergeCell ref="D37:H37"/>
    <mergeCell ref="D26:H26"/>
    <mergeCell ref="D6:J6"/>
    <mergeCell ref="F19:L19"/>
    <mergeCell ref="C23:H23"/>
    <mergeCell ref="D24:H24"/>
    <mergeCell ref="D25:H2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4"/>
  <sheetViews>
    <sheetView workbookViewId="0">
      <selection activeCell="S36" sqref="S36"/>
    </sheetView>
  </sheetViews>
  <sheetFormatPr baseColWidth="10" defaultRowHeight="15" x14ac:dyDescent="0.25"/>
  <cols>
    <col min="1" max="1" width="13" bestFit="1" customWidth="1"/>
  </cols>
  <sheetData>
    <row r="1" spans="1:1" x14ac:dyDescent="0.25">
      <c r="A1" t="s">
        <v>36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30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49</v>
      </c>
    </row>
    <row r="28" spans="1:1" x14ac:dyDescent="0.25">
      <c r="A28" t="s">
        <v>24</v>
      </c>
    </row>
    <row r="29" spans="1:1" x14ac:dyDescent="0.25">
      <c r="A29" t="s">
        <v>48</v>
      </c>
    </row>
    <row r="30" spans="1:1" x14ac:dyDescent="0.25">
      <c r="A30" t="s">
        <v>25</v>
      </c>
    </row>
    <row r="31" spans="1:1" x14ac:dyDescent="0.25">
      <c r="A31" t="s">
        <v>26</v>
      </c>
    </row>
    <row r="32" spans="1:1" x14ac:dyDescent="0.25">
      <c r="A32" t="s">
        <v>27</v>
      </c>
    </row>
    <row r="33" spans="1:1" x14ac:dyDescent="0.25">
      <c r="A33" t="s">
        <v>28</v>
      </c>
    </row>
    <row r="34" spans="1:1" x14ac:dyDescent="0.25">
      <c r="A34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reservations</vt:lpstr>
      <vt:lpstr>accueil</vt:lpstr>
      <vt:lpstr>planning</vt:lpstr>
      <vt:lpstr>tarifs</vt:lpstr>
      <vt:lpstr>Factures</vt:lpstr>
      <vt:lpstr>Pays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gg</cp:lastModifiedBy>
  <cp:lastPrinted>2015-02-05T10:39:05Z</cp:lastPrinted>
  <dcterms:created xsi:type="dcterms:W3CDTF">2011-02-20T19:52:05Z</dcterms:created>
  <dcterms:modified xsi:type="dcterms:W3CDTF">2015-02-06T06:44:44Z</dcterms:modified>
</cp:coreProperties>
</file>