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-3864" yWindow="252" windowWidth="18372" windowHeight="7248" activeTab="2"/>
  </bookViews>
  <sheets>
    <sheet name="Entrée" sheetId="1" r:id="rId1"/>
    <sheet name="Stock" sheetId="21" r:id="rId2"/>
    <sheet name="Vente" sheetId="2" r:id="rId3"/>
  </sheets>
  <externalReferences>
    <externalReference r:id="rId4"/>
  </externalReferences>
  <definedNames>
    <definedName name="Entrée" localSheetId="0">Entrée!$B$14:$I$5008</definedName>
    <definedName name="Ref">Stock!$B$14:$H$5008</definedName>
    <definedName name="Référence">Stock!$B$14:$H$5008</definedName>
    <definedName name="Refsortie" localSheetId="2">Entrée!#REF!</definedName>
    <definedName name="Sortie" localSheetId="2">Vente!$D$14:$H$5008</definedName>
    <definedName name="Stock">Stock!$B$14:$M$5008</definedName>
    <definedName name="StockActuel">Stock!$B$14:$M$5008</definedName>
  </definedNames>
  <calcPr calcId="125725"/>
</workbook>
</file>

<file path=xl/calcChain.xml><?xml version="1.0" encoding="utf-8"?>
<calcChain xmlns="http://schemas.openxmlformats.org/spreadsheetml/2006/main">
  <c r="B84" i="21"/>
  <c r="I84" s="1"/>
  <c r="B85"/>
  <c r="I85" s="1"/>
  <c r="B78"/>
  <c r="I78" s="1"/>
  <c r="J78" s="1"/>
  <c r="L78" s="1"/>
  <c r="B79"/>
  <c r="I79" s="1"/>
  <c r="B80"/>
  <c r="I80" s="1"/>
  <c r="J80" s="1"/>
  <c r="B81"/>
  <c r="I81" s="1"/>
  <c r="J81" s="1"/>
  <c r="B82"/>
  <c r="I82" s="1"/>
  <c r="J82" s="1"/>
  <c r="B83"/>
  <c r="I83" s="1"/>
  <c r="B74"/>
  <c r="B75"/>
  <c r="I75" s="1"/>
  <c r="J75" s="1"/>
  <c r="B76"/>
  <c r="I76" s="1"/>
  <c r="J76" s="1"/>
  <c r="L76" s="1"/>
  <c r="B77"/>
  <c r="I77" s="1"/>
  <c r="J77" s="1"/>
  <c r="L77" s="1"/>
  <c r="B70"/>
  <c r="B71"/>
  <c r="I71" s="1"/>
  <c r="J71" s="1"/>
  <c r="L71" s="1"/>
  <c r="B72"/>
  <c r="I72" s="1"/>
  <c r="B73"/>
  <c r="I73" s="1"/>
  <c r="J73" s="1"/>
  <c r="L73" s="1"/>
  <c r="I64"/>
  <c r="J64" s="1"/>
  <c r="L64" s="1"/>
  <c r="I68"/>
  <c r="J68" s="1"/>
  <c r="L68" s="1"/>
  <c r="I70"/>
  <c r="J70" s="1"/>
  <c r="L70" s="1"/>
  <c r="I74"/>
  <c r="J74" s="1"/>
  <c r="L74" s="1"/>
  <c r="I56"/>
  <c r="J56" s="1"/>
  <c r="L56" s="1"/>
  <c r="I61"/>
  <c r="J61" s="1"/>
  <c r="L61" s="1"/>
  <c r="B66"/>
  <c r="I66" s="1"/>
  <c r="J66" s="1"/>
  <c r="L66" s="1"/>
  <c r="B67"/>
  <c r="I67" s="1"/>
  <c r="J67" s="1"/>
  <c r="L67" s="1"/>
  <c r="B68"/>
  <c r="B69"/>
  <c r="I69" s="1"/>
  <c r="B63"/>
  <c r="I63" s="1"/>
  <c r="J63" s="1"/>
  <c r="L63" s="1"/>
  <c r="B64"/>
  <c r="B65"/>
  <c r="I65" s="1"/>
  <c r="J65" s="1"/>
  <c r="L65" s="1"/>
  <c r="B58"/>
  <c r="I58" s="1"/>
  <c r="J58" s="1"/>
  <c r="L58" s="1"/>
  <c r="B59"/>
  <c r="I59" s="1"/>
  <c r="J59" s="1"/>
  <c r="L59" s="1"/>
  <c r="B60"/>
  <c r="I60" s="1"/>
  <c r="J60" s="1"/>
  <c r="L60" s="1"/>
  <c r="B61"/>
  <c r="B62"/>
  <c r="I62" s="1"/>
  <c r="J62" s="1"/>
  <c r="B57"/>
  <c r="I57" s="1"/>
  <c r="J57" s="1"/>
  <c r="L57" s="1"/>
  <c r="B56"/>
  <c r="I10" i="1"/>
  <c r="H10"/>
  <c r="G10"/>
  <c r="E10"/>
  <c r="D10"/>
  <c r="C10"/>
  <c r="I9"/>
  <c r="H9"/>
  <c r="G9"/>
  <c r="E9"/>
  <c r="D9"/>
  <c r="C9"/>
  <c r="I8"/>
  <c r="H8"/>
  <c r="G8"/>
  <c r="E8"/>
  <c r="D8"/>
  <c r="C8"/>
  <c r="I7"/>
  <c r="H7"/>
  <c r="G7"/>
  <c r="E7"/>
  <c r="D7"/>
  <c r="C7"/>
  <c r="I6"/>
  <c r="H6"/>
  <c r="G6"/>
  <c r="E6"/>
  <c r="D6"/>
  <c r="C6"/>
  <c r="I10" i="21"/>
  <c r="I9"/>
  <c r="I8"/>
  <c r="I7"/>
  <c r="I6"/>
  <c r="E8" i="2"/>
  <c r="E9"/>
  <c r="E10"/>
  <c r="D8"/>
  <c r="D9"/>
  <c r="D10"/>
  <c r="D7"/>
  <c r="E7"/>
  <c r="J85" i="21" l="1"/>
  <c r="L85" s="1"/>
  <c r="L80"/>
  <c r="J83"/>
  <c r="L83" s="1"/>
  <c r="L81"/>
  <c r="J84"/>
  <c r="L84" s="1"/>
  <c r="L82"/>
  <c r="J79"/>
  <c r="L79" s="1"/>
  <c r="J72"/>
  <c r="L72" s="1"/>
  <c r="J69"/>
  <c r="L69" s="1"/>
  <c r="L75"/>
  <c r="L62"/>
  <c r="D45" i="2" l="1"/>
  <c r="J62"/>
  <c r="J63"/>
  <c r="J64"/>
  <c r="J65"/>
  <c r="J66"/>
  <c r="J67"/>
  <c r="J68"/>
  <c r="J69"/>
  <c r="J70"/>
  <c r="J71"/>
  <c r="J72"/>
  <c r="J73"/>
  <c r="J74"/>
  <c r="J75"/>
  <c r="J76"/>
  <c r="J77"/>
  <c r="J78"/>
  <c r="C56" i="21"/>
  <c r="D56"/>
  <c r="E56"/>
  <c r="F56"/>
  <c r="C57"/>
  <c r="D57"/>
  <c r="E57"/>
  <c r="F57"/>
  <c r="C58"/>
  <c r="D58"/>
  <c r="E58"/>
  <c r="F58"/>
  <c r="C59"/>
  <c r="D59"/>
  <c r="E59"/>
  <c r="F59"/>
  <c r="C60"/>
  <c r="D60"/>
  <c r="E60"/>
  <c r="F60"/>
  <c r="C61"/>
  <c r="D61"/>
  <c r="E61"/>
  <c r="F61"/>
  <c r="C62"/>
  <c r="D62"/>
  <c r="E62"/>
  <c r="F62"/>
  <c r="C63"/>
  <c r="D63"/>
  <c r="E63"/>
  <c r="F63"/>
  <c r="C64"/>
  <c r="D64"/>
  <c r="E64"/>
  <c r="F64"/>
  <c r="C65"/>
  <c r="D65"/>
  <c r="E65"/>
  <c r="F65"/>
  <c r="C66"/>
  <c r="D66"/>
  <c r="E66"/>
  <c r="F66"/>
  <c r="C67"/>
  <c r="D67"/>
  <c r="E67"/>
  <c r="F67"/>
  <c r="C68"/>
  <c r="D68"/>
  <c r="E68"/>
  <c r="F68"/>
  <c r="C69"/>
  <c r="D69"/>
  <c r="E69"/>
  <c r="F69"/>
  <c r="C70"/>
  <c r="D70"/>
  <c r="E70"/>
  <c r="F70"/>
  <c r="C71"/>
  <c r="D71"/>
  <c r="E71"/>
  <c r="F71"/>
  <c r="C72"/>
  <c r="D72"/>
  <c r="E72"/>
  <c r="F72"/>
  <c r="C73"/>
  <c r="D73"/>
  <c r="E73"/>
  <c r="F73"/>
  <c r="C74"/>
  <c r="D74"/>
  <c r="E74"/>
  <c r="F74"/>
  <c r="C75"/>
  <c r="D75"/>
  <c r="E75"/>
  <c r="F75"/>
  <c r="C76"/>
  <c r="D76"/>
  <c r="E76"/>
  <c r="F76"/>
  <c r="C77"/>
  <c r="D77"/>
  <c r="E77"/>
  <c r="F77"/>
  <c r="C78"/>
  <c r="D78"/>
  <c r="E78"/>
  <c r="F78"/>
  <c r="C79"/>
  <c r="D79"/>
  <c r="E79"/>
  <c r="F79"/>
  <c r="C80"/>
  <c r="D80"/>
  <c r="E80"/>
  <c r="F80"/>
  <c r="C81"/>
  <c r="D81"/>
  <c r="E81"/>
  <c r="F81"/>
  <c r="C82"/>
  <c r="D82"/>
  <c r="E82"/>
  <c r="F82"/>
  <c r="C83"/>
  <c r="D83"/>
  <c r="E83"/>
  <c r="F83"/>
  <c r="C84"/>
  <c r="D84"/>
  <c r="E84"/>
  <c r="F84"/>
  <c r="C85"/>
  <c r="D85"/>
  <c r="E85"/>
  <c r="F85"/>
  <c r="C86"/>
  <c r="D86"/>
  <c r="E86"/>
  <c r="F86"/>
  <c r="C87"/>
  <c r="D87"/>
  <c r="E87"/>
  <c r="F87"/>
  <c r="C88"/>
  <c r="D88"/>
  <c r="E88"/>
  <c r="F88"/>
  <c r="C89"/>
  <c r="D89"/>
  <c r="E89"/>
  <c r="F89"/>
  <c r="C90"/>
  <c r="D90"/>
  <c r="E90"/>
  <c r="F90"/>
  <c r="C91"/>
  <c r="D91"/>
  <c r="E91"/>
  <c r="F91"/>
  <c r="C92"/>
  <c r="D92"/>
  <c r="E92"/>
  <c r="F92"/>
  <c r="C93"/>
  <c r="D93"/>
  <c r="E93"/>
  <c r="F93"/>
  <c r="C94"/>
  <c r="D94"/>
  <c r="E94"/>
  <c r="F94"/>
  <c r="C95"/>
  <c r="D95"/>
  <c r="E95"/>
  <c r="F95"/>
  <c r="C96"/>
  <c r="D96"/>
  <c r="E96"/>
  <c r="F96"/>
  <c r="C97"/>
  <c r="D97"/>
  <c r="E97"/>
  <c r="F97"/>
  <c r="C98"/>
  <c r="D98"/>
  <c r="E98"/>
  <c r="F98"/>
  <c r="C99"/>
  <c r="D99"/>
  <c r="E99"/>
  <c r="F99"/>
  <c r="C100"/>
  <c r="D100"/>
  <c r="E100"/>
  <c r="F100"/>
  <c r="C101"/>
  <c r="D101"/>
  <c r="E101"/>
  <c r="F101"/>
  <c r="C102"/>
  <c r="D102"/>
  <c r="E102"/>
  <c r="F102"/>
  <c r="C103"/>
  <c r="D103"/>
  <c r="E103"/>
  <c r="F103"/>
  <c r="C104"/>
  <c r="D104"/>
  <c r="E104"/>
  <c r="F104"/>
  <c r="C105"/>
  <c r="D105"/>
  <c r="E105"/>
  <c r="F105"/>
  <c r="C106"/>
  <c r="D106"/>
  <c r="E106"/>
  <c r="F106"/>
  <c r="C107"/>
  <c r="D107"/>
  <c r="E107"/>
  <c r="F107"/>
  <c r="C108"/>
  <c r="D108"/>
  <c r="E108"/>
  <c r="F108"/>
  <c r="C109"/>
  <c r="D109"/>
  <c r="E109"/>
  <c r="F109"/>
  <c r="C110"/>
  <c r="D110"/>
  <c r="E110"/>
  <c r="F110"/>
  <c r="C111"/>
  <c r="D111"/>
  <c r="E111"/>
  <c r="F111"/>
  <c r="C112"/>
  <c r="D112"/>
  <c r="E112"/>
  <c r="F112"/>
  <c r="C113"/>
  <c r="D113"/>
  <c r="E113"/>
  <c r="F113"/>
  <c r="C114"/>
  <c r="D114"/>
  <c r="E114"/>
  <c r="F114"/>
  <c r="C115"/>
  <c r="D115"/>
  <c r="E115"/>
  <c r="F115"/>
  <c r="C116"/>
  <c r="D116"/>
  <c r="E116"/>
  <c r="F116"/>
  <c r="C117"/>
  <c r="D117"/>
  <c r="E117"/>
  <c r="F117"/>
  <c r="C118"/>
  <c r="D118"/>
  <c r="E118"/>
  <c r="F118"/>
  <c r="C119"/>
  <c r="D119"/>
  <c r="E119"/>
  <c r="F119"/>
  <c r="C120"/>
  <c r="D120"/>
  <c r="E120"/>
  <c r="F120"/>
  <c r="C121"/>
  <c r="D121"/>
  <c r="E121"/>
  <c r="F121"/>
  <c r="C122"/>
  <c r="D122"/>
  <c r="E122"/>
  <c r="F122"/>
  <c r="C123"/>
  <c r="D123"/>
  <c r="E123"/>
  <c r="F123"/>
  <c r="C124"/>
  <c r="D124"/>
  <c r="E124"/>
  <c r="F124"/>
  <c r="C125"/>
  <c r="D125"/>
  <c r="E125"/>
  <c r="F125"/>
  <c r="C126"/>
  <c r="D126"/>
  <c r="E126"/>
  <c r="F126"/>
  <c r="C127"/>
  <c r="D127"/>
  <c r="E127"/>
  <c r="F127"/>
  <c r="C128"/>
  <c r="D128"/>
  <c r="E128"/>
  <c r="F128"/>
  <c r="C129"/>
  <c r="D129"/>
  <c r="E129"/>
  <c r="F129"/>
  <c r="C130"/>
  <c r="D130"/>
  <c r="E130"/>
  <c r="F130"/>
  <c r="C131"/>
  <c r="D131"/>
  <c r="E131"/>
  <c r="F131"/>
  <c r="C132"/>
  <c r="D132"/>
  <c r="E132"/>
  <c r="F132"/>
  <c r="C133"/>
  <c r="D133"/>
  <c r="E133"/>
  <c r="F133"/>
  <c r="C134"/>
  <c r="D134"/>
  <c r="E134"/>
  <c r="F134"/>
  <c r="C135"/>
  <c r="D135"/>
  <c r="E135"/>
  <c r="F135"/>
  <c r="C136"/>
  <c r="D136"/>
  <c r="E136"/>
  <c r="F136"/>
  <c r="C137"/>
  <c r="D137"/>
  <c r="E137"/>
  <c r="F137"/>
  <c r="C138"/>
  <c r="D138"/>
  <c r="E138"/>
  <c r="F138"/>
  <c r="C139"/>
  <c r="D139"/>
  <c r="E139"/>
  <c r="F139"/>
  <c r="C140"/>
  <c r="D140"/>
  <c r="E140"/>
  <c r="F140"/>
  <c r="C141"/>
  <c r="D141"/>
  <c r="E141"/>
  <c r="F141"/>
  <c r="C142"/>
  <c r="D142"/>
  <c r="E142"/>
  <c r="F142"/>
  <c r="C143"/>
  <c r="D143"/>
  <c r="E143"/>
  <c r="F143"/>
  <c r="C144"/>
  <c r="D144"/>
  <c r="E144"/>
  <c r="F144"/>
  <c r="C145"/>
  <c r="D145"/>
  <c r="E145"/>
  <c r="F145"/>
  <c r="C146"/>
  <c r="D146"/>
  <c r="E146"/>
  <c r="F146"/>
  <c r="C147"/>
  <c r="D147"/>
  <c r="E147"/>
  <c r="F147"/>
  <c r="C148"/>
  <c r="D148"/>
  <c r="E148"/>
  <c r="F148"/>
  <c r="C149"/>
  <c r="D149"/>
  <c r="E149"/>
  <c r="F149"/>
  <c r="C150"/>
  <c r="D150"/>
  <c r="E150"/>
  <c r="F150"/>
  <c r="C151"/>
  <c r="D151"/>
  <c r="E151"/>
  <c r="F151"/>
  <c r="C152"/>
  <c r="D152"/>
  <c r="E152"/>
  <c r="F152"/>
  <c r="C153"/>
  <c r="D153"/>
  <c r="E153"/>
  <c r="F153"/>
  <c r="C154"/>
  <c r="D154"/>
  <c r="E154"/>
  <c r="F154"/>
  <c r="C155"/>
  <c r="D155"/>
  <c r="E155"/>
  <c r="F155"/>
  <c r="C156"/>
  <c r="D156"/>
  <c r="E156"/>
  <c r="F156"/>
  <c r="C157"/>
  <c r="D157"/>
  <c r="E157"/>
  <c r="F157"/>
  <c r="C158"/>
  <c r="D158"/>
  <c r="E158"/>
  <c r="F158"/>
  <c r="C159"/>
  <c r="D159"/>
  <c r="E159"/>
  <c r="F159"/>
  <c r="C160"/>
  <c r="D160"/>
  <c r="E160"/>
  <c r="F160"/>
  <c r="C161"/>
  <c r="D161"/>
  <c r="E161"/>
  <c r="F161"/>
  <c r="C162"/>
  <c r="D162"/>
  <c r="E162"/>
  <c r="F162"/>
  <c r="C163"/>
  <c r="D163"/>
  <c r="E163"/>
  <c r="F163"/>
  <c r="C164"/>
  <c r="D164"/>
  <c r="E164"/>
  <c r="F164"/>
  <c r="C165"/>
  <c r="D165"/>
  <c r="E165"/>
  <c r="F165"/>
  <c r="C166"/>
  <c r="D166"/>
  <c r="E166"/>
  <c r="F166"/>
  <c r="C167"/>
  <c r="D167"/>
  <c r="E167"/>
  <c r="F167"/>
  <c r="C168"/>
  <c r="D168"/>
  <c r="E168"/>
  <c r="F168"/>
  <c r="C169"/>
  <c r="D169"/>
  <c r="E169"/>
  <c r="F169"/>
  <c r="C170"/>
  <c r="D170"/>
  <c r="E170"/>
  <c r="F170"/>
  <c r="C171"/>
  <c r="D171"/>
  <c r="E171"/>
  <c r="F171"/>
  <c r="C172"/>
  <c r="D172"/>
  <c r="E172"/>
  <c r="F172"/>
  <c r="C173"/>
  <c r="D173"/>
  <c r="E173"/>
  <c r="F173"/>
  <c r="C174"/>
  <c r="D174"/>
  <c r="E174"/>
  <c r="F174"/>
  <c r="C175"/>
  <c r="D175"/>
  <c r="E175"/>
  <c r="F175"/>
  <c r="C176"/>
  <c r="D176"/>
  <c r="E176"/>
  <c r="F176"/>
  <c r="C177"/>
  <c r="D177"/>
  <c r="E177"/>
  <c r="F177"/>
  <c r="C178"/>
  <c r="D178"/>
  <c r="E178"/>
  <c r="F178"/>
  <c r="C179"/>
  <c r="D179"/>
  <c r="E179"/>
  <c r="F179"/>
  <c r="C180"/>
  <c r="D180"/>
  <c r="E180"/>
  <c r="F180"/>
  <c r="C181"/>
  <c r="D181"/>
  <c r="E181"/>
  <c r="F181"/>
  <c r="C182"/>
  <c r="D182"/>
  <c r="E182"/>
  <c r="F182"/>
  <c r="C183"/>
  <c r="D183"/>
  <c r="E183"/>
  <c r="F183"/>
  <c r="C184"/>
  <c r="D184"/>
  <c r="E184"/>
  <c r="F184"/>
  <c r="C185"/>
  <c r="D185"/>
  <c r="E185"/>
  <c r="F185"/>
  <c r="C186"/>
  <c r="D186"/>
  <c r="E186"/>
  <c r="F186"/>
  <c r="C187"/>
  <c r="D187"/>
  <c r="E187"/>
  <c r="F187"/>
  <c r="C188"/>
  <c r="D188"/>
  <c r="E188"/>
  <c r="F188"/>
  <c r="C189"/>
  <c r="D189"/>
  <c r="E189"/>
  <c r="F189"/>
  <c r="C190"/>
  <c r="D190"/>
  <c r="E190"/>
  <c r="F190"/>
  <c r="C191"/>
  <c r="D191"/>
  <c r="E191"/>
  <c r="F191"/>
  <c r="C192"/>
  <c r="D192"/>
  <c r="E192"/>
  <c r="F192"/>
  <c r="C193"/>
  <c r="D193"/>
  <c r="E193"/>
  <c r="F193"/>
  <c r="C194"/>
  <c r="D194"/>
  <c r="E194"/>
  <c r="F194"/>
  <c r="C195"/>
  <c r="D195"/>
  <c r="E195"/>
  <c r="F195"/>
  <c r="C196"/>
  <c r="D196"/>
  <c r="E196"/>
  <c r="F196"/>
  <c r="C197"/>
  <c r="D197"/>
  <c r="E197"/>
  <c r="F197"/>
  <c r="C198"/>
  <c r="D198"/>
  <c r="E198"/>
  <c r="F198"/>
  <c r="C199"/>
  <c r="D199"/>
  <c r="E199"/>
  <c r="F199"/>
  <c r="C200"/>
  <c r="D200"/>
  <c r="E200"/>
  <c r="F200"/>
  <c r="C201"/>
  <c r="D201"/>
  <c r="E201"/>
  <c r="F201"/>
  <c r="C202"/>
  <c r="D202"/>
  <c r="E202"/>
  <c r="F202"/>
  <c r="C203"/>
  <c r="D203"/>
  <c r="E203"/>
  <c r="F203"/>
  <c r="C204"/>
  <c r="D204"/>
  <c r="E204"/>
  <c r="F204"/>
  <c r="C205"/>
  <c r="D205"/>
  <c r="E205"/>
  <c r="F205"/>
  <c r="C206"/>
  <c r="D206"/>
  <c r="E206"/>
  <c r="F206"/>
  <c r="C207"/>
  <c r="D207"/>
  <c r="E207"/>
  <c r="F207"/>
  <c r="C208"/>
  <c r="D208"/>
  <c r="E208"/>
  <c r="F208"/>
  <c r="C209"/>
  <c r="D209"/>
  <c r="E209"/>
  <c r="F209"/>
  <c r="C210"/>
  <c r="D210"/>
  <c r="E210"/>
  <c r="F210"/>
  <c r="C211"/>
  <c r="D211"/>
  <c r="E211"/>
  <c r="F211"/>
  <c r="C212"/>
  <c r="D212"/>
  <c r="E212"/>
  <c r="F212"/>
  <c r="C213"/>
  <c r="D213"/>
  <c r="E213"/>
  <c r="F213"/>
  <c r="C214"/>
  <c r="D214"/>
  <c r="E214"/>
  <c r="F214"/>
  <c r="C215"/>
  <c r="D215"/>
  <c r="E215"/>
  <c r="F215"/>
  <c r="C216"/>
  <c r="D216"/>
  <c r="E216"/>
  <c r="F216"/>
  <c r="C217"/>
  <c r="D217"/>
  <c r="E217"/>
  <c r="F217"/>
  <c r="C218"/>
  <c r="D218"/>
  <c r="E218"/>
  <c r="F218"/>
  <c r="C219"/>
  <c r="D219"/>
  <c r="E219"/>
  <c r="F219"/>
  <c r="C220"/>
  <c r="D220"/>
  <c r="E220"/>
  <c r="F220"/>
  <c r="C221"/>
  <c r="D221"/>
  <c r="E221"/>
  <c r="F221"/>
  <c r="C222"/>
  <c r="D222"/>
  <c r="E222"/>
  <c r="F222"/>
  <c r="C223"/>
  <c r="D223"/>
  <c r="E223"/>
  <c r="F223"/>
  <c r="C224"/>
  <c r="D224"/>
  <c r="E224"/>
  <c r="F224"/>
  <c r="C225"/>
  <c r="D225"/>
  <c r="E225"/>
  <c r="F225"/>
  <c r="C226"/>
  <c r="D226"/>
  <c r="E226"/>
  <c r="F226"/>
  <c r="C227"/>
  <c r="D227"/>
  <c r="E227"/>
  <c r="F227"/>
  <c r="C228"/>
  <c r="D228"/>
  <c r="E228"/>
  <c r="F228"/>
  <c r="C229"/>
  <c r="D229"/>
  <c r="E229"/>
  <c r="F229"/>
  <c r="C230"/>
  <c r="D230"/>
  <c r="E230"/>
  <c r="F230"/>
  <c r="C231"/>
  <c r="D231"/>
  <c r="E231"/>
  <c r="F231"/>
  <c r="C232"/>
  <c r="D232"/>
  <c r="E232"/>
  <c r="F232"/>
  <c r="C233"/>
  <c r="D233"/>
  <c r="E233"/>
  <c r="F233"/>
  <c r="E15" i="2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14"/>
  <c r="D29"/>
  <c r="D30"/>
  <c r="D31"/>
  <c r="D32"/>
  <c r="D33"/>
  <c r="D34"/>
  <c r="D35"/>
  <c r="D36"/>
  <c r="D37"/>
  <c r="D38"/>
  <c r="D39"/>
  <c r="D40"/>
  <c r="D41"/>
  <c r="D42"/>
  <c r="D43"/>
  <c r="D44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E282"/>
  <c r="D283"/>
  <c r="E283"/>
  <c r="D284"/>
  <c r="E284"/>
  <c r="D285"/>
  <c r="E285"/>
  <c r="D286"/>
  <c r="E286"/>
  <c r="D287"/>
  <c r="E287"/>
  <c r="D288"/>
  <c r="E288"/>
  <c r="D289"/>
  <c r="E289"/>
  <c r="D290"/>
  <c r="E290"/>
  <c r="D291"/>
  <c r="E291"/>
  <c r="D292"/>
  <c r="E292"/>
  <c r="D293"/>
  <c r="E293"/>
  <c r="D294"/>
  <c r="E294"/>
  <c r="D295"/>
  <c r="E295"/>
  <c r="D296"/>
  <c r="E296"/>
  <c r="D297"/>
  <c r="E297"/>
  <c r="D298"/>
  <c r="E298"/>
  <c r="D299"/>
  <c r="E299"/>
  <c r="D300"/>
  <c r="E300"/>
  <c r="D301"/>
  <c r="E301"/>
  <c r="D302"/>
  <c r="E302"/>
  <c r="D303"/>
  <c r="E303"/>
  <c r="D304"/>
  <c r="E304"/>
  <c r="D305"/>
  <c r="E305"/>
  <c r="D306"/>
  <c r="E306"/>
  <c r="D307"/>
  <c r="E307"/>
  <c r="D308"/>
  <c r="E308"/>
  <c r="D309"/>
  <c r="E309"/>
  <c r="D310"/>
  <c r="E310"/>
  <c r="D311"/>
  <c r="E311"/>
  <c r="D312"/>
  <c r="E312"/>
  <c r="D313"/>
  <c r="E313"/>
  <c r="D314"/>
  <c r="E314"/>
  <c r="D315"/>
  <c r="E315"/>
  <c r="D316"/>
  <c r="E316"/>
  <c r="D317"/>
  <c r="E317"/>
  <c r="D318"/>
  <c r="E318"/>
  <c r="D319"/>
  <c r="E319"/>
  <c r="D320"/>
  <c r="E320"/>
  <c r="D321"/>
  <c r="E321"/>
  <c r="D322"/>
  <c r="E322"/>
  <c r="D323"/>
  <c r="E323"/>
  <c r="D324"/>
  <c r="E324"/>
  <c r="D325"/>
  <c r="E325"/>
  <c r="D326"/>
  <c r="E326"/>
  <c r="D327"/>
  <c r="E327"/>
  <c r="D328"/>
  <c r="E328"/>
  <c r="D329"/>
  <c r="E329"/>
  <c r="D330"/>
  <c r="E330"/>
  <c r="D331"/>
  <c r="E331"/>
  <c r="D332"/>
  <c r="E332"/>
  <c r="D333"/>
  <c r="E333"/>
  <c r="D334"/>
  <c r="E334"/>
  <c r="D335"/>
  <c r="E335"/>
  <c r="D336"/>
  <c r="E336"/>
  <c r="D337"/>
  <c r="E337"/>
  <c r="D338"/>
  <c r="E338"/>
  <c r="D339"/>
  <c r="E339"/>
  <c r="D340"/>
  <c r="E340"/>
  <c r="D341"/>
  <c r="E341"/>
  <c r="D342"/>
  <c r="E342"/>
  <c r="D343"/>
  <c r="E343"/>
  <c r="D344"/>
  <c r="E344"/>
  <c r="D345"/>
  <c r="E345"/>
  <c r="D346"/>
  <c r="E346"/>
  <c r="D347"/>
  <c r="E347"/>
  <c r="D348"/>
  <c r="E348"/>
  <c r="D349"/>
  <c r="E349"/>
  <c r="D350"/>
  <c r="E350"/>
  <c r="D351"/>
  <c r="E351"/>
  <c r="D352"/>
  <c r="E352"/>
  <c r="D353"/>
  <c r="E353"/>
  <c r="D354"/>
  <c r="E354"/>
  <c r="D355"/>
  <c r="E355"/>
  <c r="D356"/>
  <c r="E356"/>
  <c r="D357"/>
  <c r="E357"/>
  <c r="D358"/>
  <c r="E358"/>
  <c r="D359"/>
  <c r="E359"/>
  <c r="D360"/>
  <c r="E360"/>
  <c r="D361"/>
  <c r="E361"/>
  <c r="D362"/>
  <c r="E362"/>
  <c r="D363"/>
  <c r="E363"/>
  <c r="D364"/>
  <c r="E364"/>
  <c r="D365"/>
  <c r="E365"/>
  <c r="D366"/>
  <c r="E366"/>
  <c r="D367"/>
  <c r="E367"/>
  <c r="D368"/>
  <c r="E368"/>
  <c r="D369"/>
  <c r="E369"/>
  <c r="D370"/>
  <c r="E370"/>
  <c r="D371"/>
  <c r="E371"/>
  <c r="D372"/>
  <c r="E372"/>
  <c r="D373"/>
  <c r="E373"/>
  <c r="D374"/>
  <c r="E374"/>
  <c r="D375"/>
  <c r="E375"/>
  <c r="D376"/>
  <c r="E376"/>
  <c r="D377"/>
  <c r="E377"/>
  <c r="D378"/>
  <c r="E378"/>
  <c r="D379"/>
  <c r="E379"/>
  <c r="D380"/>
  <c r="E380"/>
  <c r="D381"/>
  <c r="E381"/>
  <c r="D382"/>
  <c r="E382"/>
  <c r="D383"/>
  <c r="E383"/>
  <c r="D384"/>
  <c r="E384"/>
  <c r="D385"/>
  <c r="E385"/>
  <c r="D386"/>
  <c r="E386"/>
  <c r="D387"/>
  <c r="E387"/>
  <c r="D388"/>
  <c r="E388"/>
  <c r="D389"/>
  <c r="E389"/>
  <c r="D390"/>
  <c r="E390"/>
  <c r="D391"/>
  <c r="E391"/>
  <c r="D392"/>
  <c r="E392"/>
  <c r="D393"/>
  <c r="E393"/>
  <c r="D394"/>
  <c r="E394"/>
  <c r="D395"/>
  <c r="E395"/>
  <c r="D396"/>
  <c r="E396"/>
  <c r="D397"/>
  <c r="E397"/>
  <c r="D398"/>
  <c r="E398"/>
  <c r="D399"/>
  <c r="E399"/>
  <c r="D400"/>
  <c r="E400"/>
  <c r="D401"/>
  <c r="E401"/>
  <c r="D402"/>
  <c r="E402"/>
  <c r="D403"/>
  <c r="E403"/>
  <c r="D404"/>
  <c r="E404"/>
  <c r="D405"/>
  <c r="E405"/>
  <c r="D406"/>
  <c r="E406"/>
  <c r="D407"/>
  <c r="E407"/>
  <c r="D408"/>
  <c r="E408"/>
  <c r="D409"/>
  <c r="E409"/>
  <c r="D410"/>
  <c r="E410"/>
  <c r="D411"/>
  <c r="E411"/>
  <c r="D412"/>
  <c r="E412"/>
  <c r="D413"/>
  <c r="E413"/>
  <c r="D414"/>
  <c r="E414"/>
  <c r="D415"/>
  <c r="E415"/>
  <c r="D416"/>
  <c r="E416"/>
  <c r="D417"/>
  <c r="E417"/>
  <c r="D418"/>
  <c r="E418"/>
  <c r="D419"/>
  <c r="E419"/>
  <c r="D420"/>
  <c r="E420"/>
  <c r="D421"/>
  <c r="E421"/>
  <c r="D422"/>
  <c r="E422"/>
  <c r="D423"/>
  <c r="E423"/>
  <c r="D424"/>
  <c r="E424"/>
  <c r="D425"/>
  <c r="E425"/>
  <c r="D426"/>
  <c r="E426"/>
  <c r="D427"/>
  <c r="E427"/>
  <c r="D428"/>
  <c r="E428"/>
  <c r="D429"/>
  <c r="E429"/>
  <c r="D430"/>
  <c r="E430"/>
  <c r="D431"/>
  <c r="E431"/>
  <c r="D432"/>
  <c r="E432"/>
  <c r="D433"/>
  <c r="E433"/>
  <c r="D434"/>
  <c r="E434"/>
  <c r="D435"/>
  <c r="E435"/>
  <c r="D436"/>
  <c r="E436"/>
  <c r="D437"/>
  <c r="E437"/>
  <c r="D438"/>
  <c r="E438"/>
  <c r="D439"/>
  <c r="E439"/>
  <c r="D440"/>
  <c r="E440"/>
  <c r="D441"/>
  <c r="E441"/>
  <c r="D442"/>
  <c r="E442"/>
  <c r="D443"/>
  <c r="E443"/>
  <c r="D444"/>
  <c r="E444"/>
  <c r="D445"/>
  <c r="E445"/>
  <c r="D446"/>
  <c r="E446"/>
  <c r="D447"/>
  <c r="E447"/>
  <c r="D448"/>
  <c r="E448"/>
  <c r="D449"/>
  <c r="E449"/>
  <c r="D450"/>
  <c r="E450"/>
  <c r="D451"/>
  <c r="E451"/>
  <c r="D452"/>
  <c r="E452"/>
  <c r="D453"/>
  <c r="E453"/>
  <c r="D454"/>
  <c r="E454"/>
  <c r="D455"/>
  <c r="E455"/>
  <c r="D456"/>
  <c r="E456"/>
  <c r="D457"/>
  <c r="E457"/>
  <c r="D458"/>
  <c r="E458"/>
  <c r="D459"/>
  <c r="E459"/>
  <c r="D460"/>
  <c r="E460"/>
  <c r="D461"/>
  <c r="E461"/>
  <c r="D462"/>
  <c r="E462"/>
  <c r="D463"/>
  <c r="E463"/>
  <c r="D464"/>
  <c r="E464"/>
  <c r="D465"/>
  <c r="E465"/>
  <c r="D466"/>
  <c r="E466"/>
  <c r="D467"/>
  <c r="E467"/>
  <c r="D468"/>
  <c r="E468"/>
  <c r="D469"/>
  <c r="E469"/>
  <c r="D470"/>
  <c r="E470"/>
  <c r="D471"/>
  <c r="E471"/>
  <c r="D472"/>
  <c r="E472"/>
  <c r="D473"/>
  <c r="E473"/>
  <c r="D474"/>
  <c r="E474"/>
  <c r="D475"/>
  <c r="E475"/>
  <c r="D476"/>
  <c r="E476"/>
  <c r="D477"/>
  <c r="E477"/>
  <c r="D478"/>
  <c r="E478"/>
  <c r="D479"/>
  <c r="E479"/>
  <c r="D480"/>
  <c r="E480"/>
  <c r="D481"/>
  <c r="E481"/>
  <c r="D482"/>
  <c r="E482"/>
  <c r="D483"/>
  <c r="E483"/>
  <c r="D484"/>
  <c r="E484"/>
  <c r="D485"/>
  <c r="E485"/>
  <c r="D486"/>
  <c r="E486"/>
  <c r="D487"/>
  <c r="E487"/>
  <c r="D488"/>
  <c r="E488"/>
  <c r="D489"/>
  <c r="E489"/>
  <c r="D490"/>
  <c r="E490"/>
  <c r="D491"/>
  <c r="E491"/>
  <c r="D492"/>
  <c r="E492"/>
  <c r="D493"/>
  <c r="E493"/>
  <c r="D494"/>
  <c r="E494"/>
  <c r="D495"/>
  <c r="E495"/>
  <c r="D496"/>
  <c r="E496"/>
  <c r="D497"/>
  <c r="E497"/>
  <c r="D498"/>
  <c r="E498"/>
  <c r="D499"/>
  <c r="E499"/>
  <c r="D500"/>
  <c r="E500"/>
  <c r="D501"/>
  <c r="E501"/>
  <c r="D502"/>
  <c r="E502"/>
  <c r="D503"/>
  <c r="E503"/>
  <c r="D504"/>
  <c r="E504"/>
  <c r="D505"/>
  <c r="E505"/>
  <c r="D506"/>
  <c r="E506"/>
  <c r="D507"/>
  <c r="E507"/>
  <c r="D508"/>
  <c r="E508"/>
  <c r="D509"/>
  <c r="E509"/>
  <c r="D510"/>
  <c r="E510"/>
  <c r="D511"/>
  <c r="E511"/>
  <c r="D512"/>
  <c r="E512"/>
  <c r="D513"/>
  <c r="E513"/>
  <c r="D514"/>
  <c r="E514"/>
  <c r="D515"/>
  <c r="E515"/>
  <c r="D516"/>
  <c r="E516"/>
  <c r="D517"/>
  <c r="E517"/>
  <c r="D518"/>
  <c r="E518"/>
  <c r="D519"/>
  <c r="E519"/>
  <c r="D520"/>
  <c r="E520"/>
  <c r="D521"/>
  <c r="E521"/>
  <c r="D522"/>
  <c r="E522"/>
  <c r="D523"/>
  <c r="E523"/>
  <c r="D524"/>
  <c r="E524"/>
  <c r="D525"/>
  <c r="E525"/>
  <c r="D526"/>
  <c r="E526"/>
  <c r="D527"/>
  <c r="E527"/>
  <c r="D528"/>
  <c r="E528"/>
  <c r="D529"/>
  <c r="E529"/>
  <c r="D530"/>
  <c r="E530"/>
  <c r="D531"/>
  <c r="E531"/>
  <c r="D532"/>
  <c r="E532"/>
  <c r="D533"/>
  <c r="E533"/>
  <c r="D534"/>
  <c r="E534"/>
  <c r="D535"/>
  <c r="E535"/>
  <c r="D536"/>
  <c r="E536"/>
  <c r="D537"/>
  <c r="E537"/>
  <c r="D538"/>
  <c r="E538"/>
  <c r="D539"/>
  <c r="E539"/>
  <c r="D540"/>
  <c r="E540"/>
  <c r="D541"/>
  <c r="E541"/>
  <c r="D542"/>
  <c r="E542"/>
  <c r="D543"/>
  <c r="E543"/>
  <c r="D544"/>
  <c r="E544"/>
  <c r="D545"/>
  <c r="E545"/>
  <c r="D546"/>
  <c r="E546"/>
  <c r="D547"/>
  <c r="E547"/>
  <c r="D548"/>
  <c r="E548"/>
  <c r="D549"/>
  <c r="E549"/>
  <c r="D550"/>
  <c r="E550"/>
  <c r="D551"/>
  <c r="E551"/>
  <c r="D552"/>
  <c r="E552"/>
  <c r="D553"/>
  <c r="E553"/>
  <c r="D554"/>
  <c r="E554"/>
  <c r="D555"/>
  <c r="E555"/>
  <c r="D556"/>
  <c r="E556"/>
  <c r="D557"/>
  <c r="E557"/>
  <c r="D558"/>
  <c r="E558"/>
  <c r="D559"/>
  <c r="E559"/>
  <c r="D560"/>
  <c r="E560"/>
  <c r="D561"/>
  <c r="E561"/>
  <c r="D562"/>
  <c r="E562"/>
  <c r="D563"/>
  <c r="E563"/>
  <c r="D564"/>
  <c r="E564"/>
  <c r="D565"/>
  <c r="E565"/>
  <c r="D566"/>
  <c r="E566"/>
  <c r="D567"/>
  <c r="E567"/>
  <c r="D568"/>
  <c r="E568"/>
  <c r="D569"/>
  <c r="E569"/>
  <c r="D570"/>
  <c r="E570"/>
  <c r="D571"/>
  <c r="E571"/>
  <c r="D572"/>
  <c r="E572"/>
  <c r="D573"/>
  <c r="E573"/>
  <c r="D574"/>
  <c r="E574"/>
  <c r="D575"/>
  <c r="E575"/>
  <c r="D576"/>
  <c r="E576"/>
  <c r="D577"/>
  <c r="E577"/>
  <c r="D578"/>
  <c r="E578"/>
  <c r="D579"/>
  <c r="E579"/>
  <c r="D580"/>
  <c r="E580"/>
  <c r="D581"/>
  <c r="E581"/>
  <c r="D582"/>
  <c r="E582"/>
  <c r="D583"/>
  <c r="E583"/>
  <c r="D584"/>
  <c r="E584"/>
  <c r="D585"/>
  <c r="E585"/>
  <c r="D586"/>
  <c r="E586"/>
  <c r="D587"/>
  <c r="E587"/>
  <c r="D588"/>
  <c r="E588"/>
  <c r="D589"/>
  <c r="E589"/>
  <c r="D590"/>
  <c r="E590"/>
  <c r="D591"/>
  <c r="E591"/>
  <c r="D592"/>
  <c r="E592"/>
  <c r="D593"/>
  <c r="E593"/>
  <c r="D594"/>
  <c r="E594"/>
  <c r="D595"/>
  <c r="E595"/>
  <c r="D596"/>
  <c r="E596"/>
  <c r="D597"/>
  <c r="E597"/>
  <c r="D598"/>
  <c r="E598"/>
  <c r="D599"/>
  <c r="E599"/>
  <c r="D600"/>
  <c r="E600"/>
  <c r="D601"/>
  <c r="E601"/>
  <c r="D602"/>
  <c r="E602"/>
  <c r="D603"/>
  <c r="E603"/>
  <c r="D604"/>
  <c r="E604"/>
  <c r="D605"/>
  <c r="E605"/>
  <c r="D606"/>
  <c r="E606"/>
  <c r="D607"/>
  <c r="E607"/>
  <c r="D608"/>
  <c r="E608"/>
  <c r="D609"/>
  <c r="E609"/>
  <c r="D610"/>
  <c r="E610"/>
  <c r="D611"/>
  <c r="E611"/>
  <c r="D612"/>
  <c r="E612"/>
  <c r="D613"/>
  <c r="E613"/>
  <c r="D614"/>
  <c r="E614"/>
  <c r="D615"/>
  <c r="E615"/>
  <c r="D616"/>
  <c r="E616"/>
  <c r="D617"/>
  <c r="E617"/>
  <c r="D618"/>
  <c r="E618"/>
  <c r="D619"/>
  <c r="E619"/>
  <c r="D620"/>
  <c r="E620"/>
  <c r="D621"/>
  <c r="E621"/>
  <c r="D622"/>
  <c r="E622"/>
  <c r="D623"/>
  <c r="E623"/>
  <c r="D624"/>
  <c r="E624"/>
  <c r="D625"/>
  <c r="E625"/>
  <c r="D626"/>
  <c r="E626"/>
  <c r="D627"/>
  <c r="E627"/>
  <c r="D628"/>
  <c r="E628"/>
  <c r="D629"/>
  <c r="E629"/>
  <c r="D630"/>
  <c r="E630"/>
  <c r="D631"/>
  <c r="E631"/>
  <c r="D632"/>
  <c r="E632"/>
  <c r="D633"/>
  <c r="E633"/>
  <c r="D634"/>
  <c r="E634"/>
  <c r="D635"/>
  <c r="E635"/>
  <c r="D636"/>
  <c r="E636"/>
  <c r="D637"/>
  <c r="E637"/>
  <c r="D638"/>
  <c r="E638"/>
  <c r="D639"/>
  <c r="E639"/>
  <c r="D640"/>
  <c r="E640"/>
  <c r="D641"/>
  <c r="E641"/>
  <c r="D642"/>
  <c r="E642"/>
  <c r="D643"/>
  <c r="E643"/>
  <c r="D644"/>
  <c r="E644"/>
  <c r="D645"/>
  <c r="E645"/>
  <c r="D646"/>
  <c r="E646"/>
  <c r="D647"/>
  <c r="E647"/>
  <c r="D648"/>
  <c r="E648"/>
  <c r="D649"/>
  <c r="E649"/>
  <c r="D650"/>
  <c r="E650"/>
  <c r="D651"/>
  <c r="E651"/>
  <c r="D652"/>
  <c r="E652"/>
  <c r="D653"/>
  <c r="E653"/>
  <c r="D654"/>
  <c r="E654"/>
  <c r="D655"/>
  <c r="E655"/>
  <c r="D656"/>
  <c r="E656"/>
  <c r="D657"/>
  <c r="E657"/>
  <c r="D658"/>
  <c r="E658"/>
  <c r="D659"/>
  <c r="E659"/>
  <c r="D660"/>
  <c r="E660"/>
  <c r="D661"/>
  <c r="E661"/>
  <c r="D662"/>
  <c r="E662"/>
  <c r="D663"/>
  <c r="E663"/>
  <c r="D664"/>
  <c r="E664"/>
  <c r="D665"/>
  <c r="E665"/>
  <c r="D666"/>
  <c r="E666"/>
  <c r="D667"/>
  <c r="E667"/>
  <c r="D668"/>
  <c r="E668"/>
  <c r="D669"/>
  <c r="E669"/>
  <c r="D670"/>
  <c r="E670"/>
  <c r="D671"/>
  <c r="E671"/>
  <c r="D672"/>
  <c r="E672"/>
  <c r="D673"/>
  <c r="E673"/>
  <c r="D674"/>
  <c r="E674"/>
  <c r="D675"/>
  <c r="E675"/>
  <c r="D676"/>
  <c r="E676"/>
  <c r="D677"/>
  <c r="E677"/>
  <c r="D678"/>
  <c r="E678"/>
  <c r="D679"/>
  <c r="E679"/>
  <c r="D680"/>
  <c r="E680"/>
  <c r="D681"/>
  <c r="E681"/>
  <c r="D682"/>
  <c r="E682"/>
  <c r="D683"/>
  <c r="E683"/>
  <c r="D684"/>
  <c r="E684"/>
  <c r="D685"/>
  <c r="E685"/>
  <c r="D686"/>
  <c r="E686"/>
  <c r="D687"/>
  <c r="E687"/>
  <c r="D688"/>
  <c r="E688"/>
  <c r="D689"/>
  <c r="E689"/>
  <c r="D690"/>
  <c r="E690"/>
  <c r="D691"/>
  <c r="E691"/>
  <c r="D692"/>
  <c r="E692"/>
  <c r="D693"/>
  <c r="E693"/>
  <c r="D694"/>
  <c r="E694"/>
  <c r="D695"/>
  <c r="E695"/>
  <c r="D696"/>
  <c r="E696"/>
  <c r="D697"/>
  <c r="E697"/>
  <c r="D698"/>
  <c r="E698"/>
  <c r="D699"/>
  <c r="E699"/>
  <c r="D700"/>
  <c r="E700"/>
  <c r="D701"/>
  <c r="E701"/>
  <c r="D702"/>
  <c r="E702"/>
  <c r="D703"/>
  <c r="E703"/>
  <c r="D704"/>
  <c r="E704"/>
  <c r="D705"/>
  <c r="E705"/>
  <c r="D706"/>
  <c r="E706"/>
  <c r="D707"/>
  <c r="E707"/>
  <c r="D708"/>
  <c r="E708"/>
  <c r="D709"/>
  <c r="E709"/>
  <c r="D710"/>
  <c r="E710"/>
  <c r="D711"/>
  <c r="E711"/>
  <c r="D712"/>
  <c r="E712"/>
  <c r="D713"/>
  <c r="E713"/>
  <c r="D714"/>
  <c r="E714"/>
  <c r="D715"/>
  <c r="E715"/>
  <c r="D716"/>
  <c r="E716"/>
  <c r="D717"/>
  <c r="E717"/>
  <c r="D718"/>
  <c r="E718"/>
  <c r="D719"/>
  <c r="E719"/>
  <c r="D720"/>
  <c r="E720"/>
  <c r="D721"/>
  <c r="E721"/>
  <c r="D722"/>
  <c r="E722"/>
  <c r="D723"/>
  <c r="E723"/>
  <c r="D724"/>
  <c r="E724"/>
  <c r="D725"/>
  <c r="E725"/>
  <c r="D726"/>
  <c r="E726"/>
  <c r="D727"/>
  <c r="E727"/>
  <c r="D728"/>
  <c r="E728"/>
  <c r="D729"/>
  <c r="E729"/>
  <c r="D730"/>
  <c r="E730"/>
  <c r="D731"/>
  <c r="E731"/>
  <c r="D732"/>
  <c r="E732"/>
  <c r="D733"/>
  <c r="E733"/>
  <c r="D734"/>
  <c r="E734"/>
  <c r="D735"/>
  <c r="E735"/>
  <c r="D736"/>
  <c r="E736"/>
  <c r="D737"/>
  <c r="E737"/>
  <c r="D738"/>
  <c r="E738"/>
  <c r="D739"/>
  <c r="E739"/>
  <c r="D740"/>
  <c r="E740"/>
  <c r="D741"/>
  <c r="E741"/>
  <c r="D742"/>
  <c r="E742"/>
  <c r="D743"/>
  <c r="E743"/>
  <c r="D744"/>
  <c r="E744"/>
  <c r="D745"/>
  <c r="E745"/>
  <c r="D746"/>
  <c r="E746"/>
  <c r="D747"/>
  <c r="E747"/>
  <c r="D748"/>
  <c r="E748"/>
  <c r="D749"/>
  <c r="E749"/>
  <c r="D750"/>
  <c r="E750"/>
  <c r="D751"/>
  <c r="E751"/>
  <c r="D752"/>
  <c r="E752"/>
  <c r="D753"/>
  <c r="E753"/>
  <c r="D754"/>
  <c r="E754"/>
  <c r="D755"/>
  <c r="E755"/>
  <c r="D756"/>
  <c r="E756"/>
  <c r="D757"/>
  <c r="E757"/>
  <c r="D758"/>
  <c r="E758"/>
  <c r="D759"/>
  <c r="E759"/>
  <c r="D760"/>
  <c r="E760"/>
  <c r="D761"/>
  <c r="E761"/>
  <c r="D762"/>
  <c r="E762"/>
  <c r="D763"/>
  <c r="E763"/>
  <c r="D764"/>
  <c r="E764"/>
  <c r="D765"/>
  <c r="E765"/>
  <c r="D766"/>
  <c r="E766"/>
  <c r="D767"/>
  <c r="E767"/>
  <c r="D768"/>
  <c r="E768"/>
  <c r="D769"/>
  <c r="E769"/>
  <c r="D770"/>
  <c r="E770"/>
  <c r="D771"/>
  <c r="E771"/>
  <c r="D772"/>
  <c r="E772"/>
  <c r="D773"/>
  <c r="E773"/>
  <c r="D774"/>
  <c r="E774"/>
  <c r="D775"/>
  <c r="E775"/>
  <c r="D776"/>
  <c r="E776"/>
  <c r="D777"/>
  <c r="E777"/>
  <c r="D778"/>
  <c r="E778"/>
  <c r="D779"/>
  <c r="E779"/>
  <c r="D780"/>
  <c r="E780"/>
  <c r="D781"/>
  <c r="E781"/>
  <c r="D782"/>
  <c r="E782"/>
  <c r="D783"/>
  <c r="E783"/>
  <c r="D784"/>
  <c r="E784"/>
  <c r="D785"/>
  <c r="E785"/>
  <c r="D786"/>
  <c r="E786"/>
  <c r="D787"/>
  <c r="E787"/>
  <c r="D788"/>
  <c r="E788"/>
  <c r="D789"/>
  <c r="E789"/>
  <c r="D790"/>
  <c r="E790"/>
  <c r="D791"/>
  <c r="E791"/>
  <c r="D792"/>
  <c r="E792"/>
  <c r="D793"/>
  <c r="E793"/>
  <c r="D794"/>
  <c r="E794"/>
  <c r="D795"/>
  <c r="E795"/>
  <c r="D796"/>
  <c r="E796"/>
  <c r="D797"/>
  <c r="E797"/>
  <c r="D798"/>
  <c r="E798"/>
  <c r="D799"/>
  <c r="E799"/>
  <c r="D800"/>
  <c r="E800"/>
  <c r="D801"/>
  <c r="E801"/>
  <c r="D802"/>
  <c r="E802"/>
  <c r="D803"/>
  <c r="E803"/>
  <c r="D804"/>
  <c r="E804"/>
  <c r="D805"/>
  <c r="E805"/>
  <c r="D806"/>
  <c r="E806"/>
  <c r="D807"/>
  <c r="E807"/>
  <c r="D808"/>
  <c r="E808"/>
  <c r="D809"/>
  <c r="E809"/>
  <c r="D810"/>
  <c r="E810"/>
  <c r="D811"/>
  <c r="E811"/>
  <c r="D812"/>
  <c r="E812"/>
  <c r="D813"/>
  <c r="E813"/>
  <c r="D814"/>
  <c r="E814"/>
  <c r="D815"/>
  <c r="E815"/>
  <c r="D816"/>
  <c r="E816"/>
  <c r="D817"/>
  <c r="E817"/>
  <c r="D818"/>
  <c r="E818"/>
  <c r="D819"/>
  <c r="E819"/>
  <c r="D820"/>
  <c r="E820"/>
  <c r="D821"/>
  <c r="E821"/>
  <c r="D822"/>
  <c r="E822"/>
  <c r="D823"/>
  <c r="E823"/>
  <c r="D824"/>
  <c r="E824"/>
  <c r="D825"/>
  <c r="E825"/>
  <c r="D826"/>
  <c r="E826"/>
  <c r="D827"/>
  <c r="E827"/>
  <c r="D828"/>
  <c r="E828"/>
  <c r="D829"/>
  <c r="E829"/>
  <c r="D830"/>
  <c r="E830"/>
  <c r="D831"/>
  <c r="E831"/>
  <c r="D832"/>
  <c r="E832"/>
  <c r="D833"/>
  <c r="E833"/>
  <c r="D834"/>
  <c r="E834"/>
  <c r="D835"/>
  <c r="E835"/>
  <c r="D836"/>
  <c r="E836"/>
  <c r="D837"/>
  <c r="E837"/>
  <c r="D838"/>
  <c r="E838"/>
  <c r="D839"/>
  <c r="E839"/>
  <c r="D840"/>
  <c r="E840"/>
  <c r="D841"/>
  <c r="E841"/>
  <c r="D842"/>
  <c r="E842"/>
  <c r="D843"/>
  <c r="E843"/>
  <c r="D844"/>
  <c r="E844"/>
  <c r="D845"/>
  <c r="E845"/>
  <c r="D846"/>
  <c r="E846"/>
  <c r="D847"/>
  <c r="E847"/>
  <c r="D848"/>
  <c r="E848"/>
  <c r="D849"/>
  <c r="E849"/>
  <c r="D850"/>
  <c r="E850"/>
  <c r="D851"/>
  <c r="E851"/>
  <c r="D852"/>
  <c r="E852"/>
  <c r="D853"/>
  <c r="E853"/>
  <c r="D854"/>
  <c r="E854"/>
  <c r="D855"/>
  <c r="E855"/>
  <c r="D856"/>
  <c r="E856"/>
  <c r="D857"/>
  <c r="E857"/>
  <c r="D858"/>
  <c r="E858"/>
  <c r="D859"/>
  <c r="E859"/>
  <c r="D860"/>
  <c r="E860"/>
  <c r="D861"/>
  <c r="E861"/>
  <c r="D862"/>
  <c r="E862"/>
  <c r="D863"/>
  <c r="E863"/>
  <c r="D864"/>
  <c r="E864"/>
  <c r="D865"/>
  <c r="E865"/>
  <c r="D866"/>
  <c r="E866"/>
  <c r="D867"/>
  <c r="E867"/>
  <c r="D868"/>
  <c r="E868"/>
  <c r="D869"/>
  <c r="E869"/>
  <c r="D870"/>
  <c r="E870"/>
  <c r="D871"/>
  <c r="E871"/>
  <c r="G56" i="21"/>
  <c r="H56"/>
  <c r="G57"/>
  <c r="H57"/>
  <c r="G58"/>
  <c r="H58"/>
  <c r="G59"/>
  <c r="H59"/>
  <c r="G60"/>
  <c r="H60"/>
  <c r="G61"/>
  <c r="H61"/>
  <c r="G62"/>
  <c r="H62"/>
  <c r="G63"/>
  <c r="H63"/>
  <c r="G64"/>
  <c r="H64"/>
  <c r="G65"/>
  <c r="H65"/>
  <c r="G66"/>
  <c r="H66"/>
  <c r="G67"/>
  <c r="H67"/>
  <c r="G68"/>
  <c r="H68"/>
  <c r="G69"/>
  <c r="H69"/>
  <c r="G70"/>
  <c r="H70"/>
  <c r="G71"/>
  <c r="H71"/>
  <c r="G72"/>
  <c r="H72"/>
  <c r="G73"/>
  <c r="H73"/>
  <c r="G74"/>
  <c r="H74"/>
  <c r="G75"/>
  <c r="H75"/>
  <c r="G76"/>
  <c r="H76"/>
  <c r="G77"/>
  <c r="H77"/>
  <c r="G78"/>
  <c r="H78"/>
  <c r="G79"/>
  <c r="H79"/>
  <c r="G80"/>
  <c r="K80" s="1"/>
  <c r="H80"/>
  <c r="G81"/>
  <c r="K81" s="1"/>
  <c r="H81"/>
  <c r="G82"/>
  <c r="K82" s="1"/>
  <c r="H82"/>
  <c r="G83"/>
  <c r="K83" s="1"/>
  <c r="H83"/>
  <c r="G84"/>
  <c r="K84" s="1"/>
  <c r="H84"/>
  <c r="G85"/>
  <c r="K85" s="1"/>
  <c r="H85"/>
  <c r="G86"/>
  <c r="H86"/>
  <c r="G87"/>
  <c r="H87"/>
  <c r="G88"/>
  <c r="H88"/>
  <c r="G89"/>
  <c r="H89"/>
  <c r="G90"/>
  <c r="H90"/>
  <c r="G91"/>
  <c r="H91"/>
  <c r="G92"/>
  <c r="H92"/>
  <c r="G93"/>
  <c r="H93"/>
  <c r="G94"/>
  <c r="H94"/>
  <c r="G95"/>
  <c r="H95"/>
  <c r="G96"/>
  <c r="H96"/>
  <c r="G97"/>
  <c r="H97"/>
  <c r="G98"/>
  <c r="H98"/>
  <c r="G99"/>
  <c r="H99"/>
  <c r="G100"/>
  <c r="H100"/>
  <c r="G101"/>
  <c r="H101"/>
  <c r="G102"/>
  <c r="H102"/>
  <c r="G103"/>
  <c r="H103"/>
  <c r="G104"/>
  <c r="H104"/>
  <c r="G105"/>
  <c r="H105"/>
  <c r="G106"/>
  <c r="H106"/>
  <c r="G107"/>
  <c r="H107"/>
  <c r="G108"/>
  <c r="H108"/>
  <c r="G109"/>
  <c r="H109"/>
  <c r="G110"/>
  <c r="H110"/>
  <c r="G111"/>
  <c r="H111"/>
  <c r="G112"/>
  <c r="H112"/>
  <c r="G113"/>
  <c r="H113"/>
  <c r="G114"/>
  <c r="H114"/>
  <c r="G115"/>
  <c r="H115"/>
  <c r="G116"/>
  <c r="H116"/>
  <c r="G117"/>
  <c r="H117"/>
  <c r="G118"/>
  <c r="H118"/>
  <c r="G119"/>
  <c r="H119"/>
  <c r="G120"/>
  <c r="H120"/>
  <c r="G121"/>
  <c r="H121"/>
  <c r="G122"/>
  <c r="H122"/>
  <c r="G123"/>
  <c r="H123"/>
  <c r="G124"/>
  <c r="H124"/>
  <c r="G125"/>
  <c r="H125"/>
  <c r="G126"/>
  <c r="H126"/>
  <c r="G127"/>
  <c r="H127"/>
  <c r="G128"/>
  <c r="H128"/>
  <c r="G129"/>
  <c r="H129"/>
  <c r="G130"/>
  <c r="H130"/>
  <c r="G131"/>
  <c r="H131"/>
  <c r="G132"/>
  <c r="H132"/>
  <c r="G133"/>
  <c r="H133"/>
  <c r="G134"/>
  <c r="H134"/>
  <c r="G135"/>
  <c r="H135"/>
  <c r="G136"/>
  <c r="H136"/>
  <c r="G137"/>
  <c r="H137"/>
  <c r="G138"/>
  <c r="H138"/>
  <c r="G139"/>
  <c r="H139"/>
  <c r="G140"/>
  <c r="H140"/>
  <c r="G141"/>
  <c r="H141"/>
  <c r="G142"/>
  <c r="H142"/>
  <c r="G143"/>
  <c r="H143"/>
  <c r="G144"/>
  <c r="H144"/>
  <c r="G145"/>
  <c r="H145"/>
  <c r="G146"/>
  <c r="H146"/>
  <c r="G147"/>
  <c r="H147"/>
  <c r="G148"/>
  <c r="H148"/>
  <c r="G149"/>
  <c r="H149"/>
  <c r="G150"/>
  <c r="H150"/>
  <c r="G151"/>
  <c r="H151"/>
  <c r="G152"/>
  <c r="H152"/>
  <c r="G153"/>
  <c r="H153"/>
  <c r="G154"/>
  <c r="H154"/>
  <c r="G155"/>
  <c r="H155"/>
  <c r="G156"/>
  <c r="H156"/>
  <c r="G157"/>
  <c r="H157"/>
  <c r="G158"/>
  <c r="H158"/>
  <c r="G159"/>
  <c r="H159"/>
  <c r="G160"/>
  <c r="H160"/>
  <c r="G161"/>
  <c r="H161"/>
  <c r="G162"/>
  <c r="H162"/>
  <c r="G163"/>
  <c r="H163"/>
  <c r="G164"/>
  <c r="H164"/>
  <c r="G165"/>
  <c r="H165"/>
  <c r="G166"/>
  <c r="H166"/>
  <c r="G167"/>
  <c r="H167"/>
  <c r="G168"/>
  <c r="H168"/>
  <c r="G169"/>
  <c r="H169"/>
  <c r="G170"/>
  <c r="H170"/>
  <c r="G171"/>
  <c r="H171"/>
  <c r="G172"/>
  <c r="H172"/>
  <c r="G173"/>
  <c r="H173"/>
  <c r="G174"/>
  <c r="H174"/>
  <c r="G175"/>
  <c r="H175"/>
  <c r="G176"/>
  <c r="H176"/>
  <c r="G177"/>
  <c r="H177"/>
  <c r="G178"/>
  <c r="H178"/>
  <c r="G179"/>
  <c r="H179"/>
  <c r="G180"/>
  <c r="H180"/>
  <c r="G181"/>
  <c r="H181"/>
  <c r="G182"/>
  <c r="H182"/>
  <c r="G183"/>
  <c r="H183"/>
  <c r="G184"/>
  <c r="H184"/>
  <c r="G185"/>
  <c r="H185"/>
  <c r="G186"/>
  <c r="H186"/>
  <c r="G187"/>
  <c r="H187"/>
  <c r="G188"/>
  <c r="H188"/>
  <c r="G189"/>
  <c r="H189"/>
  <c r="G190"/>
  <c r="H190"/>
  <c r="G191"/>
  <c r="H191"/>
  <c r="G192"/>
  <c r="H192"/>
  <c r="G193"/>
  <c r="H193"/>
  <c r="G194"/>
  <c r="H194"/>
  <c r="G195"/>
  <c r="H195"/>
  <c r="G196"/>
  <c r="H196"/>
  <c r="G197"/>
  <c r="H197"/>
  <c r="G198"/>
  <c r="H198"/>
  <c r="G199"/>
  <c r="H199"/>
  <c r="G200"/>
  <c r="H200"/>
  <c r="G201"/>
  <c r="H201"/>
  <c r="G202"/>
  <c r="H202"/>
  <c r="G203"/>
  <c r="H203"/>
  <c r="G204"/>
  <c r="H204"/>
  <c r="G205"/>
  <c r="H205"/>
  <c r="G206"/>
  <c r="H206"/>
  <c r="G207"/>
  <c r="H207"/>
  <c r="G208"/>
  <c r="H208"/>
  <c r="G209"/>
  <c r="H209"/>
  <c r="G210"/>
  <c r="H210"/>
  <c r="G211"/>
  <c r="H211"/>
  <c r="G212"/>
  <c r="H212"/>
  <c r="G213"/>
  <c r="H213"/>
  <c r="G214"/>
  <c r="H214"/>
  <c r="G215"/>
  <c r="H215"/>
  <c r="G216"/>
  <c r="H216"/>
  <c r="G217"/>
  <c r="H217"/>
  <c r="G218"/>
  <c r="H218"/>
  <c r="G219"/>
  <c r="H219"/>
  <c r="G220"/>
  <c r="H220"/>
  <c r="G221"/>
  <c r="H221"/>
  <c r="G222"/>
  <c r="H222"/>
  <c r="G223"/>
  <c r="H223"/>
  <c r="G224"/>
  <c r="H224"/>
  <c r="G225"/>
  <c r="H225"/>
  <c r="G226"/>
  <c r="H226"/>
  <c r="G227"/>
  <c r="H227"/>
  <c r="G228"/>
  <c r="H228"/>
  <c r="G229"/>
  <c r="H229"/>
  <c r="G230"/>
  <c r="H230"/>
  <c r="G231"/>
  <c r="H231"/>
  <c r="G232"/>
  <c r="H232"/>
  <c r="G233"/>
  <c r="H233"/>
  <c r="G234"/>
  <c r="H234"/>
  <c r="G235"/>
  <c r="H235"/>
  <c r="G236"/>
  <c r="H236"/>
  <c r="G237"/>
  <c r="H237"/>
  <c r="G238"/>
  <c r="H238"/>
  <c r="G239"/>
  <c r="H239"/>
  <c r="G240"/>
  <c r="H240"/>
  <c r="G241"/>
  <c r="H241"/>
  <c r="G242"/>
  <c r="H242"/>
  <c r="G243"/>
  <c r="H243"/>
  <c r="G244"/>
  <c r="H244"/>
  <c r="G245"/>
  <c r="H245"/>
  <c r="G246"/>
  <c r="H246"/>
  <c r="G247"/>
  <c r="H247"/>
  <c r="G248"/>
  <c r="H248"/>
  <c r="G249"/>
  <c r="H249"/>
  <c r="G250"/>
  <c r="H250"/>
  <c r="G251"/>
  <c r="H251"/>
  <c r="G252"/>
  <c r="H252"/>
  <c r="G253"/>
  <c r="H253"/>
  <c r="G254"/>
  <c r="H254"/>
  <c r="G255"/>
  <c r="H255"/>
  <c r="G256"/>
  <c r="H256"/>
  <c r="G257"/>
  <c r="H257"/>
  <c r="G258"/>
  <c r="H258"/>
  <c r="G259"/>
  <c r="H259"/>
  <c r="G260"/>
  <c r="H260"/>
  <c r="G261"/>
  <c r="H261"/>
  <c r="G262"/>
  <c r="H262"/>
  <c r="G263"/>
  <c r="H263"/>
  <c r="G264"/>
  <c r="H264"/>
  <c r="G265"/>
  <c r="H265"/>
  <c r="G266"/>
  <c r="H266"/>
  <c r="G267"/>
  <c r="H267"/>
  <c r="G268"/>
  <c r="H268"/>
  <c r="G269"/>
  <c r="H269"/>
  <c r="G270"/>
  <c r="H270"/>
  <c r="G271"/>
  <c r="H271"/>
  <c r="G272"/>
  <c r="H272"/>
  <c r="G273"/>
  <c r="H273"/>
  <c r="G274"/>
  <c r="H274"/>
  <c r="G275"/>
  <c r="H275"/>
  <c r="G276"/>
  <c r="H276"/>
  <c r="G277"/>
  <c r="H277"/>
  <c r="G278"/>
  <c r="H278"/>
  <c r="G279"/>
  <c r="H279"/>
  <c r="G280"/>
  <c r="H280"/>
  <c r="G281"/>
  <c r="H281"/>
  <c r="G282"/>
  <c r="H282"/>
  <c r="G283"/>
  <c r="H283"/>
  <c r="G284"/>
  <c r="H284"/>
  <c r="G285"/>
  <c r="H285"/>
  <c r="G286"/>
  <c r="H286"/>
  <c r="G287"/>
  <c r="H287"/>
  <c r="G288"/>
  <c r="H288"/>
  <c r="G289"/>
  <c r="H289"/>
  <c r="G290"/>
  <c r="H290"/>
  <c r="G291"/>
  <c r="H291"/>
  <c r="G292"/>
  <c r="H292"/>
  <c r="G293"/>
  <c r="H293"/>
  <c r="H44" i="2"/>
  <c r="J44" s="1"/>
  <c r="H45"/>
  <c r="J45" s="1"/>
  <c r="H46"/>
  <c r="J46" s="1"/>
  <c r="H47"/>
  <c r="J47" s="1"/>
  <c r="H48"/>
  <c r="J48" s="1"/>
  <c r="H49"/>
  <c r="J49" s="1"/>
  <c r="H50"/>
  <c r="J50" s="1"/>
  <c r="H51"/>
  <c r="J51" s="1"/>
  <c r="H52"/>
  <c r="J52" s="1"/>
  <c r="H53"/>
  <c r="J53" s="1"/>
  <c r="H54"/>
  <c r="J54" s="1"/>
  <c r="H55"/>
  <c r="J55" s="1"/>
  <c r="H56"/>
  <c r="J56" s="1"/>
  <c r="H57"/>
  <c r="J57" s="1"/>
  <c r="H58"/>
  <c r="J58" s="1"/>
  <c r="H59"/>
  <c r="J59" s="1"/>
  <c r="H60"/>
  <c r="J60" s="1"/>
  <c r="H61"/>
  <c r="J61" s="1"/>
  <c r="H24"/>
  <c r="J24" s="1"/>
  <c r="H25"/>
  <c r="J25" s="1"/>
  <c r="H26"/>
  <c r="J26" s="1"/>
  <c r="H27"/>
  <c r="J27" s="1"/>
  <c r="H28"/>
  <c r="J28" s="1"/>
  <c r="H29"/>
  <c r="J29" s="1"/>
  <c r="H30"/>
  <c r="J30" s="1"/>
  <c r="H31"/>
  <c r="J31" s="1"/>
  <c r="H32"/>
  <c r="J32" s="1"/>
  <c r="H33"/>
  <c r="J33" s="1"/>
  <c r="H34"/>
  <c r="J34" s="1"/>
  <c r="H35"/>
  <c r="J35" s="1"/>
  <c r="H36"/>
  <c r="J36" s="1"/>
  <c r="H37"/>
  <c r="J37" s="1"/>
  <c r="H38"/>
  <c r="J38" s="1"/>
  <c r="H39"/>
  <c r="J39" s="1"/>
  <c r="H40"/>
  <c r="J40" s="1"/>
  <c r="H41"/>
  <c r="J41" s="1"/>
  <c r="H42"/>
  <c r="J42" s="1"/>
  <c r="H43"/>
  <c r="J43" s="1"/>
  <c r="H15"/>
  <c r="J15" s="1"/>
  <c r="H16"/>
  <c r="J16" s="1"/>
  <c r="H17"/>
  <c r="H18"/>
  <c r="H19"/>
  <c r="J19" s="1"/>
  <c r="H20"/>
  <c r="J20" s="1"/>
  <c r="H21"/>
  <c r="J21" s="1"/>
  <c r="H22"/>
  <c r="J22" s="1"/>
  <c r="H23"/>
  <c r="J23" s="1"/>
  <c r="D16"/>
  <c r="D17"/>
  <c r="D18"/>
  <c r="D19"/>
  <c r="D20"/>
  <c r="D21"/>
  <c r="D22"/>
  <c r="D23"/>
  <c r="D24"/>
  <c r="D25"/>
  <c r="D26"/>
  <c r="D27"/>
  <c r="D28"/>
  <c r="D15"/>
  <c r="D14"/>
  <c r="H14"/>
  <c r="K76" i="21" l="1"/>
  <c r="K68"/>
  <c r="K60"/>
  <c r="K73"/>
  <c r="K65"/>
  <c r="K57"/>
  <c r="K77"/>
  <c r="K69"/>
  <c r="K61"/>
  <c r="K74"/>
  <c r="K66"/>
  <c r="K58"/>
  <c r="K78"/>
  <c r="K70"/>
  <c r="K62"/>
  <c r="K75"/>
  <c r="K67"/>
  <c r="K59"/>
  <c r="K79"/>
  <c r="K71"/>
  <c r="K63"/>
  <c r="K72"/>
  <c r="K64"/>
  <c r="K56"/>
  <c r="J17" i="2"/>
  <c r="J18"/>
  <c r="F7" s="1"/>
  <c r="B45" i="21"/>
  <c r="B46"/>
  <c r="B47"/>
  <c r="B48"/>
  <c r="B49"/>
  <c r="B50"/>
  <c r="B51"/>
  <c r="B52"/>
  <c r="B53"/>
  <c r="B54"/>
  <c r="B55"/>
  <c r="B39"/>
  <c r="B40"/>
  <c r="B41"/>
  <c r="B42"/>
  <c r="B43"/>
  <c r="B44"/>
  <c r="B38"/>
  <c r="B15"/>
  <c r="M15" s="1"/>
  <c r="B16"/>
  <c r="B17"/>
  <c r="M17" s="1"/>
  <c r="B18"/>
  <c r="M18" s="1"/>
  <c r="B19"/>
  <c r="M19" s="1"/>
  <c r="B20"/>
  <c r="M20" s="1"/>
  <c r="B21"/>
  <c r="M21" s="1"/>
  <c r="B22"/>
  <c r="M22" s="1"/>
  <c r="B23"/>
  <c r="M23" s="1"/>
  <c r="B24"/>
  <c r="M24" s="1"/>
  <c r="B25"/>
  <c r="M25" s="1"/>
  <c r="B26"/>
  <c r="M26" s="1"/>
  <c r="B27"/>
  <c r="M27" s="1"/>
  <c r="B28"/>
  <c r="M28" s="1"/>
  <c r="B29"/>
  <c r="M29" s="1"/>
  <c r="B30"/>
  <c r="M30" s="1"/>
  <c r="B31"/>
  <c r="M31" s="1"/>
  <c r="B32"/>
  <c r="B33"/>
  <c r="B34"/>
  <c r="B35"/>
  <c r="B36"/>
  <c r="B37"/>
  <c r="B14"/>
  <c r="M14" l="1"/>
  <c r="I14"/>
  <c r="J14" s="1"/>
  <c r="I33"/>
  <c r="J33" s="1"/>
  <c r="L33" s="1"/>
  <c r="M33"/>
  <c r="I34"/>
  <c r="J34" s="1"/>
  <c r="L34" s="1"/>
  <c r="M34"/>
  <c r="I35"/>
  <c r="M35"/>
  <c r="I42"/>
  <c r="J42" s="1"/>
  <c r="L42" s="1"/>
  <c r="M42"/>
  <c r="I51"/>
  <c r="J51" s="1"/>
  <c r="L51" s="1"/>
  <c r="M51"/>
  <c r="I43"/>
  <c r="J43" s="1"/>
  <c r="L43" s="1"/>
  <c r="M43"/>
  <c r="I52"/>
  <c r="J52" s="1"/>
  <c r="L52" s="1"/>
  <c r="M52"/>
  <c r="I44"/>
  <c r="J44" s="1"/>
  <c r="L44" s="1"/>
  <c r="M44"/>
  <c r="I53"/>
  <c r="J53" s="1"/>
  <c r="L53" s="1"/>
  <c r="M53"/>
  <c r="I45"/>
  <c r="J45" s="1"/>
  <c r="L45" s="1"/>
  <c r="M45"/>
  <c r="I38"/>
  <c r="J38" s="1"/>
  <c r="L38" s="1"/>
  <c r="M38"/>
  <c r="I54"/>
  <c r="J54" s="1"/>
  <c r="L54" s="1"/>
  <c r="M54"/>
  <c r="I46"/>
  <c r="J46" s="1"/>
  <c r="L46" s="1"/>
  <c r="M46"/>
  <c r="I55"/>
  <c r="J55" s="1"/>
  <c r="L55" s="1"/>
  <c r="M55"/>
  <c r="I47"/>
  <c r="J47" s="1"/>
  <c r="L47" s="1"/>
  <c r="M47"/>
  <c r="I32"/>
  <c r="J32" s="1"/>
  <c r="L32" s="1"/>
  <c r="M32"/>
  <c r="M16"/>
  <c r="H8"/>
  <c r="I39"/>
  <c r="J39" s="1"/>
  <c r="L39" s="1"/>
  <c r="M39"/>
  <c r="I48"/>
  <c r="J48" s="1"/>
  <c r="L48" s="1"/>
  <c r="M48"/>
  <c r="I40"/>
  <c r="J40" s="1"/>
  <c r="L40" s="1"/>
  <c r="M40"/>
  <c r="I49"/>
  <c r="J49" s="1"/>
  <c r="L49" s="1"/>
  <c r="M49"/>
  <c r="I36"/>
  <c r="J36" s="1"/>
  <c r="L36" s="1"/>
  <c r="M36"/>
  <c r="I37"/>
  <c r="J37" s="1"/>
  <c r="L37" s="1"/>
  <c r="M37"/>
  <c r="I41"/>
  <c r="J41" s="1"/>
  <c r="L41" s="1"/>
  <c r="M41"/>
  <c r="I50"/>
  <c r="J50" s="1"/>
  <c r="L50" s="1"/>
  <c r="M50"/>
  <c r="J35"/>
  <c r="L35" s="1"/>
  <c r="F50"/>
  <c r="E50"/>
  <c r="D50"/>
  <c r="C50"/>
  <c r="E26"/>
  <c r="G26"/>
  <c r="K26" s="1"/>
  <c r="I26"/>
  <c r="D26"/>
  <c r="F42"/>
  <c r="E42"/>
  <c r="D42"/>
  <c r="C42"/>
  <c r="F51"/>
  <c r="E51"/>
  <c r="D51"/>
  <c r="C51"/>
  <c r="F35"/>
  <c r="E35"/>
  <c r="D35"/>
  <c r="G35"/>
  <c r="K35" s="1"/>
  <c r="C35"/>
  <c r="C27"/>
  <c r="I27"/>
  <c r="G27"/>
  <c r="K27" s="1"/>
  <c r="D27"/>
  <c r="G19"/>
  <c r="K19" s="1"/>
  <c r="I19"/>
  <c r="D19"/>
  <c r="F43"/>
  <c r="E43"/>
  <c r="D43"/>
  <c r="C43"/>
  <c r="F52"/>
  <c r="E52"/>
  <c r="D52"/>
  <c r="C52"/>
  <c r="G36"/>
  <c r="K36" s="1"/>
  <c r="F36"/>
  <c r="E36"/>
  <c r="D36"/>
  <c r="C36"/>
  <c r="C28"/>
  <c r="G28"/>
  <c r="K28" s="1"/>
  <c r="I28"/>
  <c r="D28"/>
  <c r="G20"/>
  <c r="K20" s="1"/>
  <c r="I20"/>
  <c r="D20"/>
  <c r="F44"/>
  <c r="E44"/>
  <c r="D44"/>
  <c r="C44"/>
  <c r="F53"/>
  <c r="E53"/>
  <c r="D53"/>
  <c r="C53"/>
  <c r="F45"/>
  <c r="E45"/>
  <c r="D45"/>
  <c r="C45"/>
  <c r="F33"/>
  <c r="E33"/>
  <c r="D33"/>
  <c r="C33"/>
  <c r="G33"/>
  <c r="K33" s="1"/>
  <c r="G17"/>
  <c r="K17" s="1"/>
  <c r="I17"/>
  <c r="D17"/>
  <c r="F37"/>
  <c r="E37"/>
  <c r="D37"/>
  <c r="C37"/>
  <c r="G37"/>
  <c r="K37" s="1"/>
  <c r="G29"/>
  <c r="K29" s="1"/>
  <c r="I29"/>
  <c r="D29"/>
  <c r="C21"/>
  <c r="G21"/>
  <c r="K21" s="1"/>
  <c r="I21"/>
  <c r="D21"/>
  <c r="F46"/>
  <c r="E46"/>
  <c r="D46"/>
  <c r="C46"/>
  <c r="C22"/>
  <c r="I22"/>
  <c r="G22"/>
  <c r="K22" s="1"/>
  <c r="D22"/>
  <c r="F55"/>
  <c r="E55"/>
  <c r="D55"/>
  <c r="C55"/>
  <c r="E31"/>
  <c r="G31"/>
  <c r="K31" s="1"/>
  <c r="I31"/>
  <c r="D31"/>
  <c r="G23"/>
  <c r="K23" s="1"/>
  <c r="I23"/>
  <c r="D23"/>
  <c r="F15"/>
  <c r="I15"/>
  <c r="G15"/>
  <c r="K15" s="1"/>
  <c r="D15"/>
  <c r="F39"/>
  <c r="E39"/>
  <c r="D39"/>
  <c r="C39"/>
  <c r="F48"/>
  <c r="E48"/>
  <c r="D48"/>
  <c r="C48"/>
  <c r="F41"/>
  <c r="E41"/>
  <c r="D41"/>
  <c r="C41"/>
  <c r="I18"/>
  <c r="G18"/>
  <c r="K18" s="1"/>
  <c r="F54"/>
  <c r="E54"/>
  <c r="D54"/>
  <c r="C54"/>
  <c r="C14"/>
  <c r="D14"/>
  <c r="G30"/>
  <c r="K30" s="1"/>
  <c r="I30"/>
  <c r="D30"/>
  <c r="F38"/>
  <c r="G38"/>
  <c r="K38" s="1"/>
  <c r="E38"/>
  <c r="D38"/>
  <c r="C38"/>
  <c r="F47"/>
  <c r="E47"/>
  <c r="D47"/>
  <c r="C47"/>
  <c r="G32"/>
  <c r="K32" s="1"/>
  <c r="F32"/>
  <c r="E32"/>
  <c r="D32"/>
  <c r="C32"/>
  <c r="I24"/>
  <c r="G24"/>
  <c r="K24" s="1"/>
  <c r="D24"/>
  <c r="G16"/>
  <c r="K16" s="1"/>
  <c r="I16"/>
  <c r="D16"/>
  <c r="F40"/>
  <c r="E40"/>
  <c r="D40"/>
  <c r="C40"/>
  <c r="F49"/>
  <c r="E49"/>
  <c r="D49"/>
  <c r="C49"/>
  <c r="E25"/>
  <c r="G25"/>
  <c r="K25" s="1"/>
  <c r="I25"/>
  <c r="D25"/>
  <c r="F34"/>
  <c r="G34"/>
  <c r="K34" s="1"/>
  <c r="E34"/>
  <c r="D34"/>
  <c r="C34"/>
  <c r="G55"/>
  <c r="K55" s="1"/>
  <c r="G54"/>
  <c r="K54" s="1"/>
  <c r="G53"/>
  <c r="K53" s="1"/>
  <c r="G52"/>
  <c r="K52" s="1"/>
  <c r="G51"/>
  <c r="K51" s="1"/>
  <c r="G50"/>
  <c r="G49"/>
  <c r="G48"/>
  <c r="K48" s="1"/>
  <c r="G47"/>
  <c r="K47" s="1"/>
  <c r="G46"/>
  <c r="K46" s="1"/>
  <c r="G45"/>
  <c r="K45" s="1"/>
  <c r="G44"/>
  <c r="G43"/>
  <c r="K43" s="1"/>
  <c r="G42"/>
  <c r="K42" s="1"/>
  <c r="G41"/>
  <c r="G40"/>
  <c r="H39"/>
  <c r="G39"/>
  <c r="K39" s="1"/>
  <c r="F25"/>
  <c r="E23"/>
  <c r="E29"/>
  <c r="E30"/>
  <c r="F26"/>
  <c r="F31"/>
  <c r="C20"/>
  <c r="F14"/>
  <c r="F24"/>
  <c r="F23"/>
  <c r="E22"/>
  <c r="C19"/>
  <c r="F30"/>
  <c r="F29"/>
  <c r="E28"/>
  <c r="E24"/>
  <c r="E14"/>
  <c r="F22"/>
  <c r="E21"/>
  <c r="E20"/>
  <c r="C18"/>
  <c r="C17"/>
  <c r="F28"/>
  <c r="E27"/>
  <c r="F21"/>
  <c r="F20"/>
  <c r="E19"/>
  <c r="C16"/>
  <c r="F27"/>
  <c r="F19"/>
  <c r="E18"/>
  <c r="E17"/>
  <c r="C15"/>
  <c r="C26"/>
  <c r="C25"/>
  <c r="F18"/>
  <c r="F17"/>
  <c r="E16"/>
  <c r="C31"/>
  <c r="C24"/>
  <c r="C23"/>
  <c r="F16"/>
  <c r="E15"/>
  <c r="C30"/>
  <c r="C29"/>
  <c r="K41" l="1"/>
  <c r="K49"/>
  <c r="K50"/>
  <c r="K40"/>
  <c r="H6"/>
  <c r="K44"/>
  <c r="H10"/>
  <c r="H7"/>
  <c r="H9"/>
  <c r="D8"/>
  <c r="D7"/>
  <c r="D6"/>
  <c r="D10"/>
  <c r="D9"/>
  <c r="J10"/>
  <c r="J9"/>
  <c r="J8"/>
  <c r="J7"/>
  <c r="G9"/>
  <c r="G8"/>
  <c r="G6"/>
  <c r="G7"/>
  <c r="G10"/>
  <c r="L14"/>
  <c r="H71" i="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60"/>
  <c r="H59"/>
  <c r="H233" i="2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58" i="1"/>
  <c r="H57"/>
  <c r="H56"/>
  <c r="H70"/>
  <c r="H69"/>
  <c r="H68"/>
  <c r="H67"/>
  <c r="H66"/>
  <c r="H65"/>
  <c r="H64"/>
  <c r="H63"/>
  <c r="H62"/>
  <c r="H61"/>
  <c r="H55"/>
  <c r="H55" i="21" s="1"/>
  <c r="H52" i="1"/>
  <c r="H52" i="21" s="1"/>
  <c r="H53" i="1"/>
  <c r="H53" i="21" s="1"/>
  <c r="H54" i="1"/>
  <c r="H54" i="21" s="1"/>
  <c r="H41" i="1"/>
  <c r="H41" i="21" s="1"/>
  <c r="H42" i="1"/>
  <c r="H42" i="21" s="1"/>
  <c r="H43" i="1"/>
  <c r="H44"/>
  <c r="H44" i="21" s="1"/>
  <c r="H45" i="1"/>
  <c r="H45" i="21" s="1"/>
  <c r="H46" i="1"/>
  <c r="H47"/>
  <c r="H47" i="21" s="1"/>
  <c r="H48" i="1"/>
  <c r="H48" i="21" s="1"/>
  <c r="H49" i="1"/>
  <c r="H49" i="21" s="1"/>
  <c r="H50" i="1"/>
  <c r="H51"/>
  <c r="H51" i="21" s="1"/>
  <c r="H40" i="1"/>
  <c r="H40" i="21" s="1"/>
  <c r="H16" i="1"/>
  <c r="H16" i="21" s="1"/>
  <c r="H15" i="1"/>
  <c r="H14"/>
  <c r="J6" i="21" l="1"/>
  <c r="F7" i="1"/>
  <c r="F6"/>
  <c r="F10"/>
  <c r="F9"/>
  <c r="F8"/>
  <c r="E7" i="21"/>
  <c r="G14"/>
  <c r="K14" s="1"/>
  <c r="H14"/>
  <c r="H50"/>
  <c r="H15"/>
  <c r="H38" i="1"/>
  <c r="H38" i="21" s="1"/>
  <c r="H37" i="1"/>
  <c r="H37" i="21" s="1"/>
  <c r="H36" i="1"/>
  <c r="H36" i="21" s="1"/>
  <c r="H35" i="1"/>
  <c r="H35" i="21" s="1"/>
  <c r="H34" i="1"/>
  <c r="H34" i="21" s="1"/>
  <c r="H33" i="1"/>
  <c r="H33" i="21" s="1"/>
  <c r="H32" i="1"/>
  <c r="H32" i="21" s="1"/>
  <c r="H31" i="1"/>
  <c r="H31" i="21" s="1"/>
  <c r="H30" i="1"/>
  <c r="H30" i="21" s="1"/>
  <c r="H29" i="1"/>
  <c r="H28"/>
  <c r="H28" i="21" s="1"/>
  <c r="H27" i="1"/>
  <c r="H27" i="21" s="1"/>
  <c r="H26" i="1"/>
  <c r="H26" i="21" s="1"/>
  <c r="H25" i="1"/>
  <c r="H25" i="21" s="1"/>
  <c r="H24" i="1"/>
  <c r="H24" i="21" s="1"/>
  <c r="H23" i="1"/>
  <c r="H22"/>
  <c r="H22" i="21" s="1"/>
  <c r="H21" i="1"/>
  <c r="H21" i="21" s="1"/>
  <c r="H20" i="1"/>
  <c r="H20" i="21" s="1"/>
  <c r="H19" i="1"/>
  <c r="H19" i="21" s="1"/>
  <c r="E10" s="1"/>
  <c r="H18" i="1"/>
  <c r="H18" i="21" s="1"/>
  <c r="E9" s="1"/>
  <c r="H17" i="1"/>
  <c r="H17" i="21" s="1"/>
  <c r="E8" s="1"/>
  <c r="H23" l="1"/>
  <c r="H46"/>
  <c r="H43"/>
  <c r="H29"/>
  <c r="J14" i="2"/>
  <c r="J16" i="21"/>
  <c r="L16" s="1"/>
  <c r="E6" l="1"/>
  <c r="F10"/>
  <c r="F9"/>
  <c r="F8"/>
  <c r="F7"/>
  <c r="F10" i="2"/>
  <c r="C10" s="1"/>
  <c r="F9"/>
  <c r="C9" s="1"/>
  <c r="F8"/>
  <c r="C8" s="1"/>
  <c r="C7"/>
  <c r="J17" i="21"/>
  <c r="L17" s="1"/>
  <c r="J18"/>
  <c r="L18" s="1"/>
  <c r="J15"/>
  <c r="L15" s="1"/>
  <c r="J23"/>
  <c r="L23" s="1"/>
  <c r="J30"/>
  <c r="L30" s="1"/>
  <c r="J21"/>
  <c r="L21" s="1"/>
  <c r="J25"/>
  <c r="L25" s="1"/>
  <c r="J31"/>
  <c r="L31" s="1"/>
  <c r="J20"/>
  <c r="L20" s="1"/>
  <c r="J22"/>
  <c r="L22" s="1"/>
  <c r="J27"/>
  <c r="L27" s="1"/>
  <c r="J29"/>
  <c r="L29" s="1"/>
  <c r="J24"/>
  <c r="L24" s="1"/>
  <c r="J19"/>
  <c r="L19" s="1"/>
  <c r="J26"/>
  <c r="L26" s="1"/>
  <c r="J28"/>
  <c r="L28" s="1"/>
  <c r="F6" l="1"/>
</calcChain>
</file>

<file path=xl/sharedStrings.xml><?xml version="1.0" encoding="utf-8"?>
<sst xmlns="http://schemas.openxmlformats.org/spreadsheetml/2006/main" count="314" uniqueCount="144">
  <si>
    <t>Date</t>
  </si>
  <si>
    <t>Articles</t>
  </si>
  <si>
    <t>Prix Unitaire</t>
  </si>
  <si>
    <t>Quantité</t>
  </si>
  <si>
    <t>Prix global</t>
  </si>
  <si>
    <t>Ref</t>
  </si>
  <si>
    <t>Fournisseurs</t>
  </si>
  <si>
    <t>tricos</t>
  </si>
  <si>
    <t>foular</t>
  </si>
  <si>
    <t>chaussure</t>
  </si>
  <si>
    <t>sac à main</t>
  </si>
  <si>
    <t>pentalons</t>
  </si>
  <si>
    <t>foulars</t>
  </si>
  <si>
    <t>robes</t>
  </si>
  <si>
    <t>chaussures</t>
  </si>
  <si>
    <t>chemise</t>
  </si>
  <si>
    <t>jupe</t>
  </si>
  <si>
    <t>pentalon</t>
  </si>
  <si>
    <t>kabout</t>
  </si>
  <si>
    <t>9mech</t>
  </si>
  <si>
    <t>body</t>
  </si>
  <si>
    <t>veste</t>
  </si>
  <si>
    <t>trico noir</t>
  </si>
  <si>
    <t>trico</t>
  </si>
  <si>
    <t>trico long</t>
  </si>
  <si>
    <t>Prix d'achat</t>
  </si>
  <si>
    <t>chausure</t>
  </si>
  <si>
    <t>jilletss</t>
  </si>
  <si>
    <t>chemises</t>
  </si>
  <si>
    <t>chaussuree</t>
  </si>
  <si>
    <t>t20</t>
  </si>
  <si>
    <t>ch8</t>
  </si>
  <si>
    <t>j10</t>
  </si>
  <si>
    <t>s20</t>
  </si>
  <si>
    <t>p105</t>
  </si>
  <si>
    <t>f450</t>
  </si>
  <si>
    <t>f750</t>
  </si>
  <si>
    <t>j30</t>
  </si>
  <si>
    <t>r25</t>
  </si>
  <si>
    <t>ch15</t>
  </si>
  <si>
    <t>ch10</t>
  </si>
  <si>
    <t>ch20</t>
  </si>
  <si>
    <t>che4</t>
  </si>
  <si>
    <t>ju10</t>
  </si>
  <si>
    <t>p10</t>
  </si>
  <si>
    <t>k48</t>
  </si>
  <si>
    <t>k25</t>
  </si>
  <si>
    <t>j15</t>
  </si>
  <si>
    <t>t6</t>
  </si>
  <si>
    <t>che15</t>
  </si>
  <si>
    <t>v15</t>
  </si>
  <si>
    <t>t25</t>
  </si>
  <si>
    <t>xx</t>
  </si>
  <si>
    <t>j27</t>
  </si>
  <si>
    <t xml:space="preserve"> jillet</t>
  </si>
  <si>
    <t>jillet</t>
  </si>
  <si>
    <t>j47</t>
  </si>
  <si>
    <t xml:space="preserve"> Acrédit</t>
  </si>
  <si>
    <t>sous vetement</t>
  </si>
  <si>
    <t>pentalon 2coul</t>
  </si>
  <si>
    <t>pentalon noir</t>
  </si>
  <si>
    <t>trico fran</t>
  </si>
  <si>
    <t>crayon</t>
  </si>
  <si>
    <t>mascara</t>
  </si>
  <si>
    <t>deodorant</t>
  </si>
  <si>
    <t>kabout noir</t>
  </si>
  <si>
    <t>foular gran</t>
  </si>
  <si>
    <t>robe</t>
  </si>
  <si>
    <t>cap</t>
  </si>
  <si>
    <t>jocking</t>
  </si>
  <si>
    <t>slip</t>
  </si>
  <si>
    <t>BG</t>
  </si>
  <si>
    <t>T</t>
  </si>
  <si>
    <t>trico lamé</t>
  </si>
  <si>
    <t>sac</t>
  </si>
  <si>
    <t>S</t>
  </si>
  <si>
    <t>sacoche femme</t>
  </si>
  <si>
    <t>pentaalen</t>
  </si>
  <si>
    <t>Prix de Vente</t>
  </si>
  <si>
    <t>pijama</t>
  </si>
  <si>
    <t>joking</t>
  </si>
  <si>
    <t>robe denuit SV</t>
  </si>
  <si>
    <t>maskara</t>
  </si>
  <si>
    <t>creme</t>
  </si>
  <si>
    <t>Fournisseur</t>
  </si>
  <si>
    <t>Stock
Départ</t>
  </si>
  <si>
    <t>Stock
Actuel</t>
  </si>
  <si>
    <t>Etat</t>
  </si>
  <si>
    <t>Stockk</t>
  </si>
  <si>
    <t>Paiement</t>
  </si>
  <si>
    <t>Designation</t>
  </si>
  <si>
    <t>sl150</t>
  </si>
  <si>
    <t>r12</t>
  </si>
  <si>
    <t>sv7</t>
  </si>
  <si>
    <t>p5</t>
  </si>
  <si>
    <t>jok30</t>
  </si>
  <si>
    <t>jok10</t>
  </si>
  <si>
    <t>t33</t>
  </si>
  <si>
    <t>f9</t>
  </si>
  <si>
    <t>k30</t>
  </si>
  <si>
    <t>deo3</t>
  </si>
  <si>
    <t>mask250</t>
  </si>
  <si>
    <t>cr175</t>
  </si>
  <si>
    <t>j33</t>
  </si>
  <si>
    <t>cap12</t>
  </si>
  <si>
    <t>t115</t>
  </si>
  <si>
    <t>j12</t>
  </si>
  <si>
    <t>t13</t>
  </si>
  <si>
    <t>s5</t>
  </si>
  <si>
    <t>s15</t>
  </si>
  <si>
    <t>s10</t>
  </si>
  <si>
    <t>s8</t>
  </si>
  <si>
    <t>t10</t>
  </si>
  <si>
    <t>v13</t>
  </si>
  <si>
    <t>j9</t>
  </si>
  <si>
    <t>k45</t>
  </si>
  <si>
    <t>jok38</t>
  </si>
  <si>
    <t>pi17</t>
  </si>
  <si>
    <t>pi22</t>
  </si>
  <si>
    <t>j45</t>
  </si>
  <si>
    <t>f10</t>
  </si>
  <si>
    <t>krim2</t>
  </si>
  <si>
    <t>ju20</t>
  </si>
  <si>
    <t>ju25</t>
  </si>
  <si>
    <t>v20</t>
  </si>
  <si>
    <t>désignation</t>
  </si>
  <si>
    <t>Valeur restant</t>
  </si>
  <si>
    <t>A-Restants</t>
  </si>
  <si>
    <t>Valeur de Vente</t>
  </si>
  <si>
    <t>A-Vendus</t>
  </si>
  <si>
    <t>Bénéfice Articles</t>
  </si>
  <si>
    <t>Somme</t>
  </si>
  <si>
    <t>Décembre</t>
  </si>
  <si>
    <t>Janvier</t>
  </si>
  <si>
    <t>Février</t>
  </si>
  <si>
    <t>Mars</t>
  </si>
  <si>
    <t>Total</t>
  </si>
  <si>
    <t>Acrédit</t>
  </si>
  <si>
    <t>Vente</t>
  </si>
  <si>
    <t>Entrée</t>
  </si>
  <si>
    <t>Bénifice</t>
  </si>
  <si>
    <t xml:space="preserve">A.Vendus </t>
  </si>
  <si>
    <t>M</t>
  </si>
  <si>
    <t>Z</t>
  </si>
</sst>
</file>

<file path=xl/styles.xml><?xml version="1.0" encoding="utf-8"?>
<styleSheet xmlns="http://schemas.openxmlformats.org/spreadsheetml/2006/main">
  <numFmts count="2">
    <numFmt numFmtId="164" formatCode="#,##0.000;[Red]#,##0.000"/>
    <numFmt numFmtId="165" formatCode="#,##0.000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MV Boli"/>
    </font>
    <font>
      <b/>
      <sz val="12"/>
      <color theme="1"/>
      <name val="MV Boli"/>
    </font>
    <font>
      <b/>
      <sz val="11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mbria"/>
      <family val="1"/>
      <scheme val="major"/>
    </font>
    <font>
      <b/>
      <sz val="26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ECBEC2"/>
        <bgColor indexed="64"/>
      </patternFill>
    </fill>
    <fill>
      <patternFill patternType="solid">
        <fgColor rgb="FFDC4070"/>
        <bgColor indexed="64"/>
      </patternFill>
    </fill>
    <fill>
      <patternFill patternType="solid">
        <fgColor rgb="FF48BC9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7EE6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theme="9" tint="0.39994506668294322"/>
      </left>
      <right/>
      <top style="double">
        <color theme="9" tint="0.39994506668294322"/>
      </top>
      <bottom style="double">
        <color theme="9" tint="0.39994506668294322"/>
      </bottom>
      <diagonal/>
    </border>
    <border>
      <left/>
      <right/>
      <top style="double">
        <color theme="9" tint="0.39994506668294322"/>
      </top>
      <bottom style="double">
        <color theme="9" tint="0.39994506668294322"/>
      </bottom>
      <diagonal/>
    </border>
    <border>
      <left/>
      <right style="double">
        <color theme="9" tint="0.39994506668294322"/>
      </right>
      <top style="double">
        <color theme="9" tint="0.39994506668294322"/>
      </top>
      <bottom style="double">
        <color theme="9" tint="0.3999450666829432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92D050"/>
      </left>
      <right style="thin">
        <color auto="1"/>
      </right>
      <top style="double">
        <color rgb="FF92D050"/>
      </top>
      <bottom style="double">
        <color rgb="FF92D050"/>
      </bottom>
      <diagonal/>
    </border>
    <border>
      <left style="thin">
        <color auto="1"/>
      </left>
      <right style="thin">
        <color auto="1"/>
      </right>
      <top style="double">
        <color rgb="FF92D050"/>
      </top>
      <bottom style="double">
        <color rgb="FF92D050"/>
      </bottom>
      <diagonal/>
    </border>
    <border>
      <left/>
      <right/>
      <top style="double">
        <color rgb="FF92D050"/>
      </top>
      <bottom style="double">
        <color rgb="FF92D050"/>
      </bottom>
      <diagonal/>
    </border>
    <border>
      <left/>
      <right style="double">
        <color rgb="FF92D050"/>
      </right>
      <top style="double">
        <color rgb="FF92D050"/>
      </top>
      <bottom style="double">
        <color rgb="FF92D050"/>
      </bottom>
      <diagonal/>
    </border>
    <border>
      <left style="double">
        <color rgb="FF7EE600"/>
      </left>
      <right/>
      <top style="double">
        <color rgb="FF7EE600"/>
      </top>
      <bottom style="double">
        <color rgb="FF7EE600"/>
      </bottom>
      <diagonal/>
    </border>
    <border>
      <left/>
      <right/>
      <top style="double">
        <color rgb="FF7EE600"/>
      </top>
      <bottom style="double">
        <color rgb="FF7EE600"/>
      </bottom>
      <diagonal/>
    </border>
    <border>
      <left/>
      <right style="double">
        <color rgb="FF7EE600"/>
      </right>
      <top style="double">
        <color rgb="FF7EE600"/>
      </top>
      <bottom style="double">
        <color rgb="FF7EE600"/>
      </bottom>
      <diagonal/>
    </border>
    <border>
      <left style="medium">
        <color rgb="FFFFC000"/>
      </left>
      <right/>
      <top style="medium">
        <color rgb="FFFFC000"/>
      </top>
      <bottom style="medium">
        <color rgb="FFFFC000"/>
      </bottom>
      <diagonal/>
    </border>
    <border>
      <left/>
      <right/>
      <top style="medium">
        <color rgb="FFFFC000"/>
      </top>
      <bottom style="medium">
        <color rgb="FFFFC00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rgb="FFFFC000"/>
      </left>
      <right style="double">
        <color rgb="FFFFC000"/>
      </right>
      <top/>
      <bottom style="medium">
        <color rgb="FFFFC000"/>
      </bottom>
      <diagonal/>
    </border>
    <border>
      <left style="double">
        <color rgb="FFFFC000"/>
      </left>
      <right style="double">
        <color rgb="FFFFC000"/>
      </right>
      <top/>
      <bottom style="medium">
        <color rgb="FFFFC000"/>
      </bottom>
      <diagonal/>
    </border>
    <border>
      <left style="double">
        <color rgb="FFFFC000"/>
      </left>
      <right style="medium">
        <color rgb="FFFFC000"/>
      </right>
      <top/>
      <bottom style="medium">
        <color rgb="FFFFC000"/>
      </bottom>
      <diagonal/>
    </border>
    <border>
      <left style="medium">
        <color rgb="FFFFC000"/>
      </left>
      <right style="medium">
        <color rgb="FFFFC000"/>
      </right>
      <top style="medium">
        <color rgb="FFFFC000"/>
      </top>
      <bottom style="medium">
        <color rgb="FFFFC000"/>
      </bottom>
      <diagonal/>
    </border>
  </borders>
  <cellStyleXfs count="3">
    <xf numFmtId="0" fontId="0" fillId="0" borderId="0"/>
    <xf numFmtId="0" fontId="4" fillId="3" borderId="2"/>
    <xf numFmtId="0" fontId="5" fillId="4" borderId="1">
      <alignment horizontal="center" vertical="center"/>
    </xf>
  </cellStyleXfs>
  <cellXfs count="8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/>
    <xf numFmtId="0" fontId="0" fillId="0" borderId="0" xfId="0" applyFont="1"/>
    <xf numFmtId="14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65" fontId="0" fillId="0" borderId="4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ont="1" applyBorder="1"/>
    <xf numFmtId="0" fontId="0" fillId="0" borderId="4" xfId="0" applyBorder="1"/>
    <xf numFmtId="165" fontId="0" fillId="0" borderId="4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0" fillId="0" borderId="5" xfId="0" applyBorder="1"/>
    <xf numFmtId="0" fontId="0" fillId="0" borderId="3" xfId="0" applyBorder="1"/>
    <xf numFmtId="0" fontId="6" fillId="5" borderId="6" xfId="0" applyFont="1" applyFill="1" applyBorder="1" applyAlignment="1">
      <alignment horizontal="center" vertical="center"/>
    </xf>
    <xf numFmtId="14" fontId="1" fillId="0" borderId="7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165" fontId="0" fillId="0" borderId="12" xfId="0" applyNumberFormat="1" applyFont="1" applyBorder="1" applyAlignment="1">
      <alignment horizontal="center" vertical="center"/>
    </xf>
    <xf numFmtId="165" fontId="1" fillId="0" borderId="13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0" fillId="0" borderId="12" xfId="0" applyFont="1" applyBorder="1"/>
    <xf numFmtId="0" fontId="1" fillId="0" borderId="13" xfId="0" applyFont="1" applyBorder="1"/>
    <xf numFmtId="165" fontId="0" fillId="0" borderId="8" xfId="0" applyNumberFormat="1" applyFont="1" applyFill="1" applyBorder="1" applyAlignment="1" applyProtection="1">
      <alignment horizontal="center" vertical="center"/>
      <protection locked="0"/>
    </xf>
    <xf numFmtId="165" fontId="0" fillId="0" borderId="8" xfId="0" applyNumberFormat="1" applyFont="1" applyFill="1" applyBorder="1" applyAlignment="1" applyProtection="1">
      <alignment horizontal="center" vertical="center"/>
    </xf>
    <xf numFmtId="165" fontId="1" fillId="0" borderId="12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/>
    <xf numFmtId="165" fontId="1" fillId="6" borderId="4" xfId="0" applyNumberFormat="1" applyFont="1" applyFill="1" applyBorder="1" applyAlignment="1">
      <alignment horizontal="center" vertical="center"/>
    </xf>
    <xf numFmtId="14" fontId="1" fillId="7" borderId="3" xfId="0" applyNumberFormat="1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165" fontId="2" fillId="0" borderId="8" xfId="0" applyNumberFormat="1" applyFont="1" applyFill="1" applyBorder="1" applyAlignment="1">
      <alignment horizontal="center" vertical="center"/>
    </xf>
    <xf numFmtId="0" fontId="9" fillId="3" borderId="2" xfId="1" applyFont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9" borderId="15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0" fontId="6" fillId="10" borderId="16" xfId="0" applyFont="1" applyFill="1" applyBorder="1" applyAlignment="1">
      <alignment horizontal="center" vertical="center"/>
    </xf>
    <xf numFmtId="0" fontId="8" fillId="11" borderId="17" xfId="0" applyFont="1" applyFill="1" applyBorder="1" applyAlignment="1">
      <alignment horizontal="center" vertical="center"/>
    </xf>
    <xf numFmtId="0" fontId="6" fillId="12" borderId="0" xfId="0" applyFont="1" applyFill="1"/>
    <xf numFmtId="0" fontId="6" fillId="12" borderId="18" xfId="0" applyFont="1" applyFill="1" applyBorder="1" applyAlignment="1">
      <alignment horizontal="center"/>
    </xf>
    <xf numFmtId="165" fontId="6" fillId="12" borderId="19" xfId="0" applyNumberFormat="1" applyFont="1" applyFill="1" applyBorder="1" applyAlignment="1">
      <alignment horizontal="center" vertical="center"/>
    </xf>
    <xf numFmtId="0" fontId="6" fillId="12" borderId="19" xfId="0" applyNumberFormat="1" applyFont="1" applyFill="1" applyBorder="1" applyAlignment="1">
      <alignment horizontal="center" vertical="center"/>
    </xf>
    <xf numFmtId="165" fontId="6" fillId="12" borderId="20" xfId="0" applyNumberFormat="1" applyFont="1" applyFill="1" applyBorder="1" applyAlignment="1">
      <alignment horizontal="center" vertical="center"/>
    </xf>
    <xf numFmtId="0" fontId="1" fillId="9" borderId="18" xfId="0" applyFont="1" applyFill="1" applyBorder="1" applyAlignment="1">
      <alignment horizontal="center"/>
    </xf>
    <xf numFmtId="165" fontId="1" fillId="9" borderId="19" xfId="0" applyNumberFormat="1" applyFont="1" applyFill="1" applyBorder="1" applyAlignment="1">
      <alignment horizontal="center" vertical="center"/>
    </xf>
    <xf numFmtId="165" fontId="1" fillId="8" borderId="19" xfId="0" applyNumberFormat="1" applyFont="1" applyFill="1" applyBorder="1" applyAlignment="1">
      <alignment horizontal="center" vertical="center"/>
    </xf>
    <xf numFmtId="0" fontId="1" fillId="8" borderId="19" xfId="0" applyNumberFormat="1" applyFont="1" applyFill="1" applyBorder="1" applyAlignment="1">
      <alignment horizontal="center" vertical="center"/>
    </xf>
    <xf numFmtId="165" fontId="1" fillId="11" borderId="20" xfId="0" applyNumberFormat="1" applyFont="1" applyFill="1" applyBorder="1" applyAlignment="1">
      <alignment horizontal="center" vertical="center"/>
    </xf>
    <xf numFmtId="0" fontId="10" fillId="14" borderId="0" xfId="0" applyFont="1" applyFill="1" applyAlignment="1">
      <alignment horizontal="center" vertical="center"/>
    </xf>
    <xf numFmtId="0" fontId="6" fillId="14" borderId="3" xfId="0" applyFont="1" applyFill="1" applyBorder="1" applyAlignment="1">
      <alignment horizontal="center" vertical="center"/>
    </xf>
    <xf numFmtId="0" fontId="6" fillId="14" borderId="4" xfId="0" applyFont="1" applyFill="1" applyBorder="1" applyAlignment="1">
      <alignment horizontal="center" vertical="center"/>
    </xf>
    <xf numFmtId="0" fontId="6" fillId="14" borderId="5" xfId="0" applyFont="1" applyFill="1" applyBorder="1" applyAlignment="1">
      <alignment horizontal="center" vertical="center"/>
    </xf>
    <xf numFmtId="0" fontId="6" fillId="16" borderId="6" xfId="0" applyFont="1" applyFill="1" applyBorder="1" applyAlignment="1">
      <alignment horizontal="center" vertical="center"/>
    </xf>
    <xf numFmtId="0" fontId="6" fillId="16" borderId="6" xfId="0" applyFont="1" applyFill="1" applyBorder="1" applyAlignment="1">
      <alignment horizontal="center" vertical="center" wrapText="1"/>
    </xf>
    <xf numFmtId="0" fontId="1" fillId="13" borderId="21" xfId="0" applyFont="1" applyFill="1" applyBorder="1" applyAlignment="1">
      <alignment horizontal="center" vertical="center"/>
    </xf>
    <xf numFmtId="0" fontId="6" fillId="17" borderId="21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165" fontId="6" fillId="17" borderId="21" xfId="0" applyNumberFormat="1" applyFont="1" applyFill="1" applyBorder="1" applyAlignment="1">
      <alignment horizontal="center" vertical="center"/>
    </xf>
    <xf numFmtId="165" fontId="1" fillId="0" borderId="21" xfId="0" applyNumberFormat="1" applyFont="1" applyFill="1" applyBorder="1" applyAlignment="1">
      <alignment horizontal="center" vertical="center"/>
    </xf>
    <xf numFmtId="0" fontId="10" fillId="15" borderId="0" xfId="0" applyFont="1" applyFill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8" xfId="0" applyFill="1" applyBorder="1" applyAlignment="1">
      <alignment horizontal="center" vertical="center"/>
    </xf>
  </cellXfs>
  <cellStyles count="3">
    <cellStyle name="Normal" xfId="0" builtinId="0"/>
    <cellStyle name="Style 1" xfId="2"/>
    <cellStyle name="Style 2" xfId="1"/>
  </cellStyles>
  <dxfs count="0"/>
  <tableStyles count="0" defaultTableStyle="TableStyleMedium9" defaultPivotStyle="PivotStyleLight16"/>
  <colors>
    <mruColors>
      <color rgb="FF00FF00"/>
      <color rgb="FF7EE600"/>
      <color rgb="FF48BC90"/>
      <color rgb="FFEE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utiqu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ock"/>
      <sheetName val="Macro1"/>
      <sheetName val="Feuil1"/>
      <sheetName val="Vente"/>
      <sheetName val="Entrée"/>
      <sheetName val="Stockk"/>
      <sheetName val="Boutique"/>
      <sheetName val="depm"/>
      <sheetName val="depj"/>
      <sheetName val="Compte"/>
    </sheetNames>
    <sheetDataSet>
      <sheetData sheetId="0"/>
      <sheetData sheetId="1"/>
      <sheetData sheetId="2"/>
      <sheetData sheetId="3">
        <row r="17">
          <cell r="A17">
            <v>41979</v>
          </cell>
          <cell r="D17">
            <v>1</v>
          </cell>
        </row>
        <row r="18">
          <cell r="A18">
            <v>41979</v>
          </cell>
          <cell r="D18">
            <v>1</v>
          </cell>
        </row>
        <row r="19">
          <cell r="A19">
            <v>41979</v>
          </cell>
          <cell r="D19">
            <v>1</v>
          </cell>
        </row>
        <row r="20">
          <cell r="A20">
            <v>41981</v>
          </cell>
          <cell r="D20">
            <v>1</v>
          </cell>
        </row>
        <row r="21">
          <cell r="A21">
            <v>41981</v>
          </cell>
          <cell r="D21">
            <v>1</v>
          </cell>
        </row>
        <row r="22">
          <cell r="A22">
            <v>41981</v>
          </cell>
          <cell r="D22">
            <v>1</v>
          </cell>
        </row>
        <row r="23">
          <cell r="A23">
            <v>41982</v>
          </cell>
          <cell r="D23">
            <v>1</v>
          </cell>
        </row>
        <row r="24">
          <cell r="A24">
            <v>41986</v>
          </cell>
          <cell r="D24">
            <v>1</v>
          </cell>
        </row>
        <row r="25">
          <cell r="A25">
            <v>41988</v>
          </cell>
          <cell r="D25">
            <v>1</v>
          </cell>
        </row>
        <row r="26">
          <cell r="A26">
            <v>41989</v>
          </cell>
          <cell r="D26">
            <v>1</v>
          </cell>
        </row>
        <row r="27">
          <cell r="A27">
            <v>41991</v>
          </cell>
          <cell r="D27">
            <v>1</v>
          </cell>
        </row>
        <row r="28">
          <cell r="A28">
            <v>41991</v>
          </cell>
          <cell r="D28">
            <v>2</v>
          </cell>
        </row>
        <row r="29">
          <cell r="A29">
            <v>41991</v>
          </cell>
          <cell r="D29">
            <v>1</v>
          </cell>
        </row>
        <row r="30">
          <cell r="A30">
            <v>41991</v>
          </cell>
          <cell r="D30">
            <v>1</v>
          </cell>
        </row>
        <row r="31">
          <cell r="A31">
            <v>41993</v>
          </cell>
          <cell r="D31">
            <v>1</v>
          </cell>
        </row>
        <row r="32">
          <cell r="A32">
            <v>41995</v>
          </cell>
          <cell r="D32">
            <v>3</v>
          </cell>
        </row>
        <row r="33">
          <cell r="A33">
            <v>41997</v>
          </cell>
          <cell r="D33">
            <v>1</v>
          </cell>
        </row>
        <row r="34">
          <cell r="A34">
            <v>41997</v>
          </cell>
          <cell r="D34">
            <v>1</v>
          </cell>
        </row>
        <row r="35">
          <cell r="A35">
            <v>41997</v>
          </cell>
          <cell r="D35">
            <v>1</v>
          </cell>
        </row>
        <row r="36">
          <cell r="A36">
            <v>41997</v>
          </cell>
          <cell r="D36">
            <v>1</v>
          </cell>
        </row>
        <row r="37">
          <cell r="A37">
            <v>41997</v>
          </cell>
          <cell r="D37">
            <v>1</v>
          </cell>
        </row>
        <row r="38">
          <cell r="A38">
            <v>41997</v>
          </cell>
          <cell r="D38">
            <v>1</v>
          </cell>
        </row>
        <row r="39">
          <cell r="A39">
            <v>41997</v>
          </cell>
          <cell r="D39">
            <v>1</v>
          </cell>
        </row>
        <row r="40">
          <cell r="A40">
            <v>41997</v>
          </cell>
          <cell r="D40">
            <v>1</v>
          </cell>
        </row>
        <row r="41">
          <cell r="A41">
            <v>41997</v>
          </cell>
          <cell r="D41">
            <v>1</v>
          </cell>
        </row>
        <row r="42">
          <cell r="A42">
            <v>41997</v>
          </cell>
          <cell r="D42">
            <v>1</v>
          </cell>
        </row>
        <row r="43">
          <cell r="A43">
            <v>41997</v>
          </cell>
          <cell r="D43">
            <v>1</v>
          </cell>
        </row>
        <row r="44">
          <cell r="A44">
            <v>41997</v>
          </cell>
          <cell r="D44">
            <v>1</v>
          </cell>
        </row>
        <row r="45">
          <cell r="A45">
            <v>41997</v>
          </cell>
          <cell r="D45">
            <v>1</v>
          </cell>
        </row>
        <row r="46">
          <cell r="A46">
            <v>41997</v>
          </cell>
          <cell r="D46">
            <v>1</v>
          </cell>
        </row>
        <row r="47">
          <cell r="A47">
            <v>41997</v>
          </cell>
          <cell r="D47">
            <v>1</v>
          </cell>
        </row>
        <row r="48">
          <cell r="A48">
            <v>41997</v>
          </cell>
          <cell r="D48">
            <v>1</v>
          </cell>
        </row>
        <row r="49">
          <cell r="A49">
            <v>41998</v>
          </cell>
          <cell r="D49">
            <v>1</v>
          </cell>
        </row>
        <row r="50">
          <cell r="A50">
            <v>42003</v>
          </cell>
          <cell r="D50">
            <v>1</v>
          </cell>
        </row>
        <row r="51">
          <cell r="A51">
            <v>42003</v>
          </cell>
          <cell r="D51">
            <v>1</v>
          </cell>
        </row>
        <row r="52">
          <cell r="A52">
            <v>42003</v>
          </cell>
          <cell r="D52">
            <v>1</v>
          </cell>
        </row>
        <row r="53">
          <cell r="A53">
            <v>42003</v>
          </cell>
          <cell r="D53">
            <v>1</v>
          </cell>
        </row>
        <row r="54">
          <cell r="A54">
            <v>42003</v>
          </cell>
          <cell r="D54">
            <v>1</v>
          </cell>
        </row>
        <row r="56">
          <cell r="A56">
            <v>42009</v>
          </cell>
          <cell r="D56">
            <v>1</v>
          </cell>
        </row>
        <row r="57">
          <cell r="A57">
            <v>42011</v>
          </cell>
          <cell r="D57">
            <v>1</v>
          </cell>
        </row>
        <row r="58">
          <cell r="A58">
            <v>42011</v>
          </cell>
          <cell r="D58">
            <v>1</v>
          </cell>
        </row>
        <row r="59">
          <cell r="A59">
            <v>42011</v>
          </cell>
          <cell r="D59">
            <v>1</v>
          </cell>
        </row>
        <row r="60">
          <cell r="A60">
            <v>42011</v>
          </cell>
          <cell r="D60">
            <v>1</v>
          </cell>
        </row>
        <row r="61">
          <cell r="A61">
            <v>42011</v>
          </cell>
          <cell r="D61">
            <v>1</v>
          </cell>
        </row>
        <row r="62">
          <cell r="A62">
            <v>42011</v>
          </cell>
          <cell r="D62">
            <v>1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K327"/>
  <sheetViews>
    <sheetView zoomScaleNormal="100" workbookViewId="0">
      <selection activeCell="E18" sqref="E18"/>
    </sheetView>
  </sheetViews>
  <sheetFormatPr baseColWidth="10" defaultRowHeight="14.4"/>
  <cols>
    <col min="1" max="1" width="11.44140625" style="4"/>
    <col min="2" max="2" width="10" style="4" customWidth="1"/>
    <col min="3" max="3" width="15.44140625" style="4" customWidth="1"/>
    <col min="4" max="5" width="14.5546875" style="4" customWidth="1"/>
    <col min="6" max="6" width="13.44140625" style="4" customWidth="1"/>
    <col min="7" max="7" width="14.5546875" style="4" customWidth="1"/>
    <col min="8" max="8" width="17.6640625" style="4" customWidth="1"/>
    <col min="9" max="9" width="15.44140625" style="4" customWidth="1"/>
    <col min="10" max="10" width="14.44140625" style="4" customWidth="1"/>
    <col min="11" max="11" width="15.44140625" style="4" customWidth="1"/>
    <col min="12" max="12" width="13.88671875" customWidth="1"/>
    <col min="13" max="13" width="9.33203125" customWidth="1"/>
    <col min="14" max="14" width="11.6640625" customWidth="1"/>
    <col min="15" max="15" width="10.6640625" customWidth="1"/>
    <col min="16" max="16" width="11.33203125" customWidth="1"/>
    <col min="17" max="17" width="10.5546875" customWidth="1"/>
    <col min="18" max="23" width="3" customWidth="1"/>
    <col min="24" max="27" width="4" customWidth="1"/>
    <col min="28" max="28" width="5.88671875" customWidth="1"/>
    <col min="29" max="29" width="11.88671875" bestFit="1" customWidth="1"/>
  </cols>
  <sheetData>
    <row r="1" spans="1:11" ht="14.4" customHeight="1">
      <c r="D1" s="79" t="s">
        <v>139</v>
      </c>
      <c r="E1" s="79"/>
      <c r="F1" s="79"/>
      <c r="G1" s="79"/>
      <c r="H1" s="79"/>
      <c r="I1" s="79"/>
      <c r="J1" s="79"/>
    </row>
    <row r="2" spans="1:11" ht="14.4" customHeight="1">
      <c r="D2" s="79"/>
      <c r="E2" s="79"/>
      <c r="F2" s="79"/>
      <c r="G2" s="79"/>
      <c r="H2" s="79"/>
      <c r="I2" s="79"/>
      <c r="J2" s="79"/>
    </row>
    <row r="3" spans="1:11" ht="14.4" customHeight="1"/>
    <row r="4" spans="1:11" ht="15" thickBot="1"/>
    <row r="5" spans="1:11" ht="15" thickBot="1">
      <c r="C5" s="53" t="s">
        <v>3</v>
      </c>
      <c r="D5" s="54" t="s">
        <v>25</v>
      </c>
      <c r="E5" s="55" t="s">
        <v>126</v>
      </c>
      <c r="F5" s="55" t="s">
        <v>127</v>
      </c>
      <c r="G5" s="56" t="s">
        <v>128</v>
      </c>
      <c r="H5" s="56" t="s">
        <v>129</v>
      </c>
      <c r="I5" s="57" t="s">
        <v>130</v>
      </c>
    </row>
    <row r="6" spans="1:11" ht="15" thickBot="1">
      <c r="B6" s="58" t="s">
        <v>131</v>
      </c>
      <c r="C6" s="59">
        <f>SUM(E16:E5008)</f>
        <v>0</v>
      </c>
      <c r="D6" s="60">
        <f>SUM(G16:G5008)</f>
        <v>1085.25</v>
      </c>
      <c r="E6" s="60">
        <f>SUM(K16:K5000)</f>
        <v>0</v>
      </c>
      <c r="F6" s="61">
        <f>SUM(H16:H5008)</f>
        <v>2887.5</v>
      </c>
      <c r="G6" s="60">
        <f>SUM(L16:L5000)</f>
        <v>0</v>
      </c>
      <c r="H6" s="61">
        <f>SUM([1]Vente!D17:D4998)</f>
        <v>48</v>
      </c>
      <c r="I6" s="62">
        <f>SUM(J16:J5008)</f>
        <v>0</v>
      </c>
    </row>
    <row r="7" spans="1:11" ht="14.4" customHeight="1" thickBot="1">
      <c r="B7" s="4" t="s">
        <v>132</v>
      </c>
      <c r="C7" s="63">
        <f>SUMPRODUCT((MONTH($A$16:A4999)=12)*$E$16:E4999)</f>
        <v>0</v>
      </c>
      <c r="D7" s="64">
        <f>SUMPRODUCT((MONTH(A16:A4999)=12)*G16:G4999)</f>
        <v>415</v>
      </c>
      <c r="E7" s="65">
        <f>SUMPRODUCT((MONTH(A16:A4999)=12)*K16:K4999)</f>
        <v>0</v>
      </c>
      <c r="F7" s="66">
        <f>SUMPRODUCT((MONTH(A16:A4999)=12)*H16:H4999)</f>
        <v>1066</v>
      </c>
      <c r="G7" s="56">
        <f>SUMPRODUCT((MONTH(A16:A4999)=12)*L16:L4999)</f>
        <v>0</v>
      </c>
      <c r="H7" s="56">
        <f>SUMPRODUCT((MONTH([1]Vente!A17:A5007)=12)*[1]Vente!D17:D5007)</f>
        <v>41</v>
      </c>
      <c r="I7" s="67">
        <f>SUMPRODUCT((MONTH($A$16:A4999)=12)*$J$16:J4999)</f>
        <v>0</v>
      </c>
    </row>
    <row r="8" spans="1:11" ht="14.4" customHeight="1" thickBot="1">
      <c r="B8" s="4" t="s">
        <v>133</v>
      </c>
      <c r="C8" s="63">
        <f>SUMPRODUCT((MONTH($A$16:A5000)=1)*$E$16:E5000)</f>
        <v>0</v>
      </c>
      <c r="D8" s="64">
        <f>SUMPRODUCT((MONTH(A17:A4999)=1)*G17:G4999)</f>
        <v>670.25</v>
      </c>
      <c r="E8" s="65">
        <f>SUMPRODUCT((MONTH(A16:A5000)=1)*K16:K5000)</f>
        <v>0</v>
      </c>
      <c r="F8" s="66">
        <f>SUMPRODUCT((MONTH($A$16:A5000)=1)*$H$16:H5000)</f>
        <v>1821.5</v>
      </c>
      <c r="G8" s="56">
        <f>SUMPRODUCT((MONTH(A16:A5000)=1)*L16:L5000)</f>
        <v>0</v>
      </c>
      <c r="H8" s="56">
        <f>SUMPRODUCT((MONTH([1]Vente!$A$17:A5008)=1)*[1]Vente!$D$17:D5008)</f>
        <v>7</v>
      </c>
      <c r="I8" s="67">
        <f>SUMPRODUCT((MONTH($A$16:A5000)=1)*$J$16:J5000)</f>
        <v>0</v>
      </c>
    </row>
    <row r="9" spans="1:11" ht="14.4" customHeight="1" thickBot="1">
      <c r="B9" s="4" t="s">
        <v>134</v>
      </c>
      <c r="C9" s="63">
        <f>SUMPRODUCT((MONTH($A$16:A5001)=2)*$E$16:E5001)</f>
        <v>0</v>
      </c>
      <c r="D9" s="64">
        <f>SUMPRODUCT((MONTH(A18:A5000)=2)*G18:G5000)</f>
        <v>0</v>
      </c>
      <c r="E9" s="65">
        <f>SUMPRODUCT((MONTH(A16:A5001)=2)*K16:K5001)</f>
        <v>0</v>
      </c>
      <c r="F9" s="66">
        <f>SUMPRODUCT((MONTH($A$16:A5001)=2)*$H$16:H5001)</f>
        <v>0</v>
      </c>
      <c r="G9" s="56">
        <f>SUMPRODUCT((MONTH(A16:A5001)=2)*L16:L5001)</f>
        <v>0</v>
      </c>
      <c r="H9" s="56">
        <f>SUMPRODUCT((MONTH([1]Vente!$A$17:A5008)=2)*[1]Vente!$D$17:D5008)</f>
        <v>0</v>
      </c>
      <c r="I9" s="67">
        <f>SUMPRODUCT((MONTH($A$16:A5001)=2)*$J$16:J5001)</f>
        <v>0</v>
      </c>
    </row>
    <row r="10" spans="1:11" ht="14.4" customHeight="1" thickBot="1">
      <c r="B10" s="4" t="s">
        <v>135</v>
      </c>
      <c r="C10" s="63">
        <f>SUMPRODUCT((MONTH($A$16:A5002)=3)*$E$16:E5002)</f>
        <v>0</v>
      </c>
      <c r="D10" s="64">
        <f>SUMPRODUCT((MONTH(A19:A5001)=3)*G19:G5001)</f>
        <v>0</v>
      </c>
      <c r="E10" s="65">
        <f>SUMPRODUCT((MONTH(A16:A5002)=3)*K16:K5002)</f>
        <v>0</v>
      </c>
      <c r="F10" s="66">
        <f>SUMPRODUCT((MONTH($A$16:A5002)=3)*$H$16:H5002)</f>
        <v>0</v>
      </c>
      <c r="G10" s="56">
        <f>SUMPRODUCT((MONTH(A16:A5002)=3)*L16:L5002)</f>
        <v>0</v>
      </c>
      <c r="H10" s="56">
        <f>SUMPRODUCT((MONTH([1]Vente!$A$17:A5009)=3)*[1]Vente!$D$17:D5009)</f>
        <v>0</v>
      </c>
      <c r="I10" s="67">
        <f>SUMPRODUCT((MONTH($A$16:A5002)=3)*$J$16:J5002)</f>
        <v>0</v>
      </c>
    </row>
    <row r="11" spans="1:11" ht="14.4" customHeight="1"/>
    <row r="12" spans="1:11">
      <c r="B12"/>
      <c r="D12"/>
      <c r="E12"/>
    </row>
    <row r="13" spans="1:11" ht="15" thickBot="1">
      <c r="A13" s="72" t="s">
        <v>0</v>
      </c>
      <c r="B13" s="72" t="s">
        <v>5</v>
      </c>
      <c r="C13" s="72" t="s">
        <v>6</v>
      </c>
      <c r="D13" s="72" t="s">
        <v>1</v>
      </c>
      <c r="E13" s="72" t="s">
        <v>90</v>
      </c>
      <c r="F13" s="72" t="s">
        <v>3</v>
      </c>
      <c r="G13" s="72" t="s">
        <v>2</v>
      </c>
      <c r="H13" s="72" t="s">
        <v>25</v>
      </c>
      <c r="I13" s="73"/>
      <c r="J13"/>
      <c r="K13"/>
    </row>
    <row r="14" spans="1:11" ht="16.8" thickTop="1" thickBot="1">
      <c r="A14" s="20">
        <v>41974</v>
      </c>
      <c r="B14" s="21" t="s">
        <v>30</v>
      </c>
      <c r="C14" s="81" t="s">
        <v>142</v>
      </c>
      <c r="D14" s="22" t="s">
        <v>7</v>
      </c>
      <c r="E14" s="22"/>
      <c r="F14" s="21">
        <v>5</v>
      </c>
      <c r="G14" s="24">
        <v>20</v>
      </c>
      <c r="H14" s="39">
        <f t="shared" ref="H14:H38" si="0">PRODUCT(G14,F14)</f>
        <v>100</v>
      </c>
      <c r="I14" s="25"/>
      <c r="J14"/>
      <c r="K14"/>
    </row>
    <row r="15" spans="1:11" ht="16.8" thickTop="1" thickBot="1">
      <c r="A15" s="20">
        <v>41974</v>
      </c>
      <c r="B15" s="51" t="s">
        <v>35</v>
      </c>
      <c r="C15" s="81" t="s">
        <v>142</v>
      </c>
      <c r="D15" s="22" t="s">
        <v>8</v>
      </c>
      <c r="E15" s="22"/>
      <c r="F15" s="21">
        <v>12</v>
      </c>
      <c r="G15" s="24">
        <v>4.5</v>
      </c>
      <c r="H15" s="39">
        <f t="shared" si="0"/>
        <v>54</v>
      </c>
      <c r="I15" s="25"/>
      <c r="J15"/>
      <c r="K15"/>
    </row>
    <row r="16" spans="1:11" ht="15.6" customHeight="1" thickTop="1" thickBot="1">
      <c r="A16" s="20">
        <v>41974</v>
      </c>
      <c r="B16" s="21" t="s">
        <v>53</v>
      </c>
      <c r="C16" s="81" t="s">
        <v>142</v>
      </c>
      <c r="D16" s="22" t="s">
        <v>54</v>
      </c>
      <c r="E16" s="22"/>
      <c r="F16" s="21">
        <v>9</v>
      </c>
      <c r="G16" s="24">
        <v>27</v>
      </c>
      <c r="H16" s="39">
        <f t="shared" si="0"/>
        <v>243</v>
      </c>
      <c r="I16" s="25"/>
      <c r="J16"/>
      <c r="K16"/>
    </row>
    <row r="17" spans="1:11" ht="16.8" thickTop="1" thickBot="1">
      <c r="A17" s="20">
        <v>41974</v>
      </c>
      <c r="B17" s="21" t="s">
        <v>31</v>
      </c>
      <c r="C17" s="81" t="s">
        <v>142</v>
      </c>
      <c r="D17" s="22" t="s">
        <v>9</v>
      </c>
      <c r="E17" s="22"/>
      <c r="F17" s="21">
        <v>1</v>
      </c>
      <c r="G17" s="24">
        <v>8</v>
      </c>
      <c r="H17" s="39">
        <f t="shared" si="0"/>
        <v>8</v>
      </c>
      <c r="I17" s="25"/>
      <c r="J17"/>
      <c r="K17"/>
    </row>
    <row r="18" spans="1:11" ht="16.8" thickTop="1" thickBot="1">
      <c r="A18" s="20">
        <v>41974</v>
      </c>
      <c r="B18" s="21" t="s">
        <v>32</v>
      </c>
      <c r="C18" s="81" t="s">
        <v>142</v>
      </c>
      <c r="D18" s="22" t="s">
        <v>55</v>
      </c>
      <c r="E18" s="22"/>
      <c r="F18" s="21">
        <v>1</v>
      </c>
      <c r="G18" s="24">
        <v>10</v>
      </c>
      <c r="H18" s="39">
        <f t="shared" si="0"/>
        <v>10</v>
      </c>
      <c r="I18" s="25"/>
      <c r="J18"/>
      <c r="K18"/>
    </row>
    <row r="19" spans="1:11" ht="16.8" thickTop="1" thickBot="1">
      <c r="A19" s="20">
        <v>41974</v>
      </c>
      <c r="B19" s="21" t="s">
        <v>33</v>
      </c>
      <c r="C19" s="81" t="s">
        <v>72</v>
      </c>
      <c r="D19" s="22" t="s">
        <v>10</v>
      </c>
      <c r="E19" s="22"/>
      <c r="F19" s="21">
        <v>7</v>
      </c>
      <c r="G19" s="24">
        <v>20</v>
      </c>
      <c r="H19" s="39">
        <f>PRODUCT(G19,F19)</f>
        <v>140</v>
      </c>
      <c r="I19" s="49"/>
      <c r="J19"/>
      <c r="K19"/>
    </row>
    <row r="20" spans="1:11" ht="16.8" thickTop="1" thickBot="1">
      <c r="A20" s="20">
        <v>41974</v>
      </c>
      <c r="B20" s="21" t="s">
        <v>34</v>
      </c>
      <c r="C20" s="81" t="s">
        <v>72</v>
      </c>
      <c r="D20" s="22" t="s">
        <v>11</v>
      </c>
      <c r="E20" s="22"/>
      <c r="F20" s="21">
        <v>4</v>
      </c>
      <c r="G20" s="24">
        <v>10.5</v>
      </c>
      <c r="H20" s="39">
        <f t="shared" ref="H20" si="1">PRODUCT(G20,F20)</f>
        <v>42</v>
      </c>
      <c r="I20" s="25"/>
      <c r="J20"/>
      <c r="K20"/>
    </row>
    <row r="21" spans="1:11" ht="16.8" thickTop="1" thickBot="1">
      <c r="A21" s="20">
        <v>41976</v>
      </c>
      <c r="B21" s="21" t="s">
        <v>36</v>
      </c>
      <c r="C21" s="81" t="s">
        <v>143</v>
      </c>
      <c r="D21" s="22" t="s">
        <v>12</v>
      </c>
      <c r="E21" s="22"/>
      <c r="F21" s="21">
        <v>6</v>
      </c>
      <c r="G21" s="24">
        <v>7.5</v>
      </c>
      <c r="H21" s="39">
        <f t="shared" si="0"/>
        <v>45</v>
      </c>
      <c r="I21" s="25"/>
      <c r="J21"/>
      <c r="K21"/>
    </row>
    <row r="22" spans="1:11" ht="16.8" thickTop="1" thickBot="1">
      <c r="A22" s="20">
        <v>41976</v>
      </c>
      <c r="B22" s="21" t="s">
        <v>37</v>
      </c>
      <c r="C22" s="81" t="s">
        <v>143</v>
      </c>
      <c r="D22" s="22" t="s">
        <v>27</v>
      </c>
      <c r="E22" s="22"/>
      <c r="F22" s="21">
        <v>4</v>
      </c>
      <c r="G22" s="24">
        <v>32</v>
      </c>
      <c r="H22" s="39">
        <f t="shared" si="0"/>
        <v>128</v>
      </c>
      <c r="I22" s="25"/>
      <c r="J22"/>
      <c r="K22"/>
    </row>
    <row r="23" spans="1:11" ht="16.8" thickTop="1" thickBot="1">
      <c r="A23" s="20">
        <v>41976</v>
      </c>
      <c r="B23" s="21" t="s">
        <v>38</v>
      </c>
      <c r="C23" s="81" t="s">
        <v>143</v>
      </c>
      <c r="D23" s="22" t="s">
        <v>13</v>
      </c>
      <c r="E23" s="22"/>
      <c r="F23" s="21">
        <v>4</v>
      </c>
      <c r="G23" s="24">
        <v>25</v>
      </c>
      <c r="H23" s="39">
        <f t="shared" si="0"/>
        <v>100</v>
      </c>
      <c r="I23" s="25"/>
      <c r="J23"/>
      <c r="K23"/>
    </row>
    <row r="24" spans="1:11" ht="16.8" thickTop="1" thickBot="1">
      <c r="A24" s="20">
        <v>41976</v>
      </c>
      <c r="B24" s="21" t="s">
        <v>39</v>
      </c>
      <c r="C24" s="81" t="s">
        <v>143</v>
      </c>
      <c r="D24" s="22" t="s">
        <v>14</v>
      </c>
      <c r="E24" s="22"/>
      <c r="F24" s="21">
        <v>2</v>
      </c>
      <c r="G24" s="24">
        <v>15</v>
      </c>
      <c r="H24" s="39">
        <f t="shared" si="0"/>
        <v>30</v>
      </c>
      <c r="I24" s="25"/>
      <c r="J24"/>
      <c r="K24"/>
    </row>
    <row r="25" spans="1:11" ht="16.8" thickTop="1" thickBot="1">
      <c r="A25" s="20">
        <v>41976</v>
      </c>
      <c r="B25" s="21" t="s">
        <v>40</v>
      </c>
      <c r="C25" s="81" t="s">
        <v>143</v>
      </c>
      <c r="D25" s="22" t="s">
        <v>29</v>
      </c>
      <c r="E25" s="22"/>
      <c r="F25" s="21">
        <v>2</v>
      </c>
      <c r="G25" s="24">
        <v>10</v>
      </c>
      <c r="H25" s="39">
        <f t="shared" si="0"/>
        <v>20</v>
      </c>
      <c r="I25" s="25"/>
      <c r="J25"/>
      <c r="K25"/>
    </row>
    <row r="26" spans="1:11" ht="16.8" thickTop="1" thickBot="1">
      <c r="A26" s="20">
        <v>41976</v>
      </c>
      <c r="B26" s="21" t="s">
        <v>41</v>
      </c>
      <c r="C26" s="81" t="s">
        <v>143</v>
      </c>
      <c r="D26" s="22" t="s">
        <v>26</v>
      </c>
      <c r="E26" s="22"/>
      <c r="F26" s="21">
        <v>1</v>
      </c>
      <c r="G26" s="24">
        <v>20</v>
      </c>
      <c r="H26" s="39">
        <f t="shared" si="0"/>
        <v>20</v>
      </c>
      <c r="I26" s="25"/>
      <c r="J26"/>
      <c r="K26"/>
    </row>
    <row r="27" spans="1:11" ht="16.8" thickTop="1" thickBot="1">
      <c r="A27" s="20">
        <v>41976</v>
      </c>
      <c r="B27" s="21" t="s">
        <v>42</v>
      </c>
      <c r="C27" s="81" t="s">
        <v>143</v>
      </c>
      <c r="D27" s="22" t="s">
        <v>28</v>
      </c>
      <c r="E27" s="22"/>
      <c r="F27" s="21">
        <v>2</v>
      </c>
      <c r="G27" s="24">
        <v>4</v>
      </c>
      <c r="H27" s="39">
        <f t="shared" si="0"/>
        <v>8</v>
      </c>
      <c r="I27" s="25"/>
      <c r="J27"/>
      <c r="K27"/>
    </row>
    <row r="28" spans="1:11" ht="16.8" thickTop="1" thickBot="1">
      <c r="A28" s="20">
        <v>41987</v>
      </c>
      <c r="B28" s="21" t="s">
        <v>43</v>
      </c>
      <c r="C28" s="81" t="s">
        <v>142</v>
      </c>
      <c r="D28" s="22" t="s">
        <v>16</v>
      </c>
      <c r="E28" s="22"/>
      <c r="F28" s="21">
        <v>2</v>
      </c>
      <c r="G28" s="24">
        <v>10</v>
      </c>
      <c r="H28" s="39">
        <f t="shared" si="0"/>
        <v>20</v>
      </c>
      <c r="I28" s="25"/>
      <c r="J28"/>
      <c r="K28"/>
    </row>
    <row r="29" spans="1:11" ht="16.8" thickTop="1" thickBot="1">
      <c r="A29" s="20">
        <v>41987</v>
      </c>
      <c r="B29" s="21" t="s">
        <v>44</v>
      </c>
      <c r="C29" s="81" t="s">
        <v>142</v>
      </c>
      <c r="D29" s="22" t="s">
        <v>17</v>
      </c>
      <c r="E29" s="22"/>
      <c r="F29" s="21">
        <v>1</v>
      </c>
      <c r="G29" s="24">
        <v>10</v>
      </c>
      <c r="H29" s="39">
        <f t="shared" si="0"/>
        <v>10</v>
      </c>
      <c r="I29" s="25"/>
      <c r="J29"/>
      <c r="K29"/>
    </row>
    <row r="30" spans="1:11" ht="16.8" thickTop="1" thickBot="1">
      <c r="A30" s="20">
        <v>41987</v>
      </c>
      <c r="B30" s="21" t="s">
        <v>45</v>
      </c>
      <c r="C30" s="81" t="s">
        <v>142</v>
      </c>
      <c r="D30" s="22" t="s">
        <v>18</v>
      </c>
      <c r="E30" s="22"/>
      <c r="F30" s="21">
        <v>1</v>
      </c>
      <c r="G30" s="24">
        <v>48</v>
      </c>
      <c r="H30" s="39">
        <f t="shared" si="0"/>
        <v>48</v>
      </c>
      <c r="I30" s="25"/>
      <c r="J30"/>
      <c r="K30"/>
    </row>
    <row r="31" spans="1:11" ht="16.8" thickTop="1" thickBot="1">
      <c r="A31" s="20">
        <v>41987</v>
      </c>
      <c r="B31" s="21" t="s">
        <v>52</v>
      </c>
      <c r="C31" s="81" t="s">
        <v>142</v>
      </c>
      <c r="D31" s="22" t="s">
        <v>19</v>
      </c>
      <c r="E31" s="22"/>
      <c r="F31" s="21">
        <v>1</v>
      </c>
      <c r="G31" s="24">
        <v>10</v>
      </c>
      <c r="H31" s="39">
        <f t="shared" si="0"/>
        <v>10</v>
      </c>
      <c r="I31" s="25"/>
      <c r="J31"/>
      <c r="K31"/>
    </row>
    <row r="32" spans="1:11" ht="16.8" thickTop="1" thickBot="1">
      <c r="A32" s="20">
        <v>41990</v>
      </c>
      <c r="B32" s="21" t="s">
        <v>46</v>
      </c>
      <c r="C32" s="81" t="s">
        <v>143</v>
      </c>
      <c r="D32" s="22" t="s">
        <v>18</v>
      </c>
      <c r="E32" s="22"/>
      <c r="F32" s="21">
        <v>1</v>
      </c>
      <c r="G32" s="24">
        <v>25</v>
      </c>
      <c r="H32" s="39">
        <f t="shared" si="0"/>
        <v>25</v>
      </c>
      <c r="I32" s="25"/>
      <c r="J32"/>
      <c r="K32"/>
    </row>
    <row r="33" spans="1:11" ht="16.8" thickTop="1" thickBot="1">
      <c r="A33" s="20">
        <v>41990</v>
      </c>
      <c r="B33" s="21" t="s">
        <v>48</v>
      </c>
      <c r="C33" s="81" t="s">
        <v>143</v>
      </c>
      <c r="D33" s="22" t="s">
        <v>20</v>
      </c>
      <c r="E33" s="22"/>
      <c r="F33" s="21">
        <v>2</v>
      </c>
      <c r="G33" s="24">
        <v>6</v>
      </c>
      <c r="H33" s="39">
        <f t="shared" si="0"/>
        <v>12</v>
      </c>
      <c r="I33" s="25"/>
      <c r="J33"/>
      <c r="K33"/>
    </row>
    <row r="34" spans="1:11" ht="16.8" thickTop="1" thickBot="1">
      <c r="A34" s="20">
        <v>41990</v>
      </c>
      <c r="B34" s="21" t="s">
        <v>49</v>
      </c>
      <c r="C34" s="81" t="s">
        <v>143</v>
      </c>
      <c r="D34" s="22" t="s">
        <v>15</v>
      </c>
      <c r="E34" s="22"/>
      <c r="F34" s="21">
        <v>1</v>
      </c>
      <c r="G34" s="24">
        <v>15</v>
      </c>
      <c r="H34" s="39">
        <f t="shared" si="0"/>
        <v>15</v>
      </c>
      <c r="I34" s="25"/>
      <c r="J34"/>
      <c r="K34"/>
    </row>
    <row r="35" spans="1:11" ht="16.8" thickTop="1" thickBot="1">
      <c r="A35" s="20">
        <v>41990</v>
      </c>
      <c r="B35" s="21" t="s">
        <v>50</v>
      </c>
      <c r="C35" s="81" t="s">
        <v>143</v>
      </c>
      <c r="D35" s="22" t="s">
        <v>21</v>
      </c>
      <c r="E35" s="22"/>
      <c r="F35" s="21">
        <v>1</v>
      </c>
      <c r="G35" s="24">
        <v>15</v>
      </c>
      <c r="H35" s="39">
        <f t="shared" si="0"/>
        <v>15</v>
      </c>
      <c r="I35" s="25"/>
      <c r="J35"/>
      <c r="K35"/>
    </row>
    <row r="36" spans="1:11" ht="16.8" thickTop="1" thickBot="1">
      <c r="A36" s="20">
        <v>41990</v>
      </c>
      <c r="B36" s="21" t="s">
        <v>51</v>
      </c>
      <c r="C36" s="81" t="s">
        <v>143</v>
      </c>
      <c r="D36" s="22" t="s">
        <v>22</v>
      </c>
      <c r="E36" s="22"/>
      <c r="F36" s="21">
        <v>1</v>
      </c>
      <c r="G36" s="24">
        <v>25</v>
      </c>
      <c r="H36" s="39">
        <f t="shared" si="0"/>
        <v>25</v>
      </c>
      <c r="I36" s="25"/>
      <c r="J36"/>
      <c r="K36"/>
    </row>
    <row r="37" spans="1:11" ht="16.8" thickTop="1" thickBot="1">
      <c r="A37" s="20">
        <v>41990</v>
      </c>
      <c r="B37" s="21" t="s">
        <v>47</v>
      </c>
      <c r="C37" s="23"/>
      <c r="D37" s="22" t="s">
        <v>55</v>
      </c>
      <c r="E37" s="22"/>
      <c r="F37" s="21">
        <v>3</v>
      </c>
      <c r="G37" s="24">
        <v>15</v>
      </c>
      <c r="H37" s="39">
        <f t="shared" si="0"/>
        <v>45</v>
      </c>
      <c r="I37" s="25"/>
      <c r="J37"/>
      <c r="K37"/>
    </row>
    <row r="38" spans="1:11" ht="16.8" thickTop="1" thickBot="1">
      <c r="A38" s="20">
        <v>41990</v>
      </c>
      <c r="B38" s="21" t="s">
        <v>56</v>
      </c>
      <c r="C38" s="23"/>
      <c r="D38" s="22" t="s">
        <v>55</v>
      </c>
      <c r="E38" s="22"/>
      <c r="F38" s="21">
        <v>1</v>
      </c>
      <c r="G38" s="24">
        <v>47</v>
      </c>
      <c r="H38" s="39">
        <f t="shared" si="0"/>
        <v>47</v>
      </c>
      <c r="I38" s="25"/>
      <c r="J38"/>
      <c r="K38"/>
    </row>
    <row r="39" spans="1:11" ht="16.8" thickTop="1" thickBot="1">
      <c r="A39" s="27">
        <v>42011</v>
      </c>
      <c r="B39" s="28" t="s">
        <v>91</v>
      </c>
      <c r="C39" s="41" t="s">
        <v>71</v>
      </c>
      <c r="D39" s="22" t="s">
        <v>70</v>
      </c>
      <c r="E39" s="22"/>
      <c r="F39" s="28">
        <v>12</v>
      </c>
      <c r="G39" s="40">
        <v>1.5</v>
      </c>
      <c r="H39" s="38">
        <v>18.5</v>
      </c>
      <c r="I39" s="25"/>
      <c r="J39"/>
      <c r="K39"/>
    </row>
    <row r="40" spans="1:11" ht="16.8" thickTop="1" thickBot="1">
      <c r="A40" s="27">
        <v>42011</v>
      </c>
      <c r="B40" s="28" t="s">
        <v>92</v>
      </c>
      <c r="C40" s="41" t="s">
        <v>71</v>
      </c>
      <c r="D40" s="22" t="s">
        <v>81</v>
      </c>
      <c r="E40" s="22"/>
      <c r="F40" s="28">
        <v>3</v>
      </c>
      <c r="G40" s="40">
        <v>12</v>
      </c>
      <c r="H40" s="30">
        <f>PRODUCT(F40,G40)</f>
        <v>36</v>
      </c>
      <c r="I40" s="25"/>
      <c r="J40"/>
      <c r="K40"/>
    </row>
    <row r="41" spans="1:11" ht="16.8" thickTop="1" thickBot="1">
      <c r="A41" s="27">
        <v>42011</v>
      </c>
      <c r="B41" s="28" t="s">
        <v>93</v>
      </c>
      <c r="C41" s="41" t="s">
        <v>71</v>
      </c>
      <c r="D41" s="22" t="s">
        <v>58</v>
      </c>
      <c r="E41" s="22"/>
      <c r="F41" s="28">
        <v>7</v>
      </c>
      <c r="G41" s="40">
        <v>7</v>
      </c>
      <c r="H41" s="30">
        <f t="shared" ref="H41:H92" si="2">PRODUCT(F41,G41)</f>
        <v>49</v>
      </c>
      <c r="I41" s="25"/>
      <c r="J41"/>
      <c r="K41"/>
    </row>
    <row r="42" spans="1:11" ht="18" customHeight="1" thickTop="1" thickBot="1">
      <c r="A42" s="27">
        <v>42011</v>
      </c>
      <c r="B42" s="28" t="s">
        <v>94</v>
      </c>
      <c r="C42" s="41" t="s">
        <v>71</v>
      </c>
      <c r="D42" s="22" t="s">
        <v>59</v>
      </c>
      <c r="E42" s="22"/>
      <c r="F42" s="28">
        <v>3</v>
      </c>
      <c r="G42" s="40">
        <v>5</v>
      </c>
      <c r="H42" s="30">
        <f t="shared" si="2"/>
        <v>15</v>
      </c>
      <c r="I42" s="25"/>
      <c r="J42"/>
      <c r="K42"/>
    </row>
    <row r="43" spans="1:11" ht="16.8" thickTop="1" thickBot="1">
      <c r="A43" s="27">
        <v>42011</v>
      </c>
      <c r="B43" s="28" t="s">
        <v>44</v>
      </c>
      <c r="C43" s="41" t="s">
        <v>71</v>
      </c>
      <c r="D43" s="22" t="s">
        <v>60</v>
      </c>
      <c r="E43" s="22"/>
      <c r="F43" s="28">
        <v>1</v>
      </c>
      <c r="G43" s="40">
        <v>10</v>
      </c>
      <c r="H43" s="30">
        <f t="shared" si="2"/>
        <v>10</v>
      </c>
      <c r="I43" s="25"/>
      <c r="J43"/>
      <c r="K43"/>
    </row>
    <row r="44" spans="1:11" ht="16.8" thickTop="1" thickBot="1">
      <c r="A44" s="27">
        <v>42011</v>
      </c>
      <c r="B44" s="28" t="s">
        <v>95</v>
      </c>
      <c r="C44" s="41" t="s">
        <v>71</v>
      </c>
      <c r="D44" s="22" t="s">
        <v>69</v>
      </c>
      <c r="E44" s="22"/>
      <c r="F44" s="28">
        <v>10</v>
      </c>
      <c r="G44" s="40">
        <v>30</v>
      </c>
      <c r="H44" s="30">
        <f t="shared" si="2"/>
        <v>300</v>
      </c>
      <c r="I44" s="25"/>
      <c r="J44"/>
      <c r="K44"/>
    </row>
    <row r="45" spans="1:11" ht="16.8" thickTop="1" thickBot="1">
      <c r="A45" s="27">
        <v>42011</v>
      </c>
      <c r="B45" s="28" t="s">
        <v>96</v>
      </c>
      <c r="C45" s="41" t="s">
        <v>71</v>
      </c>
      <c r="D45" s="22" t="s">
        <v>69</v>
      </c>
      <c r="E45" s="22"/>
      <c r="F45" s="28">
        <v>5</v>
      </c>
      <c r="G45" s="40">
        <v>10</v>
      </c>
      <c r="H45" s="30">
        <f t="shared" si="2"/>
        <v>50</v>
      </c>
      <c r="I45" s="25"/>
      <c r="J45"/>
      <c r="K45"/>
    </row>
    <row r="46" spans="1:11" ht="16.8" thickTop="1" thickBot="1">
      <c r="A46" s="27">
        <v>42011</v>
      </c>
      <c r="B46" s="28" t="s">
        <v>38</v>
      </c>
      <c r="C46" s="41" t="s">
        <v>71</v>
      </c>
      <c r="D46" s="22" t="s">
        <v>67</v>
      </c>
      <c r="E46" s="22"/>
      <c r="F46" s="28">
        <v>3</v>
      </c>
      <c r="G46" s="40">
        <v>25</v>
      </c>
      <c r="H46" s="30">
        <f t="shared" si="2"/>
        <v>75</v>
      </c>
      <c r="I46" s="25"/>
      <c r="J46"/>
      <c r="K46"/>
    </row>
    <row r="47" spans="1:11" ht="16.8" thickTop="1" thickBot="1">
      <c r="A47" s="27">
        <v>42011</v>
      </c>
      <c r="B47" s="28" t="s">
        <v>97</v>
      </c>
      <c r="C47" s="41" t="s">
        <v>71</v>
      </c>
      <c r="D47" s="22" t="s">
        <v>61</v>
      </c>
      <c r="E47" s="22"/>
      <c r="F47" s="28">
        <v>2</v>
      </c>
      <c r="G47" s="40">
        <v>33</v>
      </c>
      <c r="H47" s="30">
        <f t="shared" si="2"/>
        <v>66</v>
      </c>
      <c r="I47" s="25"/>
      <c r="J47"/>
      <c r="K47"/>
    </row>
    <row r="48" spans="1:11" ht="16.8" thickTop="1" thickBot="1">
      <c r="A48" s="27">
        <v>42011</v>
      </c>
      <c r="B48" s="28" t="s">
        <v>98</v>
      </c>
      <c r="C48" s="41" t="s">
        <v>71</v>
      </c>
      <c r="D48" s="22" t="s">
        <v>66</v>
      </c>
      <c r="E48" s="22"/>
      <c r="F48" s="28">
        <v>5</v>
      </c>
      <c r="G48" s="40">
        <v>9</v>
      </c>
      <c r="H48" s="30">
        <f t="shared" si="2"/>
        <v>45</v>
      </c>
      <c r="I48" s="25"/>
      <c r="J48"/>
      <c r="K48"/>
    </row>
    <row r="49" spans="1:11" ht="16.8" thickTop="1" thickBot="1">
      <c r="A49" s="27">
        <v>42011</v>
      </c>
      <c r="B49" s="28" t="s">
        <v>99</v>
      </c>
      <c r="C49" s="41" t="s">
        <v>71</v>
      </c>
      <c r="D49" s="22" t="s">
        <v>65</v>
      </c>
      <c r="E49" s="22"/>
      <c r="F49" s="28">
        <v>1</v>
      </c>
      <c r="G49" s="40">
        <v>30</v>
      </c>
      <c r="H49" s="30">
        <f t="shared" si="2"/>
        <v>30</v>
      </c>
      <c r="I49" s="25"/>
      <c r="J49"/>
      <c r="K49"/>
    </row>
    <row r="50" spans="1:11" ht="16.8" thickTop="1" thickBot="1">
      <c r="A50" s="27">
        <v>42011</v>
      </c>
      <c r="B50" s="28" t="s">
        <v>35</v>
      </c>
      <c r="C50" s="41" t="s">
        <v>71</v>
      </c>
      <c r="D50" s="22" t="s">
        <v>8</v>
      </c>
      <c r="E50" s="22"/>
      <c r="F50" s="28">
        <v>10</v>
      </c>
      <c r="G50" s="40">
        <v>4.5</v>
      </c>
      <c r="H50" s="30">
        <f t="shared" si="2"/>
        <v>45</v>
      </c>
      <c r="I50" s="25"/>
      <c r="J50"/>
      <c r="K50"/>
    </row>
    <row r="51" spans="1:11" ht="16.8" thickTop="1" thickBot="1">
      <c r="A51" s="27">
        <v>42011</v>
      </c>
      <c r="B51" s="28" t="s">
        <v>100</v>
      </c>
      <c r="C51" s="41" t="s">
        <v>71</v>
      </c>
      <c r="D51" s="22" t="s">
        <v>64</v>
      </c>
      <c r="E51" s="22"/>
      <c r="F51" s="28">
        <v>2</v>
      </c>
      <c r="G51" s="40">
        <v>3</v>
      </c>
      <c r="H51" s="30">
        <f t="shared" si="2"/>
        <v>6</v>
      </c>
      <c r="I51" s="25"/>
      <c r="J51"/>
      <c r="K51"/>
    </row>
    <row r="52" spans="1:11" ht="16.8" thickTop="1" thickBot="1">
      <c r="A52" s="27">
        <v>42011</v>
      </c>
      <c r="B52" s="28" t="s">
        <v>101</v>
      </c>
      <c r="C52" s="41" t="s">
        <v>71</v>
      </c>
      <c r="D52" s="22" t="s">
        <v>63</v>
      </c>
      <c r="E52" s="22"/>
      <c r="F52" s="28">
        <v>2</v>
      </c>
      <c r="G52" s="40">
        <v>2.5</v>
      </c>
      <c r="H52" s="30">
        <f>PRODUCT(F52,G52)</f>
        <v>5</v>
      </c>
      <c r="I52" s="25"/>
      <c r="J52"/>
      <c r="K52"/>
    </row>
    <row r="53" spans="1:11" ht="16.8" thickTop="1" thickBot="1">
      <c r="A53" s="27">
        <v>42011</v>
      </c>
      <c r="B53" s="28" t="s">
        <v>102</v>
      </c>
      <c r="C53" s="41" t="s">
        <v>71</v>
      </c>
      <c r="D53" s="22" t="s">
        <v>62</v>
      </c>
      <c r="E53" s="22"/>
      <c r="F53" s="28">
        <v>8</v>
      </c>
      <c r="G53" s="40">
        <v>1.75</v>
      </c>
      <c r="H53" s="30">
        <f t="shared" si="2"/>
        <v>14</v>
      </c>
      <c r="I53" s="25"/>
      <c r="J53"/>
      <c r="K53"/>
    </row>
    <row r="54" spans="1:11" ht="16.8" thickTop="1" thickBot="1">
      <c r="A54" s="27">
        <v>42011</v>
      </c>
      <c r="B54" s="28" t="s">
        <v>103</v>
      </c>
      <c r="C54" s="41" t="s">
        <v>71</v>
      </c>
      <c r="D54" s="22" t="s">
        <v>55</v>
      </c>
      <c r="E54" s="22"/>
      <c r="F54" s="28">
        <v>2</v>
      </c>
      <c r="G54" s="40">
        <v>33</v>
      </c>
      <c r="H54" s="30">
        <f t="shared" si="2"/>
        <v>66</v>
      </c>
      <c r="I54" s="25"/>
      <c r="J54"/>
      <c r="K54"/>
    </row>
    <row r="55" spans="1:11" ht="16.8" thickTop="1" thickBot="1">
      <c r="A55" s="27">
        <v>42011</v>
      </c>
      <c r="B55" s="28" t="s">
        <v>104</v>
      </c>
      <c r="C55" s="41" t="s">
        <v>71</v>
      </c>
      <c r="D55" s="22" t="s">
        <v>68</v>
      </c>
      <c r="E55" s="22"/>
      <c r="F55" s="28">
        <v>1</v>
      </c>
      <c r="G55" s="40">
        <v>12</v>
      </c>
      <c r="H55" s="30">
        <f t="shared" si="2"/>
        <v>12</v>
      </c>
      <c r="I55" s="25"/>
      <c r="J55"/>
      <c r="K55"/>
    </row>
    <row r="56" spans="1:11" ht="16.8" thickTop="1" thickBot="1">
      <c r="A56" s="27">
        <v>42015</v>
      </c>
      <c r="B56" s="28" t="s">
        <v>105</v>
      </c>
      <c r="C56" s="41" t="s">
        <v>75</v>
      </c>
      <c r="D56" s="22" t="s">
        <v>23</v>
      </c>
      <c r="E56" s="22"/>
      <c r="F56" s="28">
        <v>4</v>
      </c>
      <c r="G56" s="40">
        <v>11.5</v>
      </c>
      <c r="H56" s="30">
        <f>PRODUCT(F56,G56)</f>
        <v>46</v>
      </c>
      <c r="I56" s="25"/>
      <c r="J56"/>
      <c r="K56"/>
    </row>
    <row r="57" spans="1:11" ht="16.8" thickTop="1" thickBot="1">
      <c r="A57" s="27">
        <v>42015</v>
      </c>
      <c r="B57" s="28" t="s">
        <v>106</v>
      </c>
      <c r="C57" s="41" t="s">
        <v>75</v>
      </c>
      <c r="D57" s="41" t="s">
        <v>55</v>
      </c>
      <c r="E57" s="22"/>
      <c r="F57" s="28">
        <v>4</v>
      </c>
      <c r="G57" s="40">
        <v>12</v>
      </c>
      <c r="H57" s="30">
        <f>PRODUCT(F57,G57)</f>
        <v>48</v>
      </c>
      <c r="I57" s="25"/>
      <c r="J57"/>
      <c r="K57"/>
    </row>
    <row r="58" spans="1:11" ht="16.8" thickTop="1" thickBot="1">
      <c r="A58" s="27">
        <v>42015</v>
      </c>
      <c r="B58" s="28" t="s">
        <v>107</v>
      </c>
      <c r="C58" s="41" t="s">
        <v>75</v>
      </c>
      <c r="D58" s="41" t="s">
        <v>24</v>
      </c>
      <c r="E58" s="22"/>
      <c r="F58" s="28">
        <v>2</v>
      </c>
      <c r="G58" s="40">
        <v>13</v>
      </c>
      <c r="H58" s="30">
        <f>PRODUCT(F58,G58)</f>
        <v>26</v>
      </c>
      <c r="I58" s="25"/>
      <c r="J58"/>
      <c r="K58"/>
    </row>
    <row r="59" spans="1:11" ht="16.8" thickTop="1" thickBot="1">
      <c r="A59" s="27">
        <v>42015</v>
      </c>
      <c r="B59" s="28" t="s">
        <v>108</v>
      </c>
      <c r="C59" s="41" t="s">
        <v>75</v>
      </c>
      <c r="D59" s="41" t="s">
        <v>76</v>
      </c>
      <c r="E59" s="22"/>
      <c r="F59" s="28">
        <v>5</v>
      </c>
      <c r="G59" s="40">
        <v>5</v>
      </c>
      <c r="H59" s="30">
        <f>PRODUCT(F59,G59)</f>
        <v>25</v>
      </c>
      <c r="I59" s="25"/>
      <c r="J59"/>
      <c r="K59"/>
    </row>
    <row r="60" spans="1:11" ht="16.8" thickTop="1" thickBot="1">
      <c r="A60" s="27">
        <v>42015</v>
      </c>
      <c r="B60" s="28" t="s">
        <v>94</v>
      </c>
      <c r="C60" s="41" t="s">
        <v>75</v>
      </c>
      <c r="D60" s="41" t="s">
        <v>77</v>
      </c>
      <c r="E60" s="22"/>
      <c r="F60" s="28">
        <v>1</v>
      </c>
      <c r="G60" s="40">
        <v>5</v>
      </c>
      <c r="H60" s="30">
        <f>PRODUCT(F60,G60)</f>
        <v>5</v>
      </c>
      <c r="I60" s="25"/>
      <c r="J60"/>
      <c r="K60"/>
    </row>
    <row r="61" spans="1:11" ht="16.8" thickTop="1" thickBot="1">
      <c r="A61" s="27">
        <v>42016</v>
      </c>
      <c r="B61" s="28" t="s">
        <v>51</v>
      </c>
      <c r="C61" s="41" t="s">
        <v>72</v>
      </c>
      <c r="D61" s="22" t="s">
        <v>73</v>
      </c>
      <c r="E61" s="22"/>
      <c r="F61" s="28">
        <v>2</v>
      </c>
      <c r="G61" s="40">
        <v>25</v>
      </c>
      <c r="H61" s="30">
        <f t="shared" si="2"/>
        <v>50</v>
      </c>
      <c r="I61" s="25"/>
      <c r="J61"/>
      <c r="K61"/>
    </row>
    <row r="62" spans="1:11" ht="16.8" thickTop="1" thickBot="1">
      <c r="A62" s="27">
        <v>42016</v>
      </c>
      <c r="B62" s="28" t="s">
        <v>44</v>
      </c>
      <c r="C62" s="41" t="s">
        <v>72</v>
      </c>
      <c r="D62" s="22" t="s">
        <v>17</v>
      </c>
      <c r="E62" s="22"/>
      <c r="F62" s="28">
        <v>5</v>
      </c>
      <c r="G62" s="40">
        <v>10</v>
      </c>
      <c r="H62" s="30">
        <f t="shared" si="2"/>
        <v>50</v>
      </c>
      <c r="I62" s="25"/>
      <c r="J62"/>
      <c r="K62"/>
    </row>
    <row r="63" spans="1:11" ht="16.8" thickTop="1" thickBot="1">
      <c r="A63" s="27">
        <v>42016</v>
      </c>
      <c r="B63" s="28" t="s">
        <v>109</v>
      </c>
      <c r="C63" s="41" t="s">
        <v>72</v>
      </c>
      <c r="D63" s="22" t="s">
        <v>74</v>
      </c>
      <c r="E63" s="22"/>
      <c r="F63" s="28">
        <v>3</v>
      </c>
      <c r="G63" s="40">
        <v>15</v>
      </c>
      <c r="H63" s="30">
        <f t="shared" si="2"/>
        <v>45</v>
      </c>
      <c r="I63" s="25"/>
      <c r="J63"/>
      <c r="K63"/>
    </row>
    <row r="64" spans="1:11" ht="16.8" thickTop="1" thickBot="1">
      <c r="A64" s="27">
        <v>42016</v>
      </c>
      <c r="B64" s="28" t="s">
        <v>110</v>
      </c>
      <c r="C64" s="41" t="s">
        <v>72</v>
      </c>
      <c r="D64" s="22" t="s">
        <v>74</v>
      </c>
      <c r="E64" s="22"/>
      <c r="F64" s="28">
        <v>4</v>
      </c>
      <c r="G64" s="40">
        <v>10</v>
      </c>
      <c r="H64" s="30">
        <f t="shared" si="2"/>
        <v>40</v>
      </c>
      <c r="I64" s="25"/>
      <c r="J64"/>
      <c r="K64"/>
    </row>
    <row r="65" spans="1:11" ht="16.8" thickTop="1" thickBot="1">
      <c r="A65" s="27">
        <v>42016</v>
      </c>
      <c r="B65" s="28" t="s">
        <v>111</v>
      </c>
      <c r="C65" s="41" t="s">
        <v>72</v>
      </c>
      <c r="D65" s="22" t="s">
        <v>74</v>
      </c>
      <c r="E65" s="22"/>
      <c r="F65" s="28">
        <v>3</v>
      </c>
      <c r="G65" s="40">
        <v>8</v>
      </c>
      <c r="H65" s="30">
        <f t="shared" si="2"/>
        <v>24</v>
      </c>
      <c r="I65" s="25"/>
      <c r="J65"/>
      <c r="K65"/>
    </row>
    <row r="66" spans="1:11" ht="16.8" thickTop="1" thickBot="1">
      <c r="A66" s="27">
        <v>42016</v>
      </c>
      <c r="B66" s="28" t="s">
        <v>38</v>
      </c>
      <c r="C66" s="41" t="s">
        <v>72</v>
      </c>
      <c r="D66" s="22" t="s">
        <v>67</v>
      </c>
      <c r="E66" s="22"/>
      <c r="F66" s="28">
        <v>1</v>
      </c>
      <c r="G66" s="40">
        <v>25</v>
      </c>
      <c r="H66" s="30">
        <f t="shared" si="2"/>
        <v>25</v>
      </c>
      <c r="I66" s="25"/>
      <c r="J66"/>
      <c r="K66"/>
    </row>
    <row r="67" spans="1:11" ht="16.8" thickTop="1" thickBot="1">
      <c r="A67" s="27">
        <v>42016</v>
      </c>
      <c r="B67" s="28" t="s">
        <v>32</v>
      </c>
      <c r="C67" s="41" t="s">
        <v>72</v>
      </c>
      <c r="D67" s="22" t="s">
        <v>55</v>
      </c>
      <c r="E67" s="22"/>
      <c r="F67" s="28">
        <v>1</v>
      </c>
      <c r="G67" s="40">
        <v>10</v>
      </c>
      <c r="H67" s="30">
        <f t="shared" si="2"/>
        <v>10</v>
      </c>
      <c r="I67" s="25"/>
      <c r="J67"/>
      <c r="K67"/>
    </row>
    <row r="68" spans="1:11" ht="16.8" thickTop="1" thickBot="1">
      <c r="A68" s="27">
        <v>42016</v>
      </c>
      <c r="B68" s="28" t="s">
        <v>112</v>
      </c>
      <c r="C68" s="41" t="s">
        <v>72</v>
      </c>
      <c r="D68" s="22" t="s">
        <v>23</v>
      </c>
      <c r="E68" s="22"/>
      <c r="F68" s="28">
        <v>1</v>
      </c>
      <c r="G68" s="40">
        <v>10</v>
      </c>
      <c r="H68" s="30">
        <f t="shared" si="2"/>
        <v>10</v>
      </c>
      <c r="I68" s="25"/>
      <c r="J68"/>
      <c r="K68"/>
    </row>
    <row r="69" spans="1:11" ht="16.8" thickTop="1" thickBot="1">
      <c r="A69" s="27">
        <v>42016</v>
      </c>
      <c r="B69" s="28" t="s">
        <v>113</v>
      </c>
      <c r="C69" s="41" t="s">
        <v>72</v>
      </c>
      <c r="D69" s="22" t="s">
        <v>21</v>
      </c>
      <c r="E69" s="22"/>
      <c r="F69" s="28">
        <v>1</v>
      </c>
      <c r="G69" s="40">
        <v>13</v>
      </c>
      <c r="H69" s="30">
        <f t="shared" si="2"/>
        <v>13</v>
      </c>
      <c r="I69" s="25"/>
      <c r="J69"/>
      <c r="K69"/>
    </row>
    <row r="70" spans="1:11" ht="16.8" thickTop="1" thickBot="1">
      <c r="A70" s="27">
        <v>42016</v>
      </c>
      <c r="B70" s="28" t="s">
        <v>114</v>
      </c>
      <c r="C70" s="41" t="s">
        <v>72</v>
      </c>
      <c r="D70" s="41" t="s">
        <v>55</v>
      </c>
      <c r="E70" s="22"/>
      <c r="F70" s="28">
        <v>1</v>
      </c>
      <c r="G70" s="40">
        <v>9</v>
      </c>
      <c r="H70" s="30">
        <f t="shared" si="2"/>
        <v>9</v>
      </c>
      <c r="I70" s="25"/>
      <c r="J70"/>
      <c r="K70"/>
    </row>
    <row r="71" spans="1:11" ht="16.8" thickTop="1" thickBot="1">
      <c r="A71" s="27">
        <v>42016</v>
      </c>
      <c r="B71" s="28" t="s">
        <v>115</v>
      </c>
      <c r="C71" s="41" t="s">
        <v>71</v>
      </c>
      <c r="D71" s="41" t="s">
        <v>18</v>
      </c>
      <c r="E71" s="22"/>
      <c r="F71" s="28">
        <v>1</v>
      </c>
      <c r="G71" s="40">
        <v>45</v>
      </c>
      <c r="H71" s="30">
        <f t="shared" si="2"/>
        <v>45</v>
      </c>
      <c r="I71" s="25"/>
      <c r="J71"/>
      <c r="K71"/>
    </row>
    <row r="72" spans="1:11" ht="16.8" thickTop="1" thickBot="1">
      <c r="A72" s="27">
        <v>42016</v>
      </c>
      <c r="B72" s="28" t="s">
        <v>116</v>
      </c>
      <c r="C72" s="41" t="s">
        <v>71</v>
      </c>
      <c r="D72" s="41" t="s">
        <v>80</v>
      </c>
      <c r="E72" s="22"/>
      <c r="F72" s="28">
        <v>2</v>
      </c>
      <c r="G72" s="40">
        <v>38</v>
      </c>
      <c r="H72" s="30">
        <f t="shared" si="2"/>
        <v>76</v>
      </c>
      <c r="I72" s="25"/>
      <c r="J72"/>
      <c r="K72"/>
    </row>
    <row r="73" spans="1:11" ht="16.8" thickTop="1" thickBot="1">
      <c r="A73" s="27">
        <v>42016</v>
      </c>
      <c r="B73" s="28" t="s">
        <v>117</v>
      </c>
      <c r="C73" s="41" t="s">
        <v>71</v>
      </c>
      <c r="D73" s="41" t="s">
        <v>79</v>
      </c>
      <c r="E73" s="22"/>
      <c r="F73" s="28">
        <v>2</v>
      </c>
      <c r="G73" s="40">
        <v>17</v>
      </c>
      <c r="H73" s="30">
        <f t="shared" si="2"/>
        <v>34</v>
      </c>
      <c r="I73" s="25"/>
      <c r="J73"/>
      <c r="K73"/>
    </row>
    <row r="74" spans="1:11" ht="16.8" thickTop="1" thickBot="1">
      <c r="A74" s="27">
        <v>42016</v>
      </c>
      <c r="B74" s="28" t="s">
        <v>118</v>
      </c>
      <c r="C74" s="41" t="s">
        <v>71</v>
      </c>
      <c r="D74" s="41" t="s">
        <v>79</v>
      </c>
      <c r="E74" s="22"/>
      <c r="F74" s="28">
        <v>2</v>
      </c>
      <c r="G74" s="40">
        <v>22</v>
      </c>
      <c r="H74" s="30">
        <f t="shared" si="2"/>
        <v>44</v>
      </c>
      <c r="I74" s="25"/>
      <c r="J74"/>
      <c r="K74"/>
    </row>
    <row r="75" spans="1:11" ht="16.8" thickTop="1" thickBot="1">
      <c r="A75" s="27">
        <v>42016</v>
      </c>
      <c r="B75" s="28" t="s">
        <v>119</v>
      </c>
      <c r="C75" s="41" t="s">
        <v>71</v>
      </c>
      <c r="D75" s="41" t="s">
        <v>55</v>
      </c>
      <c r="E75" s="22"/>
      <c r="F75" s="28">
        <v>2</v>
      </c>
      <c r="G75" s="40">
        <v>45</v>
      </c>
      <c r="H75" s="30">
        <f t="shared" si="2"/>
        <v>90</v>
      </c>
      <c r="I75" s="25"/>
      <c r="J75"/>
      <c r="K75"/>
    </row>
    <row r="76" spans="1:11" ht="16.8" thickTop="1" thickBot="1">
      <c r="A76" s="27">
        <v>42019</v>
      </c>
      <c r="B76" s="28" t="s">
        <v>120</v>
      </c>
      <c r="C76" s="41" t="s">
        <v>71</v>
      </c>
      <c r="D76" s="41" t="s">
        <v>8</v>
      </c>
      <c r="E76" s="22"/>
      <c r="F76" s="28">
        <v>10</v>
      </c>
      <c r="G76" s="40">
        <v>11</v>
      </c>
      <c r="H76" s="30">
        <f t="shared" si="2"/>
        <v>110</v>
      </c>
      <c r="I76" s="25"/>
      <c r="J76"/>
      <c r="K76"/>
    </row>
    <row r="77" spans="1:11" ht="16.8" thickTop="1" thickBot="1">
      <c r="A77" s="27">
        <v>42019</v>
      </c>
      <c r="B77" s="28" t="s">
        <v>104</v>
      </c>
      <c r="C77" s="41" t="s">
        <v>71</v>
      </c>
      <c r="D77" s="41" t="s">
        <v>68</v>
      </c>
      <c r="E77" s="22"/>
      <c r="F77" s="28">
        <v>3</v>
      </c>
      <c r="G77" s="40">
        <v>12</v>
      </c>
      <c r="H77" s="30">
        <f t="shared" si="2"/>
        <v>36</v>
      </c>
      <c r="I77" s="25"/>
      <c r="J77"/>
      <c r="K77"/>
    </row>
    <row r="78" spans="1:11" ht="16.8" thickTop="1" thickBot="1">
      <c r="A78" s="27">
        <v>42019</v>
      </c>
      <c r="B78" s="28" t="s">
        <v>101</v>
      </c>
      <c r="C78" s="41" t="s">
        <v>71</v>
      </c>
      <c r="D78" s="41" t="s">
        <v>82</v>
      </c>
      <c r="E78" s="22"/>
      <c r="F78" s="28">
        <v>2</v>
      </c>
      <c r="G78" s="40">
        <v>2.5</v>
      </c>
      <c r="H78" s="30">
        <f t="shared" si="2"/>
        <v>5</v>
      </c>
      <c r="I78" s="25"/>
      <c r="J78"/>
      <c r="K78"/>
    </row>
    <row r="79" spans="1:11" ht="16.8" thickTop="1" thickBot="1">
      <c r="A79" s="27">
        <v>42019</v>
      </c>
      <c r="B79" s="28" t="s">
        <v>121</v>
      </c>
      <c r="C79" s="41" t="s">
        <v>71</v>
      </c>
      <c r="D79" s="41" t="s">
        <v>83</v>
      </c>
      <c r="E79" s="22"/>
      <c r="F79" s="28">
        <v>4</v>
      </c>
      <c r="G79" s="40">
        <v>2</v>
      </c>
      <c r="H79" s="30">
        <f t="shared" si="2"/>
        <v>8</v>
      </c>
      <c r="I79" s="25"/>
      <c r="J79"/>
      <c r="K79"/>
    </row>
    <row r="80" spans="1:11" ht="16.8" thickTop="1" thickBot="1">
      <c r="A80" s="27">
        <v>42019</v>
      </c>
      <c r="B80" s="28" t="s">
        <v>122</v>
      </c>
      <c r="C80" s="41" t="s">
        <v>71</v>
      </c>
      <c r="D80" s="41" t="s">
        <v>16</v>
      </c>
      <c r="E80" s="22"/>
      <c r="F80" s="28">
        <v>2</v>
      </c>
      <c r="G80" s="40">
        <v>20</v>
      </c>
      <c r="H80" s="30">
        <f t="shared" si="2"/>
        <v>40</v>
      </c>
      <c r="I80" s="25"/>
      <c r="J80"/>
      <c r="K80"/>
    </row>
    <row r="81" spans="1:11" ht="16.8" thickTop="1" thickBot="1">
      <c r="A81" s="27">
        <v>42019</v>
      </c>
      <c r="B81" s="28" t="s">
        <v>123</v>
      </c>
      <c r="C81" s="41" t="s">
        <v>71</v>
      </c>
      <c r="D81" s="41" t="s">
        <v>16</v>
      </c>
      <c r="E81" s="22"/>
      <c r="F81" s="28">
        <v>1</v>
      </c>
      <c r="G81" s="40">
        <v>25</v>
      </c>
      <c r="H81" s="30">
        <f t="shared" si="2"/>
        <v>25</v>
      </c>
      <c r="I81" s="25"/>
      <c r="J81"/>
      <c r="K81"/>
    </row>
    <row r="82" spans="1:11" ht="16.8" thickTop="1" thickBot="1">
      <c r="A82" s="27">
        <v>42019</v>
      </c>
      <c r="B82" s="28" t="s">
        <v>124</v>
      </c>
      <c r="C82" s="41" t="s">
        <v>71</v>
      </c>
      <c r="D82" s="41" t="s">
        <v>21</v>
      </c>
      <c r="E82" s="22"/>
      <c r="F82" s="28">
        <v>2</v>
      </c>
      <c r="G82" s="40">
        <v>20</v>
      </c>
      <c r="H82" s="30">
        <f t="shared" si="2"/>
        <v>40</v>
      </c>
      <c r="I82" s="25"/>
      <c r="J82"/>
      <c r="K82"/>
    </row>
    <row r="83" spans="1:11" ht="16.8" thickTop="1" thickBot="1">
      <c r="A83" s="27">
        <v>42019</v>
      </c>
      <c r="B83" s="28"/>
      <c r="C83" s="29"/>
      <c r="D83" s="29"/>
      <c r="E83" s="22"/>
      <c r="F83" s="28"/>
      <c r="G83" s="40"/>
      <c r="H83" s="30">
        <f t="shared" si="2"/>
        <v>0</v>
      </c>
      <c r="I83" s="25"/>
      <c r="J83"/>
      <c r="K83"/>
    </row>
    <row r="84" spans="1:11" ht="16.8" thickTop="1" thickBot="1">
      <c r="A84" s="27">
        <v>42019</v>
      </c>
      <c r="B84" s="28"/>
      <c r="C84" s="29"/>
      <c r="D84" s="29"/>
      <c r="E84" s="22"/>
      <c r="F84" s="28"/>
      <c r="G84" s="40"/>
      <c r="H84" s="30">
        <f t="shared" si="2"/>
        <v>0</v>
      </c>
      <c r="I84" s="25"/>
      <c r="J84"/>
      <c r="K84"/>
    </row>
    <row r="85" spans="1:11" ht="16.8" thickTop="1" thickBot="1">
      <c r="A85" s="32"/>
      <c r="B85" s="28"/>
      <c r="C85" s="23"/>
      <c r="D85" s="22"/>
      <c r="E85" s="22"/>
      <c r="F85" s="28"/>
      <c r="G85" s="40"/>
      <c r="H85" s="30">
        <f t="shared" si="2"/>
        <v>0</v>
      </c>
      <c r="I85" s="25"/>
      <c r="J85"/>
      <c r="K85"/>
    </row>
    <row r="86" spans="1:11" ht="16.8" thickTop="1" thickBot="1">
      <c r="A86" s="32"/>
      <c r="B86" s="28"/>
      <c r="C86" s="29"/>
      <c r="D86" s="29"/>
      <c r="E86" s="22"/>
      <c r="F86" s="28"/>
      <c r="G86" s="40"/>
      <c r="H86" s="30">
        <f t="shared" si="2"/>
        <v>0</v>
      </c>
      <c r="I86" s="25"/>
      <c r="J86"/>
      <c r="K86"/>
    </row>
    <row r="87" spans="1:11" ht="16.8" thickTop="1" thickBot="1">
      <c r="A87" s="32"/>
      <c r="B87" s="28"/>
      <c r="C87" s="29"/>
      <c r="D87" s="29"/>
      <c r="E87" s="22"/>
      <c r="F87" s="28"/>
      <c r="G87" s="40"/>
      <c r="H87" s="30">
        <f t="shared" si="2"/>
        <v>0</v>
      </c>
      <c r="I87" s="25"/>
      <c r="J87"/>
      <c r="K87"/>
    </row>
    <row r="88" spans="1:11" ht="16.8" thickTop="1" thickBot="1">
      <c r="A88" s="32"/>
      <c r="B88" s="28"/>
      <c r="C88" s="29"/>
      <c r="D88" s="29"/>
      <c r="E88" s="22"/>
      <c r="F88" s="28"/>
      <c r="G88" s="40"/>
      <c r="H88" s="30">
        <f t="shared" si="2"/>
        <v>0</v>
      </c>
      <c r="I88" s="25"/>
      <c r="J88"/>
      <c r="K88"/>
    </row>
    <row r="89" spans="1:11" ht="16.8" thickTop="1" thickBot="1">
      <c r="A89" s="32"/>
      <c r="B89" s="28"/>
      <c r="C89" s="29"/>
      <c r="D89" s="29"/>
      <c r="E89" s="22"/>
      <c r="F89" s="28"/>
      <c r="G89" s="40"/>
      <c r="H89" s="30">
        <f t="shared" si="2"/>
        <v>0</v>
      </c>
      <c r="I89" s="25"/>
      <c r="J89"/>
      <c r="K89"/>
    </row>
    <row r="90" spans="1:11" ht="16.8" thickTop="1" thickBot="1">
      <c r="A90" s="32"/>
      <c r="B90" s="28"/>
      <c r="C90" s="29"/>
      <c r="D90" s="29"/>
      <c r="E90" s="22"/>
      <c r="F90" s="28"/>
      <c r="G90" s="40"/>
      <c r="H90" s="30">
        <f t="shared" si="2"/>
        <v>0</v>
      </c>
      <c r="I90" s="25"/>
      <c r="J90"/>
      <c r="K90"/>
    </row>
    <row r="91" spans="1:11" ht="16.8" thickTop="1" thickBot="1">
      <c r="A91" s="32"/>
      <c r="B91" s="28"/>
      <c r="C91" s="29"/>
      <c r="D91" s="29"/>
      <c r="E91" s="22"/>
      <c r="F91" s="28"/>
      <c r="G91" s="40"/>
      <c r="H91" s="30">
        <f t="shared" si="2"/>
        <v>0</v>
      </c>
      <c r="I91" s="25"/>
      <c r="J91"/>
      <c r="K91"/>
    </row>
    <row r="92" spans="1:11" ht="16.8" thickTop="1" thickBot="1">
      <c r="A92" s="32"/>
      <c r="B92" s="28"/>
      <c r="C92" s="29"/>
      <c r="D92" s="29"/>
      <c r="E92" s="22"/>
      <c r="F92" s="28"/>
      <c r="G92" s="40"/>
      <c r="H92" s="30">
        <f t="shared" si="2"/>
        <v>0</v>
      </c>
      <c r="I92" s="25"/>
      <c r="J92"/>
      <c r="K92"/>
    </row>
    <row r="93" spans="1:11" ht="15.6" thickTop="1" thickBot="1">
      <c r="A93" s="32"/>
      <c r="B93" s="28"/>
      <c r="C93" s="29"/>
      <c r="D93" s="29"/>
      <c r="E93" s="29"/>
      <c r="F93" s="28"/>
      <c r="G93" s="40"/>
      <c r="H93" s="30"/>
      <c r="I93" s="28"/>
      <c r="J93"/>
      <c r="K93"/>
    </row>
    <row r="94" spans="1:11" ht="15.6" thickTop="1" thickBot="1">
      <c r="A94" s="32"/>
      <c r="B94" s="28"/>
      <c r="C94" s="29"/>
      <c r="D94" s="29"/>
      <c r="E94" s="29"/>
      <c r="F94" s="28"/>
      <c r="G94" s="40"/>
      <c r="H94" s="30"/>
      <c r="I94" s="28"/>
      <c r="J94"/>
      <c r="K94"/>
    </row>
    <row r="95" spans="1:11" ht="15.6" thickTop="1" thickBot="1">
      <c r="A95" s="32"/>
      <c r="B95" s="28"/>
      <c r="C95" s="29"/>
      <c r="D95" s="29"/>
      <c r="E95" s="29"/>
      <c r="F95" s="28"/>
      <c r="G95" s="40"/>
      <c r="H95" s="30"/>
      <c r="I95" s="28"/>
      <c r="J95"/>
      <c r="K95"/>
    </row>
    <row r="96" spans="1:11" ht="15.6" thickTop="1" thickBot="1">
      <c r="A96" s="32"/>
      <c r="B96" s="28"/>
      <c r="C96" s="29"/>
      <c r="D96" s="29"/>
      <c r="E96" s="29"/>
      <c r="F96" s="28"/>
      <c r="G96" s="40"/>
      <c r="H96" s="30"/>
      <c r="I96" s="28"/>
      <c r="J96"/>
      <c r="K96"/>
    </row>
    <row r="97" spans="1:11" ht="15.6" thickTop="1" thickBot="1">
      <c r="A97" s="32"/>
      <c r="B97" s="28"/>
      <c r="C97" s="29"/>
      <c r="D97" s="29"/>
      <c r="E97" s="29"/>
      <c r="F97" s="28"/>
      <c r="G97" s="40"/>
      <c r="H97" s="30"/>
      <c r="I97" s="28"/>
      <c r="J97"/>
      <c r="K97"/>
    </row>
    <row r="98" spans="1:11" ht="15.6" thickTop="1" thickBot="1">
      <c r="A98" s="32"/>
      <c r="B98" s="28"/>
      <c r="C98" s="29"/>
      <c r="D98" s="29"/>
      <c r="E98" s="29"/>
      <c r="F98" s="28"/>
      <c r="G98" s="40"/>
      <c r="H98" s="30"/>
      <c r="I98" s="28"/>
      <c r="J98"/>
      <c r="K98"/>
    </row>
    <row r="99" spans="1:11" ht="15.6" thickTop="1" thickBot="1">
      <c r="A99" s="32"/>
      <c r="B99" s="28"/>
      <c r="C99" s="29"/>
      <c r="D99" s="29"/>
      <c r="E99" s="29"/>
      <c r="F99" s="28"/>
      <c r="G99" s="40"/>
      <c r="H99" s="30"/>
      <c r="I99" s="28"/>
      <c r="J99"/>
      <c r="K99"/>
    </row>
    <row r="100" spans="1:11" ht="15.6" thickTop="1" thickBot="1">
      <c r="A100" s="32"/>
      <c r="B100" s="28"/>
      <c r="C100" s="29"/>
      <c r="D100" s="29"/>
      <c r="E100" s="29"/>
      <c r="F100" s="28"/>
      <c r="G100" s="40"/>
      <c r="H100" s="30"/>
      <c r="I100" s="28"/>
      <c r="J100"/>
      <c r="K100"/>
    </row>
    <row r="101" spans="1:11" ht="15.6" thickTop="1" thickBot="1">
      <c r="A101" s="32"/>
      <c r="B101" s="28"/>
      <c r="C101" s="29"/>
      <c r="D101" s="29"/>
      <c r="E101" s="29"/>
      <c r="F101" s="28"/>
      <c r="G101" s="40"/>
      <c r="H101" s="30"/>
      <c r="I101" s="28"/>
      <c r="J101"/>
      <c r="K101"/>
    </row>
    <row r="102" spans="1:11" ht="15.6" thickTop="1" thickBot="1">
      <c r="A102" s="32"/>
      <c r="B102" s="28"/>
      <c r="C102" s="29"/>
      <c r="D102" s="29"/>
      <c r="E102" s="29"/>
      <c r="F102" s="28"/>
      <c r="G102" s="28"/>
      <c r="H102" s="30"/>
      <c r="I102" s="28"/>
      <c r="J102"/>
      <c r="K102"/>
    </row>
    <row r="103" spans="1:11" ht="15.6" thickTop="1" thickBot="1">
      <c r="A103" s="32"/>
      <c r="B103" s="28"/>
      <c r="C103" s="29"/>
      <c r="D103" s="29"/>
      <c r="E103" s="29"/>
      <c r="F103" s="28"/>
      <c r="G103" s="28"/>
      <c r="H103" s="30"/>
      <c r="I103" s="28"/>
      <c r="J103"/>
      <c r="K103"/>
    </row>
    <row r="104" spans="1:11" ht="15.6" thickTop="1" thickBot="1">
      <c r="A104" s="32"/>
      <c r="B104" s="28"/>
      <c r="C104" s="29"/>
      <c r="D104" s="29"/>
      <c r="E104" s="29"/>
      <c r="F104" s="28"/>
      <c r="G104" s="28"/>
      <c r="H104" s="30"/>
      <c r="I104" s="28"/>
      <c r="J104"/>
      <c r="K104"/>
    </row>
    <row r="105" spans="1:11" ht="15.6" thickTop="1" thickBot="1">
      <c r="A105" s="32"/>
      <c r="B105" s="28"/>
      <c r="C105" s="29"/>
      <c r="D105" s="29"/>
      <c r="E105" s="29"/>
      <c r="F105" s="28"/>
      <c r="G105" s="28"/>
      <c r="H105" s="30"/>
      <c r="I105" s="28"/>
      <c r="J105"/>
      <c r="K105"/>
    </row>
    <row r="106" spans="1:11" ht="15.6" thickTop="1" thickBot="1">
      <c r="A106" s="32"/>
      <c r="B106" s="28"/>
      <c r="C106" s="29"/>
      <c r="D106" s="29"/>
      <c r="E106" s="29"/>
      <c r="F106" s="28"/>
      <c r="G106" s="28"/>
      <c r="H106" s="30"/>
      <c r="I106" s="28"/>
      <c r="J106"/>
      <c r="K106"/>
    </row>
    <row r="107" spans="1:11" ht="15.6" thickTop="1" thickBot="1">
      <c r="A107" s="32"/>
      <c r="B107" s="28"/>
      <c r="C107" s="29"/>
      <c r="D107" s="29"/>
      <c r="E107" s="29"/>
      <c r="F107" s="28"/>
      <c r="G107" s="28"/>
      <c r="H107" s="30"/>
      <c r="I107" s="28"/>
      <c r="J107"/>
      <c r="K107"/>
    </row>
    <row r="108" spans="1:11" ht="15.6" thickTop="1" thickBot="1">
      <c r="A108" s="32"/>
      <c r="B108" s="28"/>
      <c r="C108" s="29"/>
      <c r="D108" s="29"/>
      <c r="E108" s="29"/>
      <c r="F108" s="28"/>
      <c r="G108" s="28"/>
      <c r="H108" s="30"/>
      <c r="I108" s="28"/>
      <c r="J108"/>
      <c r="K108"/>
    </row>
    <row r="109" spans="1:11" ht="15.6" thickTop="1" thickBot="1">
      <c r="A109" s="32"/>
      <c r="B109" s="28"/>
      <c r="C109" s="29"/>
      <c r="D109" s="29"/>
      <c r="E109" s="29"/>
      <c r="F109" s="28"/>
      <c r="G109" s="28"/>
      <c r="H109" s="30"/>
      <c r="I109" s="28"/>
      <c r="J109"/>
      <c r="K109"/>
    </row>
    <row r="110" spans="1:11" ht="15.6" thickTop="1" thickBot="1">
      <c r="A110" s="32"/>
      <c r="B110" s="28"/>
      <c r="C110" s="29"/>
      <c r="D110" s="29"/>
      <c r="E110" s="29"/>
      <c r="F110" s="28"/>
      <c r="G110" s="28"/>
      <c r="H110" s="30"/>
      <c r="I110" s="28"/>
      <c r="J110"/>
      <c r="K110"/>
    </row>
    <row r="111" spans="1:11" ht="15.6" thickTop="1" thickBot="1">
      <c r="A111" s="32"/>
      <c r="B111" s="28"/>
      <c r="C111" s="29"/>
      <c r="D111" s="29"/>
      <c r="E111" s="29"/>
      <c r="F111" s="28"/>
      <c r="G111" s="28"/>
      <c r="H111" s="30"/>
      <c r="I111" s="28"/>
      <c r="J111"/>
      <c r="K111"/>
    </row>
    <row r="112" spans="1:11" ht="15.6" thickTop="1" thickBot="1">
      <c r="A112" s="32"/>
      <c r="B112" s="28"/>
      <c r="C112" s="29"/>
      <c r="D112" s="29"/>
      <c r="E112" s="29"/>
      <c r="F112" s="28"/>
      <c r="G112" s="28"/>
      <c r="H112" s="30"/>
      <c r="I112" s="28"/>
      <c r="J112"/>
      <c r="K112"/>
    </row>
    <row r="113" spans="1:11" ht="15.6" thickTop="1" thickBot="1">
      <c r="A113" s="32"/>
      <c r="B113" s="28"/>
      <c r="C113" s="29"/>
      <c r="D113" s="29"/>
      <c r="E113" s="29"/>
      <c r="F113" s="28"/>
      <c r="G113" s="28"/>
      <c r="H113" s="30"/>
      <c r="I113" s="28"/>
      <c r="J113"/>
      <c r="K113"/>
    </row>
    <row r="114" spans="1:11" ht="15.6" thickTop="1" thickBot="1">
      <c r="A114" s="32"/>
      <c r="B114" s="28"/>
      <c r="C114" s="29"/>
      <c r="D114" s="29"/>
      <c r="E114" s="29"/>
      <c r="F114" s="28"/>
      <c r="G114" s="28"/>
      <c r="H114" s="30"/>
      <c r="I114" s="28"/>
      <c r="J114"/>
      <c r="K114"/>
    </row>
    <row r="115" spans="1:11" ht="15.6" thickTop="1" thickBot="1">
      <c r="A115" s="32"/>
      <c r="B115" s="28"/>
      <c r="C115" s="29"/>
      <c r="D115" s="29"/>
      <c r="E115" s="29"/>
      <c r="F115" s="28"/>
      <c r="G115" s="28"/>
      <c r="H115" s="30"/>
      <c r="I115" s="28"/>
      <c r="J115"/>
      <c r="K115"/>
    </row>
    <row r="116" spans="1:11" ht="15.6" thickTop="1" thickBot="1">
      <c r="A116" s="32"/>
      <c r="B116" s="28"/>
      <c r="C116" s="29"/>
      <c r="D116" s="29"/>
      <c r="E116" s="29"/>
      <c r="F116" s="28"/>
      <c r="G116" s="28"/>
      <c r="H116" s="30"/>
      <c r="I116" s="28"/>
      <c r="J116"/>
      <c r="K116"/>
    </row>
    <row r="117" spans="1:11" ht="15.6" thickTop="1" thickBot="1">
      <c r="A117" s="32"/>
      <c r="B117" s="28"/>
      <c r="C117" s="29"/>
      <c r="D117" s="29"/>
      <c r="E117" s="29"/>
      <c r="F117" s="28"/>
      <c r="G117" s="28"/>
      <c r="H117" s="30"/>
      <c r="I117" s="28"/>
      <c r="J117"/>
      <c r="K117"/>
    </row>
    <row r="118" spans="1:11" ht="15.6" thickTop="1" thickBot="1">
      <c r="A118" s="32"/>
      <c r="B118" s="28"/>
      <c r="C118" s="29"/>
      <c r="D118" s="29"/>
      <c r="E118" s="29"/>
      <c r="F118" s="28"/>
      <c r="G118" s="28"/>
      <c r="H118" s="30"/>
      <c r="I118" s="28"/>
      <c r="J118"/>
      <c r="K118"/>
    </row>
    <row r="119" spans="1:11" ht="15.6" thickTop="1" thickBot="1">
      <c r="A119" s="32"/>
      <c r="B119" s="28"/>
      <c r="C119" s="29"/>
      <c r="D119" s="29"/>
      <c r="E119" s="29"/>
      <c r="F119" s="28"/>
      <c r="G119" s="28"/>
      <c r="H119" s="30"/>
      <c r="I119" s="28"/>
      <c r="J119"/>
      <c r="K119"/>
    </row>
    <row r="120" spans="1:11" ht="15.6" thickTop="1" thickBot="1">
      <c r="A120" s="32"/>
      <c r="B120" s="28"/>
      <c r="C120" s="29"/>
      <c r="D120" s="29"/>
      <c r="E120" s="29"/>
      <c r="F120" s="28"/>
      <c r="G120" s="28"/>
      <c r="H120" s="30"/>
      <c r="I120" s="28"/>
      <c r="J120"/>
      <c r="K120"/>
    </row>
    <row r="121" spans="1:11" ht="15.6" thickTop="1" thickBot="1">
      <c r="A121" s="32"/>
      <c r="B121" s="28"/>
      <c r="C121" s="29"/>
      <c r="D121" s="29"/>
      <c r="E121" s="29"/>
      <c r="F121" s="28"/>
      <c r="G121" s="28"/>
      <c r="H121" s="30"/>
      <c r="I121" s="28"/>
      <c r="J121"/>
      <c r="K121"/>
    </row>
    <row r="122" spans="1:11" ht="15.6" thickTop="1" thickBot="1">
      <c r="A122" s="32"/>
      <c r="B122" s="28"/>
      <c r="C122" s="29"/>
      <c r="D122" s="29"/>
      <c r="E122" s="29"/>
      <c r="F122" s="28"/>
      <c r="G122" s="28"/>
      <c r="H122" s="30"/>
      <c r="I122" s="28"/>
      <c r="J122"/>
      <c r="K122"/>
    </row>
    <row r="123" spans="1:11" ht="15.6" thickTop="1" thickBot="1">
      <c r="A123" s="32"/>
      <c r="B123" s="28"/>
      <c r="C123" s="29"/>
      <c r="D123" s="29"/>
      <c r="E123" s="29"/>
      <c r="F123" s="28"/>
      <c r="G123" s="28"/>
      <c r="H123" s="30"/>
      <c r="I123" s="28"/>
      <c r="J123"/>
      <c r="K123"/>
    </row>
    <row r="124" spans="1:11" ht="15.6" thickTop="1" thickBot="1">
      <c r="A124" s="32"/>
      <c r="B124" s="28"/>
      <c r="C124" s="29"/>
      <c r="D124" s="29"/>
      <c r="E124" s="29"/>
      <c r="F124" s="28"/>
      <c r="G124" s="28"/>
      <c r="H124" s="30"/>
      <c r="I124" s="28"/>
      <c r="J124"/>
      <c r="K124"/>
    </row>
    <row r="125" spans="1:11" ht="15.6" thickTop="1" thickBot="1">
      <c r="A125" s="32"/>
      <c r="B125" s="28"/>
      <c r="C125" s="29"/>
      <c r="D125" s="29"/>
      <c r="E125" s="29"/>
      <c r="F125" s="28"/>
      <c r="G125" s="28"/>
      <c r="H125" s="30"/>
      <c r="I125" s="28"/>
      <c r="J125"/>
      <c r="K125"/>
    </row>
    <row r="126" spans="1:11" ht="15.6" thickTop="1" thickBot="1">
      <c r="A126" s="32"/>
      <c r="B126" s="28"/>
      <c r="C126" s="29"/>
      <c r="D126" s="29"/>
      <c r="E126" s="29"/>
      <c r="F126" s="28"/>
      <c r="G126" s="28"/>
      <c r="H126" s="30"/>
      <c r="I126" s="28"/>
      <c r="J126"/>
      <c r="K126"/>
    </row>
    <row r="127" spans="1:11" ht="15.6" thickTop="1" thickBot="1">
      <c r="A127" s="32"/>
      <c r="B127" s="28"/>
      <c r="C127" s="29"/>
      <c r="D127" s="29"/>
      <c r="E127" s="29"/>
      <c r="F127" s="28"/>
      <c r="G127" s="28"/>
      <c r="H127" s="30"/>
      <c r="I127" s="28"/>
      <c r="J127"/>
      <c r="K127"/>
    </row>
    <row r="128" spans="1:11" ht="15.6" thickTop="1" thickBot="1">
      <c r="A128" s="32"/>
      <c r="B128" s="28"/>
      <c r="C128" s="29"/>
      <c r="D128" s="29"/>
      <c r="E128" s="29"/>
      <c r="F128" s="28"/>
      <c r="G128" s="28"/>
      <c r="H128" s="30"/>
      <c r="I128" s="28"/>
      <c r="J128"/>
      <c r="K128"/>
    </row>
    <row r="129" spans="1:11" ht="15.6" thickTop="1" thickBot="1">
      <c r="A129" s="32"/>
      <c r="B129" s="28"/>
      <c r="C129" s="29"/>
      <c r="D129" s="29"/>
      <c r="E129" s="29"/>
      <c r="F129" s="28"/>
      <c r="G129" s="28"/>
      <c r="H129" s="30"/>
      <c r="I129" s="28"/>
      <c r="J129"/>
      <c r="K129"/>
    </row>
    <row r="130" spans="1:11" ht="15.6" thickTop="1" thickBot="1">
      <c r="A130" s="32"/>
      <c r="B130" s="28"/>
      <c r="C130" s="29"/>
      <c r="D130" s="29"/>
      <c r="E130" s="29"/>
      <c r="F130" s="28"/>
      <c r="G130" s="28"/>
      <c r="H130" s="30"/>
      <c r="I130" s="28"/>
      <c r="J130"/>
      <c r="K130"/>
    </row>
    <row r="131" spans="1:11" ht="15.6" thickTop="1" thickBot="1">
      <c r="A131" s="32"/>
      <c r="B131" s="28"/>
      <c r="C131" s="29"/>
      <c r="D131" s="29"/>
      <c r="E131" s="29"/>
      <c r="F131" s="28"/>
      <c r="G131" s="28"/>
      <c r="H131" s="30"/>
      <c r="I131" s="28"/>
      <c r="J131"/>
      <c r="K131"/>
    </row>
    <row r="132" spans="1:11" ht="15.6" thickTop="1" thickBot="1">
      <c r="A132" s="32"/>
      <c r="B132" s="28"/>
      <c r="C132" s="29"/>
      <c r="D132" s="29"/>
      <c r="E132" s="29"/>
      <c r="F132" s="28"/>
      <c r="G132" s="28"/>
      <c r="H132" s="30"/>
      <c r="I132" s="28"/>
      <c r="J132"/>
      <c r="K132"/>
    </row>
    <row r="133" spans="1:11" ht="15.6" thickTop="1" thickBot="1">
      <c r="A133" s="32"/>
      <c r="B133" s="28"/>
      <c r="C133" s="29"/>
      <c r="D133" s="29"/>
      <c r="E133" s="29"/>
      <c r="F133" s="28"/>
      <c r="G133" s="28"/>
      <c r="H133" s="30"/>
      <c r="I133" s="28"/>
      <c r="J133"/>
      <c r="K133"/>
    </row>
    <row r="134" spans="1:11" ht="15.6" thickTop="1" thickBot="1">
      <c r="A134" s="32"/>
      <c r="B134" s="28"/>
      <c r="C134" s="29"/>
      <c r="D134" s="29"/>
      <c r="E134" s="29"/>
      <c r="F134" s="28"/>
      <c r="G134" s="28"/>
      <c r="H134" s="30"/>
      <c r="I134" s="28"/>
      <c r="J134"/>
      <c r="K134"/>
    </row>
    <row r="135" spans="1:11" ht="15.6" thickTop="1" thickBot="1">
      <c r="A135" s="32"/>
      <c r="B135" s="28"/>
      <c r="C135" s="29"/>
      <c r="D135" s="29"/>
      <c r="E135" s="29"/>
      <c r="F135" s="28"/>
      <c r="G135" s="28"/>
      <c r="H135" s="30"/>
      <c r="I135" s="28"/>
      <c r="J135"/>
      <c r="K135"/>
    </row>
    <row r="136" spans="1:11" ht="15.6" thickTop="1" thickBot="1">
      <c r="A136" s="32"/>
      <c r="B136" s="28"/>
      <c r="C136" s="29"/>
      <c r="D136" s="29"/>
      <c r="E136" s="29"/>
      <c r="F136" s="28"/>
      <c r="G136" s="28"/>
      <c r="H136" s="30"/>
      <c r="I136" s="28"/>
      <c r="J136"/>
      <c r="K136"/>
    </row>
    <row r="137" spans="1:11" ht="15.6" thickTop="1" thickBot="1">
      <c r="A137" s="32"/>
      <c r="B137" s="28"/>
      <c r="C137" s="29"/>
      <c r="D137" s="29"/>
      <c r="E137" s="29"/>
      <c r="F137" s="28"/>
      <c r="G137" s="28"/>
      <c r="H137" s="30"/>
      <c r="I137" s="28"/>
      <c r="J137"/>
      <c r="K137"/>
    </row>
    <row r="138" spans="1:11" ht="15.6" thickTop="1" thickBot="1">
      <c r="A138" s="32"/>
      <c r="B138" s="28"/>
      <c r="C138" s="29"/>
      <c r="D138" s="29"/>
      <c r="E138" s="29"/>
      <c r="F138" s="28"/>
      <c r="G138" s="28"/>
      <c r="H138" s="30"/>
      <c r="I138" s="28"/>
      <c r="J138"/>
      <c r="K138"/>
    </row>
    <row r="139" spans="1:11" ht="15.6" thickTop="1" thickBot="1">
      <c r="A139" s="32"/>
      <c r="B139" s="28"/>
      <c r="C139" s="29"/>
      <c r="D139" s="29"/>
      <c r="E139" s="29"/>
      <c r="F139" s="28"/>
      <c r="G139" s="28"/>
      <c r="H139" s="30"/>
      <c r="I139" s="28"/>
      <c r="J139"/>
      <c r="K139"/>
    </row>
    <row r="140" spans="1:11" ht="15.6" thickTop="1" thickBot="1">
      <c r="A140" s="32"/>
      <c r="B140" s="28"/>
      <c r="C140" s="29"/>
      <c r="D140" s="29"/>
      <c r="E140" s="29"/>
      <c r="F140" s="28"/>
      <c r="G140" s="28"/>
      <c r="H140" s="30"/>
      <c r="I140" s="28"/>
      <c r="J140"/>
      <c r="K140"/>
    </row>
    <row r="141" spans="1:11" ht="15.6" thickTop="1" thickBot="1">
      <c r="A141" s="32"/>
      <c r="B141" s="28"/>
      <c r="C141" s="29"/>
      <c r="D141" s="29"/>
      <c r="E141" s="29"/>
      <c r="F141" s="28"/>
      <c r="G141" s="28"/>
      <c r="H141" s="30"/>
      <c r="I141" s="28"/>
      <c r="J141"/>
      <c r="K141"/>
    </row>
    <row r="142" spans="1:11" ht="15.6" thickTop="1" thickBot="1">
      <c r="A142" s="32"/>
      <c r="B142" s="28"/>
      <c r="C142" s="29"/>
      <c r="D142" s="29"/>
      <c r="E142" s="29"/>
      <c r="F142" s="28"/>
      <c r="G142" s="28"/>
      <c r="H142" s="30"/>
      <c r="I142" s="28"/>
      <c r="J142"/>
      <c r="K142"/>
    </row>
    <row r="143" spans="1:11" ht="15.6" thickTop="1" thickBot="1">
      <c r="A143" s="32"/>
      <c r="B143" s="28"/>
      <c r="C143" s="29"/>
      <c r="D143" s="29"/>
      <c r="E143" s="29"/>
      <c r="F143" s="28"/>
      <c r="G143" s="28"/>
      <c r="H143" s="30"/>
      <c r="I143" s="28"/>
      <c r="J143"/>
      <c r="K143"/>
    </row>
    <row r="144" spans="1:11" ht="15.6" thickTop="1" thickBot="1">
      <c r="A144" s="32"/>
      <c r="B144" s="28"/>
      <c r="C144" s="29"/>
      <c r="D144" s="29"/>
      <c r="E144" s="29"/>
      <c r="F144" s="28"/>
      <c r="G144" s="28"/>
      <c r="H144" s="30"/>
      <c r="I144" s="28"/>
      <c r="J144"/>
      <c r="K144"/>
    </row>
    <row r="145" spans="1:11" ht="15.6" thickTop="1" thickBot="1">
      <c r="A145" s="32"/>
      <c r="B145" s="28"/>
      <c r="C145" s="29"/>
      <c r="D145" s="29"/>
      <c r="E145" s="29"/>
      <c r="F145" s="28"/>
      <c r="G145" s="28"/>
      <c r="H145" s="30"/>
      <c r="I145" s="28"/>
      <c r="J145"/>
      <c r="K145"/>
    </row>
    <row r="146" spans="1:11" ht="15.6" thickTop="1" thickBot="1">
      <c r="A146" s="32"/>
      <c r="B146" s="28"/>
      <c r="C146" s="29"/>
      <c r="D146" s="29"/>
      <c r="E146" s="29"/>
      <c r="F146" s="28"/>
      <c r="G146" s="28"/>
      <c r="H146" s="30"/>
      <c r="I146" s="28"/>
      <c r="J146"/>
      <c r="K146"/>
    </row>
    <row r="147" spans="1:11" ht="15.6" thickTop="1" thickBot="1">
      <c r="A147" s="32"/>
      <c r="B147" s="28"/>
      <c r="C147" s="29"/>
      <c r="D147" s="29"/>
      <c r="E147" s="29"/>
      <c r="F147" s="28"/>
      <c r="G147" s="28"/>
      <c r="H147" s="30"/>
      <c r="I147" s="28"/>
      <c r="J147"/>
      <c r="K147"/>
    </row>
    <row r="148" spans="1:11" ht="15.6" thickTop="1" thickBot="1">
      <c r="A148" s="32"/>
      <c r="B148" s="28"/>
      <c r="C148" s="29"/>
      <c r="D148" s="29"/>
      <c r="E148" s="29"/>
      <c r="F148" s="28"/>
      <c r="G148" s="28"/>
      <c r="H148" s="30"/>
      <c r="I148" s="28"/>
      <c r="J148"/>
      <c r="K148"/>
    </row>
    <row r="149" spans="1:11" ht="15.6" thickTop="1" thickBot="1">
      <c r="A149" s="32"/>
      <c r="B149" s="28"/>
      <c r="C149" s="29"/>
      <c r="D149" s="29"/>
      <c r="E149" s="29"/>
      <c r="F149" s="28"/>
      <c r="G149" s="28"/>
      <c r="H149" s="30"/>
      <c r="I149" s="28"/>
      <c r="J149"/>
      <c r="K149"/>
    </row>
    <row r="150" spans="1:11" ht="15.6" thickTop="1" thickBot="1">
      <c r="A150" s="32"/>
      <c r="B150" s="28"/>
      <c r="C150" s="29"/>
      <c r="D150" s="29"/>
      <c r="E150" s="29"/>
      <c r="F150" s="28"/>
      <c r="G150" s="28"/>
      <c r="H150" s="30"/>
      <c r="I150" s="28"/>
      <c r="J150"/>
      <c r="K150"/>
    </row>
    <row r="151" spans="1:11" ht="15.6" thickTop="1" thickBot="1">
      <c r="A151" s="32"/>
      <c r="B151" s="28"/>
      <c r="C151" s="29"/>
      <c r="D151" s="29"/>
      <c r="E151" s="29"/>
      <c r="F151" s="28"/>
      <c r="G151" s="28"/>
      <c r="H151" s="30"/>
      <c r="I151" s="28"/>
      <c r="J151"/>
      <c r="K151"/>
    </row>
    <row r="152" spans="1:11" ht="15.6" thickTop="1" thickBot="1">
      <c r="A152" s="32"/>
      <c r="B152" s="28"/>
      <c r="C152" s="28"/>
      <c r="D152" s="29"/>
      <c r="E152" s="29"/>
      <c r="F152" s="28"/>
      <c r="G152" s="28"/>
      <c r="H152" s="30"/>
      <c r="I152" s="28"/>
      <c r="J152"/>
      <c r="K152"/>
    </row>
    <row r="153" spans="1:11" ht="15.6" thickTop="1" thickBot="1">
      <c r="A153" s="32"/>
      <c r="B153" s="28"/>
      <c r="C153" s="28"/>
      <c r="D153" s="29"/>
      <c r="E153" s="29"/>
      <c r="F153" s="28"/>
      <c r="G153" s="28"/>
      <c r="H153" s="30"/>
      <c r="I153" s="28"/>
      <c r="J153"/>
      <c r="K153"/>
    </row>
    <row r="154" spans="1:11" ht="15.6" thickTop="1" thickBot="1">
      <c r="A154" s="32"/>
      <c r="B154" s="28"/>
      <c r="C154" s="28"/>
      <c r="D154" s="29"/>
      <c r="E154" s="29"/>
      <c r="F154" s="28"/>
      <c r="G154" s="28"/>
      <c r="H154" s="30"/>
      <c r="I154" s="28"/>
      <c r="J154"/>
      <c r="K154"/>
    </row>
    <row r="155" spans="1:11" ht="15.6" thickTop="1" thickBot="1">
      <c r="A155" s="32"/>
      <c r="B155" s="28"/>
      <c r="C155" s="28"/>
      <c r="D155" s="29"/>
      <c r="E155" s="29"/>
      <c r="F155" s="28"/>
      <c r="G155" s="28"/>
      <c r="H155" s="30"/>
      <c r="I155" s="28"/>
      <c r="J155"/>
      <c r="K155"/>
    </row>
    <row r="156" spans="1:11" ht="15.6" thickTop="1" thickBot="1">
      <c r="A156" s="32"/>
      <c r="B156" s="28"/>
      <c r="C156" s="28"/>
      <c r="D156" s="28"/>
      <c r="E156" s="28"/>
      <c r="F156" s="28"/>
      <c r="G156" s="28"/>
      <c r="H156" s="30"/>
      <c r="I156" s="28"/>
      <c r="J156"/>
      <c r="K156"/>
    </row>
    <row r="157" spans="1:11" ht="15.6" thickTop="1" thickBot="1">
      <c r="A157" s="32"/>
      <c r="B157" s="28"/>
      <c r="C157" s="28"/>
      <c r="D157" s="28"/>
      <c r="E157" s="28"/>
      <c r="F157" s="28"/>
      <c r="G157" s="28"/>
      <c r="H157" s="30"/>
      <c r="I157" s="28"/>
      <c r="J157"/>
      <c r="K157"/>
    </row>
    <row r="158" spans="1:11" ht="15.6" thickTop="1" thickBot="1">
      <c r="A158" s="32"/>
      <c r="B158" s="28"/>
      <c r="C158" s="28"/>
      <c r="D158" s="28"/>
      <c r="E158" s="28"/>
      <c r="F158" s="28"/>
      <c r="G158" s="28"/>
      <c r="H158" s="30"/>
      <c r="I158" s="28"/>
      <c r="J158"/>
      <c r="K158"/>
    </row>
    <row r="159" spans="1:11" ht="15.6" thickTop="1" thickBot="1">
      <c r="A159" s="32"/>
      <c r="B159" s="28"/>
      <c r="C159" s="28"/>
      <c r="D159" s="28"/>
      <c r="E159" s="28"/>
      <c r="F159" s="28"/>
      <c r="G159" s="28"/>
      <c r="H159" s="30"/>
      <c r="I159" s="28"/>
      <c r="J159"/>
      <c r="K159"/>
    </row>
    <row r="160" spans="1:11" ht="15.6" thickTop="1" thickBot="1">
      <c r="A160" s="32"/>
      <c r="B160" s="28"/>
      <c r="C160" s="28"/>
      <c r="D160" s="28"/>
      <c r="E160" s="28"/>
      <c r="F160" s="28"/>
      <c r="G160" s="28"/>
      <c r="H160" s="30"/>
      <c r="I160" s="28"/>
      <c r="J160"/>
      <c r="K160"/>
    </row>
    <row r="161" spans="1:11" ht="15.6" thickTop="1" thickBot="1">
      <c r="A161" s="32"/>
      <c r="B161" s="28"/>
      <c r="C161" s="28"/>
      <c r="D161" s="28"/>
      <c r="E161" s="28"/>
      <c r="F161" s="28"/>
      <c r="G161" s="28"/>
      <c r="H161" s="30"/>
      <c r="I161" s="28"/>
      <c r="J161"/>
      <c r="K161"/>
    </row>
    <row r="162" spans="1:11" ht="15.6" thickTop="1" thickBot="1">
      <c r="A162" s="32"/>
      <c r="B162" s="28"/>
      <c r="C162" s="28"/>
      <c r="D162" s="28"/>
      <c r="E162" s="28"/>
      <c r="F162" s="28"/>
      <c r="G162" s="28"/>
      <c r="H162" s="30"/>
      <c r="I162" s="28"/>
      <c r="J162"/>
      <c r="K162"/>
    </row>
    <row r="163" spans="1:11" ht="15.6" thickTop="1" thickBot="1">
      <c r="A163" s="32"/>
      <c r="B163" s="28"/>
      <c r="C163" s="28"/>
      <c r="D163" s="28"/>
      <c r="E163" s="28"/>
      <c r="F163" s="28"/>
      <c r="G163" s="28"/>
      <c r="H163" s="30"/>
      <c r="I163" s="28"/>
      <c r="J163"/>
      <c r="K163"/>
    </row>
    <row r="164" spans="1:11" ht="15.6" thickTop="1" thickBot="1">
      <c r="A164" s="32"/>
      <c r="B164" s="28"/>
      <c r="C164" s="28"/>
      <c r="D164" s="28"/>
      <c r="E164" s="28"/>
      <c r="F164" s="28"/>
      <c r="G164" s="28"/>
      <c r="H164" s="30"/>
      <c r="I164" s="28"/>
      <c r="J164"/>
      <c r="K164"/>
    </row>
    <row r="165" spans="1:11" ht="15.6" thickTop="1" thickBot="1">
      <c r="A165" s="32"/>
      <c r="B165" s="28"/>
      <c r="C165" s="28"/>
      <c r="D165" s="28"/>
      <c r="E165" s="28"/>
      <c r="F165" s="28"/>
      <c r="G165" s="28"/>
      <c r="H165" s="30"/>
      <c r="I165" s="28"/>
      <c r="J165"/>
      <c r="K165"/>
    </row>
    <row r="166" spans="1:11" ht="15.6" thickTop="1" thickBot="1">
      <c r="A166" s="32"/>
      <c r="B166" s="28"/>
      <c r="C166" s="28"/>
      <c r="D166" s="28"/>
      <c r="E166" s="28"/>
      <c r="F166" s="28"/>
      <c r="G166" s="28"/>
      <c r="H166" s="30"/>
      <c r="I166" s="28"/>
      <c r="J166"/>
      <c r="K166"/>
    </row>
    <row r="167" spans="1:11" ht="15.6" thickTop="1" thickBot="1">
      <c r="A167" s="32"/>
      <c r="B167" s="28"/>
      <c r="C167" s="28"/>
      <c r="D167" s="28"/>
      <c r="E167" s="28"/>
      <c r="F167" s="28"/>
      <c r="G167" s="28"/>
      <c r="H167" s="30"/>
      <c r="I167" s="28"/>
      <c r="J167"/>
      <c r="K167"/>
    </row>
    <row r="168" spans="1:11" ht="15.6" thickTop="1" thickBot="1">
      <c r="A168" s="32"/>
      <c r="B168" s="28"/>
      <c r="C168" s="28"/>
      <c r="D168" s="28"/>
      <c r="E168" s="28"/>
      <c r="F168" s="28"/>
      <c r="G168" s="28"/>
      <c r="H168" s="30"/>
      <c r="I168" s="28"/>
      <c r="J168"/>
      <c r="K168"/>
    </row>
    <row r="169" spans="1:11" ht="15.6" thickTop="1" thickBot="1">
      <c r="A169" s="32"/>
      <c r="B169" s="28"/>
      <c r="C169" s="28"/>
      <c r="D169" s="28"/>
      <c r="E169" s="28"/>
      <c r="F169" s="28"/>
      <c r="G169" s="28"/>
      <c r="H169" s="30"/>
      <c r="I169" s="28"/>
      <c r="J169"/>
      <c r="K169"/>
    </row>
    <row r="170" spans="1:11" ht="15.6" thickTop="1" thickBot="1">
      <c r="A170" s="32"/>
      <c r="B170" s="28"/>
      <c r="C170" s="28"/>
      <c r="D170" s="28"/>
      <c r="E170" s="28"/>
      <c r="F170" s="28"/>
      <c r="G170" s="28"/>
      <c r="H170" s="30"/>
      <c r="I170" s="28"/>
      <c r="J170"/>
      <c r="K170"/>
    </row>
    <row r="171" spans="1:11" ht="15.6" thickTop="1" thickBot="1">
      <c r="A171" s="32"/>
      <c r="B171" s="28"/>
      <c r="C171" s="28"/>
      <c r="D171" s="28"/>
      <c r="E171" s="28"/>
      <c r="F171" s="28"/>
      <c r="G171" s="28"/>
      <c r="H171" s="30"/>
      <c r="I171" s="28"/>
      <c r="J171"/>
      <c r="K171"/>
    </row>
    <row r="172" spans="1:11" ht="15.6" thickTop="1" thickBot="1">
      <c r="A172" s="32"/>
      <c r="B172" s="28"/>
      <c r="C172" s="28"/>
      <c r="D172" s="28"/>
      <c r="E172" s="28"/>
      <c r="F172" s="28"/>
      <c r="G172" s="28"/>
      <c r="H172" s="30"/>
      <c r="I172" s="28"/>
      <c r="J172"/>
      <c r="K172"/>
    </row>
    <row r="173" spans="1:11" ht="15.6" thickTop="1" thickBot="1">
      <c r="A173" s="32"/>
      <c r="B173" s="28"/>
      <c r="C173" s="28"/>
      <c r="D173" s="28"/>
      <c r="E173" s="28"/>
      <c r="F173" s="28"/>
      <c r="G173" s="28"/>
      <c r="H173" s="30"/>
      <c r="I173" s="28"/>
      <c r="J173"/>
      <c r="K173"/>
    </row>
    <row r="174" spans="1:11" ht="15.6" thickTop="1" thickBot="1">
      <c r="A174" s="32"/>
      <c r="B174" s="28"/>
      <c r="C174" s="28"/>
      <c r="D174" s="28"/>
      <c r="E174" s="28"/>
      <c r="F174" s="28"/>
      <c r="G174" s="28"/>
      <c r="H174" s="30"/>
      <c r="I174" s="28"/>
      <c r="J174"/>
      <c r="K174"/>
    </row>
    <row r="175" spans="1:11" ht="15.6" thickTop="1" thickBot="1">
      <c r="A175" s="32"/>
      <c r="B175" s="28"/>
      <c r="C175" s="28"/>
      <c r="D175" s="28"/>
      <c r="E175" s="28"/>
      <c r="F175" s="28"/>
      <c r="G175" s="28"/>
      <c r="H175" s="30"/>
      <c r="I175" s="28"/>
      <c r="J175"/>
      <c r="K175"/>
    </row>
    <row r="176" spans="1:11" ht="15.6" thickTop="1" thickBot="1">
      <c r="A176" s="32"/>
      <c r="B176" s="28"/>
      <c r="C176" s="28"/>
      <c r="D176" s="28"/>
      <c r="E176" s="28"/>
      <c r="F176" s="28"/>
      <c r="G176" s="28"/>
      <c r="H176" s="30"/>
      <c r="I176" s="28"/>
      <c r="J176"/>
      <c r="K176"/>
    </row>
    <row r="177" spans="1:11" ht="15.6" thickTop="1" thickBot="1">
      <c r="A177" s="32"/>
      <c r="B177" s="28"/>
      <c r="C177" s="28"/>
      <c r="D177" s="28"/>
      <c r="E177" s="28"/>
      <c r="F177" s="28"/>
      <c r="G177" s="28"/>
      <c r="H177" s="30"/>
      <c r="I177" s="28"/>
      <c r="J177"/>
      <c r="K177"/>
    </row>
    <row r="178" spans="1:11" ht="15.6" thickTop="1" thickBot="1">
      <c r="A178" s="32"/>
      <c r="B178" s="28"/>
      <c r="C178" s="28"/>
      <c r="D178" s="28"/>
      <c r="E178" s="28"/>
      <c r="F178" s="28"/>
      <c r="G178" s="28"/>
      <c r="H178" s="30"/>
      <c r="I178" s="28"/>
      <c r="J178"/>
      <c r="K178"/>
    </row>
    <row r="179" spans="1:11" ht="15.6" thickTop="1" thickBot="1">
      <c r="A179" s="32"/>
      <c r="B179" s="28"/>
      <c r="C179" s="28"/>
      <c r="D179" s="28"/>
      <c r="E179" s="28"/>
      <c r="F179" s="28"/>
      <c r="G179" s="28"/>
      <c r="H179" s="30"/>
      <c r="I179" s="28"/>
      <c r="J179"/>
      <c r="K179"/>
    </row>
    <row r="180" spans="1:11" ht="15.6" thickTop="1" thickBot="1">
      <c r="A180" s="32"/>
      <c r="B180" s="28"/>
      <c r="C180" s="28"/>
      <c r="D180" s="28"/>
      <c r="E180" s="28"/>
      <c r="F180" s="28"/>
      <c r="G180" s="28"/>
      <c r="H180" s="30"/>
      <c r="I180" s="28"/>
      <c r="J180"/>
      <c r="K180"/>
    </row>
    <row r="181" spans="1:11" ht="15.6" thickTop="1" thickBot="1">
      <c r="A181" s="32"/>
      <c r="B181" s="28"/>
      <c r="C181" s="28"/>
      <c r="D181" s="28"/>
      <c r="E181" s="28"/>
      <c r="F181" s="28"/>
      <c r="G181" s="28"/>
      <c r="H181" s="30"/>
      <c r="I181" s="28"/>
      <c r="J181"/>
      <c r="K181"/>
    </row>
    <row r="182" spans="1:11" ht="15.6" thickTop="1" thickBot="1">
      <c r="A182" s="32"/>
      <c r="B182" s="28"/>
      <c r="C182" s="28"/>
      <c r="D182" s="28"/>
      <c r="E182" s="28"/>
      <c r="F182" s="28"/>
      <c r="G182" s="28"/>
      <c r="H182" s="30"/>
      <c r="I182" s="28"/>
      <c r="J182"/>
      <c r="K182"/>
    </row>
    <row r="183" spans="1:11" ht="15.6" thickTop="1" thickBot="1">
      <c r="A183" s="32"/>
      <c r="B183" s="28"/>
      <c r="C183" s="28"/>
      <c r="D183" s="28"/>
      <c r="E183" s="28"/>
      <c r="F183" s="28"/>
      <c r="G183" s="28"/>
      <c r="H183" s="30"/>
      <c r="I183" s="28"/>
      <c r="J183"/>
      <c r="K183"/>
    </row>
    <row r="184" spans="1:11" ht="15.6" thickTop="1" thickBot="1">
      <c r="A184" s="32"/>
      <c r="B184" s="28"/>
      <c r="C184" s="28"/>
      <c r="D184" s="28"/>
      <c r="E184" s="28"/>
      <c r="F184" s="28"/>
      <c r="G184" s="28"/>
      <c r="H184" s="30"/>
      <c r="I184" s="28"/>
      <c r="J184"/>
      <c r="K184"/>
    </row>
    <row r="185" spans="1:11" ht="15.6" thickTop="1" thickBot="1">
      <c r="A185" s="32"/>
      <c r="B185" s="28"/>
      <c r="C185" s="28"/>
      <c r="D185" s="28"/>
      <c r="E185" s="28"/>
      <c r="F185" s="28"/>
      <c r="G185" s="28"/>
      <c r="H185" s="30"/>
      <c r="I185" s="28"/>
      <c r="J185"/>
      <c r="K185"/>
    </row>
    <row r="186" spans="1:11" ht="15.6" thickTop="1" thickBot="1">
      <c r="A186" s="32"/>
      <c r="B186" s="28"/>
      <c r="C186" s="28"/>
      <c r="D186" s="28"/>
      <c r="E186" s="28"/>
      <c r="F186" s="28"/>
      <c r="G186" s="28"/>
      <c r="H186" s="30"/>
      <c r="I186" s="28"/>
      <c r="J186"/>
      <c r="K186"/>
    </row>
    <row r="187" spans="1:11" ht="15.6" thickTop="1" thickBot="1">
      <c r="A187" s="32"/>
      <c r="B187" s="28"/>
      <c r="C187" s="28"/>
      <c r="D187" s="28"/>
      <c r="E187" s="28"/>
      <c r="F187" s="28"/>
      <c r="G187" s="28"/>
      <c r="H187" s="30"/>
      <c r="I187" s="28"/>
      <c r="J187"/>
      <c r="K187"/>
    </row>
    <row r="188" spans="1:11" ht="15.6" thickTop="1" thickBot="1">
      <c r="A188" s="32"/>
      <c r="B188" s="28"/>
      <c r="C188" s="28"/>
      <c r="D188" s="28"/>
      <c r="E188" s="28"/>
      <c r="F188" s="28"/>
      <c r="G188" s="28"/>
      <c r="H188" s="30"/>
      <c r="I188" s="28"/>
      <c r="J188"/>
      <c r="K188"/>
    </row>
    <row r="189" spans="1:11" ht="15.6" thickTop="1" thickBot="1">
      <c r="A189" s="32"/>
      <c r="B189" s="28"/>
      <c r="C189" s="28"/>
      <c r="D189" s="28"/>
      <c r="E189" s="28"/>
      <c r="F189" s="28"/>
      <c r="G189" s="28"/>
      <c r="H189" s="30"/>
      <c r="I189" s="28"/>
      <c r="J189"/>
      <c r="K189"/>
    </row>
    <row r="190" spans="1:11" ht="15.6" thickTop="1" thickBot="1">
      <c r="A190" s="32"/>
      <c r="B190" s="28"/>
      <c r="C190" s="28"/>
      <c r="D190" s="28"/>
      <c r="E190" s="28"/>
      <c r="F190" s="28"/>
      <c r="G190" s="28"/>
      <c r="H190" s="30"/>
      <c r="I190" s="28"/>
      <c r="J190"/>
      <c r="K190"/>
    </row>
    <row r="191" spans="1:11" ht="15.6" thickTop="1" thickBot="1">
      <c r="A191" s="32"/>
      <c r="B191" s="28"/>
      <c r="C191" s="28"/>
      <c r="D191" s="28"/>
      <c r="E191" s="28"/>
      <c r="F191" s="28"/>
      <c r="G191" s="28"/>
      <c r="H191" s="30"/>
      <c r="I191" s="28"/>
      <c r="J191"/>
      <c r="K191"/>
    </row>
    <row r="192" spans="1:11" ht="15.6" thickTop="1" thickBot="1">
      <c r="A192" s="32"/>
      <c r="B192" s="28"/>
      <c r="C192" s="28"/>
      <c r="D192" s="28"/>
      <c r="E192" s="28"/>
      <c r="F192" s="28"/>
      <c r="G192" s="28"/>
      <c r="H192" s="30"/>
      <c r="I192" s="28"/>
      <c r="J192"/>
      <c r="K192"/>
    </row>
    <row r="193" spans="1:11" ht="15.6" thickTop="1" thickBot="1">
      <c r="A193" s="32"/>
      <c r="B193" s="28"/>
      <c r="C193" s="28"/>
      <c r="D193" s="28"/>
      <c r="E193" s="28"/>
      <c r="F193" s="28"/>
      <c r="G193" s="28"/>
      <c r="H193" s="30"/>
      <c r="I193" s="28"/>
      <c r="J193"/>
      <c r="K193"/>
    </row>
    <row r="194" spans="1:11" ht="15.6" thickTop="1" thickBot="1">
      <c r="A194" s="32"/>
      <c r="B194" s="28"/>
      <c r="C194" s="28"/>
      <c r="D194" s="28"/>
      <c r="E194" s="28"/>
      <c r="F194" s="28"/>
      <c r="G194" s="28"/>
      <c r="H194" s="30"/>
      <c r="I194" s="28"/>
      <c r="J194"/>
      <c r="K194"/>
    </row>
    <row r="195" spans="1:11" ht="15.6" thickTop="1" thickBot="1">
      <c r="A195" s="32"/>
      <c r="B195" s="28"/>
      <c r="C195" s="28"/>
      <c r="D195" s="28"/>
      <c r="E195" s="28"/>
      <c r="F195" s="28"/>
      <c r="G195" s="28"/>
      <c r="H195" s="30"/>
      <c r="I195" s="28"/>
      <c r="J195"/>
      <c r="K195"/>
    </row>
    <row r="196" spans="1:11" ht="15.6" thickTop="1" thickBot="1">
      <c r="A196" s="32"/>
      <c r="B196" s="28"/>
      <c r="C196" s="28"/>
      <c r="D196" s="28"/>
      <c r="E196" s="28"/>
      <c r="F196" s="28"/>
      <c r="G196" s="28"/>
      <c r="H196" s="30"/>
      <c r="I196" s="28"/>
      <c r="J196"/>
      <c r="K196"/>
    </row>
    <row r="197" spans="1:11" ht="15.6" thickTop="1" thickBot="1">
      <c r="A197" s="32"/>
      <c r="B197" s="28"/>
      <c r="C197" s="28"/>
      <c r="D197" s="28"/>
      <c r="E197" s="28"/>
      <c r="F197" s="28"/>
      <c r="G197" s="28"/>
      <c r="H197" s="30"/>
      <c r="I197" s="28"/>
      <c r="J197"/>
      <c r="K197"/>
    </row>
    <row r="198" spans="1:11" ht="15.6" thickTop="1" thickBot="1">
      <c r="A198" s="32"/>
      <c r="B198" s="28"/>
      <c r="C198" s="28"/>
      <c r="D198" s="28"/>
      <c r="E198" s="28"/>
      <c r="F198" s="28"/>
      <c r="G198" s="28"/>
      <c r="H198" s="30"/>
      <c r="I198" s="28"/>
      <c r="J198"/>
      <c r="K198"/>
    </row>
    <row r="199" spans="1:11" ht="15.6" thickTop="1" thickBot="1">
      <c r="A199" s="32"/>
      <c r="B199" s="28"/>
      <c r="C199" s="28"/>
      <c r="D199" s="28"/>
      <c r="E199" s="28"/>
      <c r="F199" s="28"/>
      <c r="G199" s="28"/>
      <c r="H199" s="30"/>
      <c r="I199" s="28"/>
      <c r="J199"/>
      <c r="K199"/>
    </row>
    <row r="200" spans="1:11" ht="15.6" thickTop="1" thickBot="1">
      <c r="A200" s="32"/>
      <c r="B200" s="28"/>
      <c r="C200" s="28"/>
      <c r="D200" s="28"/>
      <c r="E200" s="28"/>
      <c r="F200" s="28"/>
      <c r="G200" s="28"/>
      <c r="H200" s="30"/>
      <c r="I200" s="28"/>
      <c r="J200"/>
      <c r="K200"/>
    </row>
    <row r="201" spans="1:11" ht="15.6" thickTop="1" thickBot="1">
      <c r="A201" s="32"/>
      <c r="B201" s="28"/>
      <c r="C201" s="28"/>
      <c r="D201" s="28"/>
      <c r="E201" s="28"/>
      <c r="F201" s="28"/>
      <c r="G201" s="28"/>
      <c r="H201" s="30"/>
      <c r="I201" s="28"/>
      <c r="J201"/>
      <c r="K201"/>
    </row>
    <row r="202" spans="1:11" ht="15.6" thickTop="1" thickBot="1">
      <c r="A202" s="32"/>
      <c r="B202" s="28"/>
      <c r="C202" s="28"/>
      <c r="D202" s="28"/>
      <c r="E202" s="28"/>
      <c r="F202" s="28"/>
      <c r="G202" s="28"/>
      <c r="H202" s="30"/>
      <c r="I202" s="28"/>
      <c r="J202"/>
      <c r="K202"/>
    </row>
    <row r="203" spans="1:11" ht="15.6" thickTop="1" thickBot="1">
      <c r="A203" s="32"/>
      <c r="B203" s="28"/>
      <c r="C203" s="28"/>
      <c r="D203" s="28"/>
      <c r="E203" s="28"/>
      <c r="F203" s="28"/>
      <c r="G203" s="28"/>
      <c r="H203" s="30"/>
      <c r="I203" s="28"/>
      <c r="J203"/>
      <c r="K203"/>
    </row>
    <row r="204" spans="1:11" ht="15.6" thickTop="1" thickBot="1">
      <c r="A204" s="32"/>
      <c r="B204" s="28"/>
      <c r="C204" s="28"/>
      <c r="D204" s="28"/>
      <c r="E204" s="28"/>
      <c r="F204" s="28"/>
      <c r="G204" s="28"/>
      <c r="H204" s="30"/>
      <c r="I204" s="28"/>
      <c r="J204"/>
      <c r="K204"/>
    </row>
    <row r="205" spans="1:11" ht="15.6" thickTop="1" thickBot="1">
      <c r="A205" s="32"/>
      <c r="B205" s="28"/>
      <c r="C205" s="28"/>
      <c r="D205" s="28"/>
      <c r="E205" s="28"/>
      <c r="F205" s="28"/>
      <c r="G205" s="28"/>
      <c r="H205" s="30"/>
      <c r="I205" s="28"/>
      <c r="J205"/>
      <c r="K205"/>
    </row>
    <row r="206" spans="1:11" ht="15.6" thickTop="1" thickBot="1">
      <c r="A206" s="32"/>
      <c r="B206" s="28"/>
      <c r="C206" s="28"/>
      <c r="D206" s="28"/>
      <c r="E206" s="28"/>
      <c r="F206" s="28"/>
      <c r="G206" s="28"/>
      <c r="H206" s="30"/>
      <c r="I206" s="28"/>
      <c r="J206"/>
      <c r="K206"/>
    </row>
    <row r="207" spans="1:11" ht="15.6" thickTop="1" thickBot="1">
      <c r="A207" s="32"/>
      <c r="B207" s="28"/>
      <c r="C207" s="28"/>
      <c r="D207" s="28"/>
      <c r="E207" s="28"/>
      <c r="F207" s="28"/>
      <c r="G207" s="28"/>
      <c r="H207" s="30"/>
      <c r="I207" s="28"/>
      <c r="J207"/>
      <c r="K207"/>
    </row>
    <row r="208" spans="1:11" ht="15.6" thickTop="1" thickBot="1">
      <c r="A208" s="32"/>
      <c r="B208" s="28"/>
      <c r="C208" s="28"/>
      <c r="D208" s="28"/>
      <c r="E208" s="28"/>
      <c r="F208" s="28"/>
      <c r="G208" s="28"/>
      <c r="H208" s="30"/>
      <c r="I208" s="28"/>
      <c r="J208"/>
      <c r="K208"/>
    </row>
    <row r="209" spans="1:11" ht="15.6" thickTop="1" thickBot="1">
      <c r="A209" s="34"/>
      <c r="B209" s="35"/>
      <c r="C209" s="35"/>
      <c r="D209" s="35"/>
      <c r="E209" s="35"/>
      <c r="F209" s="28"/>
      <c r="G209" s="35"/>
      <c r="H209" s="36"/>
      <c r="I209" s="28"/>
      <c r="J209"/>
      <c r="K209"/>
    </row>
    <row r="210" spans="1:11" ht="15.6" thickTop="1" thickBot="1">
      <c r="A210" s="34"/>
      <c r="B210" s="35"/>
      <c r="C210" s="35"/>
      <c r="D210" s="35"/>
      <c r="E210" s="35"/>
      <c r="F210" s="28"/>
      <c r="G210" s="35"/>
      <c r="H210" s="36"/>
      <c r="I210" s="28"/>
      <c r="J210"/>
      <c r="K210"/>
    </row>
    <row r="211" spans="1:11" ht="15.6" thickTop="1" thickBot="1">
      <c r="A211" s="34"/>
      <c r="B211" s="35"/>
      <c r="C211" s="35"/>
      <c r="D211" s="35"/>
      <c r="E211" s="35"/>
      <c r="F211" s="28"/>
      <c r="G211" s="35"/>
      <c r="H211" s="36"/>
      <c r="I211" s="28"/>
      <c r="J211"/>
      <c r="K211"/>
    </row>
    <row r="212" spans="1:11" ht="15.6" thickTop="1" thickBot="1">
      <c r="A212" s="34"/>
      <c r="B212" s="35"/>
      <c r="C212" s="35"/>
      <c r="D212" s="35"/>
      <c r="E212" s="35"/>
      <c r="F212" s="28"/>
      <c r="G212" s="35"/>
      <c r="H212" s="36"/>
      <c r="I212" s="28"/>
      <c r="J212"/>
      <c r="K212"/>
    </row>
    <row r="213" spans="1:11" ht="15.6" thickTop="1" thickBot="1">
      <c r="A213" s="34"/>
      <c r="B213" s="35"/>
      <c r="C213" s="35"/>
      <c r="D213" s="35"/>
      <c r="E213" s="35"/>
      <c r="F213" s="28"/>
      <c r="G213" s="35"/>
      <c r="H213" s="36"/>
      <c r="I213" s="28"/>
      <c r="J213"/>
      <c r="K213"/>
    </row>
    <row r="214" spans="1:11" ht="15.6" thickTop="1" thickBot="1">
      <c r="A214" s="34"/>
      <c r="B214" s="35"/>
      <c r="C214" s="35"/>
      <c r="D214" s="35"/>
      <c r="E214" s="35"/>
      <c r="F214" s="28"/>
      <c r="G214" s="35"/>
      <c r="H214" s="36"/>
      <c r="I214" s="28"/>
      <c r="J214"/>
      <c r="K214"/>
    </row>
    <row r="215" spans="1:11" ht="15.6" thickTop="1" thickBot="1">
      <c r="A215" s="34"/>
      <c r="B215" s="35"/>
      <c r="C215" s="35"/>
      <c r="D215" s="35"/>
      <c r="E215" s="35"/>
      <c r="F215" s="28"/>
      <c r="G215" s="35"/>
      <c r="H215" s="36"/>
      <c r="I215" s="28"/>
      <c r="J215"/>
      <c r="K215"/>
    </row>
    <row r="216" spans="1:11" ht="15.6" thickTop="1" thickBot="1">
      <c r="A216" s="34"/>
      <c r="B216" s="35"/>
      <c r="C216" s="35"/>
      <c r="D216" s="35"/>
      <c r="E216" s="35"/>
      <c r="F216" s="28"/>
      <c r="G216" s="35"/>
      <c r="H216" s="36"/>
      <c r="I216" s="28"/>
      <c r="J216"/>
      <c r="K216"/>
    </row>
    <row r="217" spans="1:11" ht="15.6" thickTop="1" thickBot="1">
      <c r="A217" s="34"/>
      <c r="B217" s="35"/>
      <c r="C217" s="35"/>
      <c r="D217" s="35"/>
      <c r="E217" s="35"/>
      <c r="F217" s="28"/>
      <c r="G217" s="35"/>
      <c r="H217" s="36"/>
      <c r="I217" s="28"/>
      <c r="J217"/>
      <c r="K217"/>
    </row>
    <row r="218" spans="1:11" ht="15.6" thickTop="1" thickBot="1">
      <c r="A218" s="34"/>
      <c r="B218" s="35"/>
      <c r="C218" s="35"/>
      <c r="D218" s="35"/>
      <c r="E218" s="35"/>
      <c r="F218" s="28"/>
      <c r="G218" s="35"/>
      <c r="H218" s="36"/>
      <c r="I218" s="28"/>
      <c r="J218"/>
      <c r="K218"/>
    </row>
    <row r="219" spans="1:11" ht="15.6" thickTop="1" thickBot="1">
      <c r="A219" s="34"/>
      <c r="B219" s="35"/>
      <c r="C219" s="35"/>
      <c r="D219" s="35"/>
      <c r="E219" s="35"/>
      <c r="F219" s="28"/>
      <c r="G219" s="35"/>
      <c r="H219" s="36"/>
      <c r="I219" s="28"/>
      <c r="J219"/>
      <c r="K219"/>
    </row>
    <row r="220" spans="1:11" ht="15.6" thickTop="1" thickBot="1">
      <c r="A220" s="34"/>
      <c r="B220" s="35"/>
      <c r="C220" s="35"/>
      <c r="D220" s="35"/>
      <c r="E220" s="35"/>
      <c r="F220" s="28"/>
      <c r="G220" s="35"/>
      <c r="H220" s="36"/>
      <c r="I220" s="28"/>
      <c r="J220"/>
      <c r="K220"/>
    </row>
    <row r="221" spans="1:11" ht="15.6" thickTop="1" thickBot="1">
      <c r="A221" s="34"/>
      <c r="B221" s="35"/>
      <c r="C221" s="35"/>
      <c r="D221" s="35"/>
      <c r="E221" s="35"/>
      <c r="F221" s="28"/>
      <c r="G221" s="35"/>
      <c r="H221" s="36"/>
      <c r="I221" s="28"/>
      <c r="J221"/>
      <c r="K221"/>
    </row>
    <row r="222" spans="1:11" ht="15.6" thickTop="1" thickBot="1">
      <c r="A222" s="34"/>
      <c r="B222" s="35"/>
      <c r="C222" s="35"/>
      <c r="D222" s="35"/>
      <c r="E222" s="35"/>
      <c r="F222" s="28"/>
      <c r="G222" s="35"/>
      <c r="H222" s="36"/>
      <c r="I222" s="28"/>
      <c r="J222"/>
      <c r="K222"/>
    </row>
    <row r="223" spans="1:11" ht="15.6" thickTop="1" thickBot="1">
      <c r="A223" s="34"/>
      <c r="B223" s="35"/>
      <c r="C223" s="35"/>
      <c r="D223" s="35"/>
      <c r="E223" s="35"/>
      <c r="F223" s="28"/>
      <c r="G223" s="35"/>
      <c r="H223" s="36"/>
      <c r="I223" s="28"/>
      <c r="J223"/>
      <c r="K223"/>
    </row>
    <row r="224" spans="1:11" ht="15.6" thickTop="1" thickBot="1">
      <c r="A224" s="34"/>
      <c r="B224" s="35"/>
      <c r="C224" s="35"/>
      <c r="D224" s="35"/>
      <c r="E224" s="35"/>
      <c r="F224" s="28"/>
      <c r="G224" s="35"/>
      <c r="H224" s="36"/>
      <c r="I224" s="28"/>
      <c r="J224"/>
      <c r="K224"/>
    </row>
    <row r="225" spans="1:11" ht="15.6" thickTop="1" thickBot="1">
      <c r="A225" s="34"/>
      <c r="B225" s="35"/>
      <c r="C225" s="35"/>
      <c r="D225" s="35"/>
      <c r="E225" s="35"/>
      <c r="F225" s="28"/>
      <c r="G225" s="35"/>
      <c r="H225" s="36"/>
      <c r="I225" s="28"/>
      <c r="J225"/>
      <c r="K225"/>
    </row>
    <row r="226" spans="1:11" ht="15.6" thickTop="1" thickBot="1">
      <c r="A226" s="34"/>
      <c r="B226" s="35"/>
      <c r="C226" s="35"/>
      <c r="D226" s="35"/>
      <c r="E226" s="35"/>
      <c r="F226" s="28"/>
      <c r="G226" s="35"/>
      <c r="H226" s="36"/>
      <c r="I226" s="28"/>
      <c r="J226"/>
      <c r="K226"/>
    </row>
    <row r="227" spans="1:11" ht="15.6" thickTop="1" thickBot="1">
      <c r="A227" s="34"/>
      <c r="B227" s="35"/>
      <c r="C227" s="35"/>
      <c r="D227" s="35"/>
      <c r="E227" s="35"/>
      <c r="F227" s="28"/>
      <c r="G227" s="35"/>
      <c r="H227" s="36"/>
      <c r="I227" s="28"/>
      <c r="J227"/>
      <c r="K227"/>
    </row>
    <row r="228" spans="1:11" ht="15.6" thickTop="1" thickBot="1">
      <c r="A228" s="34"/>
      <c r="B228" s="35"/>
      <c r="C228" s="35"/>
      <c r="D228" s="35"/>
      <c r="E228" s="35"/>
      <c r="F228" s="28"/>
      <c r="G228" s="35"/>
      <c r="H228" s="36"/>
      <c r="I228" s="28"/>
      <c r="J228"/>
      <c r="K228"/>
    </row>
    <row r="229" spans="1:11" ht="15.6" thickTop="1" thickBot="1">
      <c r="A229" s="34"/>
      <c r="B229" s="35"/>
      <c r="C229" s="35"/>
      <c r="D229" s="35"/>
      <c r="E229" s="35"/>
      <c r="F229" s="28"/>
      <c r="G229" s="35"/>
      <c r="H229" s="36"/>
      <c r="I229" s="28"/>
      <c r="J229"/>
      <c r="K229"/>
    </row>
    <row r="230" spans="1:11" ht="15.6" thickTop="1" thickBot="1">
      <c r="A230" s="34"/>
      <c r="B230" s="35"/>
      <c r="C230" s="35"/>
      <c r="D230" s="35"/>
      <c r="E230" s="35"/>
      <c r="F230" s="28"/>
      <c r="G230" s="35"/>
      <c r="H230" s="36"/>
      <c r="I230" s="28"/>
      <c r="J230"/>
      <c r="K230"/>
    </row>
    <row r="231" spans="1:11" ht="15.6" thickTop="1" thickBot="1">
      <c r="A231" s="34"/>
      <c r="B231" s="35"/>
      <c r="C231" s="35"/>
      <c r="D231" s="35"/>
      <c r="E231" s="35"/>
      <c r="F231" s="28"/>
      <c r="G231" s="35"/>
      <c r="H231" s="36"/>
      <c r="I231" s="28"/>
      <c r="J231"/>
      <c r="K231"/>
    </row>
    <row r="232" spans="1:11" ht="15.6" thickTop="1" thickBot="1">
      <c r="A232" s="34"/>
      <c r="B232" s="35"/>
      <c r="C232" s="35"/>
      <c r="D232" s="35"/>
      <c r="E232" s="35"/>
      <c r="F232" s="28"/>
      <c r="G232" s="35"/>
      <c r="H232" s="36"/>
      <c r="I232" s="28"/>
      <c r="J232"/>
      <c r="K232"/>
    </row>
    <row r="233" spans="1:11" ht="15.6" thickTop="1" thickBot="1">
      <c r="A233" s="34"/>
      <c r="B233" s="35"/>
      <c r="C233" s="35"/>
      <c r="D233" s="35"/>
      <c r="E233" s="35"/>
      <c r="F233" s="28"/>
      <c r="G233" s="35"/>
      <c r="H233" s="36"/>
      <c r="I233" s="28"/>
      <c r="J233"/>
      <c r="K233"/>
    </row>
    <row r="234" spans="1:11" ht="15.6" thickTop="1" thickBot="1">
      <c r="A234" s="34"/>
      <c r="B234" s="35"/>
      <c r="C234" s="35"/>
      <c r="D234" s="35"/>
      <c r="E234" s="35"/>
      <c r="F234" s="28"/>
      <c r="G234" s="35"/>
      <c r="H234" s="36"/>
      <c r="I234" s="28"/>
      <c r="J234"/>
      <c r="K234"/>
    </row>
    <row r="235" spans="1:11" ht="15.6" thickTop="1" thickBot="1">
      <c r="A235" s="34"/>
      <c r="B235" s="35"/>
      <c r="C235" s="35"/>
      <c r="D235" s="35"/>
      <c r="E235" s="35"/>
      <c r="F235" s="28"/>
      <c r="G235" s="35"/>
      <c r="H235" s="36"/>
      <c r="I235" s="28"/>
      <c r="J235"/>
      <c r="K235"/>
    </row>
    <row r="236" spans="1:11" ht="15.6" thickTop="1" thickBot="1">
      <c r="A236" s="34"/>
      <c r="B236" s="35"/>
      <c r="C236" s="35"/>
      <c r="D236" s="35"/>
      <c r="E236" s="35"/>
      <c r="F236" s="28"/>
      <c r="G236" s="35"/>
      <c r="H236" s="36"/>
      <c r="I236" s="28"/>
      <c r="J236"/>
      <c r="K236"/>
    </row>
    <row r="237" spans="1:11" ht="15.6" thickTop="1" thickBot="1">
      <c r="A237" s="34"/>
      <c r="B237" s="35"/>
      <c r="C237" s="35"/>
      <c r="D237" s="35"/>
      <c r="E237" s="35"/>
      <c r="F237" s="28"/>
      <c r="G237" s="35"/>
      <c r="H237" s="36"/>
      <c r="I237" s="28"/>
      <c r="J237"/>
      <c r="K237"/>
    </row>
    <row r="238" spans="1:11" ht="15.6" thickTop="1" thickBot="1">
      <c r="A238" s="34"/>
      <c r="B238" s="35"/>
      <c r="C238" s="35"/>
      <c r="D238" s="35"/>
      <c r="E238" s="35"/>
      <c r="F238" s="28"/>
      <c r="G238" s="35"/>
      <c r="H238" s="36"/>
      <c r="I238" s="28"/>
      <c r="J238"/>
      <c r="K238"/>
    </row>
    <row r="239" spans="1:11" ht="15.6" thickTop="1" thickBot="1">
      <c r="A239" s="34"/>
      <c r="B239" s="35"/>
      <c r="C239" s="35"/>
      <c r="D239" s="35"/>
      <c r="E239" s="35"/>
      <c r="F239" s="28"/>
      <c r="G239" s="35"/>
      <c r="H239" s="36"/>
      <c r="I239" s="28"/>
      <c r="J239"/>
      <c r="K239"/>
    </row>
    <row r="240" spans="1:11" ht="15.6" thickTop="1" thickBot="1">
      <c r="A240" s="34"/>
      <c r="B240" s="35"/>
      <c r="C240" s="35"/>
      <c r="D240" s="35"/>
      <c r="E240" s="35"/>
      <c r="F240" s="35"/>
      <c r="G240" s="35"/>
      <c r="H240" s="36"/>
      <c r="I240" s="28"/>
      <c r="J240"/>
      <c r="K240"/>
    </row>
    <row r="241" spans="1:11" ht="15.6" thickTop="1" thickBot="1">
      <c r="A241" s="34"/>
      <c r="B241" s="35"/>
      <c r="C241" s="35"/>
      <c r="D241" s="35"/>
      <c r="E241" s="35"/>
      <c r="F241" s="35"/>
      <c r="G241" s="35"/>
      <c r="H241" s="36"/>
      <c r="I241" s="28"/>
      <c r="J241"/>
      <c r="K241"/>
    </row>
    <row r="242" spans="1:11" ht="15.6" thickTop="1" thickBot="1">
      <c r="A242" s="34"/>
      <c r="B242" s="35"/>
      <c r="C242" s="35"/>
      <c r="D242" s="35"/>
      <c r="E242" s="35"/>
      <c r="F242" s="35"/>
      <c r="G242" s="35"/>
      <c r="H242" s="36"/>
      <c r="I242" s="28"/>
      <c r="J242"/>
      <c r="K242"/>
    </row>
    <row r="243" spans="1:11" ht="15.6" thickTop="1" thickBot="1">
      <c r="A243" s="34"/>
      <c r="B243" s="35"/>
      <c r="C243" s="35"/>
      <c r="D243" s="35"/>
      <c r="E243" s="35"/>
      <c r="F243" s="35"/>
      <c r="G243" s="35"/>
      <c r="H243" s="36"/>
      <c r="I243" s="28"/>
      <c r="J243"/>
      <c r="K243"/>
    </row>
    <row r="244" spans="1:11" ht="15.6" thickTop="1" thickBot="1">
      <c r="A244" s="34"/>
      <c r="B244" s="35"/>
      <c r="C244" s="35"/>
      <c r="D244" s="35"/>
      <c r="E244" s="35"/>
      <c r="F244" s="35"/>
      <c r="G244" s="35"/>
      <c r="H244" s="36"/>
      <c r="I244" s="28"/>
      <c r="J244"/>
      <c r="K244"/>
    </row>
    <row r="245" spans="1:11" ht="15.6" thickTop="1" thickBot="1">
      <c r="A245" s="34"/>
      <c r="B245" s="35"/>
      <c r="C245" s="35"/>
      <c r="D245" s="35"/>
      <c r="E245" s="35"/>
      <c r="F245" s="35"/>
      <c r="G245" s="35"/>
      <c r="H245" s="36"/>
      <c r="I245" s="28"/>
      <c r="J245"/>
      <c r="K245"/>
    </row>
    <row r="246" spans="1:11" ht="15.6" thickTop="1" thickBot="1">
      <c r="A246" s="34"/>
      <c r="B246" s="35"/>
      <c r="C246" s="35"/>
      <c r="D246" s="35"/>
      <c r="E246" s="35"/>
      <c r="F246" s="35"/>
      <c r="G246" s="35"/>
      <c r="H246" s="36"/>
      <c r="I246" s="28"/>
      <c r="J246"/>
      <c r="K246"/>
    </row>
    <row r="247" spans="1:11" ht="15.6" thickTop="1" thickBot="1">
      <c r="A247" s="34"/>
      <c r="B247" s="35"/>
      <c r="C247" s="35"/>
      <c r="D247" s="35"/>
      <c r="E247" s="35"/>
      <c r="F247" s="35"/>
      <c r="G247" s="35"/>
      <c r="H247" s="36"/>
      <c r="I247" s="28"/>
      <c r="J247"/>
      <c r="K247"/>
    </row>
    <row r="248" spans="1:11" ht="15.6" thickTop="1" thickBot="1">
      <c r="A248" s="34"/>
      <c r="B248" s="35"/>
      <c r="C248" s="35"/>
      <c r="D248" s="35"/>
      <c r="E248" s="35"/>
      <c r="F248" s="35"/>
      <c r="G248" s="35"/>
      <c r="H248" s="36"/>
      <c r="I248" s="35"/>
      <c r="J248"/>
      <c r="K248"/>
    </row>
    <row r="249" spans="1:11" ht="15.6" thickTop="1" thickBot="1">
      <c r="A249" s="34"/>
      <c r="B249" s="35"/>
      <c r="C249" s="35"/>
      <c r="D249" s="35"/>
      <c r="E249" s="35"/>
      <c r="F249" s="35"/>
      <c r="G249" s="35"/>
      <c r="H249" s="36"/>
      <c r="I249" s="35"/>
      <c r="J249"/>
      <c r="K249"/>
    </row>
    <row r="250" spans="1:11" ht="15.6" thickTop="1" thickBot="1">
      <c r="A250" s="34"/>
      <c r="B250" s="35"/>
      <c r="C250" s="35"/>
      <c r="D250" s="35"/>
      <c r="E250" s="35"/>
      <c r="F250" s="35"/>
      <c r="G250" s="35"/>
      <c r="H250" s="36"/>
      <c r="I250" s="35"/>
      <c r="J250"/>
      <c r="K250"/>
    </row>
    <row r="251" spans="1:11" ht="15.6" thickTop="1" thickBot="1">
      <c r="A251" s="34"/>
      <c r="B251" s="35"/>
      <c r="C251" s="35"/>
      <c r="D251" s="35"/>
      <c r="E251" s="35"/>
      <c r="F251" s="35"/>
      <c r="G251" s="35"/>
      <c r="H251" s="36"/>
      <c r="I251" s="35"/>
      <c r="J251"/>
      <c r="K251"/>
    </row>
    <row r="252" spans="1:11" ht="15.6" thickTop="1" thickBot="1">
      <c r="A252" s="34"/>
      <c r="B252" s="35"/>
      <c r="C252" s="35"/>
      <c r="D252" s="35"/>
      <c r="E252" s="35"/>
      <c r="F252" s="35"/>
      <c r="G252" s="35"/>
      <c r="H252" s="36"/>
      <c r="I252" s="35"/>
      <c r="J252"/>
      <c r="K252"/>
    </row>
    <row r="253" spans="1:11" ht="15.6" thickTop="1" thickBot="1">
      <c r="A253" s="34"/>
      <c r="B253" s="35"/>
      <c r="C253" s="35"/>
      <c r="D253" s="35"/>
      <c r="E253" s="35"/>
      <c r="F253" s="35"/>
      <c r="G253" s="35"/>
      <c r="H253" s="36"/>
      <c r="I253" s="35"/>
      <c r="J253"/>
      <c r="K253"/>
    </row>
    <row r="254" spans="1:11" ht="15.6" thickTop="1" thickBot="1">
      <c r="A254" s="34"/>
      <c r="B254" s="35"/>
      <c r="C254" s="35"/>
      <c r="D254" s="35"/>
      <c r="E254" s="35"/>
      <c r="F254" s="35"/>
      <c r="G254" s="35"/>
      <c r="H254" s="36"/>
      <c r="I254" s="35"/>
      <c r="J254"/>
      <c r="K254"/>
    </row>
    <row r="255" spans="1:11" ht="15.6" thickTop="1" thickBot="1">
      <c r="A255" s="34"/>
      <c r="B255" s="35"/>
      <c r="C255" s="35"/>
      <c r="D255" s="35"/>
      <c r="E255" s="35"/>
      <c r="F255" s="35"/>
      <c r="G255" s="35"/>
      <c r="H255" s="36"/>
      <c r="I255" s="35"/>
      <c r="J255"/>
      <c r="K255"/>
    </row>
    <row r="256" spans="1:11" ht="15.6" thickTop="1" thickBot="1">
      <c r="A256" s="34"/>
      <c r="B256" s="35"/>
      <c r="C256" s="35"/>
      <c r="D256" s="35"/>
      <c r="E256" s="35"/>
      <c r="F256" s="35"/>
      <c r="G256" s="35"/>
      <c r="H256" s="36"/>
      <c r="I256" s="35"/>
      <c r="J256"/>
      <c r="K256"/>
    </row>
    <row r="257" spans="1:11" ht="15.6" thickTop="1" thickBot="1">
      <c r="A257" s="34"/>
      <c r="B257" s="35"/>
      <c r="C257" s="35"/>
      <c r="D257" s="35"/>
      <c r="E257" s="35"/>
      <c r="F257" s="35"/>
      <c r="G257" s="35"/>
      <c r="H257" s="36"/>
      <c r="I257" s="35"/>
      <c r="J257"/>
      <c r="K257"/>
    </row>
    <row r="258" spans="1:11" ht="15.6" thickTop="1" thickBot="1">
      <c r="A258" s="34"/>
      <c r="B258" s="35"/>
      <c r="C258" s="35"/>
      <c r="D258" s="35"/>
      <c r="E258" s="35"/>
      <c r="F258" s="35"/>
      <c r="G258" s="35"/>
      <c r="H258" s="36"/>
      <c r="I258" s="35"/>
      <c r="J258"/>
      <c r="K258"/>
    </row>
    <row r="259" spans="1:11" ht="15.6" thickTop="1" thickBot="1">
      <c r="A259" s="34"/>
      <c r="B259" s="35"/>
      <c r="C259" s="35"/>
      <c r="D259" s="35"/>
      <c r="E259" s="35"/>
      <c r="F259" s="35"/>
      <c r="G259" s="35"/>
      <c r="H259" s="36"/>
      <c r="I259" s="35"/>
      <c r="J259"/>
      <c r="K259"/>
    </row>
    <row r="260" spans="1:11" ht="15.6" thickTop="1" thickBot="1">
      <c r="A260" s="34"/>
      <c r="B260" s="35"/>
      <c r="C260" s="35"/>
      <c r="D260" s="35"/>
      <c r="E260" s="35"/>
      <c r="F260" s="35"/>
      <c r="G260" s="35"/>
      <c r="H260" s="36"/>
      <c r="I260" s="35"/>
      <c r="J260"/>
      <c r="K260"/>
    </row>
    <row r="261" spans="1:11" ht="15.6" thickTop="1" thickBot="1">
      <c r="A261" s="34"/>
      <c r="B261" s="35"/>
      <c r="C261" s="35"/>
      <c r="D261" s="35"/>
      <c r="E261" s="35"/>
      <c r="F261" s="35"/>
      <c r="G261" s="35"/>
      <c r="H261" s="36"/>
      <c r="I261" s="35"/>
      <c r="J261"/>
      <c r="K261"/>
    </row>
    <row r="262" spans="1:11" ht="15.6" thickTop="1" thickBot="1">
      <c r="A262" s="34"/>
      <c r="B262" s="35"/>
      <c r="C262" s="35"/>
      <c r="D262" s="35"/>
      <c r="E262" s="35"/>
      <c r="F262" s="35"/>
      <c r="G262" s="35"/>
      <c r="H262" s="36"/>
      <c r="I262" s="35"/>
      <c r="J262"/>
      <c r="K262"/>
    </row>
    <row r="263" spans="1:11" ht="15.6" thickTop="1" thickBot="1">
      <c r="A263" s="34"/>
      <c r="B263" s="35"/>
      <c r="C263" s="35"/>
      <c r="D263" s="35"/>
      <c r="E263" s="35"/>
      <c r="F263" s="35"/>
      <c r="G263" s="35"/>
      <c r="H263" s="36"/>
      <c r="I263" s="35"/>
      <c r="J263"/>
      <c r="K263"/>
    </row>
    <row r="264" spans="1:11" ht="15.6" thickTop="1" thickBot="1">
      <c r="A264" s="34"/>
      <c r="B264" s="35"/>
      <c r="C264" s="35"/>
      <c r="D264" s="35"/>
      <c r="E264" s="35"/>
      <c r="F264" s="35"/>
      <c r="G264" s="35"/>
      <c r="H264" s="36"/>
      <c r="I264" s="35"/>
      <c r="J264"/>
      <c r="K264"/>
    </row>
    <row r="265" spans="1:11" ht="15.6" thickTop="1" thickBot="1">
      <c r="A265" s="34"/>
      <c r="B265" s="35"/>
      <c r="C265" s="35"/>
      <c r="D265" s="35"/>
      <c r="E265" s="35"/>
      <c r="F265" s="35"/>
      <c r="G265" s="35"/>
      <c r="H265" s="36"/>
      <c r="I265" s="35"/>
      <c r="J265"/>
      <c r="K265"/>
    </row>
    <row r="266" spans="1:11" ht="15.6" thickTop="1" thickBot="1">
      <c r="A266" s="34"/>
      <c r="B266" s="35"/>
      <c r="C266" s="35"/>
      <c r="D266" s="35"/>
      <c r="E266" s="35"/>
      <c r="F266" s="35"/>
      <c r="G266" s="35"/>
      <c r="H266" s="36"/>
      <c r="I266" s="35"/>
      <c r="J266"/>
      <c r="K266"/>
    </row>
    <row r="267" spans="1:11" ht="15.6" thickTop="1" thickBot="1">
      <c r="A267" s="34"/>
      <c r="B267" s="35"/>
      <c r="C267" s="35"/>
      <c r="D267" s="35"/>
      <c r="E267" s="35"/>
      <c r="F267" s="35"/>
      <c r="G267" s="35"/>
      <c r="H267" s="36"/>
      <c r="I267" s="35"/>
      <c r="J267"/>
      <c r="K267"/>
    </row>
    <row r="268" spans="1:11" ht="15.6" thickTop="1" thickBot="1">
      <c r="A268" s="34"/>
      <c r="B268" s="35"/>
      <c r="C268" s="35"/>
      <c r="D268" s="35"/>
      <c r="E268" s="35"/>
      <c r="F268" s="35"/>
      <c r="G268" s="35"/>
      <c r="H268" s="36"/>
      <c r="I268" s="35"/>
      <c r="J268"/>
      <c r="K268"/>
    </row>
    <row r="269" spans="1:11" ht="15.6" thickTop="1" thickBot="1">
      <c r="A269" s="34"/>
      <c r="B269" s="35"/>
      <c r="C269" s="35"/>
      <c r="D269" s="35"/>
      <c r="E269" s="35"/>
      <c r="F269" s="35"/>
      <c r="G269" s="35"/>
      <c r="H269" s="36"/>
      <c r="I269" s="35"/>
      <c r="J269"/>
      <c r="K269"/>
    </row>
    <row r="270" spans="1:11" ht="15.6" thickTop="1" thickBot="1">
      <c r="A270" s="34"/>
      <c r="B270" s="35"/>
      <c r="C270" s="35"/>
      <c r="D270" s="35"/>
      <c r="E270" s="35"/>
      <c r="F270" s="35"/>
      <c r="G270" s="35"/>
      <c r="H270" s="36"/>
      <c r="I270" s="35"/>
      <c r="J270"/>
      <c r="K270"/>
    </row>
    <row r="271" spans="1:11" ht="15.6" thickTop="1" thickBot="1">
      <c r="A271" s="34"/>
      <c r="B271" s="35"/>
      <c r="C271" s="35"/>
      <c r="D271" s="35"/>
      <c r="E271" s="35"/>
      <c r="F271" s="35"/>
      <c r="G271" s="35"/>
      <c r="H271" s="36"/>
      <c r="I271" s="35"/>
      <c r="J271"/>
      <c r="K271"/>
    </row>
    <row r="272" spans="1:11" ht="15.6" thickTop="1" thickBot="1">
      <c r="A272" s="34"/>
      <c r="B272" s="35"/>
      <c r="C272" s="35"/>
      <c r="D272" s="35"/>
      <c r="E272" s="35"/>
      <c r="F272" s="35"/>
      <c r="G272" s="35"/>
      <c r="H272" s="36"/>
      <c r="I272" s="35"/>
      <c r="J272"/>
      <c r="K272"/>
    </row>
    <row r="273" spans="1:11" ht="15.6" thickTop="1" thickBot="1">
      <c r="A273" s="34"/>
      <c r="B273" s="35"/>
      <c r="C273" s="35"/>
      <c r="D273" s="35"/>
      <c r="E273" s="35"/>
      <c r="F273" s="35"/>
      <c r="G273" s="35"/>
      <c r="H273" s="36"/>
      <c r="I273" s="35"/>
      <c r="J273"/>
      <c r="K273"/>
    </row>
    <row r="274" spans="1:11" ht="15.6" thickTop="1" thickBot="1">
      <c r="A274" s="34"/>
      <c r="B274" s="35"/>
      <c r="C274" s="35"/>
      <c r="D274" s="35"/>
      <c r="E274" s="35"/>
      <c r="F274" s="35"/>
      <c r="G274" s="35"/>
      <c r="H274" s="36"/>
      <c r="I274" s="35"/>
      <c r="J274"/>
      <c r="K274"/>
    </row>
    <row r="275" spans="1:11" ht="15.6" thickTop="1" thickBot="1">
      <c r="A275" s="34"/>
      <c r="B275" s="35"/>
      <c r="C275" s="35"/>
      <c r="D275" s="35"/>
      <c r="E275" s="35"/>
      <c r="F275" s="35"/>
      <c r="G275" s="35"/>
      <c r="H275" s="36"/>
      <c r="I275" s="35"/>
      <c r="J275"/>
      <c r="K275"/>
    </row>
    <row r="276" spans="1:11" ht="15.6" thickTop="1" thickBot="1">
      <c r="A276" s="34"/>
      <c r="B276" s="35"/>
      <c r="C276" s="35"/>
      <c r="D276" s="35"/>
      <c r="E276" s="35"/>
      <c r="F276" s="35"/>
      <c r="G276" s="35"/>
      <c r="H276" s="36"/>
      <c r="I276" s="35"/>
      <c r="J276"/>
      <c r="K276"/>
    </row>
    <row r="277" spans="1:11" ht="15.6" thickTop="1" thickBot="1">
      <c r="A277" s="34"/>
      <c r="B277" s="35"/>
      <c r="C277" s="35"/>
      <c r="D277" s="35"/>
      <c r="E277" s="35"/>
      <c r="F277" s="35"/>
      <c r="G277" s="35"/>
      <c r="H277" s="36"/>
      <c r="I277" s="35"/>
      <c r="J277"/>
      <c r="K277"/>
    </row>
    <row r="278" spans="1:11" ht="15.6" thickTop="1" thickBot="1">
      <c r="A278" s="34"/>
      <c r="B278" s="35"/>
      <c r="C278" s="35"/>
      <c r="D278" s="35"/>
      <c r="E278" s="35"/>
      <c r="F278" s="35"/>
      <c r="G278" s="35"/>
      <c r="H278" s="36"/>
      <c r="I278" s="35"/>
      <c r="J278"/>
      <c r="K278"/>
    </row>
    <row r="279" spans="1:11" ht="15.6" thickTop="1" thickBot="1">
      <c r="A279" s="34"/>
      <c r="B279" s="35"/>
      <c r="C279" s="35"/>
      <c r="D279" s="35"/>
      <c r="E279" s="35"/>
      <c r="F279" s="35"/>
      <c r="G279" s="35"/>
      <c r="H279" s="36"/>
      <c r="I279" s="35"/>
      <c r="J279"/>
      <c r="K279"/>
    </row>
    <row r="280" spans="1:11" ht="15.6" thickTop="1" thickBot="1">
      <c r="A280" s="34"/>
      <c r="B280" s="35"/>
      <c r="C280" s="35"/>
      <c r="D280" s="35"/>
      <c r="E280" s="35"/>
      <c r="F280" s="35"/>
      <c r="G280" s="35"/>
      <c r="H280" s="36"/>
      <c r="I280" s="35"/>
      <c r="J280"/>
      <c r="K280"/>
    </row>
    <row r="281" spans="1:11" ht="15.6" thickTop="1" thickBot="1">
      <c r="A281" s="34"/>
      <c r="B281" s="35"/>
      <c r="C281" s="35"/>
      <c r="D281" s="35"/>
      <c r="E281" s="35"/>
      <c r="F281" s="35"/>
      <c r="G281" s="35"/>
      <c r="H281" s="36"/>
      <c r="I281" s="35"/>
      <c r="J281"/>
      <c r="K281"/>
    </row>
    <row r="282" spans="1:11" ht="15.6" thickTop="1" thickBot="1">
      <c r="A282" s="34"/>
      <c r="B282" s="35"/>
      <c r="C282" s="35"/>
      <c r="D282" s="35"/>
      <c r="E282" s="35"/>
      <c r="F282" s="35"/>
      <c r="G282" s="35"/>
      <c r="H282" s="36"/>
      <c r="I282" s="35"/>
      <c r="J282"/>
      <c r="K282"/>
    </row>
    <row r="283" spans="1:11" ht="15.6" thickTop="1" thickBot="1">
      <c r="A283" s="34"/>
      <c r="B283" s="35"/>
      <c r="C283" s="35"/>
      <c r="D283" s="35"/>
      <c r="E283" s="35"/>
      <c r="F283" s="35"/>
      <c r="G283" s="35"/>
      <c r="H283" s="36"/>
      <c r="I283" s="35"/>
      <c r="J283"/>
      <c r="K283"/>
    </row>
    <row r="284" spans="1:11" ht="15.6" thickTop="1" thickBot="1">
      <c r="A284" s="34"/>
      <c r="B284" s="35"/>
      <c r="C284" s="35"/>
      <c r="D284" s="35"/>
      <c r="E284" s="35"/>
      <c r="F284" s="35"/>
      <c r="G284" s="35"/>
      <c r="H284" s="36"/>
      <c r="I284" s="35"/>
      <c r="J284"/>
      <c r="K284"/>
    </row>
    <row r="285" spans="1:11" ht="15.6" thickTop="1" thickBot="1">
      <c r="A285" s="34"/>
      <c r="B285" s="35"/>
      <c r="C285" s="35"/>
      <c r="D285" s="35"/>
      <c r="E285" s="35"/>
      <c r="F285" s="35"/>
      <c r="G285" s="35"/>
      <c r="H285" s="36"/>
      <c r="I285" s="35"/>
      <c r="J285"/>
      <c r="K285"/>
    </row>
    <row r="286" spans="1:11" ht="15.6" thickTop="1" thickBot="1">
      <c r="A286" s="34"/>
      <c r="B286" s="35"/>
      <c r="C286" s="35"/>
      <c r="D286" s="35"/>
      <c r="E286" s="35"/>
      <c r="F286" s="35"/>
      <c r="G286" s="35"/>
      <c r="H286" s="36"/>
      <c r="I286" s="35"/>
      <c r="J286"/>
      <c r="K286"/>
    </row>
    <row r="287" spans="1:11" ht="15.6" thickTop="1" thickBot="1">
      <c r="A287" s="34"/>
      <c r="B287" s="35"/>
      <c r="C287" s="35"/>
      <c r="D287" s="35"/>
      <c r="E287" s="35"/>
      <c r="F287" s="35"/>
      <c r="G287" s="35"/>
      <c r="H287" s="36"/>
      <c r="I287" s="35"/>
      <c r="J287"/>
      <c r="K287"/>
    </row>
    <row r="288" spans="1:11" ht="15.6" thickTop="1" thickBot="1">
      <c r="A288" s="34"/>
      <c r="B288" s="35"/>
      <c r="C288" s="35"/>
      <c r="D288" s="35"/>
      <c r="E288" s="35"/>
      <c r="F288" s="35"/>
      <c r="G288" s="35"/>
      <c r="H288" s="36"/>
      <c r="I288" s="35"/>
      <c r="J288"/>
      <c r="K288"/>
    </row>
    <row r="289" spans="1:11" ht="15.6" thickTop="1" thickBot="1">
      <c r="A289" s="34"/>
      <c r="B289" s="35"/>
      <c r="C289" s="35"/>
      <c r="D289" s="35"/>
      <c r="E289" s="35"/>
      <c r="F289" s="35"/>
      <c r="G289" s="35"/>
      <c r="H289" s="36"/>
      <c r="I289" s="35"/>
      <c r="J289"/>
      <c r="K289"/>
    </row>
    <row r="290" spans="1:11" ht="15" thickTop="1">
      <c r="J290"/>
      <c r="K290"/>
    </row>
    <row r="291" spans="1:11">
      <c r="J291"/>
      <c r="K291"/>
    </row>
    <row r="292" spans="1:11">
      <c r="J292"/>
      <c r="K292"/>
    </row>
    <row r="293" spans="1:11">
      <c r="H293" s="5"/>
      <c r="J293"/>
      <c r="K293"/>
    </row>
    <row r="294" spans="1:11">
      <c r="H294" s="5"/>
      <c r="J294"/>
      <c r="K294"/>
    </row>
    <row r="295" spans="1:11">
      <c r="H295" s="5"/>
      <c r="J295"/>
      <c r="K295"/>
    </row>
    <row r="296" spans="1:11">
      <c r="H296" s="5"/>
      <c r="J296"/>
      <c r="K296"/>
    </row>
    <row r="297" spans="1:11">
      <c r="H297" s="5"/>
      <c r="J297"/>
      <c r="K297"/>
    </row>
    <row r="298" spans="1:11">
      <c r="H298" s="5"/>
      <c r="J298"/>
      <c r="K298"/>
    </row>
    <row r="299" spans="1:11">
      <c r="H299" s="5"/>
      <c r="J299"/>
      <c r="K299"/>
    </row>
    <row r="300" spans="1:11">
      <c r="H300" s="5"/>
      <c r="J300"/>
      <c r="K300"/>
    </row>
    <row r="301" spans="1:11">
      <c r="H301" s="5"/>
      <c r="J301"/>
      <c r="K301"/>
    </row>
    <row r="302" spans="1:11">
      <c r="H302" s="5"/>
      <c r="J302"/>
      <c r="K302"/>
    </row>
    <row r="303" spans="1:11">
      <c r="H303" s="5"/>
      <c r="J303"/>
      <c r="K303"/>
    </row>
    <row r="304" spans="1:11">
      <c r="H304" s="5"/>
      <c r="J304"/>
      <c r="K304"/>
    </row>
    <row r="305" spans="8:11">
      <c r="H305" s="5"/>
      <c r="J305"/>
      <c r="K305"/>
    </row>
    <row r="306" spans="8:11">
      <c r="H306" s="5"/>
      <c r="J306"/>
      <c r="K306"/>
    </row>
    <row r="307" spans="8:11">
      <c r="H307" s="5"/>
      <c r="J307"/>
      <c r="K307"/>
    </row>
    <row r="308" spans="8:11">
      <c r="H308" s="5"/>
      <c r="J308"/>
      <c r="K308"/>
    </row>
    <row r="309" spans="8:11">
      <c r="H309" s="5"/>
      <c r="J309"/>
      <c r="K309"/>
    </row>
    <row r="310" spans="8:11">
      <c r="H310" s="5"/>
      <c r="J310"/>
      <c r="K310"/>
    </row>
    <row r="311" spans="8:11">
      <c r="H311" s="5"/>
      <c r="J311"/>
      <c r="K311"/>
    </row>
    <row r="312" spans="8:11">
      <c r="H312" s="5"/>
      <c r="J312"/>
      <c r="K312"/>
    </row>
    <row r="313" spans="8:11">
      <c r="H313" s="5"/>
      <c r="J313"/>
      <c r="K313"/>
    </row>
    <row r="314" spans="8:11">
      <c r="H314" s="5"/>
      <c r="J314"/>
      <c r="K314"/>
    </row>
    <row r="315" spans="8:11">
      <c r="H315" s="5"/>
      <c r="J315"/>
      <c r="K315"/>
    </row>
    <row r="316" spans="8:11">
      <c r="H316" s="5"/>
      <c r="J316"/>
      <c r="K316"/>
    </row>
    <row r="317" spans="8:11">
      <c r="H317" s="5"/>
      <c r="J317"/>
      <c r="K317"/>
    </row>
    <row r="318" spans="8:11">
      <c r="H318" s="5"/>
      <c r="J318"/>
      <c r="K318"/>
    </row>
    <row r="319" spans="8:11">
      <c r="H319" s="5"/>
      <c r="J319"/>
      <c r="K319"/>
    </row>
    <row r="320" spans="8:11">
      <c r="H320" s="5"/>
      <c r="J320"/>
      <c r="K320"/>
    </row>
    <row r="321" spans="8:11">
      <c r="H321" s="5"/>
      <c r="J321"/>
      <c r="K321"/>
    </row>
    <row r="322" spans="8:11">
      <c r="H322" s="5"/>
      <c r="J322"/>
      <c r="K322"/>
    </row>
    <row r="323" spans="8:11">
      <c r="J323"/>
      <c r="K323"/>
    </row>
    <row r="324" spans="8:11">
      <c r="J324"/>
      <c r="K324"/>
    </row>
    <row r="325" spans="8:11">
      <c r="J325"/>
      <c r="K325"/>
    </row>
    <row r="326" spans="8:11">
      <c r="J326"/>
      <c r="K326"/>
    </row>
    <row r="327" spans="8:11">
      <c r="J327"/>
      <c r="K327"/>
    </row>
  </sheetData>
  <mergeCells count="1">
    <mergeCell ref="D1:J2"/>
  </mergeCells>
  <conditionalFormatting sqref="I14:I92">
    <cfRule type="iconSet" priority="1">
      <iconSet>
        <cfvo type="percent" val="0"/>
        <cfvo type="num" val="0"/>
        <cfvo type="num" val="1"/>
      </iconSet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B1:N322"/>
  <sheetViews>
    <sheetView topLeftCell="B1" workbookViewId="0">
      <selection activeCell="D21" sqref="D21"/>
    </sheetView>
  </sheetViews>
  <sheetFormatPr baseColWidth="10" defaultRowHeight="14.4"/>
  <cols>
    <col min="2" max="2" width="11.5546875" style="4" customWidth="1"/>
    <col min="3" max="4" width="14.5546875" style="4" customWidth="1"/>
    <col min="5" max="5" width="15.44140625" style="4" customWidth="1"/>
    <col min="6" max="6" width="13.44140625" style="4" customWidth="1"/>
    <col min="7" max="7" width="14.5546875" style="4" customWidth="1"/>
    <col min="8" max="8" width="17.6640625" style="4" customWidth="1"/>
    <col min="9" max="9" width="15.44140625" style="4" customWidth="1"/>
    <col min="10" max="10" width="14.44140625" style="4" customWidth="1"/>
    <col min="11" max="11" width="15.44140625" style="4" customWidth="1"/>
    <col min="12" max="12" width="13.88671875" customWidth="1"/>
    <col min="13" max="13" width="9.33203125" customWidth="1"/>
    <col min="14" max="14" width="11.6640625" customWidth="1"/>
    <col min="15" max="15" width="10.6640625" customWidth="1"/>
    <col min="16" max="16" width="11.33203125" customWidth="1"/>
    <col min="17" max="17" width="10.5546875" customWidth="1"/>
    <col min="18" max="23" width="3" customWidth="1"/>
    <col min="24" max="27" width="4" customWidth="1"/>
    <col min="28" max="28" width="5.88671875" customWidth="1"/>
    <col min="29" max="29" width="11.88671875" bestFit="1" customWidth="1"/>
  </cols>
  <sheetData>
    <row r="1" spans="2:13" ht="14.4" customHeight="1">
      <c r="E1" s="52" t="s">
        <v>88</v>
      </c>
      <c r="F1" s="52"/>
      <c r="G1" s="52"/>
      <c r="H1" s="52"/>
      <c r="I1" s="52"/>
      <c r="J1" s="52"/>
      <c r="K1" s="52"/>
    </row>
    <row r="2" spans="2:13" ht="14.4" customHeight="1">
      <c r="E2" s="52"/>
      <c r="F2" s="52"/>
      <c r="G2" s="52"/>
      <c r="H2" s="52"/>
      <c r="I2" s="52"/>
      <c r="J2" s="52"/>
      <c r="K2" s="52"/>
    </row>
    <row r="4" spans="2:13" ht="15" thickBot="1"/>
    <row r="5" spans="2:13" ht="15" thickBot="1">
      <c r="D5" s="53" t="s">
        <v>3</v>
      </c>
      <c r="E5" s="54" t="s">
        <v>25</v>
      </c>
      <c r="F5" s="55" t="s">
        <v>126</v>
      </c>
      <c r="G5" s="55" t="s">
        <v>127</v>
      </c>
      <c r="H5" s="56" t="s">
        <v>128</v>
      </c>
      <c r="I5" s="56" t="s">
        <v>129</v>
      </c>
      <c r="J5" s="57" t="s">
        <v>130</v>
      </c>
    </row>
    <row r="6" spans="2:13" ht="15" thickBot="1">
      <c r="C6" s="58" t="s">
        <v>131</v>
      </c>
      <c r="D6" s="59" t="e">
        <f>SUM(F16:F5008)</f>
        <v>#N/A</v>
      </c>
      <c r="E6" s="60" t="e">
        <f>SUM(H16:H5008)</f>
        <v>#N/A</v>
      </c>
      <c r="F6" s="60" t="e">
        <f>SUM(L16:L5000)</f>
        <v>#N/A</v>
      </c>
      <c r="G6" s="61" t="e">
        <f>SUM(I16:I5008)</f>
        <v>#N/A</v>
      </c>
      <c r="H6" s="60">
        <f>SUM(M16:M5000)</f>
        <v>47</v>
      </c>
      <c r="I6" s="61">
        <f>SUM([1]Vente!D17:D4998)</f>
        <v>48</v>
      </c>
      <c r="J6" s="62" t="e">
        <f>SUM(K16:K5008)</f>
        <v>#N/A</v>
      </c>
    </row>
    <row r="7" spans="2:13" ht="15" thickBot="1">
      <c r="C7" s="4" t="s">
        <v>132</v>
      </c>
      <c r="D7" s="63" t="e">
        <f>SUMPRODUCT((MONTH($B$16:B4999)=12)*$F$16:F4999)</f>
        <v>#VALUE!</v>
      </c>
      <c r="E7" s="64" t="e">
        <f>SUMPRODUCT((MONTH(B16:B4999)=12)*H16:H4999)</f>
        <v>#VALUE!</v>
      </c>
      <c r="F7" s="65" t="e">
        <f>SUMPRODUCT((MONTH(B16:B4999)=12)*L16:L4999)</f>
        <v>#VALUE!</v>
      </c>
      <c r="G7" s="66" t="e">
        <f>SUMPRODUCT((MONTH(B16:B4999)=12)*I16:I4999)</f>
        <v>#VALUE!</v>
      </c>
      <c r="H7" s="56" t="e">
        <f>SUMPRODUCT((MONTH(B16:B4999)=12)*M16:M4999)</f>
        <v>#VALUE!</v>
      </c>
      <c r="I7" s="56">
        <f>SUMPRODUCT((MONTH([1]Vente!A17:A5007)=12)*[1]Vente!D17:D5007)</f>
        <v>41</v>
      </c>
      <c r="J7" s="67" t="e">
        <f>SUMPRODUCT((MONTH($B$16:B4999)=12)*$K$16:K4999)</f>
        <v>#VALUE!</v>
      </c>
    </row>
    <row r="8" spans="2:13" ht="15" thickBot="1">
      <c r="C8" s="4" t="s">
        <v>133</v>
      </c>
      <c r="D8" s="63" t="e">
        <f>SUMPRODUCT((MONTH($B$16:B5000)=1)*$F$16:F5000)</f>
        <v>#VALUE!</v>
      </c>
      <c r="E8" s="64" t="e">
        <f>SUMPRODUCT((MONTH(B17:B4999)=1)*H17:H4999)</f>
        <v>#VALUE!</v>
      </c>
      <c r="F8" s="65" t="e">
        <f>SUMPRODUCT((MONTH(B16:B5000)=1)*L16:L5000)</f>
        <v>#VALUE!</v>
      </c>
      <c r="G8" s="66" t="e">
        <f>SUMPRODUCT((MONTH($B$16:B5000)=1)*$I$16:I5000)</f>
        <v>#VALUE!</v>
      </c>
      <c r="H8" s="56" t="e">
        <f>SUMPRODUCT((MONTH(B16:B5000)=1)*M16:M5000)</f>
        <v>#VALUE!</v>
      </c>
      <c r="I8" s="56">
        <f>SUMPRODUCT((MONTH([1]Vente!$A$17:A5008)=1)*[1]Vente!$D$17:D5008)</f>
        <v>7</v>
      </c>
      <c r="J8" s="67" t="e">
        <f>SUMPRODUCT((MONTH($B$16:B5000)=1)*$K$16:K5000)</f>
        <v>#VALUE!</v>
      </c>
    </row>
    <row r="9" spans="2:13" ht="15" thickBot="1">
      <c r="C9" s="4" t="s">
        <v>134</v>
      </c>
      <c r="D9" s="63" t="e">
        <f>SUMPRODUCT((MONTH($B$16:B5001)=2)*$F$16:F5001)</f>
        <v>#VALUE!</v>
      </c>
      <c r="E9" s="64" t="e">
        <f>SUMPRODUCT((MONTH(B18:B5000)=2)*H18:H5000)</f>
        <v>#VALUE!</v>
      </c>
      <c r="F9" s="65" t="e">
        <f>SUMPRODUCT((MONTH(B16:B5001)=2)*L16:L5001)</f>
        <v>#VALUE!</v>
      </c>
      <c r="G9" s="66" t="e">
        <f>SUMPRODUCT((MONTH($B$16:B5001)=2)*$I$16:I5001)</f>
        <v>#VALUE!</v>
      </c>
      <c r="H9" s="56" t="e">
        <f>SUMPRODUCT((MONTH(B16:B5001)=2)*M16:M5001)</f>
        <v>#VALUE!</v>
      </c>
      <c r="I9" s="56">
        <f>SUMPRODUCT((MONTH([1]Vente!$A$17:A5008)=2)*[1]Vente!$D$17:D5008)</f>
        <v>0</v>
      </c>
      <c r="J9" s="67" t="e">
        <f>SUMPRODUCT((MONTH($B$16:B5001)=2)*$K$16:K5001)</f>
        <v>#VALUE!</v>
      </c>
    </row>
    <row r="10" spans="2:13" ht="15" thickBot="1">
      <c r="C10" s="4" t="s">
        <v>135</v>
      </c>
      <c r="D10" s="63" t="e">
        <f>SUMPRODUCT((MONTH($B$16:B5002)=3)*$F$16:F5002)</f>
        <v>#VALUE!</v>
      </c>
      <c r="E10" s="64" t="e">
        <f>SUMPRODUCT((MONTH(B19:B5001)=3)*H19:H5001)</f>
        <v>#VALUE!</v>
      </c>
      <c r="F10" s="65" t="e">
        <f>SUMPRODUCT((MONTH(B16:B5002)=3)*L16:L5002)</f>
        <v>#VALUE!</v>
      </c>
      <c r="G10" s="66" t="e">
        <f>SUMPRODUCT((MONTH($B$16:B5002)=3)*$I$16:I5002)</f>
        <v>#VALUE!</v>
      </c>
      <c r="H10" s="56" t="e">
        <f>SUMPRODUCT((MONTH(B16:B5002)=3)*M16:M5002)</f>
        <v>#VALUE!</v>
      </c>
      <c r="I10" s="56">
        <f>SUMPRODUCT((MONTH([1]Vente!$A$17:A5009)=3)*[1]Vente!$D$17:D5009)</f>
        <v>0</v>
      </c>
      <c r="J10" s="67" t="e">
        <f>SUMPRODUCT((MONTH($B$16:B5002)=3)*$K$16:K5002)</f>
        <v>#VALUE!</v>
      </c>
    </row>
    <row r="13" spans="2:13" ht="15" thickBot="1">
      <c r="B13" s="19" t="s">
        <v>5</v>
      </c>
      <c r="C13" s="19" t="s">
        <v>1</v>
      </c>
      <c r="D13" s="19" t="s">
        <v>125</v>
      </c>
      <c r="E13" s="19" t="s">
        <v>3</v>
      </c>
      <c r="F13" s="19" t="s">
        <v>6</v>
      </c>
      <c r="G13" s="19" t="s">
        <v>2</v>
      </c>
      <c r="H13" s="19" t="s">
        <v>25</v>
      </c>
      <c r="I13" s="19" t="s">
        <v>85</v>
      </c>
      <c r="J13" s="19" t="s">
        <v>86</v>
      </c>
      <c r="K13" s="19" t="s">
        <v>140</v>
      </c>
      <c r="L13" s="19" t="s">
        <v>87</v>
      </c>
      <c r="M13" s="19" t="s">
        <v>141</v>
      </c>
    </row>
    <row r="14" spans="2:13" ht="16.8" thickTop="1" thickBot="1">
      <c r="B14" s="21" t="str">
        <f>Entrée!B14</f>
        <v>t20</v>
      </c>
      <c r="C14" s="22" t="str">
        <f>IF(B14&lt;&gt;"",VLOOKUP(B14,Entrée!Entrée,3,FALSE),"")</f>
        <v>tricos</v>
      </c>
      <c r="D14" s="46">
        <f>IF(B14&lt;&gt;"",VLOOKUP(B14,Entrée!Entrée,4,FALSE),"")</f>
        <v>0</v>
      </c>
      <c r="E14" s="22">
        <f>IF(B14&lt;&gt;"",VLOOKUP(B14,Entrée!Entrée,5,FALSE),"")</f>
        <v>5</v>
      </c>
      <c r="F14" s="22" t="str">
        <f>IF(B14&lt;&gt;"",VLOOKUP(B14,Entrée!Entrée,2,FALSE),"")</f>
        <v>M</v>
      </c>
      <c r="G14" s="47">
        <f>IF(B14&lt;&gt;"",VLOOKUP(B14,Entrée!Entrée,6,FALSE),"")</f>
        <v>20</v>
      </c>
      <c r="H14" s="47">
        <f>IF(B14&lt;&gt;"",VLOOKUP(B14,Entrée!Entrée,7,FALSE),"")</f>
        <v>100</v>
      </c>
      <c r="I14" s="25">
        <f>IF(B14&lt;&gt;"",VLOOKUP(B14,Entrée!Entrée,5,FALSE),"")</f>
        <v>5</v>
      </c>
      <c r="J14" s="25">
        <f>I14+SUMPRODUCT((Entrée!$B$14:$B$5000=Stock!B14)*Entrée!$I$14:$I$5000)-SUMPRODUCT((Vente!$C$14:$C$5000=Stock!B14)*Vente!$G$14:$G$5000)</f>
        <v>0</v>
      </c>
      <c r="K14" s="26">
        <f>SUMPRODUCT((Vente!$C$14:$C$5000=B14)*(Vente!$H$14:$H$5000))-(M14*G14)</f>
        <v>3</v>
      </c>
      <c r="L14" s="26" t="str">
        <f>IF(I14&lt;J14,"ALERTE","Correct")</f>
        <v>Correct</v>
      </c>
      <c r="M14" s="80">
        <f>SUMPRODUCT((Vente!$C$14:$C$5000=B14)*(Vente!$G$14:$G$5000))</f>
        <v>5</v>
      </c>
    </row>
    <row r="15" spans="2:13" ht="16.8" thickTop="1" thickBot="1">
      <c r="B15" s="21" t="str">
        <f>Entrée!B15</f>
        <v>f450</v>
      </c>
      <c r="C15" s="22" t="str">
        <f>IF(B15&lt;&gt;"",VLOOKUP(B15,Entrée!Entrée,3,FALSE),"")</f>
        <v>foular</v>
      </c>
      <c r="D15" s="22">
        <f>IF(B15&lt;&gt;"",VLOOKUP(B15,Entrée!Entrée,4,FALSE),"")</f>
        <v>0</v>
      </c>
      <c r="E15" s="22">
        <f>IF(B15&lt;&gt;"",VLOOKUP(B15,Entrée!Entrée,5,FALSE),"")</f>
        <v>12</v>
      </c>
      <c r="F15" s="22" t="str">
        <f>IF(B15&lt;&gt;"",VLOOKUP(B15,Entrée!Entrée,2,FALSE),"")</f>
        <v>M</v>
      </c>
      <c r="G15" s="47">
        <f>IF(B15&lt;&gt;"",VLOOKUP(B15,Entrée!Entrée,6,FALSE),"")</f>
        <v>4.5</v>
      </c>
      <c r="H15" s="47">
        <f>IF(B15&lt;&gt;"",VLOOKUP(B15,Entrée!Entrée,7,FALSE),"")</f>
        <v>54</v>
      </c>
      <c r="I15" s="25">
        <f>IF(B15&lt;&gt;"",VLOOKUP(B15,Entrée!Entrée,5,FALSE),"")</f>
        <v>12</v>
      </c>
      <c r="J15" s="25">
        <f>I15+SUMPRODUCT((Entrée!$B$14:$B$1008=Stock!B15)*Entrée!$I$14:$I$1008)-SUMPRODUCT((Vente!$C$14:$C$1008=Stock!B15)*Vente!$G$14:$G$1008)</f>
        <v>7</v>
      </c>
      <c r="K15" s="26">
        <f>SUMPRODUCT((Vente!$C$14:$C$5000=B15)*(Vente!$H$14:$H$5000))-(M15*G15)</f>
        <v>7.5</v>
      </c>
      <c r="L15" s="26" t="str">
        <f t="shared" ref="L15:L76" si="0">IF(I15&lt;J15,"ALERTE","Correct")</f>
        <v>Correct</v>
      </c>
      <c r="M15" s="80">
        <f>SUMPRODUCT((Vente!$C$14:$C$5000=B15)*(Vente!$G$14:$G$5000))</f>
        <v>5</v>
      </c>
    </row>
    <row r="16" spans="2:13" ht="15.6" customHeight="1" thickTop="1" thickBot="1">
      <c r="B16" s="21" t="str">
        <f>Entrée!B16</f>
        <v>j27</v>
      </c>
      <c r="C16" s="22" t="str">
        <f>IF(B16&lt;&gt;"",VLOOKUP(B16,Entrée!Entrée,3,FALSE),"")</f>
        <v xml:space="preserve"> jillet</v>
      </c>
      <c r="D16" s="22">
        <f>IF(B16&lt;&gt;"",VLOOKUP(B16,Entrée!Entrée,4,FALSE),"")</f>
        <v>0</v>
      </c>
      <c r="E16" s="22">
        <f>IF(B16&lt;&gt;"",VLOOKUP(B16,Entrée!Entrée,5,FALSE),"")</f>
        <v>9</v>
      </c>
      <c r="F16" s="22" t="str">
        <f>IF(B16&lt;&gt;"",VLOOKUP(B16,Entrée!Entrée,2,FALSE),"")</f>
        <v>M</v>
      </c>
      <c r="G16" s="47">
        <f>IF(B16&lt;&gt;"",VLOOKUP(B16,Entrée!Entrée,6,FALSE),"")</f>
        <v>27</v>
      </c>
      <c r="H16" s="47">
        <f>IF(B16&lt;&gt;"",VLOOKUP(B16,Entrée!Entrée,7,FALSE),"")</f>
        <v>243</v>
      </c>
      <c r="I16" s="25">
        <f>IF(B16&lt;&gt;"",VLOOKUP(B16,Entrée!Entrée,5,FALSE),"")</f>
        <v>9</v>
      </c>
      <c r="J16" s="25">
        <f>I16+SUMPRODUCT((Entrée!$B$14:$B$1008=Stock!B16)*Entrée!$I$14:$I$1008)-SUMPRODUCT((Vente!$C$14:$C$1008=Stock!B16)*Vente!$G$14:$G$1008)</f>
        <v>5</v>
      </c>
      <c r="K16" s="26">
        <f>SUMPRODUCT((Vente!$C$14:$C$5000=B16)*(Vente!$H$14:$H$5000))-(M16*G16)</f>
        <v>-3</v>
      </c>
      <c r="L16" s="26" t="str">
        <f t="shared" si="0"/>
        <v>Correct</v>
      </c>
      <c r="M16" s="80">
        <f>SUMPRODUCT((Vente!$C$14:$C$5000=B16)*(Vente!$G$14:$G$5000))</f>
        <v>4</v>
      </c>
    </row>
    <row r="17" spans="2:13" ht="16.8" thickTop="1" thickBot="1">
      <c r="B17" s="21" t="str">
        <f>Entrée!B17</f>
        <v>ch8</v>
      </c>
      <c r="C17" s="22" t="str">
        <f>IF(B17&lt;&gt;"",VLOOKUP(B17,Entrée!Entrée,3,FALSE),"")</f>
        <v>chaussure</v>
      </c>
      <c r="D17" s="22">
        <f>IF(B17&lt;&gt;"",VLOOKUP(B17,Entrée!Entrée,4,FALSE),"")</f>
        <v>0</v>
      </c>
      <c r="E17" s="22">
        <f>IF(B17&lt;&gt;"",VLOOKUP(B17,Entrée!Entrée,5,FALSE),"")</f>
        <v>1</v>
      </c>
      <c r="F17" s="22" t="str">
        <f>IF(B17&lt;&gt;"",VLOOKUP(B17,Entrée!Entrée,2,FALSE),"")</f>
        <v>M</v>
      </c>
      <c r="G17" s="47">
        <f>IF(B17&lt;&gt;"",VLOOKUP(B17,Entrée!Entrée,6,FALSE),"")</f>
        <v>8</v>
      </c>
      <c r="H17" s="47">
        <f>IF(B17&lt;&gt;"",VLOOKUP(B17,Entrée!Entrée,7,FALSE),"")</f>
        <v>8</v>
      </c>
      <c r="I17" s="25">
        <f>IF(B17&lt;&gt;"",VLOOKUP(B17,Entrée!Entrée,5,FALSE),"")</f>
        <v>1</v>
      </c>
      <c r="J17" s="25">
        <f>I17+SUMPRODUCT((Entrée!$B$14:$B$1008=Stock!B17)*Entrée!$I$14:$I$1008)-SUMPRODUCT((Vente!$C$14:$C$1008=Stock!B17)*Vente!$G$14:$G$1008)</f>
        <v>0</v>
      </c>
      <c r="K17" s="26">
        <f>SUMPRODUCT((Vente!$C$14:$C$5000=B17)*(Vente!$H$14:$H$5000))-(M17*G17)</f>
        <v>12</v>
      </c>
      <c r="L17" s="26" t="str">
        <f t="shared" si="0"/>
        <v>Correct</v>
      </c>
      <c r="M17" s="80">
        <f>SUMPRODUCT((Vente!$C$14:$C$5000=B17)*(Vente!$G$14:$G$5000))</f>
        <v>1</v>
      </c>
    </row>
    <row r="18" spans="2:13" ht="16.8" thickTop="1" thickBot="1">
      <c r="B18" s="21" t="str">
        <f>Entrée!B18</f>
        <v>j10</v>
      </c>
      <c r="C18" s="22" t="str">
        <f>IF(B18&lt;&gt;"",VLOOKUP(B18,Entrée!Entrée,3,FALSE),"")</f>
        <v>jillet</v>
      </c>
      <c r="D18" s="22">
        <v>0</v>
      </c>
      <c r="E18" s="22">
        <f>IF(B18&lt;&gt;"",VLOOKUP(B18,Entrée!Entrée,5,FALSE),"")</f>
        <v>1</v>
      </c>
      <c r="F18" s="22" t="str">
        <f>IF(B18&lt;&gt;"",VLOOKUP(B18,Entrée!Entrée,2,FALSE),"")</f>
        <v>M</v>
      </c>
      <c r="G18" s="47">
        <f>IF(B18&lt;&gt;"",VLOOKUP(B18,Entrée!Entrée,6,FALSE),"")</f>
        <v>10</v>
      </c>
      <c r="H18" s="47">
        <f>IF(B18&lt;&gt;"",VLOOKUP(B18,Entrée!Entrée,7,FALSE),"")</f>
        <v>10</v>
      </c>
      <c r="I18" s="25">
        <f>IF(B18&lt;&gt;"",VLOOKUP(B18,Entrée!Entrée,5,FALSE),"")</f>
        <v>1</v>
      </c>
      <c r="J18" s="25">
        <f>I18+SUMPRODUCT((Entrée!$B$14:$B$1008=Stock!B18)*Entrée!$I$14:$I$1008)-SUMPRODUCT((Vente!$C$14:$C$1008=Stock!B18)*Vente!$G$14:$G$1008)</f>
        <v>0</v>
      </c>
      <c r="K18" s="26">
        <f>SUMPRODUCT((Vente!$C$14:$C$5000=B18)*(Vente!$H$14:$H$5000))-(M18*G18)</f>
        <v>10</v>
      </c>
      <c r="L18" s="26" t="str">
        <f t="shared" si="0"/>
        <v>Correct</v>
      </c>
      <c r="M18" s="80">
        <f>SUMPRODUCT((Vente!$C$14:$C$5000=B18)*(Vente!$G$14:$G$5000))</f>
        <v>1</v>
      </c>
    </row>
    <row r="19" spans="2:13" ht="16.8" thickTop="1" thickBot="1">
      <c r="B19" s="21" t="str">
        <f>Entrée!B19</f>
        <v>s20</v>
      </c>
      <c r="C19" s="22" t="str">
        <f>IF(B19&lt;&gt;"",VLOOKUP(B19,Entrée!Entrée,3,FALSE),"")</f>
        <v>sac à main</v>
      </c>
      <c r="D19" s="22">
        <f>IF(B19&lt;&gt;"",VLOOKUP(B19,Entrée!Entrée,4,FALSE),"")</f>
        <v>0</v>
      </c>
      <c r="E19" s="22">
        <f>IF(B19&lt;&gt;"",VLOOKUP(B19,Entrée!Entrée,5,FALSE),"")</f>
        <v>7</v>
      </c>
      <c r="F19" s="22" t="str">
        <f>IF(B19&lt;&gt;"",VLOOKUP(B19,Entrée!Entrée,2,FALSE),"")</f>
        <v>T</v>
      </c>
      <c r="G19" s="47">
        <f>IF(B19&lt;&gt;"",VLOOKUP(B19,Entrée!Entrée,6,FALSE),"")</f>
        <v>20</v>
      </c>
      <c r="H19" s="47">
        <f>IF(B19&lt;&gt;"",VLOOKUP(B19,Entrée!Entrée,7,FALSE),"")</f>
        <v>140</v>
      </c>
      <c r="I19" s="25">
        <f>IF(B19&lt;&gt;"",VLOOKUP(B19,Entrée!Entrée,5,FALSE),"")</f>
        <v>7</v>
      </c>
      <c r="J19" s="25">
        <f>I19+SUMPRODUCT((Entrée!$B$14:$B$1008=Stock!B19)*Entrée!$I$14:$I$1008)-SUMPRODUCT((Vente!$C$14:$C$1008=Stock!B19)*Vente!$G$14:$G$1008)</f>
        <v>1</v>
      </c>
      <c r="K19" s="26">
        <f>SUMPRODUCT((Vente!$C$14:$C$5000=B19)*(Vente!$H$14:$H$5000))-(M19*G19)</f>
        <v>63</v>
      </c>
      <c r="L19" s="26" t="str">
        <f t="shared" si="0"/>
        <v>Correct</v>
      </c>
      <c r="M19" s="80">
        <f>SUMPRODUCT((Vente!$C$14:$C$5000=B19)*(Vente!$G$14:$G$5000))</f>
        <v>6</v>
      </c>
    </row>
    <row r="20" spans="2:13" ht="16.8" thickTop="1" thickBot="1">
      <c r="B20" s="21" t="str">
        <f>Entrée!B20</f>
        <v>p105</v>
      </c>
      <c r="C20" s="22" t="str">
        <f>IF(B20&lt;&gt;"",VLOOKUP(B20,Entrée!Entrée,3,FALSE),"")</f>
        <v>pentalons</v>
      </c>
      <c r="D20" s="22">
        <f>IF(B20&lt;&gt;"",VLOOKUP(B20,Entrée!Entrée,4,FALSE),"")</f>
        <v>0</v>
      </c>
      <c r="E20" s="22">
        <f>IF(B20&lt;&gt;"",VLOOKUP(B20,Entrée!Entrée,5,FALSE),"")</f>
        <v>4</v>
      </c>
      <c r="F20" s="22" t="str">
        <f>IF(B20&lt;&gt;"",VLOOKUP(B20,Entrée!Entrée,2,FALSE),"")</f>
        <v>T</v>
      </c>
      <c r="G20" s="47">
        <f>IF(B20&lt;&gt;"",VLOOKUP(B20,Entrée!Entrée,6,FALSE),"")</f>
        <v>10.5</v>
      </c>
      <c r="H20" s="47">
        <f>IF(B20&lt;&gt;"",VLOOKUP(B20,Entrée!Entrée,7,FALSE),"")</f>
        <v>42</v>
      </c>
      <c r="I20" s="25">
        <f>IF(B20&lt;&gt;"",VLOOKUP(B20,Entrée!Entrée,5,FALSE),"")</f>
        <v>4</v>
      </c>
      <c r="J20" s="25">
        <f>I20+SUMPRODUCT((Entrée!$B$14:$B$1008=Stock!B20)*Entrée!$I$14:$I$1008)-SUMPRODUCT((Vente!$C$14:$C$1008=Stock!B20)*Vente!$G$14:$G$1008)</f>
        <v>1</v>
      </c>
      <c r="K20" s="26">
        <f>SUMPRODUCT((Vente!$C$14:$C$5000=B20)*(Vente!$H$14:$H$5000))-(M20*G20)</f>
        <v>28.5</v>
      </c>
      <c r="L20" s="26" t="str">
        <f t="shared" si="0"/>
        <v>Correct</v>
      </c>
      <c r="M20" s="80">
        <f>SUMPRODUCT((Vente!$C$14:$C$5000=B20)*(Vente!$G$14:$G$5000))</f>
        <v>3</v>
      </c>
    </row>
    <row r="21" spans="2:13" ht="16.8" thickTop="1" thickBot="1">
      <c r="B21" s="21" t="str">
        <f>Entrée!B21</f>
        <v>f750</v>
      </c>
      <c r="C21" s="22" t="str">
        <f>IF(B21&lt;&gt;"",VLOOKUP(B21,Entrée!Entrée,3,FALSE),"")</f>
        <v>foulars</v>
      </c>
      <c r="D21" s="22">
        <f>IF(B21&lt;&gt;"",VLOOKUP(B21,Entrée!Entrée,4,FALSE),"")</f>
        <v>0</v>
      </c>
      <c r="E21" s="22">
        <f>IF(B21&lt;&gt;"",VLOOKUP(B21,Entrée!Entrée,5,FALSE),"")</f>
        <v>6</v>
      </c>
      <c r="F21" s="22" t="str">
        <f>IF(B21&lt;&gt;"",VLOOKUP(B21,Entrée!Entrée,2,FALSE),"")</f>
        <v>Z</v>
      </c>
      <c r="G21" s="47">
        <f>IF(B21&lt;&gt;"",VLOOKUP(B21,Entrée!Entrée,6,FALSE),"")</f>
        <v>7.5</v>
      </c>
      <c r="H21" s="47">
        <f>IF(B21&lt;&gt;"",VLOOKUP(B21,Entrée!Entrée,7,FALSE),"")</f>
        <v>45</v>
      </c>
      <c r="I21" s="25">
        <f>IF(B21&lt;&gt;"",VLOOKUP(B21,Entrée!Entrée,5,FALSE),"")</f>
        <v>6</v>
      </c>
      <c r="J21" s="25">
        <f>I21+SUMPRODUCT((Entrée!$B$14:$B$1008=Stock!B21)*Entrée!$I$14:$I$1008)-SUMPRODUCT((Vente!$C$14:$C$1008=Stock!B21)*Vente!$G$14:$G$1008)</f>
        <v>0</v>
      </c>
      <c r="K21" s="26">
        <f>SUMPRODUCT((Vente!$C$14:$C$5000=B21)*(Vente!$H$14:$H$5000))-(M21*G21)</f>
        <v>5</v>
      </c>
      <c r="L21" s="26" t="str">
        <f t="shared" si="0"/>
        <v>Correct</v>
      </c>
      <c r="M21" s="80">
        <f>SUMPRODUCT((Vente!$C$14:$C$5000=B21)*(Vente!$G$14:$G$5000))</f>
        <v>6</v>
      </c>
    </row>
    <row r="22" spans="2:13" ht="16.8" thickTop="1" thickBot="1">
      <c r="B22" s="21" t="str">
        <f>Entrée!B22</f>
        <v>j30</v>
      </c>
      <c r="C22" s="22" t="str">
        <f>IF(B22&lt;&gt;"",VLOOKUP(B22,Entrée!Entrée,3,FALSE),"")</f>
        <v>jilletss</v>
      </c>
      <c r="D22" s="22">
        <f>IF(B22&lt;&gt;"",VLOOKUP(B22,Entrée!Entrée,4,FALSE),"")</f>
        <v>0</v>
      </c>
      <c r="E22" s="22">
        <f>IF(B22&lt;&gt;"",VLOOKUP(B22,Entrée!Entrée,5,FALSE),"")</f>
        <v>4</v>
      </c>
      <c r="F22" s="22" t="str">
        <f>IF(B22&lt;&gt;"",VLOOKUP(B22,Entrée!Entrée,2,FALSE),"")</f>
        <v>Z</v>
      </c>
      <c r="G22" s="47">
        <f>IF(B22&lt;&gt;"",VLOOKUP(B22,Entrée!Entrée,6,FALSE),"")</f>
        <v>32</v>
      </c>
      <c r="H22" s="47">
        <f>IF(B22&lt;&gt;"",VLOOKUP(B22,Entrée!Entrée,7,FALSE),"")</f>
        <v>128</v>
      </c>
      <c r="I22" s="25">
        <f>IF(B22&lt;&gt;"",VLOOKUP(B22,Entrée!Entrée,5,FALSE),"")</f>
        <v>4</v>
      </c>
      <c r="J22" s="25">
        <f>I22+SUMPRODUCT((Entrée!$B$14:$B$1008=Stock!B22)*Entrée!$I$14:$I$1008)-SUMPRODUCT((Vente!$C$14:$C$1008=Stock!B22)*Vente!$G$14:$G$1008)</f>
        <v>3</v>
      </c>
      <c r="K22" s="26">
        <f>SUMPRODUCT((Vente!$C$14:$C$5000=B22)*(Vente!$H$14:$H$5000))-(M22*G22)</f>
        <v>8</v>
      </c>
      <c r="L22" s="26" t="str">
        <f t="shared" si="0"/>
        <v>Correct</v>
      </c>
      <c r="M22" s="80">
        <f>SUMPRODUCT((Vente!$C$14:$C$5000=B22)*(Vente!$G$14:$G$5000))</f>
        <v>1</v>
      </c>
    </row>
    <row r="23" spans="2:13" ht="16.8" thickTop="1" thickBot="1">
      <c r="B23" s="21" t="str">
        <f>Entrée!B23</f>
        <v>r25</v>
      </c>
      <c r="C23" s="22" t="str">
        <f>IF(B23&lt;&gt;"",VLOOKUP(B23,Entrée!Entrée,3,FALSE),"")</f>
        <v>robes</v>
      </c>
      <c r="D23" s="22">
        <f>IF(B23&lt;&gt;"",VLOOKUP(B23,Entrée!Entrée,4,FALSE),"")</f>
        <v>0</v>
      </c>
      <c r="E23" s="22">
        <f>IF(B23&lt;&gt;"",VLOOKUP(B23,Entrée!Entrée,5,FALSE),"")</f>
        <v>4</v>
      </c>
      <c r="F23" s="22" t="str">
        <f>IF(B23&lt;&gt;"",VLOOKUP(B23,Entrée!Entrée,2,FALSE),"")</f>
        <v>Z</v>
      </c>
      <c r="G23" s="47">
        <f>IF(B23&lt;&gt;"",VLOOKUP(B23,Entrée!Entrée,6,FALSE),"")</f>
        <v>25</v>
      </c>
      <c r="H23" s="47">
        <f>IF(B23&lt;&gt;"",VLOOKUP(B23,Entrée!Entrée,7,FALSE),"")</f>
        <v>100</v>
      </c>
      <c r="I23" s="25">
        <f>IF(B23&lt;&gt;"",VLOOKUP(B23,Entrée!Entrée,5,FALSE),"")</f>
        <v>4</v>
      </c>
      <c r="J23" s="25">
        <f>I23+SUMPRODUCT((Entrée!$B$14:$B$1008=Stock!B23)*Entrée!$I$14:$I$1008)-SUMPRODUCT((Vente!$C$14:$C$1008=Stock!B23)*Vente!$G$14:$G$1008)</f>
        <v>0</v>
      </c>
      <c r="K23" s="26">
        <f>SUMPRODUCT((Vente!$C$14:$C$5000=B23)*(Vente!$H$14:$H$5000))-(M23*G23)</f>
        <v>54</v>
      </c>
      <c r="L23" s="26" t="str">
        <f t="shared" si="0"/>
        <v>Correct</v>
      </c>
      <c r="M23" s="80">
        <f>SUMPRODUCT((Vente!$C$14:$C$5000=B23)*(Vente!$G$14:$G$5000))</f>
        <v>4</v>
      </c>
    </row>
    <row r="24" spans="2:13" ht="16.8" thickTop="1" thickBot="1">
      <c r="B24" s="21" t="str">
        <f>Entrée!B24</f>
        <v>ch15</v>
      </c>
      <c r="C24" s="22" t="str">
        <f>IF(B24&lt;&gt;"",VLOOKUP(B24,Entrée!Entrée,3,FALSE),"")</f>
        <v>chaussures</v>
      </c>
      <c r="D24" s="22">
        <f>IF(B24&lt;&gt;"",VLOOKUP(B24,Entrée!Entrée,4,FALSE),"")</f>
        <v>0</v>
      </c>
      <c r="E24" s="22">
        <f>IF(B24&lt;&gt;"",VLOOKUP(B24,Entrée!Entrée,5,FALSE),"")</f>
        <v>2</v>
      </c>
      <c r="F24" s="22" t="str">
        <f>IF(B24&lt;&gt;"",VLOOKUP(B24,Entrée!Entrée,2,FALSE),"")</f>
        <v>Z</v>
      </c>
      <c r="G24" s="47">
        <f>IF(B24&lt;&gt;"",VLOOKUP(B24,Entrée!Entrée,6,FALSE),"")</f>
        <v>15</v>
      </c>
      <c r="H24" s="47">
        <f>IF(B24&lt;&gt;"",VLOOKUP(B24,Entrée!Entrée,7,FALSE),"")</f>
        <v>30</v>
      </c>
      <c r="I24" s="25">
        <f>IF(B24&lt;&gt;"",VLOOKUP(B24,Entrée!Entrée,5,FALSE),"")</f>
        <v>2</v>
      </c>
      <c r="J24" s="25">
        <f>I24+SUMPRODUCT((Entrée!$B$14:$B$1008=Stock!B24)*Entrée!$I$14:$I$1008)-SUMPRODUCT((Vente!$C$14:$C$1008=Stock!B24)*Vente!$G$14:$G$1008)</f>
        <v>1</v>
      </c>
      <c r="K24" s="26">
        <f>SUMPRODUCT((Vente!$C$14:$C$5000=B24)*(Vente!$H$14:$H$5000))-(M24*G24)</f>
        <v>-15</v>
      </c>
      <c r="L24" s="26" t="str">
        <f t="shared" si="0"/>
        <v>Correct</v>
      </c>
      <c r="M24" s="80">
        <f>SUMPRODUCT((Vente!$C$14:$C$5000=B24)*(Vente!$G$14:$G$5000))</f>
        <v>1</v>
      </c>
    </row>
    <row r="25" spans="2:13" ht="16.8" thickTop="1" thickBot="1">
      <c r="B25" s="21" t="str">
        <f>Entrée!B25</f>
        <v>ch10</v>
      </c>
      <c r="C25" s="22" t="str">
        <f>IF(B25&lt;&gt;"",VLOOKUP(B25,Entrée!Entrée,3,FALSE),"")</f>
        <v>chaussuree</v>
      </c>
      <c r="D25" s="22">
        <f>IF(B25&lt;&gt;"",VLOOKUP(B25,Entrée!Entrée,4,FALSE),"")</f>
        <v>0</v>
      </c>
      <c r="E25" s="22">
        <f>IF(B25&lt;&gt;"",VLOOKUP(B25,Entrée!Entrée,5,FALSE),"")</f>
        <v>2</v>
      </c>
      <c r="F25" s="22" t="str">
        <f>IF(B25&lt;&gt;"",VLOOKUP(B25,Entrée!Entrée,2,FALSE),"")</f>
        <v>Z</v>
      </c>
      <c r="G25" s="47">
        <f>IF(B25&lt;&gt;"",VLOOKUP(B25,Entrée!Entrée,6,FALSE),"")</f>
        <v>10</v>
      </c>
      <c r="H25" s="47">
        <f>IF(B25&lt;&gt;"",VLOOKUP(B25,Entrée!Entrée,7,FALSE),"")</f>
        <v>20</v>
      </c>
      <c r="I25" s="25">
        <f>IF(B25&lt;&gt;"",VLOOKUP(B25,Entrée!Entrée,5,FALSE),"")</f>
        <v>2</v>
      </c>
      <c r="J25" s="25">
        <f>I25+SUMPRODUCT((Entrée!$B$14:$B$1008=Stock!B25)*Entrée!$I$14:$I$1008)-SUMPRODUCT((Vente!$C$14:$C$1008=Stock!B25)*Vente!$G$14:$G$1008)</f>
        <v>2</v>
      </c>
      <c r="K25" s="26">
        <f>SUMPRODUCT((Vente!$C$14:$C$5000=B25)*(Vente!$H$14:$H$5000))-(M25*G25)</f>
        <v>0</v>
      </c>
      <c r="L25" s="26" t="str">
        <f t="shared" si="0"/>
        <v>Correct</v>
      </c>
      <c r="M25" s="80">
        <f>SUMPRODUCT((Vente!$C$14:$C$5000=B25)*(Vente!$G$14:$G$5000))</f>
        <v>0</v>
      </c>
    </row>
    <row r="26" spans="2:13" ht="16.8" thickTop="1" thickBot="1">
      <c r="B26" s="21" t="str">
        <f>Entrée!B26</f>
        <v>ch20</v>
      </c>
      <c r="C26" s="22" t="str">
        <f>IF(B26&lt;&gt;"",VLOOKUP(B26,Entrée!Entrée,3,FALSE),"")</f>
        <v>chausure</v>
      </c>
      <c r="D26" s="22">
        <f>IF(B26&lt;&gt;"",VLOOKUP(B26,Entrée!Entrée,4,FALSE),"")</f>
        <v>0</v>
      </c>
      <c r="E26" s="22">
        <f>IF(B26&lt;&gt;"",VLOOKUP(B26,Entrée!Entrée,5,FALSE),"")</f>
        <v>1</v>
      </c>
      <c r="F26" s="22" t="str">
        <f>IF(B26&lt;&gt;"",VLOOKUP(B26,Entrée!Entrée,2,FALSE),"")</f>
        <v>Z</v>
      </c>
      <c r="G26" s="47">
        <f>IF(B26&lt;&gt;"",VLOOKUP(B26,Entrée!Entrée,6,FALSE),"")</f>
        <v>20</v>
      </c>
      <c r="H26" s="47">
        <f>IF(B26&lt;&gt;"",VLOOKUP(B26,Entrée!Entrée,7,FALSE),"")</f>
        <v>20</v>
      </c>
      <c r="I26" s="25">
        <f>IF(B26&lt;&gt;"",VLOOKUP(B26,Entrée!Entrée,5,FALSE),"")</f>
        <v>1</v>
      </c>
      <c r="J26" s="25">
        <f>I26+SUMPRODUCT((Entrée!$B$14:$B$1008=Stock!B26)*Entrée!$I$14:$I$1008)-SUMPRODUCT((Vente!$C$14:$C$1008=Stock!B26)*Vente!$G$14:$G$1008)</f>
        <v>1</v>
      </c>
      <c r="K26" s="26">
        <f>SUMPRODUCT((Vente!$C$14:$C$5000=B26)*(Vente!$H$14:$H$5000))-(M26*G26)</f>
        <v>0</v>
      </c>
      <c r="L26" s="26" t="str">
        <f t="shared" si="0"/>
        <v>Correct</v>
      </c>
      <c r="M26" s="80">
        <f>SUMPRODUCT((Vente!$C$14:$C$5000=B26)*(Vente!$G$14:$G$5000))</f>
        <v>0</v>
      </c>
    </row>
    <row r="27" spans="2:13" ht="16.8" thickTop="1" thickBot="1">
      <c r="B27" s="21" t="str">
        <f>Entrée!B27</f>
        <v>che4</v>
      </c>
      <c r="C27" s="22" t="str">
        <f>IF(B27&lt;&gt;"",VLOOKUP(B27,Entrée!Entrée,3,FALSE),"")</f>
        <v>chemises</v>
      </c>
      <c r="D27" s="22">
        <f>IF(B27&lt;&gt;"",VLOOKUP(B27,Entrée!Entrée,4,FALSE),"")</f>
        <v>0</v>
      </c>
      <c r="E27" s="22">
        <f>IF(B27&lt;&gt;"",VLOOKUP(B27,Entrée!Entrée,5,FALSE),"")</f>
        <v>2</v>
      </c>
      <c r="F27" s="22" t="str">
        <f>IF(B27&lt;&gt;"",VLOOKUP(B27,Entrée!Entrée,2,FALSE),"")</f>
        <v>Z</v>
      </c>
      <c r="G27" s="47">
        <f>IF(B27&lt;&gt;"",VLOOKUP(B27,Entrée!Entrée,6,FALSE),"")</f>
        <v>4</v>
      </c>
      <c r="H27" s="47">
        <f>IF(B27&lt;&gt;"",VLOOKUP(B27,Entrée!Entrée,7,FALSE),"")</f>
        <v>8</v>
      </c>
      <c r="I27" s="25">
        <f>IF(B27&lt;&gt;"",VLOOKUP(B27,Entrée!Entrée,5,FALSE),"")</f>
        <v>2</v>
      </c>
      <c r="J27" s="25">
        <f>I27+SUMPRODUCT((Entrée!$B$14:$B$1008=Stock!B27)*Entrée!$I$14:$I$1008)-SUMPRODUCT((Vente!$C$14:$C$1008=Stock!B27)*Vente!$G$14:$G$1008)</f>
        <v>2</v>
      </c>
      <c r="K27" s="26">
        <f>SUMPRODUCT((Vente!$C$14:$C$5000=B27)*(Vente!$H$14:$H$5000))-(M27*G27)</f>
        <v>0</v>
      </c>
      <c r="L27" s="26" t="str">
        <f t="shared" si="0"/>
        <v>Correct</v>
      </c>
      <c r="M27" s="80">
        <f>SUMPRODUCT((Vente!$C$14:$C$5000=B27)*(Vente!$G$14:$G$5000))</f>
        <v>0</v>
      </c>
    </row>
    <row r="28" spans="2:13" ht="16.8" thickTop="1" thickBot="1">
      <c r="B28" s="21" t="str">
        <f>Entrée!B28</f>
        <v>ju10</v>
      </c>
      <c r="C28" s="22" t="str">
        <f>IF(B28&lt;&gt;"",VLOOKUP(B28,Entrée!Entrée,3,FALSE),"")</f>
        <v>jupe</v>
      </c>
      <c r="D28" s="22">
        <f>IF(B28&lt;&gt;"",VLOOKUP(B28,Entrée!Entrée,4,FALSE),"")</f>
        <v>0</v>
      </c>
      <c r="E28" s="22">
        <f>IF(B28&lt;&gt;"",VLOOKUP(B28,Entrée!Entrée,5,FALSE),"")</f>
        <v>2</v>
      </c>
      <c r="F28" s="22" t="str">
        <f>IF(B28&lt;&gt;"",VLOOKUP(B28,Entrée!Entrée,2,FALSE),"")</f>
        <v>M</v>
      </c>
      <c r="G28" s="47">
        <f>IF(B28&lt;&gt;"",VLOOKUP(B28,Entrée!Entrée,6,FALSE),"")</f>
        <v>10</v>
      </c>
      <c r="H28" s="47">
        <f>IF(B28&lt;&gt;"",VLOOKUP(B28,Entrée!Entrée,7,FALSE),"")</f>
        <v>20</v>
      </c>
      <c r="I28" s="25">
        <f>IF(B28&lt;&gt;"",VLOOKUP(B28,Entrée!Entrée,5,FALSE),"")</f>
        <v>2</v>
      </c>
      <c r="J28" s="25">
        <f>I28+SUMPRODUCT((Entrée!$B$14:$B$1008=Stock!B28)*Entrée!$I$14:$I$1008)-SUMPRODUCT((Vente!$C$14:$C$1008=Stock!B28)*Vente!$G$14:$G$1008)</f>
        <v>2</v>
      </c>
      <c r="K28" s="26">
        <f>SUMPRODUCT((Vente!$C$14:$C$5000=B28)*(Vente!$H$14:$H$5000))-(M28*G28)</f>
        <v>0</v>
      </c>
      <c r="L28" s="26" t="str">
        <f t="shared" si="0"/>
        <v>Correct</v>
      </c>
      <c r="M28" s="80">
        <f>SUMPRODUCT((Vente!$C$14:$C$5000=B28)*(Vente!$G$14:$G$5000))</f>
        <v>0</v>
      </c>
    </row>
    <row r="29" spans="2:13" ht="16.8" thickTop="1" thickBot="1">
      <c r="B29" s="21" t="str">
        <f>Entrée!B29</f>
        <v>p10</v>
      </c>
      <c r="C29" s="22" t="str">
        <f>IF(B29&lt;&gt;"",VLOOKUP(B29,Entrée!Entrée,3,FALSE),"")</f>
        <v>pentalon</v>
      </c>
      <c r="D29" s="22">
        <f>IF(B29&lt;&gt;"",VLOOKUP(B29,Entrée!Entrée,4,FALSE),"")</f>
        <v>0</v>
      </c>
      <c r="E29" s="22">
        <f>IF(B29&lt;&gt;"",VLOOKUP(B29,Entrée!Entrée,5,FALSE),"")</f>
        <v>1</v>
      </c>
      <c r="F29" s="22" t="str">
        <f>IF(B29&lt;&gt;"",VLOOKUP(B29,Entrée!Entrée,2,FALSE),"")</f>
        <v>M</v>
      </c>
      <c r="G29" s="47">
        <f>IF(B29&lt;&gt;"",VLOOKUP(B29,Entrée!Entrée,6,FALSE),"")</f>
        <v>10</v>
      </c>
      <c r="H29" s="47">
        <f>IF(B29&lt;&gt;"",VLOOKUP(B29,Entrée!Entrée,7,FALSE),"")</f>
        <v>10</v>
      </c>
      <c r="I29" s="25">
        <f>IF(B29&lt;&gt;"",VLOOKUP(B29,Entrée!Entrée,5,FALSE),"")</f>
        <v>1</v>
      </c>
      <c r="J29" s="25">
        <f>I29+SUMPRODUCT((Entrée!$B$14:$B$1008=Stock!B29)*Entrée!$I$14:$I$1008)-SUMPRODUCT((Vente!$C$14:$C$1008=Stock!B29)*Vente!$G$14:$G$1008)</f>
        <v>1</v>
      </c>
      <c r="K29" s="26">
        <f>SUMPRODUCT((Vente!$C$14:$C$5000=B29)*(Vente!$H$14:$H$5000))-(M29*G29)</f>
        <v>0</v>
      </c>
      <c r="L29" s="26" t="str">
        <f t="shared" si="0"/>
        <v>Correct</v>
      </c>
      <c r="M29" s="80">
        <f>SUMPRODUCT((Vente!$C$14:$C$5000=B29)*(Vente!$G$14:$G$5000))</f>
        <v>0</v>
      </c>
    </row>
    <row r="30" spans="2:13" ht="16.8" thickTop="1" thickBot="1">
      <c r="B30" s="21" t="str">
        <f>Entrée!B30</f>
        <v>k48</v>
      </c>
      <c r="C30" s="22" t="str">
        <f>IF(B30&lt;&gt;"",VLOOKUP(B30,Entrée!Entrée,3,FALSE),"")</f>
        <v>kabout</v>
      </c>
      <c r="D30" s="22">
        <f>IF(B30&lt;&gt;"",VLOOKUP(B30,Entrée!Entrée,4,FALSE),"")</f>
        <v>0</v>
      </c>
      <c r="E30" s="22">
        <f>IF(B30&lt;&gt;"",VLOOKUP(B30,Entrée!Entrée,5,FALSE),"")</f>
        <v>1</v>
      </c>
      <c r="F30" s="22" t="str">
        <f>IF(B30&lt;&gt;"",VLOOKUP(B30,Entrée!Entrée,2,FALSE),"")</f>
        <v>M</v>
      </c>
      <c r="G30" s="47">
        <f>IF(B30&lt;&gt;"",VLOOKUP(B30,Entrée!Entrée,6,FALSE),"")</f>
        <v>48</v>
      </c>
      <c r="H30" s="47">
        <f>IF(B30&lt;&gt;"",VLOOKUP(B30,Entrée!Entrée,7,FALSE),"")</f>
        <v>48</v>
      </c>
      <c r="I30" s="25">
        <f>IF(B30&lt;&gt;"",VLOOKUP(B30,Entrée!Entrée,5,FALSE),"")</f>
        <v>1</v>
      </c>
      <c r="J30" s="25">
        <f>I30+SUMPRODUCT((Entrée!$B$14:$B$1008=Stock!B30)*Entrée!$I$14:$I$1008)-SUMPRODUCT((Vente!$C$14:$C$1008=Stock!B30)*Vente!$G$14:$G$1008)</f>
        <v>0</v>
      </c>
      <c r="K30" s="26">
        <f>SUMPRODUCT((Vente!$C$14:$C$5000=B30)*(Vente!$H$14:$H$5000))-(M30*G30)</f>
        <v>22</v>
      </c>
      <c r="L30" s="26" t="str">
        <f t="shared" si="0"/>
        <v>Correct</v>
      </c>
      <c r="M30" s="80">
        <f>SUMPRODUCT((Vente!$C$14:$C$5000=B30)*(Vente!$G$14:$G$5000))</f>
        <v>1</v>
      </c>
    </row>
    <row r="31" spans="2:13" ht="16.8" thickTop="1" thickBot="1">
      <c r="B31" s="21" t="str">
        <f>Entrée!B31</f>
        <v>xx</v>
      </c>
      <c r="C31" s="22" t="str">
        <f>IF(B31&lt;&gt;"",VLOOKUP(B31,Entrée!Entrée,3,FALSE),"")</f>
        <v>9mech</v>
      </c>
      <c r="D31" s="22">
        <f>IF(B31&lt;&gt;"",VLOOKUP(B31,Entrée!Entrée,4,FALSE),"")</f>
        <v>0</v>
      </c>
      <c r="E31" s="22">
        <f>IF(B31&lt;&gt;"",VLOOKUP(B31,Entrée!Entrée,5,FALSE),"")</f>
        <v>1</v>
      </c>
      <c r="F31" s="22" t="str">
        <f>IF(B31&lt;&gt;"",VLOOKUP(B31,Entrée!Entrée,2,FALSE),"")</f>
        <v>M</v>
      </c>
      <c r="G31" s="47">
        <f>IF(B31&lt;&gt;"",VLOOKUP(B31,Entrée!Entrée,6,FALSE),"")</f>
        <v>10</v>
      </c>
      <c r="H31" s="47">
        <f>IF(B31&lt;&gt;"",VLOOKUP(B31,Entrée!Entrée,7,FALSE),"")</f>
        <v>10</v>
      </c>
      <c r="I31" s="25">
        <f>IF(B31&lt;&gt;"",VLOOKUP(B31,Entrée!Entrée,5,FALSE),"")</f>
        <v>1</v>
      </c>
      <c r="J31" s="25">
        <f>I31+SUMPRODUCT((Entrée!$B$14:$B$1008=Stock!B31)*Entrée!$I$14:$I$1008)-SUMPRODUCT((Vente!$C$14:$C$1008=Stock!B31)*Vente!$G$14:$G$1008)</f>
        <v>1</v>
      </c>
      <c r="K31" s="26">
        <f>SUMPRODUCT((Vente!$C$14:$C$5000=B31)*(Vente!$H$14:$H$5000))-(M31*G31)</f>
        <v>0</v>
      </c>
      <c r="L31" s="26" t="str">
        <f t="shared" si="0"/>
        <v>Correct</v>
      </c>
      <c r="M31" s="80">
        <f>SUMPRODUCT((Vente!$C$14:$C$5000=B31)*(Vente!$G$14:$G$5000))</f>
        <v>0</v>
      </c>
    </row>
    <row r="32" spans="2:13" ht="16.8" thickTop="1" thickBot="1">
      <c r="B32" s="21" t="str">
        <f>Entrée!B32</f>
        <v>k25</v>
      </c>
      <c r="C32" s="22" t="str">
        <f>IF(B32&lt;&gt;"",VLOOKUP(B32,Entrée!Entrée,3,FALSE),"")</f>
        <v>kabout</v>
      </c>
      <c r="D32" s="22">
        <f>IF(B32&lt;&gt;"",VLOOKUP(B32,Entrée!Entrée,4,FALSE),"")</f>
        <v>0</v>
      </c>
      <c r="E32" s="22">
        <f>IF(B32&lt;&gt;"",VLOOKUP(B32,Entrée!Entrée,5,FALSE),"")</f>
        <v>1</v>
      </c>
      <c r="F32" s="22" t="str">
        <f>IF(B32&lt;&gt;"",VLOOKUP(B32,Entrée!Entrée,2,FALSE),"")</f>
        <v>Z</v>
      </c>
      <c r="G32" s="47">
        <f>IF(B32&lt;&gt;"",VLOOKUP(B32,Entrée!Entrée,6,FALSE),"")</f>
        <v>25</v>
      </c>
      <c r="H32" s="47">
        <f>IF(B32&lt;&gt;"",VLOOKUP(B32,Entrée!Entrée,7,FALSE),"")</f>
        <v>25</v>
      </c>
      <c r="I32" s="25">
        <f>IF(B32&lt;&gt;"",VLOOKUP(B32,Entrée!Entrée,5,FALSE),"")</f>
        <v>1</v>
      </c>
      <c r="J32" s="25">
        <f>I32+SUMPRODUCT((Entrée!$B$14:$B$1008=Stock!B32)*Entrée!$I$14:$I$1008)-SUMPRODUCT((Vente!$C$14:$C$1008=Stock!B32)*Vente!$G$14:$G$1008)</f>
        <v>1</v>
      </c>
      <c r="K32" s="26">
        <f>SUMPRODUCT((Vente!$C$14:$C$5000=B32)*(Vente!$H$14:$H$5000))-(M32*G32)</f>
        <v>0</v>
      </c>
      <c r="L32" s="26" t="str">
        <f t="shared" si="0"/>
        <v>Correct</v>
      </c>
      <c r="M32" s="80">
        <f>SUMPRODUCT((Vente!$C$14:$C$5000=B32)*(Vente!$G$14:$G$5000))</f>
        <v>0</v>
      </c>
    </row>
    <row r="33" spans="2:14" ht="16.8" thickTop="1" thickBot="1">
      <c r="B33" s="21" t="str">
        <f>Entrée!B33</f>
        <v>t6</v>
      </c>
      <c r="C33" s="22" t="str">
        <f>IF(B33&lt;&gt;"",VLOOKUP(B33,Entrée!Entrée,3,FALSE),"")</f>
        <v>body</v>
      </c>
      <c r="D33" s="22">
        <f>IF(B33&lt;&gt;"",VLOOKUP(B33,Entrée!Entrée,4,FALSE),"")</f>
        <v>0</v>
      </c>
      <c r="E33" s="22">
        <f>IF(B33&lt;&gt;"",VLOOKUP(B33,Entrée!Entrée,5,FALSE),"")</f>
        <v>2</v>
      </c>
      <c r="F33" s="22" t="str">
        <f>IF(B33&lt;&gt;"",VLOOKUP(B33,Entrée!Entrée,2,FALSE),"")</f>
        <v>Z</v>
      </c>
      <c r="G33" s="47">
        <f>IF(B33&lt;&gt;"",VLOOKUP(B33,Entrée!Entrée,6,FALSE),"")</f>
        <v>6</v>
      </c>
      <c r="H33" s="47">
        <f>IF(B33&lt;&gt;"",VLOOKUP(B33,Entrée!Entrée,7,FALSE),"")</f>
        <v>12</v>
      </c>
      <c r="I33" s="25">
        <f>IF(B33&lt;&gt;"",VLOOKUP(B33,Entrée!Entrée,5,FALSE),"")</f>
        <v>2</v>
      </c>
      <c r="J33" s="25">
        <f>I33+SUMPRODUCT((Entrée!$B$14:$B$1008=Stock!B33)*Entrée!$I$14:$I$1008)-SUMPRODUCT((Vente!$C$14:$C$1008=Stock!B33)*Vente!$G$14:$G$1008)</f>
        <v>2</v>
      </c>
      <c r="K33" s="26">
        <f>SUMPRODUCT((Vente!$C$14:$C$5000=B33)*(Vente!$H$14:$H$5000))-(M33*G33)</f>
        <v>0</v>
      </c>
      <c r="L33" s="26" t="str">
        <f t="shared" si="0"/>
        <v>Correct</v>
      </c>
      <c r="M33" s="80">
        <f>SUMPRODUCT((Vente!$C$14:$C$5000=B33)*(Vente!$G$14:$G$5000))</f>
        <v>0</v>
      </c>
    </row>
    <row r="34" spans="2:14" ht="16.8" thickTop="1" thickBot="1">
      <c r="B34" s="21" t="str">
        <f>Entrée!B34</f>
        <v>che15</v>
      </c>
      <c r="C34" s="22" t="str">
        <f>IF(B34&lt;&gt;"",VLOOKUP(B34,Entrée!Entrée,3,FALSE),"")</f>
        <v>chemise</v>
      </c>
      <c r="D34" s="22">
        <f>IF(B34&lt;&gt;"",VLOOKUP(B34,Entrée!Entrée,4,FALSE),"")</f>
        <v>0</v>
      </c>
      <c r="E34" s="22">
        <f>IF(B34&lt;&gt;"",VLOOKUP(B34,Entrée!Entrée,5,FALSE),"")</f>
        <v>1</v>
      </c>
      <c r="F34" s="22" t="str">
        <f>IF(B34&lt;&gt;"",VLOOKUP(B34,Entrée!Entrée,2,FALSE),"")</f>
        <v>Z</v>
      </c>
      <c r="G34" s="47">
        <f>IF(B34&lt;&gt;"",VLOOKUP(B34,Entrée!Entrée,6,FALSE),"")</f>
        <v>15</v>
      </c>
      <c r="H34" s="47">
        <f>IF(B34&lt;&gt;"",VLOOKUP(B34,Entrée!Entrée,7,FALSE),"")</f>
        <v>15</v>
      </c>
      <c r="I34" s="25">
        <f>IF(B34&lt;&gt;"",VLOOKUP(B34,Entrée!Entrée,5,FALSE),"")</f>
        <v>1</v>
      </c>
      <c r="J34" s="25">
        <f>I34+SUMPRODUCT((Entrée!$B$14:$B$1008=Stock!B34)*Entrée!$I$14:$I$1008)-SUMPRODUCT((Vente!$C$14:$C$1008=Stock!B34)*Vente!$G$14:$G$1008)</f>
        <v>1</v>
      </c>
      <c r="K34" s="26">
        <f>SUMPRODUCT((Vente!$C$14:$C$5000=B34)*(Vente!$H$14:$H$5000))-(M34*G34)</f>
        <v>0</v>
      </c>
      <c r="L34" s="26" t="str">
        <f t="shared" si="0"/>
        <v>Correct</v>
      </c>
      <c r="M34" s="80">
        <f>SUMPRODUCT((Vente!$C$14:$C$5000=B34)*(Vente!$G$14:$G$5000))</f>
        <v>0</v>
      </c>
    </row>
    <row r="35" spans="2:14" ht="16.8" thickTop="1" thickBot="1">
      <c r="B35" s="21" t="str">
        <f>Entrée!B35</f>
        <v>v15</v>
      </c>
      <c r="C35" s="22" t="str">
        <f>IF(B35&lt;&gt;"",VLOOKUP(B35,Entrée!Entrée,3,FALSE),"")</f>
        <v>veste</v>
      </c>
      <c r="D35" s="22">
        <f>IF(B35&lt;&gt;"",VLOOKUP(B35,Entrée!Entrée,4,FALSE),"")</f>
        <v>0</v>
      </c>
      <c r="E35" s="22">
        <f>IF(B35&lt;&gt;"",VLOOKUP(B35,Entrée!Entrée,5,FALSE),"")</f>
        <v>1</v>
      </c>
      <c r="F35" s="22" t="str">
        <f>IF(B35&lt;&gt;"",VLOOKUP(B35,Entrée!Entrée,2,FALSE),"")</f>
        <v>Z</v>
      </c>
      <c r="G35" s="47">
        <f>IF(B35&lt;&gt;"",VLOOKUP(B35,Entrée!Entrée,6,FALSE),"")</f>
        <v>15</v>
      </c>
      <c r="H35" s="47">
        <f>IF(B35&lt;&gt;"",VLOOKUP(B35,Entrée!Entrée,7,FALSE),"")</f>
        <v>15</v>
      </c>
      <c r="I35" s="25">
        <f>IF(B35&lt;&gt;"",VLOOKUP(B35,Entrée!Entrée,5,FALSE),"")</f>
        <v>1</v>
      </c>
      <c r="J35" s="25">
        <f>I35+SUMPRODUCT((Entrée!$B$14:$B$1008=Stock!B35)*Entrée!$I$14:$I$1008)-SUMPRODUCT((Vente!$C$14:$C$1008=Stock!B35)*Vente!$G$14:$G$1008)</f>
        <v>1</v>
      </c>
      <c r="K35" s="26">
        <f>SUMPRODUCT((Vente!$C$14:$C$5000=B35)*(Vente!$H$14:$H$5000))-(M35*G35)</f>
        <v>0</v>
      </c>
      <c r="L35" s="26" t="str">
        <f t="shared" si="0"/>
        <v>Correct</v>
      </c>
      <c r="M35" s="80">
        <f>SUMPRODUCT((Vente!$C$14:$C$5000=B35)*(Vente!$G$14:$G$5000))</f>
        <v>0</v>
      </c>
    </row>
    <row r="36" spans="2:14" ht="16.8" thickTop="1" thickBot="1">
      <c r="B36" s="21" t="str">
        <f>Entrée!B36</f>
        <v>t25</v>
      </c>
      <c r="C36" s="22" t="str">
        <f>IF(B36&lt;&gt;"",VLOOKUP(B36,Entrée!Entrée,3,FALSE),"")</f>
        <v>trico noir</v>
      </c>
      <c r="D36" s="22">
        <f>IF(B36&lt;&gt;"",VLOOKUP(B36,Entrée!Entrée,4,FALSE),"")</f>
        <v>0</v>
      </c>
      <c r="E36" s="22">
        <f>IF(B36&lt;&gt;"",VLOOKUP(B36,Entrée!Entrée,5,FALSE),"")</f>
        <v>1</v>
      </c>
      <c r="F36" s="22" t="str">
        <f>IF(B36&lt;&gt;"",VLOOKUP(B36,Entrée!Entrée,2,FALSE),"")</f>
        <v>Z</v>
      </c>
      <c r="G36" s="47">
        <f>IF(B36&lt;&gt;"",VLOOKUP(B36,Entrée!Entrée,6,FALSE),"")</f>
        <v>25</v>
      </c>
      <c r="H36" s="47">
        <f>IF(B36&lt;&gt;"",VLOOKUP(B36,Entrée!Entrée,7,FALSE),"")</f>
        <v>25</v>
      </c>
      <c r="I36" s="25">
        <f>IF(B36&lt;&gt;"",VLOOKUP(B36,Entrée!Entrée,5,FALSE),"")</f>
        <v>1</v>
      </c>
      <c r="J36" s="25">
        <f>I36+SUMPRODUCT((Entrée!$B$14:$B$1008=Stock!B36)*Entrée!$I$14:$I$1008)-SUMPRODUCT((Vente!$C$14:$C$1008=Stock!B36)*Vente!$G$14:$G$1008)</f>
        <v>0</v>
      </c>
      <c r="K36" s="26">
        <f>SUMPRODUCT((Vente!$C$14:$C$5000=B36)*(Vente!$H$14:$H$5000))-(M36*G36)</f>
        <v>0</v>
      </c>
      <c r="L36" s="26" t="str">
        <f t="shared" si="0"/>
        <v>Correct</v>
      </c>
      <c r="M36" s="80">
        <f>SUMPRODUCT((Vente!$C$14:$C$5000=B36)*(Vente!$G$14:$G$5000))</f>
        <v>1</v>
      </c>
    </row>
    <row r="37" spans="2:14" ht="16.8" thickTop="1" thickBot="1">
      <c r="B37" s="21" t="str">
        <f>Entrée!B37</f>
        <v>j15</v>
      </c>
      <c r="C37" s="22" t="str">
        <f>IF(B37&lt;&gt;"",VLOOKUP(B37,Entrée!Entrée,3,FALSE),"")</f>
        <v>jillet</v>
      </c>
      <c r="D37" s="22">
        <f>IF(B37&lt;&gt;"",VLOOKUP(B37,Entrée!Entrée,4,FALSE),"")</f>
        <v>0</v>
      </c>
      <c r="E37" s="22">
        <f>IF(B37&lt;&gt;"",VLOOKUP(B37,Entrée!Entrée,5,FALSE),"")</f>
        <v>3</v>
      </c>
      <c r="F37" s="22">
        <f>IF(B37&lt;&gt;"",VLOOKUP(B37,Entrée!Entrée,2,FALSE),"")</f>
        <v>0</v>
      </c>
      <c r="G37" s="47">
        <f>IF(B37&lt;&gt;"",VLOOKUP(B37,Entrée!Entrée,6,FALSE),"")</f>
        <v>15</v>
      </c>
      <c r="H37" s="47">
        <f>IF(B37&lt;&gt;"",VLOOKUP(B37,Entrée!Entrée,7,FALSE),"")</f>
        <v>45</v>
      </c>
      <c r="I37" s="25">
        <f>IF(B37&lt;&gt;"",VLOOKUP(B37,Entrée!Entrée,5,FALSE),"")</f>
        <v>3</v>
      </c>
      <c r="J37" s="25">
        <f>I37+SUMPRODUCT((Entrée!$B$14:$B$1008=Stock!B37)*Entrée!$I$14:$I$1008)-SUMPRODUCT((Vente!$C$14:$C$1008=Stock!B37)*Vente!$G$14:$G$1008)</f>
        <v>1</v>
      </c>
      <c r="K37" s="26">
        <f>SUMPRODUCT((Vente!$C$14:$C$5000=B37)*(Vente!$H$14:$H$5000))-(M37*G37)</f>
        <v>20</v>
      </c>
      <c r="L37" s="26" t="str">
        <f t="shared" si="0"/>
        <v>Correct</v>
      </c>
      <c r="M37" s="80">
        <f>SUMPRODUCT((Vente!$C$14:$C$5000=B37)*(Vente!$G$14:$G$5000))</f>
        <v>2</v>
      </c>
    </row>
    <row r="38" spans="2:14" ht="16.8" thickTop="1" thickBot="1">
      <c r="B38" s="21" t="str">
        <f>Entrée!B38</f>
        <v>j47</v>
      </c>
      <c r="C38" s="22" t="str">
        <f>IF(B38&lt;&gt;"",VLOOKUP(B38,Entrée!Entrée,3,FALSE),"")</f>
        <v>jillet</v>
      </c>
      <c r="D38" s="22">
        <f>IF(B38&lt;&gt;"",VLOOKUP(B38,Entrée!Entrée,4,FALSE),"")</f>
        <v>0</v>
      </c>
      <c r="E38" s="22">
        <f>IF(B38&lt;&gt;"",VLOOKUP(B38,Entrée!Entrée,5,FALSE),"")</f>
        <v>1</v>
      </c>
      <c r="F38" s="22">
        <f>IF(B38&lt;&gt;"",VLOOKUP(B38,Entrée!Entrée,2,FALSE),"")</f>
        <v>0</v>
      </c>
      <c r="G38" s="47">
        <f>IF(B38&lt;&gt;"",VLOOKUP(B38,Entrée!Entrée,6,FALSE),"")</f>
        <v>47</v>
      </c>
      <c r="H38" s="47">
        <f>IF(B38&lt;&gt;"",VLOOKUP(B38,Entrée!Entrée,7,FALSE),"")</f>
        <v>47</v>
      </c>
      <c r="I38" s="25">
        <f>IF(B38&lt;&gt;"",VLOOKUP(B38,Entrée!Entrée,5,FALSE),"")</f>
        <v>1</v>
      </c>
      <c r="J38" s="25">
        <f>I38+SUMPRODUCT((Entrée!$B$14:$B$1008=Stock!B38)*Entrée!$I$14:$I$1008)-SUMPRODUCT((Vente!$C$14:$C$1008=Stock!B38)*Vente!$G$14:$G$1008)</f>
        <v>0</v>
      </c>
      <c r="K38" s="26">
        <f>SUMPRODUCT((Vente!$C$14:$C$5000=B38)*(Vente!$H$14:$H$5000))-(M38*G38)</f>
        <v>-47</v>
      </c>
      <c r="L38" s="26" t="str">
        <f t="shared" si="0"/>
        <v>Correct</v>
      </c>
      <c r="M38" s="80">
        <f>SUMPRODUCT((Vente!$C$14:$C$5000=B38)*(Vente!$G$14:$G$5000))</f>
        <v>1</v>
      </c>
    </row>
    <row r="39" spans="2:14" ht="16.8" thickTop="1" thickBot="1">
      <c r="B39" s="21" t="str">
        <f>Entrée!B39</f>
        <v>sl150</v>
      </c>
      <c r="C39" s="22" t="str">
        <f>IF(B39&lt;&gt;"",VLOOKUP(B39,Entrée!Entrée,3,FALSE),"")</f>
        <v>slip</v>
      </c>
      <c r="D39" s="22">
        <f>IF(B39&lt;&gt;"",VLOOKUP(B39,Entrée!Entrée,4,FALSE),"")</f>
        <v>0</v>
      </c>
      <c r="E39" s="22">
        <f>IF(B39&lt;&gt;"",VLOOKUP(B39,Entrée!Entrée,5,FALSE),"")</f>
        <v>12</v>
      </c>
      <c r="F39" s="22" t="str">
        <f>IF(B39&lt;&gt;"",VLOOKUP(B39,Entrée!Entrée,2,FALSE),"")</f>
        <v>BG</v>
      </c>
      <c r="G39" s="47">
        <f>IF(B39&lt;&gt;"",VLOOKUP(B39,Entrée!Entrée,6,FALSE),"")</f>
        <v>1.5</v>
      </c>
      <c r="H39" s="47">
        <f>IF(B39&lt;&gt;"",VLOOKUP(B39,Entrée!Entrée,7,FALSE),"")</f>
        <v>18.5</v>
      </c>
      <c r="I39" s="25">
        <f>IF(B39&lt;&gt;"",VLOOKUP(B39,Entrée!Entrée,5,FALSE),"")</f>
        <v>12</v>
      </c>
      <c r="J39" s="25">
        <f>I39+SUMPRODUCT((Entrée!$B$14:$B$1008=Stock!B39)*Entrée!$I$14:$I$1008)-SUMPRODUCT((Vente!$C$14:$C$1008=Stock!B39)*Vente!$G$14:$G$1008)</f>
        <v>12</v>
      </c>
      <c r="K39" s="26">
        <f>SUMPRODUCT((Vente!$C$14:$C$5000=B39)*(Vente!$H$14:$H$5000))-(M39*G39)</f>
        <v>0</v>
      </c>
      <c r="L39" s="26" t="str">
        <f t="shared" si="0"/>
        <v>Correct</v>
      </c>
      <c r="M39" s="80">
        <f>SUMPRODUCT((Vente!$C$14:$C$5000=B39)*(Vente!$G$14:$G$5000))</f>
        <v>0</v>
      </c>
      <c r="N39" s="3"/>
    </row>
    <row r="40" spans="2:14" ht="16.8" thickTop="1" thickBot="1">
      <c r="B40" s="21" t="str">
        <f>Entrée!B40</f>
        <v>r12</v>
      </c>
      <c r="C40" s="22" t="str">
        <f>IF(B40&lt;&gt;"",VLOOKUP(B40,Entrée!Entrée,3,FALSE),"")</f>
        <v>robe denuit SV</v>
      </c>
      <c r="D40" s="22">
        <f>IF(B40&lt;&gt;"",VLOOKUP(B40,Entrée!Entrée,4,FALSE),"")</f>
        <v>0</v>
      </c>
      <c r="E40" s="22">
        <f>IF(B40&lt;&gt;"",VLOOKUP(B40,Entrée!Entrée,5,FALSE),"")</f>
        <v>3</v>
      </c>
      <c r="F40" s="22" t="str">
        <f>IF(B40&lt;&gt;"",VLOOKUP(B40,Entrée!Entrée,2,FALSE),"")</f>
        <v>BG</v>
      </c>
      <c r="G40" s="47">
        <f>IF(B40&lt;&gt;"",VLOOKUP(B40,Entrée!Entrée,6,FALSE),"")</f>
        <v>12</v>
      </c>
      <c r="H40" s="47">
        <f>IF(B40&lt;&gt;"",VLOOKUP(B40,Entrée!Entrée,7,FALSE),"")</f>
        <v>36</v>
      </c>
      <c r="I40" s="25">
        <f>IF(B40&lt;&gt;"",VLOOKUP(B40,Entrée!Entrée,5,FALSE),"")</f>
        <v>3</v>
      </c>
      <c r="J40" s="25">
        <f>I40+SUMPRODUCT((Entrée!$B$14:$B$1008=Stock!B40)*Entrée!$I$14:$I$1008)-SUMPRODUCT((Vente!$C$14:$C$1008=Stock!B40)*Vente!$G$14:$G$1008)</f>
        <v>3</v>
      </c>
      <c r="K40" s="26">
        <f>SUMPRODUCT((Vente!$C$14:$C$5000=B40)*(Vente!$H$14:$H$5000))-(M40*G40)</f>
        <v>0</v>
      </c>
      <c r="L40" s="26" t="str">
        <f t="shared" si="0"/>
        <v>Correct</v>
      </c>
      <c r="M40" s="80">
        <f>SUMPRODUCT((Vente!$C$14:$C$5000=B40)*(Vente!$G$14:$G$5000))</f>
        <v>0</v>
      </c>
    </row>
    <row r="41" spans="2:14" ht="16.8" thickTop="1" thickBot="1">
      <c r="B41" s="21" t="str">
        <f>Entrée!B41</f>
        <v>sv7</v>
      </c>
      <c r="C41" s="22" t="str">
        <f>IF(B41&lt;&gt;"",VLOOKUP(B41,Entrée!Entrée,3,FALSE),"")</f>
        <v>sous vetement</v>
      </c>
      <c r="D41" s="22">
        <f>IF(B41&lt;&gt;"",VLOOKUP(B41,Entrée!Entrée,4,FALSE),"")</f>
        <v>0</v>
      </c>
      <c r="E41" s="22">
        <f>IF(B41&lt;&gt;"",VLOOKUP(B41,Entrée!Entrée,5,FALSE),"")</f>
        <v>7</v>
      </c>
      <c r="F41" s="22" t="str">
        <f>IF(B41&lt;&gt;"",VLOOKUP(B41,Entrée!Entrée,2,FALSE),"")</f>
        <v>BG</v>
      </c>
      <c r="G41" s="47">
        <f>IF(B41&lt;&gt;"",VLOOKUP(B41,Entrée!Entrée,6,FALSE),"")</f>
        <v>7</v>
      </c>
      <c r="H41" s="47">
        <f>IF(B41&lt;&gt;"",VLOOKUP(B41,Entrée!Entrée,7,FALSE),"")</f>
        <v>49</v>
      </c>
      <c r="I41" s="25">
        <f>IF(B41&lt;&gt;"",VLOOKUP(B41,Entrée!Entrée,5,FALSE),"")</f>
        <v>7</v>
      </c>
      <c r="J41" s="25">
        <f>I41+SUMPRODUCT((Entrée!$B$14:$B$1008=Stock!B41)*Entrée!$I$14:$I$1008)-SUMPRODUCT((Vente!$C$14:$C$1008=Stock!B41)*Vente!$G$14:$G$1008)</f>
        <v>7</v>
      </c>
      <c r="K41" s="26">
        <f>SUMPRODUCT((Vente!$C$14:$C$5000=B41)*(Vente!$H$14:$H$5000))-(M41*G41)</f>
        <v>0</v>
      </c>
      <c r="L41" s="26" t="str">
        <f t="shared" si="0"/>
        <v>Correct</v>
      </c>
      <c r="M41" s="80">
        <f>SUMPRODUCT((Vente!$C$14:$C$5000=B41)*(Vente!$G$14:$G$5000))</f>
        <v>0</v>
      </c>
    </row>
    <row r="42" spans="2:14" ht="18" customHeight="1" thickTop="1" thickBot="1">
      <c r="B42" s="21" t="str">
        <f>Entrée!B42</f>
        <v>p5</v>
      </c>
      <c r="C42" s="22" t="str">
        <f>IF(B42&lt;&gt;"",VLOOKUP(B42,Entrée!Entrée,3,FALSE),"")</f>
        <v>pentalon 2coul</v>
      </c>
      <c r="D42" s="22">
        <f>IF(B42&lt;&gt;"",VLOOKUP(B42,Entrée!Entrée,4,FALSE),"")</f>
        <v>0</v>
      </c>
      <c r="E42" s="22">
        <f>IF(B42&lt;&gt;"",VLOOKUP(B42,Entrée!Entrée,5,FALSE),"")</f>
        <v>3</v>
      </c>
      <c r="F42" s="22" t="str">
        <f>IF(B42&lt;&gt;"",VLOOKUP(B42,Entrée!Entrée,2,FALSE),"")</f>
        <v>BG</v>
      </c>
      <c r="G42" s="47">
        <f>IF(B42&lt;&gt;"",VLOOKUP(B42,Entrée!Entrée,6,FALSE),"")</f>
        <v>5</v>
      </c>
      <c r="H42" s="47">
        <f>IF(B42&lt;&gt;"",VLOOKUP(B42,Entrée!Entrée,7,FALSE),"")</f>
        <v>15</v>
      </c>
      <c r="I42" s="25">
        <f>IF(B42&lt;&gt;"",VLOOKUP(B42,Entrée!Entrée,5,FALSE),"")</f>
        <v>3</v>
      </c>
      <c r="J42" s="25">
        <f>I42+SUMPRODUCT((Entrée!$B$14:$B$1008=Stock!B42)*Entrée!$I$14:$I$1008)-SUMPRODUCT((Vente!$C$14:$C$1008=Stock!B42)*Vente!$G$14:$G$1008)</f>
        <v>3</v>
      </c>
      <c r="K42" s="26">
        <f>SUMPRODUCT((Vente!$C$14:$C$5000=B42)*(Vente!$H$14:$H$5000))-(M42*G42)</f>
        <v>0</v>
      </c>
      <c r="L42" s="26" t="str">
        <f t="shared" si="0"/>
        <v>Correct</v>
      </c>
      <c r="M42" s="80">
        <f>SUMPRODUCT((Vente!$C$14:$C$5000=B42)*(Vente!$G$14:$G$5000))</f>
        <v>0</v>
      </c>
    </row>
    <row r="43" spans="2:14" ht="16.8" thickTop="1" thickBot="1">
      <c r="B43" s="21" t="str">
        <f>Entrée!B43</f>
        <v>p10</v>
      </c>
      <c r="C43" s="22" t="str">
        <f>IF(B43&lt;&gt;"",VLOOKUP(B43,Entrée!Entrée,3,FALSE),"")</f>
        <v>pentalon</v>
      </c>
      <c r="D43" s="22">
        <f>IF(B43&lt;&gt;"",VLOOKUP(B43,Entrée!Entrée,4,FALSE),"")</f>
        <v>0</v>
      </c>
      <c r="E43" s="22">
        <f>IF(B43&lt;&gt;"",VLOOKUP(B43,Entrée!Entrée,5,FALSE),"")</f>
        <v>1</v>
      </c>
      <c r="F43" s="22" t="str">
        <f>IF(B43&lt;&gt;"",VLOOKUP(B43,Entrée!Entrée,2,FALSE),"")</f>
        <v>M</v>
      </c>
      <c r="G43" s="47">
        <f>IF(B43&lt;&gt;"",VLOOKUP(B43,Entrée!Entrée,6,FALSE),"")</f>
        <v>10</v>
      </c>
      <c r="H43" s="47">
        <f>IF(B43&lt;&gt;"",VLOOKUP(B43,Entrée!Entrée,7,FALSE),"")</f>
        <v>10</v>
      </c>
      <c r="I43" s="25">
        <f>IF(B43&lt;&gt;"",VLOOKUP(B43,Entrée!Entrée,5,FALSE),"")</f>
        <v>1</v>
      </c>
      <c r="J43" s="25">
        <f>I43+SUMPRODUCT((Entrée!$B$14:$B$1008=Stock!B43)*Entrée!$I$14:$I$1008)-SUMPRODUCT((Vente!$C$14:$C$1008=Stock!B43)*Vente!$G$14:$G$1008)</f>
        <v>1</v>
      </c>
      <c r="K43" s="26">
        <f>SUMPRODUCT((Vente!$C$14:$C$5000=B43)*(Vente!$H$14:$H$5000))-(M43*G43)</f>
        <v>0</v>
      </c>
      <c r="L43" s="26" t="str">
        <f t="shared" si="0"/>
        <v>Correct</v>
      </c>
      <c r="M43" s="80">
        <f>SUMPRODUCT((Vente!$C$14:$C$5000=B43)*(Vente!$G$14:$G$5000))</f>
        <v>0</v>
      </c>
    </row>
    <row r="44" spans="2:14" ht="16.8" thickTop="1" thickBot="1">
      <c r="B44" s="21" t="str">
        <f>Entrée!B44</f>
        <v>jok30</v>
      </c>
      <c r="C44" s="22" t="str">
        <f>IF(B44&lt;&gt;"",VLOOKUP(B44,Entrée!Entrée,3,FALSE),"")</f>
        <v>jocking</v>
      </c>
      <c r="D44" s="22">
        <f>IF(B44&lt;&gt;"",VLOOKUP(B44,Entrée!Entrée,4,FALSE),"")</f>
        <v>0</v>
      </c>
      <c r="E44" s="22">
        <f>IF(B44&lt;&gt;"",VLOOKUP(B44,Entrée!Entrée,5,FALSE),"")</f>
        <v>10</v>
      </c>
      <c r="F44" s="22" t="str">
        <f>IF(B44&lt;&gt;"",VLOOKUP(B44,Entrée!Entrée,2,FALSE),"")</f>
        <v>BG</v>
      </c>
      <c r="G44" s="47">
        <f>IF(B44&lt;&gt;"",VLOOKUP(B44,Entrée!Entrée,6,FALSE),"")</f>
        <v>30</v>
      </c>
      <c r="H44" s="47">
        <f>IF(B44&lt;&gt;"",VLOOKUP(B44,Entrée!Entrée,7,FALSE),"")</f>
        <v>300</v>
      </c>
      <c r="I44" s="25">
        <f>IF(B44&lt;&gt;"",VLOOKUP(B44,Entrée!Entrée,5,FALSE),"")</f>
        <v>10</v>
      </c>
      <c r="J44" s="25">
        <f>I44+SUMPRODUCT((Entrée!$B$14:$B$1008=Stock!B44)*Entrée!$I$14:$I$1008)-SUMPRODUCT((Vente!$C$14:$C$1008=Stock!B44)*Vente!$G$14:$G$1008)</f>
        <v>9</v>
      </c>
      <c r="K44" s="26">
        <f>SUMPRODUCT((Vente!$C$14:$C$5000=B44)*(Vente!$H$14:$H$5000))-(M44*G44)</f>
        <v>5</v>
      </c>
      <c r="L44" s="26" t="str">
        <f t="shared" si="0"/>
        <v>Correct</v>
      </c>
      <c r="M44" s="80">
        <f>SUMPRODUCT((Vente!$C$14:$C$5000=B44)*(Vente!$G$14:$G$5000))</f>
        <v>1</v>
      </c>
    </row>
    <row r="45" spans="2:14" ht="16.8" thickTop="1" thickBot="1">
      <c r="B45" s="21" t="str">
        <f>Entrée!B45</f>
        <v>jok10</v>
      </c>
      <c r="C45" s="22" t="str">
        <f>IF(B45&lt;&gt;"",VLOOKUP(B45,Entrée!Entrée,3,FALSE),"")</f>
        <v>jocking</v>
      </c>
      <c r="D45" s="22">
        <f>IF(B45&lt;&gt;"",VLOOKUP(B45,Entrée!Entrée,4,FALSE),"")</f>
        <v>0</v>
      </c>
      <c r="E45" s="22">
        <f>IF(B45&lt;&gt;"",VLOOKUP(B45,Entrée!Entrée,5,FALSE),"")</f>
        <v>5</v>
      </c>
      <c r="F45" s="22" t="str">
        <f>IF(B45&lt;&gt;"",VLOOKUP(B45,Entrée!Entrée,2,FALSE),"")</f>
        <v>BG</v>
      </c>
      <c r="G45" s="47">
        <f>IF(B45&lt;&gt;"",VLOOKUP(B45,Entrée!Entrée,6,FALSE),"")</f>
        <v>10</v>
      </c>
      <c r="H45" s="47">
        <f>IF(B45&lt;&gt;"",VLOOKUP(B45,Entrée!Entrée,7,FALSE),"")</f>
        <v>50</v>
      </c>
      <c r="I45" s="25">
        <f>IF(B45&lt;&gt;"",VLOOKUP(B45,Entrée!Entrée,5,FALSE),"")</f>
        <v>5</v>
      </c>
      <c r="J45" s="25">
        <f>I45+SUMPRODUCT((Entrée!$B$14:$B$1008=Stock!B45)*Entrée!$I$14:$I$1008)-SUMPRODUCT((Vente!$C$14:$C$1008=Stock!B45)*Vente!$G$14:$G$1008)</f>
        <v>5</v>
      </c>
      <c r="K45" s="26">
        <f>SUMPRODUCT((Vente!$C$14:$C$5000=B45)*(Vente!$H$14:$H$5000))-(M45*G45)</f>
        <v>0</v>
      </c>
      <c r="L45" s="26" t="str">
        <f t="shared" si="0"/>
        <v>Correct</v>
      </c>
      <c r="M45" s="80">
        <f>SUMPRODUCT((Vente!$C$14:$C$5000=B45)*(Vente!$G$14:$G$5000))</f>
        <v>0</v>
      </c>
    </row>
    <row r="46" spans="2:14" ht="16.8" thickTop="1" thickBot="1">
      <c r="B46" s="21" t="str">
        <f>Entrée!B46</f>
        <v>r25</v>
      </c>
      <c r="C46" s="22" t="str">
        <f>IF(B46&lt;&gt;"",VLOOKUP(B46,Entrée!Entrée,3,FALSE),"")</f>
        <v>robes</v>
      </c>
      <c r="D46" s="22">
        <f>IF(B46&lt;&gt;"",VLOOKUP(B46,Entrée!Entrée,4,FALSE),"")</f>
        <v>0</v>
      </c>
      <c r="E46" s="22">
        <f>IF(B46&lt;&gt;"",VLOOKUP(B46,Entrée!Entrée,5,FALSE),"")</f>
        <v>4</v>
      </c>
      <c r="F46" s="22" t="str">
        <f>IF(B46&lt;&gt;"",VLOOKUP(B46,Entrée!Entrée,2,FALSE),"")</f>
        <v>Z</v>
      </c>
      <c r="G46" s="47">
        <f>IF(B46&lt;&gt;"",VLOOKUP(B46,Entrée!Entrée,6,FALSE),"")</f>
        <v>25</v>
      </c>
      <c r="H46" s="47">
        <f>IF(B46&lt;&gt;"",VLOOKUP(B46,Entrée!Entrée,7,FALSE),"")</f>
        <v>100</v>
      </c>
      <c r="I46" s="25">
        <f>IF(B46&lt;&gt;"",VLOOKUP(B46,Entrée!Entrée,5,FALSE),"")</f>
        <v>4</v>
      </c>
      <c r="J46" s="25">
        <f>I46+SUMPRODUCT((Entrée!$B$14:$B$1008=Stock!B46)*Entrée!$I$14:$I$1008)-SUMPRODUCT((Vente!$C$14:$C$1008=Stock!B46)*Vente!$G$14:$G$1008)</f>
        <v>0</v>
      </c>
      <c r="K46" s="26">
        <f>SUMPRODUCT((Vente!$C$14:$C$5000=B46)*(Vente!$H$14:$H$5000))-(M46*G46)</f>
        <v>54</v>
      </c>
      <c r="L46" s="26" t="str">
        <f t="shared" si="0"/>
        <v>Correct</v>
      </c>
      <c r="M46" s="80">
        <f>SUMPRODUCT((Vente!$C$14:$C$5000=B46)*(Vente!$G$14:$G$5000))</f>
        <v>4</v>
      </c>
    </row>
    <row r="47" spans="2:14" ht="16.8" thickTop="1" thickBot="1">
      <c r="B47" s="21" t="str">
        <f>Entrée!B47</f>
        <v>t33</v>
      </c>
      <c r="C47" s="22" t="str">
        <f>IF(B47&lt;&gt;"",VLOOKUP(B47,Entrée!Entrée,3,FALSE),"")</f>
        <v>trico fran</v>
      </c>
      <c r="D47" s="22">
        <f>IF(B47&lt;&gt;"",VLOOKUP(B47,Entrée!Entrée,4,FALSE),"")</f>
        <v>0</v>
      </c>
      <c r="E47" s="22">
        <f>IF(B47&lt;&gt;"",VLOOKUP(B47,Entrée!Entrée,5,FALSE),"")</f>
        <v>2</v>
      </c>
      <c r="F47" s="22" t="str">
        <f>IF(B47&lt;&gt;"",VLOOKUP(B47,Entrée!Entrée,2,FALSE),"")</f>
        <v>BG</v>
      </c>
      <c r="G47" s="47">
        <f>IF(B47&lt;&gt;"",VLOOKUP(B47,Entrée!Entrée,6,FALSE),"")</f>
        <v>33</v>
      </c>
      <c r="H47" s="47">
        <f>IF(B47&lt;&gt;"",VLOOKUP(B47,Entrée!Entrée,7,FALSE),"")</f>
        <v>66</v>
      </c>
      <c r="I47" s="25">
        <f>IF(B47&lt;&gt;"",VLOOKUP(B47,Entrée!Entrée,5,FALSE),"")</f>
        <v>2</v>
      </c>
      <c r="J47" s="25">
        <f>I47+SUMPRODUCT((Entrée!$B$14:$B$1008=Stock!B47)*Entrée!$I$14:$I$1008)-SUMPRODUCT((Vente!$C$14:$C$1008=Stock!B47)*Vente!$G$14:$G$1008)</f>
        <v>1</v>
      </c>
      <c r="K47" s="26">
        <f>SUMPRODUCT((Vente!$C$14:$C$5000=B47)*(Vente!$H$14:$H$5000))-(M47*G47)</f>
        <v>12</v>
      </c>
      <c r="L47" s="26" t="str">
        <f t="shared" si="0"/>
        <v>Correct</v>
      </c>
      <c r="M47" s="80">
        <f>SUMPRODUCT((Vente!$C$14:$C$5000=B47)*(Vente!$G$14:$G$5000))</f>
        <v>1</v>
      </c>
    </row>
    <row r="48" spans="2:14" ht="16.8" thickTop="1" thickBot="1">
      <c r="B48" s="21" t="str">
        <f>Entrée!B48</f>
        <v>f9</v>
      </c>
      <c r="C48" s="22" t="str">
        <f>IF(B48&lt;&gt;"",VLOOKUP(B48,Entrée!Entrée,3,FALSE),"")</f>
        <v>foular gran</v>
      </c>
      <c r="D48" s="22">
        <f>IF(B48&lt;&gt;"",VLOOKUP(B48,Entrée!Entrée,4,FALSE),"")</f>
        <v>0</v>
      </c>
      <c r="E48" s="22">
        <f>IF(B48&lt;&gt;"",VLOOKUP(B48,Entrée!Entrée,5,FALSE),"")</f>
        <v>5</v>
      </c>
      <c r="F48" s="22" t="str">
        <f>IF(B48&lt;&gt;"",VLOOKUP(B48,Entrée!Entrée,2,FALSE),"")</f>
        <v>BG</v>
      </c>
      <c r="G48" s="47">
        <f>IF(B48&lt;&gt;"",VLOOKUP(B48,Entrée!Entrée,6,FALSE),"")</f>
        <v>9</v>
      </c>
      <c r="H48" s="47">
        <f>IF(B48&lt;&gt;"",VLOOKUP(B48,Entrée!Entrée,7,FALSE),"")</f>
        <v>45</v>
      </c>
      <c r="I48" s="25">
        <f>IF(B48&lt;&gt;"",VLOOKUP(B48,Entrée!Entrée,5,FALSE),"")</f>
        <v>5</v>
      </c>
      <c r="J48" s="25">
        <f>I48+SUMPRODUCT((Entrée!$B$14:$B$1008=Stock!B48)*Entrée!$I$14:$I$1008)-SUMPRODUCT((Vente!$C$14:$C$1008=Stock!B48)*Vente!$G$14:$G$1008)</f>
        <v>4</v>
      </c>
      <c r="K48" s="26">
        <f>SUMPRODUCT((Vente!$C$14:$C$5000=B48)*(Vente!$H$14:$H$5000))-(M48*G48)</f>
        <v>11</v>
      </c>
      <c r="L48" s="26" t="str">
        <f t="shared" si="0"/>
        <v>Correct</v>
      </c>
      <c r="M48" s="80">
        <f>SUMPRODUCT((Vente!$C$14:$C$5000=B48)*(Vente!$G$14:$G$5000))</f>
        <v>1</v>
      </c>
    </row>
    <row r="49" spans="2:13" ht="16.8" thickTop="1" thickBot="1">
      <c r="B49" s="21" t="str">
        <f>Entrée!B49</f>
        <v>k30</v>
      </c>
      <c r="C49" s="22" t="str">
        <f>IF(B49&lt;&gt;"",VLOOKUP(B49,Entrée!Entrée,3,FALSE),"")</f>
        <v>kabout noir</v>
      </c>
      <c r="D49" s="22">
        <f>IF(B49&lt;&gt;"",VLOOKUP(B49,Entrée!Entrée,4,FALSE),"")</f>
        <v>0</v>
      </c>
      <c r="E49" s="22">
        <f>IF(B49&lt;&gt;"",VLOOKUP(B49,Entrée!Entrée,5,FALSE),"")</f>
        <v>1</v>
      </c>
      <c r="F49" s="22" t="str">
        <f>IF(B49&lt;&gt;"",VLOOKUP(B49,Entrée!Entrée,2,FALSE),"")</f>
        <v>BG</v>
      </c>
      <c r="G49" s="47">
        <f>IF(B49&lt;&gt;"",VLOOKUP(B49,Entrée!Entrée,6,FALSE),"")</f>
        <v>30</v>
      </c>
      <c r="H49" s="47">
        <f>IF(B49&lt;&gt;"",VLOOKUP(B49,Entrée!Entrée,7,FALSE),"")</f>
        <v>30</v>
      </c>
      <c r="I49" s="25">
        <f>IF(B49&lt;&gt;"",VLOOKUP(B49,Entrée!Entrée,5,FALSE),"")</f>
        <v>1</v>
      </c>
      <c r="J49" s="25">
        <f>I49+SUMPRODUCT((Entrée!$B$14:$B$1008=Stock!B49)*Entrée!$I$14:$I$1008)-SUMPRODUCT((Vente!$C$14:$C$1008=Stock!B49)*Vente!$G$14:$G$1008)</f>
        <v>1</v>
      </c>
      <c r="K49" s="26">
        <f>SUMPRODUCT((Vente!$C$14:$C$5000=B49)*(Vente!$H$14:$H$5000))-(M49*G49)</f>
        <v>0</v>
      </c>
      <c r="L49" s="26" t="str">
        <f t="shared" si="0"/>
        <v>Correct</v>
      </c>
      <c r="M49" s="80">
        <f>SUMPRODUCT((Vente!$C$14:$C$5000=B49)*(Vente!$G$14:$G$5000))</f>
        <v>0</v>
      </c>
    </row>
    <row r="50" spans="2:13" ht="16.8" thickTop="1" thickBot="1">
      <c r="B50" s="21" t="str">
        <f>Entrée!B50</f>
        <v>f450</v>
      </c>
      <c r="C50" s="22" t="str">
        <f>IF(B50&lt;&gt;"",VLOOKUP(B50,Entrée!Entrée,3,FALSE),"")</f>
        <v>foular</v>
      </c>
      <c r="D50" s="22">
        <f>IF(B50&lt;&gt;"",VLOOKUP(B50,Entrée!Entrée,4,FALSE),"")</f>
        <v>0</v>
      </c>
      <c r="E50" s="22">
        <f>IF(B50&lt;&gt;"",VLOOKUP(B50,Entrée!Entrée,5,FALSE),"")</f>
        <v>12</v>
      </c>
      <c r="F50" s="22" t="str">
        <f>IF(B50&lt;&gt;"",VLOOKUP(B50,Entrée!Entrée,2,FALSE),"")</f>
        <v>M</v>
      </c>
      <c r="G50" s="47">
        <f>IF(B50&lt;&gt;"",VLOOKUP(B50,Entrée!Entrée,6,FALSE),"")</f>
        <v>4.5</v>
      </c>
      <c r="H50" s="47">
        <f>IF(B50&lt;&gt;"",VLOOKUP(B50,Entrée!Entrée,7,FALSE),"")</f>
        <v>54</v>
      </c>
      <c r="I50" s="25">
        <f>IF(B50&lt;&gt;"",VLOOKUP(B50,Entrée!Entrée,5,FALSE),"")</f>
        <v>12</v>
      </c>
      <c r="J50" s="25">
        <f>I50+SUMPRODUCT((Entrée!$B$14:$B$1008=Stock!B50)*Entrée!$I$14:$I$1008)-SUMPRODUCT((Vente!$C$14:$C$1008=Stock!B50)*Vente!$G$14:$G$1008)</f>
        <v>7</v>
      </c>
      <c r="K50" s="26">
        <f>SUMPRODUCT((Vente!$C$14:$C$5000=B50)*(Vente!$H$14:$H$5000))-(M50*G50)</f>
        <v>7.5</v>
      </c>
      <c r="L50" s="26" t="str">
        <f t="shared" si="0"/>
        <v>Correct</v>
      </c>
      <c r="M50" s="80">
        <f>SUMPRODUCT((Vente!$C$14:$C$5000=B50)*(Vente!$G$14:$G$5000))</f>
        <v>5</v>
      </c>
    </row>
    <row r="51" spans="2:13" ht="16.8" thickTop="1" thickBot="1">
      <c r="B51" s="21" t="str">
        <f>Entrée!B51</f>
        <v>deo3</v>
      </c>
      <c r="C51" s="22" t="str">
        <f>IF(B51&lt;&gt;"",VLOOKUP(B51,Entrée!Entrée,3,FALSE),"")</f>
        <v>deodorant</v>
      </c>
      <c r="D51" s="22">
        <f>IF(B51&lt;&gt;"",VLOOKUP(B51,Entrée!Entrée,4,FALSE),"")</f>
        <v>0</v>
      </c>
      <c r="E51" s="22">
        <f>IF(B51&lt;&gt;"",VLOOKUP(B51,Entrée!Entrée,5,FALSE),"")</f>
        <v>2</v>
      </c>
      <c r="F51" s="22" t="str">
        <f>IF(B51&lt;&gt;"",VLOOKUP(B51,Entrée!Entrée,2,FALSE),"")</f>
        <v>BG</v>
      </c>
      <c r="G51" s="47">
        <f>IF(B51&lt;&gt;"",VLOOKUP(B51,Entrée!Entrée,6,FALSE),"")</f>
        <v>3</v>
      </c>
      <c r="H51" s="47">
        <f>IF(B51&lt;&gt;"",VLOOKUP(B51,Entrée!Entrée,7,FALSE),"")</f>
        <v>6</v>
      </c>
      <c r="I51" s="25">
        <f>IF(B51&lt;&gt;"",VLOOKUP(B51,Entrée!Entrée,5,FALSE),"")</f>
        <v>2</v>
      </c>
      <c r="J51" s="25">
        <f>I51+SUMPRODUCT((Entrée!$B$14:$B$1008=Stock!B51)*Entrée!$I$14:$I$1008)-SUMPRODUCT((Vente!$C$14:$C$1008=Stock!B51)*Vente!$G$14:$G$1008)</f>
        <v>2</v>
      </c>
      <c r="K51" s="26">
        <f>SUMPRODUCT((Vente!$C$14:$C$5000=B51)*(Vente!$H$14:$H$5000))-(M51*G51)</f>
        <v>0</v>
      </c>
      <c r="L51" s="26" t="str">
        <f t="shared" si="0"/>
        <v>Correct</v>
      </c>
      <c r="M51" s="80">
        <f>SUMPRODUCT((Vente!$C$14:$C$5000=B51)*(Vente!$G$14:$G$5000))</f>
        <v>0</v>
      </c>
    </row>
    <row r="52" spans="2:13" ht="16.8" thickTop="1" thickBot="1">
      <c r="B52" s="21" t="str">
        <f>Entrée!B52</f>
        <v>mask250</v>
      </c>
      <c r="C52" s="22" t="str">
        <f>IF(B52&lt;&gt;"",VLOOKUP(B52,Entrée!Entrée,3,FALSE),"")</f>
        <v>mascara</v>
      </c>
      <c r="D52" s="22">
        <f>IF(B52&lt;&gt;"",VLOOKUP(B52,Entrée!Entrée,4,FALSE),"")</f>
        <v>0</v>
      </c>
      <c r="E52" s="22">
        <f>IF(B52&lt;&gt;"",VLOOKUP(B52,Entrée!Entrée,5,FALSE),"")</f>
        <v>2</v>
      </c>
      <c r="F52" s="22" t="str">
        <f>IF(B52&lt;&gt;"",VLOOKUP(B52,Entrée!Entrée,2,FALSE),"")</f>
        <v>BG</v>
      </c>
      <c r="G52" s="47">
        <f>IF(B52&lt;&gt;"",VLOOKUP(B52,Entrée!Entrée,6,FALSE),"")</f>
        <v>2.5</v>
      </c>
      <c r="H52" s="47">
        <f>IF(B52&lt;&gt;"",VLOOKUP(B52,Entrée!Entrée,7,FALSE),"")</f>
        <v>5</v>
      </c>
      <c r="I52" s="25">
        <f>IF(B52&lt;&gt;"",VLOOKUP(B52,Entrée!Entrée,5,FALSE),"")</f>
        <v>2</v>
      </c>
      <c r="J52" s="25">
        <f>I52+SUMPRODUCT((Entrée!$B$14:$B$1008=Stock!B52)*Entrée!$I$14:$I$1008)-SUMPRODUCT((Vente!$C$14:$C$1008=Stock!B52)*Vente!$G$14:$G$1008)</f>
        <v>2</v>
      </c>
      <c r="K52" s="26">
        <f>SUMPRODUCT((Vente!$C$14:$C$5000=B52)*(Vente!$H$14:$H$5000))-(M52*G52)</f>
        <v>0</v>
      </c>
      <c r="L52" s="26" t="str">
        <f t="shared" si="0"/>
        <v>Correct</v>
      </c>
      <c r="M52" s="80">
        <f>SUMPRODUCT((Vente!$C$14:$C$5000=B52)*(Vente!$G$14:$G$5000))</f>
        <v>0</v>
      </c>
    </row>
    <row r="53" spans="2:13" ht="16.8" thickTop="1" thickBot="1">
      <c r="B53" s="21" t="str">
        <f>Entrée!B53</f>
        <v>cr175</v>
      </c>
      <c r="C53" s="22" t="str">
        <f>IF(B53&lt;&gt;"",VLOOKUP(B53,Entrée!Entrée,3,FALSE),"")</f>
        <v>crayon</v>
      </c>
      <c r="D53" s="22">
        <f>IF(B53&lt;&gt;"",VLOOKUP(B53,Entrée!Entrée,4,FALSE),"")</f>
        <v>0</v>
      </c>
      <c r="E53" s="22">
        <f>IF(B53&lt;&gt;"",VLOOKUP(B53,Entrée!Entrée,5,FALSE),"")</f>
        <v>8</v>
      </c>
      <c r="F53" s="22" t="str">
        <f>IF(B53&lt;&gt;"",VLOOKUP(B53,Entrée!Entrée,2,FALSE),"")</f>
        <v>BG</v>
      </c>
      <c r="G53" s="47">
        <f>IF(B53&lt;&gt;"",VLOOKUP(B53,Entrée!Entrée,6,FALSE),"")</f>
        <v>1.75</v>
      </c>
      <c r="H53" s="47">
        <f>IF(B53&lt;&gt;"",VLOOKUP(B53,Entrée!Entrée,7,FALSE),"")</f>
        <v>14</v>
      </c>
      <c r="I53" s="25">
        <f>IF(B53&lt;&gt;"",VLOOKUP(B53,Entrée!Entrée,5,FALSE),"")</f>
        <v>8</v>
      </c>
      <c r="J53" s="25">
        <f>I53+SUMPRODUCT((Entrée!$B$14:$B$1008=Stock!B53)*Entrée!$I$14:$I$1008)-SUMPRODUCT((Vente!$C$14:$C$1008=Stock!B53)*Vente!$G$14:$G$1008)</f>
        <v>8</v>
      </c>
      <c r="K53" s="26">
        <f>SUMPRODUCT((Vente!$C$14:$C$5000=B53)*(Vente!$H$14:$H$5000))-(M53*G53)</f>
        <v>0</v>
      </c>
      <c r="L53" s="26" t="str">
        <f t="shared" si="0"/>
        <v>Correct</v>
      </c>
      <c r="M53" s="80">
        <f>SUMPRODUCT((Vente!$C$14:$C$5000=B53)*(Vente!$G$14:$G$5000))</f>
        <v>0</v>
      </c>
    </row>
    <row r="54" spans="2:13" ht="16.8" thickTop="1" thickBot="1">
      <c r="B54" s="21" t="str">
        <f>Entrée!B54</f>
        <v>j33</v>
      </c>
      <c r="C54" s="22" t="str">
        <f>IF(B54&lt;&gt;"",VLOOKUP(B54,Entrée!Entrée,3,FALSE),"")</f>
        <v>jillet</v>
      </c>
      <c r="D54" s="22">
        <f>IF(B54&lt;&gt;"",VLOOKUP(B54,Entrée!Entrée,4,FALSE),"")</f>
        <v>0</v>
      </c>
      <c r="E54" s="22">
        <f>IF(B54&lt;&gt;"",VLOOKUP(B54,Entrée!Entrée,5,FALSE),"")</f>
        <v>2</v>
      </c>
      <c r="F54" s="22" t="str">
        <f>IF(B54&lt;&gt;"",VLOOKUP(B54,Entrée!Entrée,2,FALSE),"")</f>
        <v>BG</v>
      </c>
      <c r="G54" s="47">
        <f>IF(B54&lt;&gt;"",VLOOKUP(B54,Entrée!Entrée,6,FALSE),"")</f>
        <v>33</v>
      </c>
      <c r="H54" s="47">
        <f>IF(B54&lt;&gt;"",VLOOKUP(B54,Entrée!Entrée,7,FALSE),"")</f>
        <v>66</v>
      </c>
      <c r="I54" s="25">
        <f>IF(B54&lt;&gt;"",VLOOKUP(B54,Entrée!Entrée,5,FALSE),"")</f>
        <v>2</v>
      </c>
      <c r="J54" s="25">
        <f>I54+SUMPRODUCT((Entrée!$B$14:$B$1008=Stock!B54)*Entrée!$I$14:$I$1008)-SUMPRODUCT((Vente!$C$14:$C$1008=Stock!B54)*Vente!$G$14:$G$1008)</f>
        <v>0</v>
      </c>
      <c r="K54" s="26">
        <f>SUMPRODUCT((Vente!$C$14:$C$5000=B54)*(Vente!$H$14:$H$5000))-(M54*G54)</f>
        <v>19</v>
      </c>
      <c r="L54" s="26" t="str">
        <f t="shared" si="0"/>
        <v>Correct</v>
      </c>
      <c r="M54" s="80">
        <f>SUMPRODUCT((Vente!$C$14:$C$5000=B54)*(Vente!$G$14:$G$5000))</f>
        <v>2</v>
      </c>
    </row>
    <row r="55" spans="2:13" ht="16.8" thickTop="1" thickBot="1">
      <c r="B55" s="21" t="str">
        <f>Entrée!B55</f>
        <v>cap12</v>
      </c>
      <c r="C55" s="22" t="str">
        <f>IF(B55&lt;&gt;"",VLOOKUP(B55,Entrée!Entrée,3,FALSE),"")</f>
        <v>cap</v>
      </c>
      <c r="D55" s="22">
        <f>IF(B55&lt;&gt;"",VLOOKUP(B55,Entrée!Entrée,4,FALSE),"")</f>
        <v>0</v>
      </c>
      <c r="E55" s="22">
        <f>IF(B55&lt;&gt;"",VLOOKUP(B55,Entrée!Entrée,5,FALSE),"")</f>
        <v>1</v>
      </c>
      <c r="F55" s="22" t="str">
        <f>IF(B55&lt;&gt;"",VLOOKUP(B55,Entrée!Entrée,2,FALSE),"")</f>
        <v>BG</v>
      </c>
      <c r="G55" s="47">
        <f>IF(B55&lt;&gt;"",VLOOKUP(B55,Entrée!Entrée,6,FALSE),"")</f>
        <v>12</v>
      </c>
      <c r="H55" s="47">
        <f>IF(B55&lt;&gt;"",VLOOKUP(B55,Entrée!Entrée,7,FALSE),"")</f>
        <v>12</v>
      </c>
      <c r="I55" s="25">
        <f>IF(B55&lt;&gt;"",VLOOKUP(B55,Entrée!Entrée,5,FALSE),"")</f>
        <v>1</v>
      </c>
      <c r="J55" s="25">
        <f>I55+SUMPRODUCT((Entrée!$B$14:$B$1008=Stock!B55)*Entrée!$I$14:$I$1008)-SUMPRODUCT((Vente!$C$14:$C$1008=Stock!B55)*Vente!$G$14:$G$1008)</f>
        <v>0</v>
      </c>
      <c r="K55" s="26">
        <f>SUMPRODUCT((Vente!$C$14:$C$5000=B55)*(Vente!$H$14:$H$5000))-(M55*G55)</f>
        <v>8</v>
      </c>
      <c r="L55" s="26" t="str">
        <f t="shared" si="0"/>
        <v>Correct</v>
      </c>
      <c r="M55" s="80">
        <f>SUMPRODUCT((Vente!$C$14:$C$5000=B55)*(Vente!$G$14:$G$5000))</f>
        <v>1</v>
      </c>
    </row>
    <row r="56" spans="2:13" ht="16.8" thickTop="1" thickBot="1">
      <c r="B56" s="21" t="str">
        <f>Entrée!B56</f>
        <v>t115</v>
      </c>
      <c r="C56" s="22" t="str">
        <f>IF(B56&lt;&gt;"",VLOOKUP(B56,Entrée!Entrée,3,FALSE),"")</f>
        <v>trico</v>
      </c>
      <c r="D56" s="22">
        <f>IF(B56&lt;&gt;"",VLOOKUP(B56,Entrée!Entrée,4,FALSE),"")</f>
        <v>0</v>
      </c>
      <c r="E56" s="22">
        <f>IF(B56&lt;&gt;"",VLOOKUP(B56,Entrée!Entrée,5,FALSE),"")</f>
        <v>4</v>
      </c>
      <c r="F56" s="22" t="str">
        <f>IF(B56&lt;&gt;"",VLOOKUP(B56,Entrée!Entrée,2,FALSE),"")</f>
        <v>S</v>
      </c>
      <c r="G56" s="47">
        <f>IF(B56&lt;&gt;"",VLOOKUP(B56,Entrée!Entrée,6,FALSE),"")</f>
        <v>11.5</v>
      </c>
      <c r="H56" s="47">
        <f>IF(B56&lt;&gt;"",VLOOKUP(B56,Entrée!Entrée,7,FALSE),"")</f>
        <v>46</v>
      </c>
      <c r="I56" s="25">
        <f>IF(B56&lt;&gt;"",VLOOKUP(B56,Entrée!Entrée,5,FALSE),"")</f>
        <v>4</v>
      </c>
      <c r="J56" s="25">
        <f>I56+SUMPRODUCT((Entrée!$B$14:$B$1008=Stock!B56)*Entrée!$I$14:$I$1008)-SUMPRODUCT((Vente!$C$14:$C$1008=Stock!B56)*Vente!$G$14:$G$1008)</f>
        <v>4</v>
      </c>
      <c r="K56" s="26">
        <f>SUMPRODUCT((Vente!$C$14:$C$5000=B56)*(Vente!$H$14:$H$5000))-(M56*G56)</f>
        <v>0</v>
      </c>
      <c r="L56" s="26" t="str">
        <f t="shared" si="0"/>
        <v>Correct</v>
      </c>
      <c r="M56" s="3"/>
    </row>
    <row r="57" spans="2:13" ht="16.8" thickTop="1" thickBot="1">
      <c r="B57" s="21" t="str">
        <f>Entrée!B57</f>
        <v>j12</v>
      </c>
      <c r="C57" s="22" t="str">
        <f>IF(B57&lt;&gt;"",VLOOKUP(B57,Entrée!Entrée,3,FALSE),"")</f>
        <v>jillet</v>
      </c>
      <c r="D57" s="22">
        <f>IF(B57&lt;&gt;"",VLOOKUP(B57,Entrée!Entrée,4,FALSE),"")</f>
        <v>0</v>
      </c>
      <c r="E57" s="22">
        <f>IF(B57&lt;&gt;"",VLOOKUP(B57,Entrée!Entrée,5,FALSE),"")</f>
        <v>4</v>
      </c>
      <c r="F57" s="22" t="str">
        <f>IF(B57&lt;&gt;"",VLOOKUP(B57,Entrée!Entrée,2,FALSE),"")</f>
        <v>S</v>
      </c>
      <c r="G57" s="47">
        <f>IF(B57&lt;&gt;"",VLOOKUP(B57,Entrée!Entrée,6,FALSE),"")</f>
        <v>12</v>
      </c>
      <c r="H57" s="47">
        <f>IF(B57&lt;&gt;"",VLOOKUP(B57,Entrée!Entrée,7,FALSE),"")</f>
        <v>48</v>
      </c>
      <c r="I57" s="25">
        <f>IF(B57&lt;&gt;"",VLOOKUP(B57,Entrée!Entrée,5,FALSE),"")</f>
        <v>4</v>
      </c>
      <c r="J57" s="25">
        <f>I57+SUMPRODUCT((Entrée!$B$14:$B$1008=Stock!B57)*Entrée!$I$14:$I$1008)-SUMPRODUCT((Vente!$C$14:$C$1008=Stock!B57)*Vente!$G$14:$G$1008)</f>
        <v>4</v>
      </c>
      <c r="K57" s="26">
        <f>SUMPRODUCT((Vente!$C$14:$C$5000=B57)*(Vente!$H$14:$H$5000))-(M57*G57)</f>
        <v>0</v>
      </c>
      <c r="L57" s="26" t="str">
        <f t="shared" si="0"/>
        <v>Correct</v>
      </c>
      <c r="M57" s="3"/>
    </row>
    <row r="58" spans="2:13" ht="16.8" thickTop="1" thickBot="1">
      <c r="B58" s="21" t="str">
        <f>Entrée!B58</f>
        <v>t13</v>
      </c>
      <c r="C58" s="22" t="str">
        <f>IF(B58&lt;&gt;"",VLOOKUP(B58,Entrée!Entrée,3,FALSE),"")</f>
        <v>trico long</v>
      </c>
      <c r="D58" s="22">
        <f>IF(B58&lt;&gt;"",VLOOKUP(B58,Entrée!Entrée,4,FALSE),"")</f>
        <v>0</v>
      </c>
      <c r="E58" s="22">
        <f>IF(B58&lt;&gt;"",VLOOKUP(B58,Entrée!Entrée,5,FALSE),"")</f>
        <v>2</v>
      </c>
      <c r="F58" s="22" t="str">
        <f>IF(B58&lt;&gt;"",VLOOKUP(B58,Entrée!Entrée,2,FALSE),"")</f>
        <v>S</v>
      </c>
      <c r="G58" s="47">
        <f>IF(B58&lt;&gt;"",VLOOKUP(B58,Entrée!Entrée,6,FALSE),"")</f>
        <v>13</v>
      </c>
      <c r="H58" s="47">
        <f>IF(B58&lt;&gt;"",VLOOKUP(B58,Entrée!Entrée,7,FALSE),"")</f>
        <v>26</v>
      </c>
      <c r="I58" s="25">
        <f>IF(B58&lt;&gt;"",VLOOKUP(B58,Entrée!Entrée,5,FALSE),"")</f>
        <v>2</v>
      </c>
      <c r="J58" s="25">
        <f>I58+SUMPRODUCT((Entrée!$B$14:$B$1008=Stock!B58)*Entrée!$I$14:$I$1008)-SUMPRODUCT((Vente!$C$14:$C$1008=Stock!B58)*Vente!$G$14:$G$1008)</f>
        <v>2</v>
      </c>
      <c r="K58" s="26">
        <f>SUMPRODUCT((Vente!$C$14:$C$5000=B58)*(Vente!$H$14:$H$5000))-(M58*G58)</f>
        <v>0</v>
      </c>
      <c r="L58" s="26" t="str">
        <f t="shared" si="0"/>
        <v>Correct</v>
      </c>
      <c r="M58" s="3"/>
    </row>
    <row r="59" spans="2:13" ht="16.8" thickTop="1" thickBot="1">
      <c r="B59" s="21" t="str">
        <f>Entrée!B59</f>
        <v>s5</v>
      </c>
      <c r="C59" s="22" t="str">
        <f>IF(B59&lt;&gt;"",VLOOKUP(B59,Entrée!Entrée,3,FALSE),"")</f>
        <v>sacoche femme</v>
      </c>
      <c r="D59" s="22">
        <f>IF(B59&lt;&gt;"",VLOOKUP(B59,Entrée!Entrée,4,FALSE),"")</f>
        <v>0</v>
      </c>
      <c r="E59" s="22">
        <f>IF(B59&lt;&gt;"",VLOOKUP(B59,Entrée!Entrée,5,FALSE),"")</f>
        <v>5</v>
      </c>
      <c r="F59" s="22" t="str">
        <f>IF(B59&lt;&gt;"",VLOOKUP(B59,Entrée!Entrée,2,FALSE),"")</f>
        <v>S</v>
      </c>
      <c r="G59" s="47">
        <f>IF(B59&lt;&gt;"",VLOOKUP(B59,Entrée!Entrée,6,FALSE),"")</f>
        <v>5</v>
      </c>
      <c r="H59" s="47">
        <f>IF(B59&lt;&gt;"",VLOOKUP(B59,Entrée!Entrée,7,FALSE),"")</f>
        <v>25</v>
      </c>
      <c r="I59" s="25">
        <f>IF(B59&lt;&gt;"",VLOOKUP(B59,Entrée!Entrée,5,FALSE),"")</f>
        <v>5</v>
      </c>
      <c r="J59" s="25">
        <f>I59+SUMPRODUCT((Entrée!$B$14:$B$1008=Stock!B59)*Entrée!$I$14:$I$1008)-SUMPRODUCT((Vente!$C$14:$C$1008=Stock!B59)*Vente!$G$14:$G$1008)</f>
        <v>5</v>
      </c>
      <c r="K59" s="26">
        <f>SUMPRODUCT((Vente!$C$14:$C$5000=B59)*(Vente!$H$14:$H$5000))-(M59*G59)</f>
        <v>0</v>
      </c>
      <c r="L59" s="26" t="str">
        <f t="shared" si="0"/>
        <v>Correct</v>
      </c>
      <c r="M59" s="3"/>
    </row>
    <row r="60" spans="2:13" ht="16.8" thickTop="1" thickBot="1">
      <c r="B60" s="21" t="str">
        <f>Entrée!B60</f>
        <v>p5</v>
      </c>
      <c r="C60" s="22" t="str">
        <f>IF(B60&lt;&gt;"",VLOOKUP(B60,Entrée!Entrée,3,FALSE),"")</f>
        <v>pentalon 2coul</v>
      </c>
      <c r="D60" s="22">
        <f>IF(B60&lt;&gt;"",VLOOKUP(B60,Entrée!Entrée,4,FALSE),"")</f>
        <v>0</v>
      </c>
      <c r="E60" s="22">
        <f>IF(B60&lt;&gt;"",VLOOKUP(B60,Entrée!Entrée,5,FALSE),"")</f>
        <v>3</v>
      </c>
      <c r="F60" s="22" t="str">
        <f>IF(B60&lt;&gt;"",VLOOKUP(B60,Entrée!Entrée,2,FALSE),"")</f>
        <v>BG</v>
      </c>
      <c r="G60" s="47">
        <f>IF(B60&lt;&gt;"",VLOOKUP(B60,Entrée!Entrée,6,FALSE),"")</f>
        <v>5</v>
      </c>
      <c r="H60" s="47">
        <f>IF(B60&lt;&gt;"",VLOOKUP(B60,Entrée!Entrée,7,FALSE),"")</f>
        <v>15</v>
      </c>
      <c r="I60" s="25">
        <f>IF(B60&lt;&gt;"",VLOOKUP(B60,Entrée!Entrée,5,FALSE),"")</f>
        <v>3</v>
      </c>
      <c r="J60" s="25">
        <f>I60+SUMPRODUCT((Entrée!$B$14:$B$1008=Stock!B60)*Entrée!$I$14:$I$1008)-SUMPRODUCT((Vente!$C$14:$C$1008=Stock!B60)*Vente!$G$14:$G$1008)</f>
        <v>3</v>
      </c>
      <c r="K60" s="26">
        <f>SUMPRODUCT((Vente!$C$14:$C$5000=B60)*(Vente!$H$14:$H$5000))-(M60*G60)</f>
        <v>0</v>
      </c>
      <c r="L60" s="26" t="str">
        <f t="shared" si="0"/>
        <v>Correct</v>
      </c>
      <c r="M60" s="3"/>
    </row>
    <row r="61" spans="2:13" ht="16.8" thickTop="1" thickBot="1">
      <c r="B61" s="21" t="str">
        <f>Entrée!B61</f>
        <v>t25</v>
      </c>
      <c r="C61" s="22" t="str">
        <f>IF(B61&lt;&gt;"",VLOOKUP(B61,Entrée!Entrée,3,FALSE),"")</f>
        <v>trico noir</v>
      </c>
      <c r="D61" s="22">
        <f>IF(B61&lt;&gt;"",VLOOKUP(B61,Entrée!Entrée,4,FALSE),"")</f>
        <v>0</v>
      </c>
      <c r="E61" s="22">
        <f>IF(B61&lt;&gt;"",VLOOKUP(B61,Entrée!Entrée,5,FALSE),"")</f>
        <v>1</v>
      </c>
      <c r="F61" s="22" t="str">
        <f>IF(B61&lt;&gt;"",VLOOKUP(B61,Entrée!Entrée,2,FALSE),"")</f>
        <v>Z</v>
      </c>
      <c r="G61" s="47">
        <f>IF(B61&lt;&gt;"",VLOOKUP(B61,Entrée!Entrée,6,FALSE),"")</f>
        <v>25</v>
      </c>
      <c r="H61" s="47">
        <f>IF(B61&lt;&gt;"",VLOOKUP(B61,Entrée!Entrée,7,FALSE),"")</f>
        <v>25</v>
      </c>
      <c r="I61" s="25">
        <f>IF(B61&lt;&gt;"",VLOOKUP(B61,Entrée!Entrée,5,FALSE),"")</f>
        <v>1</v>
      </c>
      <c r="J61" s="25">
        <f>I61+SUMPRODUCT((Entrée!$B$14:$B$1008=Stock!B61)*Entrée!$I$14:$I$1008)-SUMPRODUCT((Vente!$C$14:$C$1008=Stock!B61)*Vente!$G$14:$G$1008)</f>
        <v>0</v>
      </c>
      <c r="K61" s="26">
        <f>SUMPRODUCT((Vente!$C$14:$C$5000=B61)*(Vente!$H$14:$H$5000))-(M61*G61)</f>
        <v>25</v>
      </c>
      <c r="L61" s="26" t="str">
        <f t="shared" si="0"/>
        <v>Correct</v>
      </c>
      <c r="M61" s="3"/>
    </row>
    <row r="62" spans="2:13" ht="16.8" thickTop="1" thickBot="1">
      <c r="B62" s="21" t="str">
        <f>Entrée!B62</f>
        <v>p10</v>
      </c>
      <c r="C62" s="22" t="str">
        <f>IF(B62&lt;&gt;"",VLOOKUP(B62,Entrée!Entrée,3,FALSE),"")</f>
        <v>pentalon</v>
      </c>
      <c r="D62" s="22">
        <f>IF(B62&lt;&gt;"",VLOOKUP(B62,Entrée!Entrée,4,FALSE),"")</f>
        <v>0</v>
      </c>
      <c r="E62" s="22">
        <f>IF(B62&lt;&gt;"",VLOOKUP(B62,Entrée!Entrée,5,FALSE),"")</f>
        <v>1</v>
      </c>
      <c r="F62" s="22" t="str">
        <f>IF(B62&lt;&gt;"",VLOOKUP(B62,Entrée!Entrée,2,FALSE),"")</f>
        <v>M</v>
      </c>
      <c r="G62" s="47">
        <f>IF(B62&lt;&gt;"",VLOOKUP(B62,Entrée!Entrée,6,FALSE),"")</f>
        <v>10</v>
      </c>
      <c r="H62" s="47">
        <f>IF(B62&lt;&gt;"",VLOOKUP(B62,Entrée!Entrée,7,FALSE),"")</f>
        <v>10</v>
      </c>
      <c r="I62" s="25">
        <f>IF(B62&lt;&gt;"",VLOOKUP(B62,Entrée!Entrée,5,FALSE),"")</f>
        <v>1</v>
      </c>
      <c r="J62" s="25">
        <f>I62+SUMPRODUCT((Entrée!$B$14:$B$1008=Stock!B62)*Entrée!$I$14:$I$1008)-SUMPRODUCT((Vente!$C$14:$C$1008=Stock!B62)*Vente!$G$14:$G$1008)</f>
        <v>1</v>
      </c>
      <c r="K62" s="26">
        <f>SUMPRODUCT((Vente!$C$14:$C$5000=B62)*(Vente!$H$14:$H$5000))-(M62*G62)</f>
        <v>0</v>
      </c>
      <c r="L62" s="26" t="str">
        <f t="shared" si="0"/>
        <v>Correct</v>
      </c>
      <c r="M62" s="3"/>
    </row>
    <row r="63" spans="2:13" ht="16.8" thickTop="1" thickBot="1">
      <c r="B63" s="21" t="str">
        <f>Entrée!B63</f>
        <v>s15</v>
      </c>
      <c r="C63" s="22" t="str">
        <f>IF(B63&lt;&gt;"",VLOOKUP(B63,Entrée!Entrée,3,FALSE),"")</f>
        <v>sac</v>
      </c>
      <c r="D63" s="22">
        <f>IF(B63&lt;&gt;"",VLOOKUP(B63,Entrée!Entrée,4,FALSE),"")</f>
        <v>0</v>
      </c>
      <c r="E63" s="22">
        <f>IF(B63&lt;&gt;"",VLOOKUP(B63,Entrée!Entrée,5,FALSE),"")</f>
        <v>3</v>
      </c>
      <c r="F63" s="22" t="str">
        <f>IF(B63&lt;&gt;"",VLOOKUP(B63,Entrée!Entrée,2,FALSE),"")</f>
        <v>T</v>
      </c>
      <c r="G63" s="47">
        <f>IF(B63&lt;&gt;"",VLOOKUP(B63,Entrée!Entrée,6,FALSE),"")</f>
        <v>15</v>
      </c>
      <c r="H63" s="47">
        <f>IF(B63&lt;&gt;"",VLOOKUP(B63,Entrée!Entrée,7,FALSE),"")</f>
        <v>45</v>
      </c>
      <c r="I63" s="25">
        <f>IF(B63&lt;&gt;"",VLOOKUP(B63,Entrée!Entrée,5,FALSE),"")</f>
        <v>3</v>
      </c>
      <c r="J63" s="25">
        <f>I63+SUMPRODUCT((Entrée!$B$14:$B$1008=Stock!B63)*Entrée!$I$14:$I$1008)-SUMPRODUCT((Vente!$C$14:$C$1008=Stock!B63)*Vente!$G$14:$G$1008)</f>
        <v>3</v>
      </c>
      <c r="K63" s="26">
        <f>SUMPRODUCT((Vente!$C$14:$C$5000=B63)*(Vente!$H$14:$H$5000))-(M63*G63)</f>
        <v>0</v>
      </c>
      <c r="L63" s="26" t="str">
        <f t="shared" si="0"/>
        <v>Correct</v>
      </c>
      <c r="M63" s="3"/>
    </row>
    <row r="64" spans="2:13" ht="16.8" thickTop="1" thickBot="1">
      <c r="B64" s="21" t="str">
        <f>Entrée!B64</f>
        <v>s10</v>
      </c>
      <c r="C64" s="22" t="str">
        <f>IF(B64&lt;&gt;"",VLOOKUP(B64,Entrée!Entrée,3,FALSE),"")</f>
        <v>sac</v>
      </c>
      <c r="D64" s="22">
        <f>IF(B64&lt;&gt;"",VLOOKUP(B64,Entrée!Entrée,4,FALSE),"")</f>
        <v>0</v>
      </c>
      <c r="E64" s="22">
        <f>IF(B64&lt;&gt;"",VLOOKUP(B64,Entrée!Entrée,5,FALSE),"")</f>
        <v>4</v>
      </c>
      <c r="F64" s="22" t="str">
        <f>IF(B64&lt;&gt;"",VLOOKUP(B64,Entrée!Entrée,2,FALSE),"")</f>
        <v>T</v>
      </c>
      <c r="G64" s="47">
        <f>IF(B64&lt;&gt;"",VLOOKUP(B64,Entrée!Entrée,6,FALSE),"")</f>
        <v>10</v>
      </c>
      <c r="H64" s="47">
        <f>IF(B64&lt;&gt;"",VLOOKUP(B64,Entrée!Entrée,7,FALSE),"")</f>
        <v>40</v>
      </c>
      <c r="I64" s="25">
        <f>IF(B64&lt;&gt;"",VLOOKUP(B64,Entrée!Entrée,5,FALSE),"")</f>
        <v>4</v>
      </c>
      <c r="J64" s="25">
        <f>I64+SUMPRODUCT((Entrée!$B$14:$B$1008=Stock!B64)*Entrée!$I$14:$I$1008)-SUMPRODUCT((Vente!$C$14:$C$1008=Stock!B64)*Vente!$G$14:$G$1008)</f>
        <v>4</v>
      </c>
      <c r="K64" s="26">
        <f>SUMPRODUCT((Vente!$C$14:$C$5000=B64)*(Vente!$H$14:$H$5000))-(M64*G64)</f>
        <v>0</v>
      </c>
      <c r="L64" s="26" t="str">
        <f t="shared" si="0"/>
        <v>Correct</v>
      </c>
      <c r="M64" s="3"/>
    </row>
    <row r="65" spans="2:13" ht="16.8" thickTop="1" thickBot="1">
      <c r="B65" s="21" t="str">
        <f>Entrée!B65</f>
        <v>s8</v>
      </c>
      <c r="C65" s="22" t="str">
        <f>IF(B65&lt;&gt;"",VLOOKUP(B65,Entrée!Entrée,3,FALSE),"")</f>
        <v>sac</v>
      </c>
      <c r="D65" s="22">
        <f>IF(B65&lt;&gt;"",VLOOKUP(B65,Entrée!Entrée,4,FALSE),"")</f>
        <v>0</v>
      </c>
      <c r="E65" s="22">
        <f>IF(B65&lt;&gt;"",VLOOKUP(B65,Entrée!Entrée,5,FALSE),"")</f>
        <v>3</v>
      </c>
      <c r="F65" s="22" t="str">
        <f>IF(B65&lt;&gt;"",VLOOKUP(B65,Entrée!Entrée,2,FALSE),"")</f>
        <v>T</v>
      </c>
      <c r="G65" s="47">
        <f>IF(B65&lt;&gt;"",VLOOKUP(B65,Entrée!Entrée,6,FALSE),"")</f>
        <v>8</v>
      </c>
      <c r="H65" s="47">
        <f>IF(B65&lt;&gt;"",VLOOKUP(B65,Entrée!Entrée,7,FALSE),"")</f>
        <v>24</v>
      </c>
      <c r="I65" s="25">
        <f>IF(B65&lt;&gt;"",VLOOKUP(B65,Entrée!Entrée,5,FALSE),"")</f>
        <v>3</v>
      </c>
      <c r="J65" s="25">
        <f>I65+SUMPRODUCT((Entrée!$B$14:$B$1008=Stock!B65)*Entrée!$I$14:$I$1008)-SUMPRODUCT((Vente!$C$14:$C$1008=Stock!B65)*Vente!$G$14:$G$1008)</f>
        <v>3</v>
      </c>
      <c r="K65" s="26">
        <f>SUMPRODUCT((Vente!$C$14:$C$5000=B65)*(Vente!$H$14:$H$5000))-(M65*G65)</f>
        <v>0</v>
      </c>
      <c r="L65" s="26" t="str">
        <f t="shared" si="0"/>
        <v>Correct</v>
      </c>
      <c r="M65" s="3"/>
    </row>
    <row r="66" spans="2:13" ht="16.8" thickTop="1" thickBot="1">
      <c r="B66" s="21" t="str">
        <f>Entrée!B66</f>
        <v>r25</v>
      </c>
      <c r="C66" s="22" t="str">
        <f>IF(B66&lt;&gt;"",VLOOKUP(B66,Entrée!Entrée,3,FALSE),"")</f>
        <v>robes</v>
      </c>
      <c r="D66" s="22">
        <f>IF(B66&lt;&gt;"",VLOOKUP(B66,Entrée!Entrée,4,FALSE),"")</f>
        <v>0</v>
      </c>
      <c r="E66" s="22">
        <f>IF(B66&lt;&gt;"",VLOOKUP(B66,Entrée!Entrée,5,FALSE),"")</f>
        <v>4</v>
      </c>
      <c r="F66" s="22" t="str">
        <f>IF(B66&lt;&gt;"",VLOOKUP(B66,Entrée!Entrée,2,FALSE),"")</f>
        <v>Z</v>
      </c>
      <c r="G66" s="47">
        <f>IF(B66&lt;&gt;"",VLOOKUP(B66,Entrée!Entrée,6,FALSE),"")</f>
        <v>25</v>
      </c>
      <c r="H66" s="47">
        <f>IF(B66&lt;&gt;"",VLOOKUP(B66,Entrée!Entrée,7,FALSE),"")</f>
        <v>100</v>
      </c>
      <c r="I66" s="25">
        <f>IF(B66&lt;&gt;"",VLOOKUP(B66,Entrée!Entrée,5,FALSE),"")</f>
        <v>4</v>
      </c>
      <c r="J66" s="25">
        <f>I66+SUMPRODUCT((Entrée!$B$14:$B$1008=Stock!B66)*Entrée!$I$14:$I$1008)-SUMPRODUCT((Vente!$C$14:$C$1008=Stock!B66)*Vente!$G$14:$G$1008)</f>
        <v>0</v>
      </c>
      <c r="K66" s="26">
        <f>SUMPRODUCT((Vente!$C$14:$C$5000=B66)*(Vente!$H$14:$H$5000))-(M66*G66)</f>
        <v>154</v>
      </c>
      <c r="L66" s="26" t="str">
        <f t="shared" si="0"/>
        <v>Correct</v>
      </c>
      <c r="M66" s="3"/>
    </row>
    <row r="67" spans="2:13" ht="16.8" thickTop="1" thickBot="1">
      <c r="B67" s="21" t="str">
        <f>Entrée!B67</f>
        <v>j10</v>
      </c>
      <c r="C67" s="22" t="str">
        <f>IF(B67&lt;&gt;"",VLOOKUP(B67,Entrée!Entrée,3,FALSE),"")</f>
        <v>jillet</v>
      </c>
      <c r="D67" s="22">
        <f>IF(B67&lt;&gt;"",VLOOKUP(B67,Entrée!Entrée,4,FALSE),"")</f>
        <v>0</v>
      </c>
      <c r="E67" s="22">
        <f>IF(B67&lt;&gt;"",VLOOKUP(B67,Entrée!Entrée,5,FALSE),"")</f>
        <v>1</v>
      </c>
      <c r="F67" s="22" t="str">
        <f>IF(B67&lt;&gt;"",VLOOKUP(B67,Entrée!Entrée,2,FALSE),"")</f>
        <v>M</v>
      </c>
      <c r="G67" s="47">
        <f>IF(B67&lt;&gt;"",VLOOKUP(B67,Entrée!Entrée,6,FALSE),"")</f>
        <v>10</v>
      </c>
      <c r="H67" s="47">
        <f>IF(B67&lt;&gt;"",VLOOKUP(B67,Entrée!Entrée,7,FALSE),"")</f>
        <v>10</v>
      </c>
      <c r="I67" s="25">
        <f>IF(B67&lt;&gt;"",VLOOKUP(B67,Entrée!Entrée,5,FALSE),"")</f>
        <v>1</v>
      </c>
      <c r="J67" s="25">
        <f>I67+SUMPRODUCT((Entrée!$B$14:$B$1008=Stock!B67)*Entrée!$I$14:$I$1008)-SUMPRODUCT((Vente!$C$14:$C$1008=Stock!B67)*Vente!$G$14:$G$1008)</f>
        <v>0</v>
      </c>
      <c r="K67" s="26">
        <f>SUMPRODUCT((Vente!$C$14:$C$5000=B67)*(Vente!$H$14:$H$5000))-(M67*G67)</f>
        <v>20</v>
      </c>
      <c r="L67" s="26" t="str">
        <f t="shared" si="0"/>
        <v>Correct</v>
      </c>
      <c r="M67" s="3"/>
    </row>
    <row r="68" spans="2:13" ht="16.8" thickTop="1" thickBot="1">
      <c r="B68" s="21" t="str">
        <f>Entrée!B68</f>
        <v>t10</v>
      </c>
      <c r="C68" s="22" t="str">
        <f>IF(B68&lt;&gt;"",VLOOKUP(B68,Entrée!Entrée,3,FALSE),"")</f>
        <v>trico</v>
      </c>
      <c r="D68" s="22">
        <f>IF(B68&lt;&gt;"",VLOOKUP(B68,Entrée!Entrée,4,FALSE),"")</f>
        <v>0</v>
      </c>
      <c r="E68" s="22">
        <f>IF(B68&lt;&gt;"",VLOOKUP(B68,Entrée!Entrée,5,FALSE),"")</f>
        <v>1</v>
      </c>
      <c r="F68" s="22" t="str">
        <f>IF(B68&lt;&gt;"",VLOOKUP(B68,Entrée!Entrée,2,FALSE),"")</f>
        <v>T</v>
      </c>
      <c r="G68" s="47">
        <f>IF(B68&lt;&gt;"",VLOOKUP(B68,Entrée!Entrée,6,FALSE),"")</f>
        <v>10</v>
      </c>
      <c r="H68" s="47">
        <f>IF(B68&lt;&gt;"",VLOOKUP(B68,Entrée!Entrée,7,FALSE),"")</f>
        <v>10</v>
      </c>
      <c r="I68" s="25">
        <f>IF(B68&lt;&gt;"",VLOOKUP(B68,Entrée!Entrée,5,FALSE),"")</f>
        <v>1</v>
      </c>
      <c r="J68" s="25">
        <f>I68+SUMPRODUCT((Entrée!$B$14:$B$1008=Stock!B68)*Entrée!$I$14:$I$1008)-SUMPRODUCT((Vente!$C$14:$C$1008=Stock!B68)*Vente!$G$14:$G$1008)</f>
        <v>1</v>
      </c>
      <c r="K68" s="26">
        <f>SUMPRODUCT((Vente!$C$14:$C$5000=B68)*(Vente!$H$14:$H$5000))-(M68*G68)</f>
        <v>0</v>
      </c>
      <c r="L68" s="26" t="str">
        <f t="shared" si="0"/>
        <v>Correct</v>
      </c>
      <c r="M68" s="3"/>
    </row>
    <row r="69" spans="2:13" ht="16.8" thickTop="1" thickBot="1">
      <c r="B69" s="21" t="str">
        <f>Entrée!B69</f>
        <v>v13</v>
      </c>
      <c r="C69" s="22" t="str">
        <f>IF(B69&lt;&gt;"",VLOOKUP(B69,Entrée!Entrée,3,FALSE),"")</f>
        <v>veste</v>
      </c>
      <c r="D69" s="22">
        <f>IF(B69&lt;&gt;"",VLOOKUP(B69,Entrée!Entrée,4,FALSE),"")</f>
        <v>0</v>
      </c>
      <c r="E69" s="22">
        <f>IF(B69&lt;&gt;"",VLOOKUP(B69,Entrée!Entrée,5,FALSE),"")</f>
        <v>1</v>
      </c>
      <c r="F69" s="22" t="str">
        <f>IF(B69&lt;&gt;"",VLOOKUP(B69,Entrée!Entrée,2,FALSE),"")</f>
        <v>T</v>
      </c>
      <c r="G69" s="47">
        <f>IF(B69&lt;&gt;"",VLOOKUP(B69,Entrée!Entrée,6,FALSE),"")</f>
        <v>13</v>
      </c>
      <c r="H69" s="47">
        <f>IF(B69&lt;&gt;"",VLOOKUP(B69,Entrée!Entrée,7,FALSE),"")</f>
        <v>13</v>
      </c>
      <c r="I69" s="25">
        <f>IF(B69&lt;&gt;"",VLOOKUP(B69,Entrée!Entrée,5,FALSE),"")</f>
        <v>1</v>
      </c>
      <c r="J69" s="25">
        <f>I69+SUMPRODUCT((Entrée!$B$14:$B$1008=Stock!B69)*Entrée!$I$14:$I$1008)-SUMPRODUCT((Vente!$C$14:$C$1008=Stock!B69)*Vente!$G$14:$G$1008)</f>
        <v>1</v>
      </c>
      <c r="K69" s="26">
        <f>SUMPRODUCT((Vente!$C$14:$C$5000=B69)*(Vente!$H$14:$H$5000))-(M69*G69)</f>
        <v>0</v>
      </c>
      <c r="L69" s="26" t="str">
        <f t="shared" si="0"/>
        <v>Correct</v>
      </c>
      <c r="M69" s="3"/>
    </row>
    <row r="70" spans="2:13" ht="16.8" thickTop="1" thickBot="1">
      <c r="B70" s="21" t="str">
        <f>Entrée!B70</f>
        <v>j9</v>
      </c>
      <c r="C70" s="22" t="str">
        <f>IF(B70&lt;&gt;"",VLOOKUP(B70,Entrée!Entrée,3,FALSE),"")</f>
        <v>jillet</v>
      </c>
      <c r="D70" s="22">
        <f>IF(B70&lt;&gt;"",VLOOKUP(B70,Entrée!Entrée,4,FALSE),"")</f>
        <v>0</v>
      </c>
      <c r="E70" s="22">
        <f>IF(B70&lt;&gt;"",VLOOKUP(B70,Entrée!Entrée,5,FALSE),"")</f>
        <v>1</v>
      </c>
      <c r="F70" s="22" t="str">
        <f>IF(B70&lt;&gt;"",VLOOKUP(B70,Entrée!Entrée,2,FALSE),"")</f>
        <v>T</v>
      </c>
      <c r="G70" s="47">
        <f>IF(B70&lt;&gt;"",VLOOKUP(B70,Entrée!Entrée,6,FALSE),"")</f>
        <v>9</v>
      </c>
      <c r="H70" s="47">
        <f>IF(B70&lt;&gt;"",VLOOKUP(B70,Entrée!Entrée,7,FALSE),"")</f>
        <v>9</v>
      </c>
      <c r="I70" s="25">
        <f>IF(B70&lt;&gt;"",VLOOKUP(B70,Entrée!Entrée,5,FALSE),"")</f>
        <v>1</v>
      </c>
      <c r="J70" s="25">
        <f>I70+SUMPRODUCT((Entrée!$B$14:$B$1008=Stock!B70)*Entrée!$I$14:$I$1008)-SUMPRODUCT((Vente!$C$14:$C$1008=Stock!B70)*Vente!$G$14:$G$1008)</f>
        <v>1</v>
      </c>
      <c r="K70" s="26">
        <f>SUMPRODUCT((Vente!$C$14:$C$5000=B70)*(Vente!$H$14:$H$5000))-(M70*G70)</f>
        <v>0</v>
      </c>
      <c r="L70" s="26" t="str">
        <f t="shared" si="0"/>
        <v>Correct</v>
      </c>
      <c r="M70" s="3"/>
    </row>
    <row r="71" spans="2:13" ht="16.8" thickTop="1" thickBot="1">
      <c r="B71" s="21" t="str">
        <f>Entrée!B71</f>
        <v>k45</v>
      </c>
      <c r="C71" s="22" t="str">
        <f>IF(B71&lt;&gt;"",VLOOKUP(B71,Entrée!Entrée,3,FALSE),"")</f>
        <v>kabout</v>
      </c>
      <c r="D71" s="22">
        <f>IF(B71&lt;&gt;"",VLOOKUP(B71,Entrée!Entrée,4,FALSE),"")</f>
        <v>0</v>
      </c>
      <c r="E71" s="22">
        <f>IF(B71&lt;&gt;"",VLOOKUP(B71,Entrée!Entrée,5,FALSE),"")</f>
        <v>1</v>
      </c>
      <c r="F71" s="22" t="str">
        <f>IF(B71&lt;&gt;"",VLOOKUP(B71,Entrée!Entrée,2,FALSE),"")</f>
        <v>BG</v>
      </c>
      <c r="G71" s="47">
        <f>IF(B71&lt;&gt;"",VLOOKUP(B71,Entrée!Entrée,6,FALSE),"")</f>
        <v>45</v>
      </c>
      <c r="H71" s="47">
        <f>IF(B71&lt;&gt;"",VLOOKUP(B71,Entrée!Entrée,7,FALSE),"")</f>
        <v>45</v>
      </c>
      <c r="I71" s="25">
        <f>IF(B71&lt;&gt;"",VLOOKUP(B71,Entrée!Entrée,5,FALSE),"")</f>
        <v>1</v>
      </c>
      <c r="J71" s="25">
        <f>I71+SUMPRODUCT((Entrée!$B$14:$B$1008=Stock!B71)*Entrée!$I$14:$I$1008)-SUMPRODUCT((Vente!$C$14:$C$1008=Stock!B71)*Vente!$G$14:$G$1008)</f>
        <v>1</v>
      </c>
      <c r="K71" s="26">
        <f>SUMPRODUCT((Vente!$C$14:$C$5000=B71)*(Vente!$H$14:$H$5000))-(M71*G71)</f>
        <v>0</v>
      </c>
      <c r="L71" s="26" t="str">
        <f t="shared" si="0"/>
        <v>Correct</v>
      </c>
      <c r="M71" s="3"/>
    </row>
    <row r="72" spans="2:13" ht="16.8" thickTop="1" thickBot="1">
      <c r="B72" s="21" t="str">
        <f>Entrée!B72</f>
        <v>jok38</v>
      </c>
      <c r="C72" s="22" t="str">
        <f>IF(B72&lt;&gt;"",VLOOKUP(B72,Entrée!Entrée,3,FALSE),"")</f>
        <v>joking</v>
      </c>
      <c r="D72" s="22">
        <f>IF(B72&lt;&gt;"",VLOOKUP(B72,Entrée!Entrée,4,FALSE),"")</f>
        <v>0</v>
      </c>
      <c r="E72" s="22">
        <f>IF(B72&lt;&gt;"",VLOOKUP(B72,Entrée!Entrée,5,FALSE),"")</f>
        <v>2</v>
      </c>
      <c r="F72" s="22" t="str">
        <f>IF(B72&lt;&gt;"",VLOOKUP(B72,Entrée!Entrée,2,FALSE),"")</f>
        <v>BG</v>
      </c>
      <c r="G72" s="47">
        <f>IF(B72&lt;&gt;"",VLOOKUP(B72,Entrée!Entrée,6,FALSE),"")</f>
        <v>38</v>
      </c>
      <c r="H72" s="47">
        <f>IF(B72&lt;&gt;"",VLOOKUP(B72,Entrée!Entrée,7,FALSE),"")</f>
        <v>76</v>
      </c>
      <c r="I72" s="25">
        <f>IF(B72&lt;&gt;"",VLOOKUP(B72,Entrée!Entrée,5,FALSE),"")</f>
        <v>2</v>
      </c>
      <c r="J72" s="25">
        <f>I72+SUMPRODUCT((Entrée!$B$14:$B$1008=Stock!B72)*Entrée!$I$14:$I$1008)-SUMPRODUCT((Vente!$C$14:$C$1008=Stock!B72)*Vente!$G$14:$G$1008)</f>
        <v>2</v>
      </c>
      <c r="K72" s="26">
        <f>SUMPRODUCT((Vente!$C$14:$C$5000=B72)*(Vente!$H$14:$H$5000))-(M72*G72)</f>
        <v>0</v>
      </c>
      <c r="L72" s="26" t="str">
        <f t="shared" si="0"/>
        <v>Correct</v>
      </c>
      <c r="M72" s="3"/>
    </row>
    <row r="73" spans="2:13" ht="16.8" thickTop="1" thickBot="1">
      <c r="B73" s="21" t="str">
        <f>Entrée!B73</f>
        <v>pi17</v>
      </c>
      <c r="C73" s="22" t="str">
        <f>IF(B73&lt;&gt;"",VLOOKUP(B73,Entrée!Entrée,3,FALSE),"")</f>
        <v>pijama</v>
      </c>
      <c r="D73" s="22">
        <f>IF(B73&lt;&gt;"",VLOOKUP(B73,Entrée!Entrée,4,FALSE),"")</f>
        <v>0</v>
      </c>
      <c r="E73" s="22">
        <f>IF(B73&lt;&gt;"",VLOOKUP(B73,Entrée!Entrée,5,FALSE),"")</f>
        <v>2</v>
      </c>
      <c r="F73" s="22" t="str">
        <f>IF(B73&lt;&gt;"",VLOOKUP(B73,Entrée!Entrée,2,FALSE),"")</f>
        <v>BG</v>
      </c>
      <c r="G73" s="47">
        <f>IF(B73&lt;&gt;"",VLOOKUP(B73,Entrée!Entrée,6,FALSE),"")</f>
        <v>17</v>
      </c>
      <c r="H73" s="47">
        <f>IF(B73&lt;&gt;"",VLOOKUP(B73,Entrée!Entrée,7,FALSE),"")</f>
        <v>34</v>
      </c>
      <c r="I73" s="25">
        <f>IF(B73&lt;&gt;"",VLOOKUP(B73,Entrée!Entrée,5,FALSE),"")</f>
        <v>2</v>
      </c>
      <c r="J73" s="25">
        <f>I73+SUMPRODUCT((Entrée!$B$14:$B$1008=Stock!B73)*Entrée!$I$14:$I$1008)-SUMPRODUCT((Vente!$C$14:$C$1008=Stock!B73)*Vente!$G$14:$G$1008)</f>
        <v>2</v>
      </c>
      <c r="K73" s="26">
        <f>SUMPRODUCT((Vente!$C$14:$C$5000=B73)*(Vente!$H$14:$H$5000))-(M73*G73)</f>
        <v>0</v>
      </c>
      <c r="L73" s="26" t="str">
        <f t="shared" si="0"/>
        <v>Correct</v>
      </c>
      <c r="M73" s="3"/>
    </row>
    <row r="74" spans="2:13" ht="16.8" thickTop="1" thickBot="1">
      <c r="B74" s="21" t="str">
        <f>Entrée!B74</f>
        <v>pi22</v>
      </c>
      <c r="C74" s="22" t="str">
        <f>IF(B74&lt;&gt;"",VLOOKUP(B74,Entrée!Entrée,3,FALSE),"")</f>
        <v>pijama</v>
      </c>
      <c r="D74" s="22">
        <f>IF(B74&lt;&gt;"",VLOOKUP(B74,Entrée!Entrée,4,FALSE),"")</f>
        <v>0</v>
      </c>
      <c r="E74" s="22">
        <f>IF(B74&lt;&gt;"",VLOOKUP(B74,Entrée!Entrée,5,FALSE),"")</f>
        <v>2</v>
      </c>
      <c r="F74" s="22" t="str">
        <f>IF(B74&lt;&gt;"",VLOOKUP(B74,Entrée!Entrée,2,FALSE),"")</f>
        <v>BG</v>
      </c>
      <c r="G74" s="47">
        <f>IF(B74&lt;&gt;"",VLOOKUP(B74,Entrée!Entrée,6,FALSE),"")</f>
        <v>22</v>
      </c>
      <c r="H74" s="47">
        <f>IF(B74&lt;&gt;"",VLOOKUP(B74,Entrée!Entrée,7,FALSE),"")</f>
        <v>44</v>
      </c>
      <c r="I74" s="25">
        <f>IF(B74&lt;&gt;"",VLOOKUP(B74,Entrée!Entrée,5,FALSE),"")</f>
        <v>2</v>
      </c>
      <c r="J74" s="25">
        <f>I74+SUMPRODUCT((Entrée!$B$14:$B$1008=Stock!B74)*Entrée!$I$14:$I$1008)-SUMPRODUCT((Vente!$C$14:$C$1008=Stock!B74)*Vente!$G$14:$G$1008)</f>
        <v>2</v>
      </c>
      <c r="K74" s="26">
        <f>SUMPRODUCT((Vente!$C$14:$C$5000=B74)*(Vente!$H$14:$H$5000))-(M74*G74)</f>
        <v>0</v>
      </c>
      <c r="L74" s="26" t="str">
        <f t="shared" si="0"/>
        <v>Correct</v>
      </c>
      <c r="M74" s="3"/>
    </row>
    <row r="75" spans="2:13" ht="16.8" thickTop="1" thickBot="1">
      <c r="B75" s="21" t="str">
        <f>Entrée!B75</f>
        <v>j45</v>
      </c>
      <c r="C75" s="22" t="str">
        <f>IF(B75&lt;&gt;"",VLOOKUP(B75,Entrée!Entrée,3,FALSE),"")</f>
        <v>jillet</v>
      </c>
      <c r="D75" s="22">
        <f>IF(B75&lt;&gt;"",VLOOKUP(B75,Entrée!Entrée,4,FALSE),"")</f>
        <v>0</v>
      </c>
      <c r="E75" s="22">
        <f>IF(B75&lt;&gt;"",VLOOKUP(B75,Entrée!Entrée,5,FALSE),"")</f>
        <v>2</v>
      </c>
      <c r="F75" s="22" t="str">
        <f>IF(B75&lt;&gt;"",VLOOKUP(B75,Entrée!Entrée,2,FALSE),"")</f>
        <v>BG</v>
      </c>
      <c r="G75" s="47">
        <f>IF(B75&lt;&gt;"",VLOOKUP(B75,Entrée!Entrée,6,FALSE),"")</f>
        <v>45</v>
      </c>
      <c r="H75" s="47">
        <f>IF(B75&lt;&gt;"",VLOOKUP(B75,Entrée!Entrée,7,FALSE),"")</f>
        <v>90</v>
      </c>
      <c r="I75" s="25">
        <f>IF(B75&lt;&gt;"",VLOOKUP(B75,Entrée!Entrée,5,FALSE),"")</f>
        <v>2</v>
      </c>
      <c r="J75" s="25">
        <f>I75+SUMPRODUCT((Entrée!$B$14:$B$1008=Stock!B75)*Entrée!$I$14:$I$1008)-SUMPRODUCT((Vente!$C$14:$C$1008=Stock!B75)*Vente!$G$14:$G$1008)</f>
        <v>2</v>
      </c>
      <c r="K75" s="26">
        <f>SUMPRODUCT((Vente!$C$14:$C$5000=B75)*(Vente!$H$14:$H$5000))-(M75*G75)</f>
        <v>0</v>
      </c>
      <c r="L75" s="26" t="str">
        <f t="shared" si="0"/>
        <v>Correct</v>
      </c>
      <c r="M75" s="3"/>
    </row>
    <row r="76" spans="2:13" ht="16.8" thickTop="1" thickBot="1">
      <c r="B76" s="21" t="str">
        <f>Entrée!B76</f>
        <v>f10</v>
      </c>
      <c r="C76" s="22" t="str">
        <f>IF(B76&lt;&gt;"",VLOOKUP(B76,Entrée!Entrée,3,FALSE),"")</f>
        <v>foular</v>
      </c>
      <c r="D76" s="22">
        <f>IF(B76&lt;&gt;"",VLOOKUP(B76,Entrée!Entrée,4,FALSE),"")</f>
        <v>0</v>
      </c>
      <c r="E76" s="22">
        <f>IF(B76&lt;&gt;"",VLOOKUP(B76,Entrée!Entrée,5,FALSE),"")</f>
        <v>10</v>
      </c>
      <c r="F76" s="22" t="str">
        <f>IF(B76&lt;&gt;"",VLOOKUP(B76,Entrée!Entrée,2,FALSE),"")</f>
        <v>BG</v>
      </c>
      <c r="G76" s="47">
        <f>IF(B76&lt;&gt;"",VLOOKUP(B76,Entrée!Entrée,6,FALSE),"")</f>
        <v>11</v>
      </c>
      <c r="H76" s="47">
        <f>IF(B76&lt;&gt;"",VLOOKUP(B76,Entrée!Entrée,7,FALSE),"")</f>
        <v>110</v>
      </c>
      <c r="I76" s="25">
        <f>IF(B76&lt;&gt;"",VLOOKUP(B76,Entrée!Entrée,5,FALSE),"")</f>
        <v>10</v>
      </c>
      <c r="J76" s="25">
        <f>I76+SUMPRODUCT((Entrée!$B$14:$B$1008=Stock!B76)*Entrée!$I$14:$I$1008)-SUMPRODUCT((Vente!$C$14:$C$1008=Stock!B76)*Vente!$G$14:$G$1008)</f>
        <v>10</v>
      </c>
      <c r="K76" s="26">
        <f>SUMPRODUCT((Vente!$C$14:$C$5000=B76)*(Vente!$H$14:$H$5000))-(M76*G76)</f>
        <v>0</v>
      </c>
      <c r="L76" s="26" t="str">
        <f t="shared" si="0"/>
        <v>Correct</v>
      </c>
      <c r="M76" s="3"/>
    </row>
    <row r="77" spans="2:13" ht="16.8" thickTop="1" thickBot="1">
      <c r="B77" s="21" t="str">
        <f>Entrée!B77</f>
        <v>cap12</v>
      </c>
      <c r="C77" s="22" t="str">
        <f>IF(B77&lt;&gt;"",VLOOKUP(B77,Entrée!Entrée,3,FALSE),"")</f>
        <v>cap</v>
      </c>
      <c r="D77" s="22">
        <f>IF(B77&lt;&gt;"",VLOOKUP(B77,Entrée!Entrée,4,FALSE),"")</f>
        <v>0</v>
      </c>
      <c r="E77" s="22">
        <f>IF(B77&lt;&gt;"",VLOOKUP(B77,Entrée!Entrée,5,FALSE),"")</f>
        <v>1</v>
      </c>
      <c r="F77" s="22" t="str">
        <f>IF(B77&lt;&gt;"",VLOOKUP(B77,Entrée!Entrée,2,FALSE),"")</f>
        <v>BG</v>
      </c>
      <c r="G77" s="47">
        <f>IF(B77&lt;&gt;"",VLOOKUP(B77,Entrée!Entrée,6,FALSE),"")</f>
        <v>12</v>
      </c>
      <c r="H77" s="47">
        <f>IF(B77&lt;&gt;"",VLOOKUP(B77,Entrée!Entrée,7,FALSE),"")</f>
        <v>12</v>
      </c>
      <c r="I77" s="25">
        <f>IF(B77&lt;&gt;"",VLOOKUP(B77,Entrée!Entrée,5,FALSE),"")</f>
        <v>1</v>
      </c>
      <c r="J77" s="25">
        <f>I77+SUMPRODUCT((Entrée!$B$14:$B$1008=Stock!B77)*Entrée!$I$14:$I$1008)-SUMPRODUCT((Vente!$C$14:$C$1008=Stock!B77)*Vente!$G$14:$G$1008)</f>
        <v>0</v>
      </c>
      <c r="K77" s="26">
        <f>SUMPRODUCT((Vente!$C$14:$C$5000=B77)*(Vente!$H$14:$H$5000))-(M77*G77)</f>
        <v>20</v>
      </c>
      <c r="L77" s="26" t="str">
        <f t="shared" ref="L77:L85" si="1">IF(I77&lt;J77,"ALERTE","Correct")</f>
        <v>Correct</v>
      </c>
      <c r="M77" s="3"/>
    </row>
    <row r="78" spans="2:13" ht="16.8" thickTop="1" thickBot="1">
      <c r="B78" s="21" t="str">
        <f>Entrée!B78</f>
        <v>mask250</v>
      </c>
      <c r="C78" s="22" t="str">
        <f>IF(B78&lt;&gt;"",VLOOKUP(B78,Entrée!Entrée,3,FALSE),"")</f>
        <v>mascara</v>
      </c>
      <c r="D78" s="22">
        <f>IF(B78&lt;&gt;"",VLOOKUP(B78,Entrée!Entrée,4,FALSE),"")</f>
        <v>0</v>
      </c>
      <c r="E78" s="22">
        <f>IF(B78&lt;&gt;"",VLOOKUP(B78,Entrée!Entrée,5,FALSE),"")</f>
        <v>2</v>
      </c>
      <c r="F78" s="22" t="str">
        <f>IF(B78&lt;&gt;"",VLOOKUP(B78,Entrée!Entrée,2,FALSE),"")</f>
        <v>BG</v>
      </c>
      <c r="G78" s="47">
        <f>IF(B78&lt;&gt;"",VLOOKUP(B78,Entrée!Entrée,6,FALSE),"")</f>
        <v>2.5</v>
      </c>
      <c r="H78" s="47">
        <f>IF(B78&lt;&gt;"",VLOOKUP(B78,Entrée!Entrée,7,FALSE),"")</f>
        <v>5</v>
      </c>
      <c r="I78" s="25">
        <f>IF(B78&lt;&gt;"",VLOOKUP(B78,Entrée!Entrée,5,FALSE),"")</f>
        <v>2</v>
      </c>
      <c r="J78" s="25">
        <f>I78+SUMPRODUCT((Entrée!$B$14:$B$1008=Stock!B78)*Entrée!$I$14:$I$1008)-SUMPRODUCT((Vente!$C$14:$C$1008=Stock!B78)*Vente!$G$14:$G$1008)</f>
        <v>2</v>
      </c>
      <c r="K78" s="26">
        <f>SUMPRODUCT((Vente!$C$14:$C$5000=B78)*(Vente!$H$14:$H$5000))-(M78*G78)</f>
        <v>0</v>
      </c>
      <c r="L78" s="26" t="str">
        <f t="shared" si="1"/>
        <v>Correct</v>
      </c>
      <c r="M78" s="3"/>
    </row>
    <row r="79" spans="2:13" ht="16.8" thickTop="1" thickBot="1">
      <c r="B79" s="21" t="str">
        <f>Entrée!B79</f>
        <v>krim2</v>
      </c>
      <c r="C79" s="22" t="str">
        <f>IF(B79&lt;&gt;"",VLOOKUP(B79,Entrée!Entrée,3,FALSE),"")</f>
        <v>creme</v>
      </c>
      <c r="D79" s="22">
        <f>IF(B79&lt;&gt;"",VLOOKUP(B79,Entrée!Entrée,4,FALSE),"")</f>
        <v>0</v>
      </c>
      <c r="E79" s="22">
        <f>IF(B79&lt;&gt;"",VLOOKUP(B79,Entrée!Entrée,5,FALSE),"")</f>
        <v>4</v>
      </c>
      <c r="F79" s="22" t="str">
        <f>IF(B79&lt;&gt;"",VLOOKUP(B79,Entrée!Entrée,2,FALSE),"")</f>
        <v>BG</v>
      </c>
      <c r="G79" s="47">
        <f>IF(B79&lt;&gt;"",VLOOKUP(B79,Entrée!Entrée,6,FALSE),"")</f>
        <v>2</v>
      </c>
      <c r="H79" s="47">
        <f>IF(B79&lt;&gt;"",VLOOKUP(B79,Entrée!Entrée,7,FALSE),"")</f>
        <v>8</v>
      </c>
      <c r="I79" s="25">
        <f>IF(B79&lt;&gt;"",VLOOKUP(B79,Entrée!Entrée,5,FALSE),"")</f>
        <v>4</v>
      </c>
      <c r="J79" s="25">
        <f>I79+SUMPRODUCT((Entrée!$B$14:$B$1008=Stock!B79)*Entrée!$I$14:$I$1008)-SUMPRODUCT((Vente!$C$14:$C$1008=Stock!B79)*Vente!$G$14:$G$1008)</f>
        <v>4</v>
      </c>
      <c r="K79" s="26">
        <f>SUMPRODUCT((Vente!$C$14:$C$5000=B79)*(Vente!$H$14:$H$5000))-(M79*G79)</f>
        <v>0</v>
      </c>
      <c r="L79" s="26" t="str">
        <f t="shared" si="1"/>
        <v>Correct</v>
      </c>
      <c r="M79" s="3"/>
    </row>
    <row r="80" spans="2:13" ht="16.8" thickTop="1" thickBot="1">
      <c r="B80" s="21" t="str">
        <f>Entrée!B80</f>
        <v>ju20</v>
      </c>
      <c r="C80" s="22" t="str">
        <f>IF(B80&lt;&gt;"",VLOOKUP(B80,Entrée!Entrée,3,FALSE),"")</f>
        <v>jupe</v>
      </c>
      <c r="D80" s="22">
        <f>IF(B80&lt;&gt;"",VLOOKUP(B80,Entrée!Entrée,4,FALSE),"")</f>
        <v>0</v>
      </c>
      <c r="E80" s="22">
        <f>IF(B80&lt;&gt;"",VLOOKUP(B80,Entrée!Entrée,5,FALSE),"")</f>
        <v>2</v>
      </c>
      <c r="F80" s="22" t="str">
        <f>IF(B80&lt;&gt;"",VLOOKUP(B80,Entrée!Entrée,2,FALSE),"")</f>
        <v>BG</v>
      </c>
      <c r="G80" s="47">
        <f>IF(B80&lt;&gt;"",VLOOKUP(B80,Entrée!Entrée,6,FALSE),"")</f>
        <v>20</v>
      </c>
      <c r="H80" s="47">
        <f>IF(B80&lt;&gt;"",VLOOKUP(B80,Entrée!Entrée,7,FALSE),"")</f>
        <v>40</v>
      </c>
      <c r="I80" s="25">
        <f>IF(B80&lt;&gt;"",VLOOKUP(B80,Entrée!Entrée,5,FALSE),"")</f>
        <v>2</v>
      </c>
      <c r="J80" s="25">
        <f>I80+SUMPRODUCT((Entrée!$B$14:$B$1008=Stock!B80)*Entrée!$I$14:$I$1008)-SUMPRODUCT((Vente!$C$14:$C$1008=Stock!B80)*Vente!$G$14:$G$1008)</f>
        <v>2</v>
      </c>
      <c r="K80" s="26">
        <f>SUMPRODUCT((Vente!$C$14:$C$5000=B80)*(Vente!$H$14:$H$5000))-(M80*G80)</f>
        <v>0</v>
      </c>
      <c r="L80" s="26" t="str">
        <f t="shared" si="1"/>
        <v>Correct</v>
      </c>
      <c r="M80" s="3"/>
    </row>
    <row r="81" spans="2:13" ht="16.8" thickTop="1" thickBot="1">
      <c r="B81" s="21" t="str">
        <f>Entrée!B81</f>
        <v>ju25</v>
      </c>
      <c r="C81" s="22" t="str">
        <f>IF(B81&lt;&gt;"",VLOOKUP(B81,Entrée!Entrée,3,FALSE),"")</f>
        <v>jupe</v>
      </c>
      <c r="D81" s="22">
        <f>IF(B81&lt;&gt;"",VLOOKUP(B81,Entrée!Entrée,4,FALSE),"")</f>
        <v>0</v>
      </c>
      <c r="E81" s="22">
        <f>IF(B81&lt;&gt;"",VLOOKUP(B81,Entrée!Entrée,5,FALSE),"")</f>
        <v>1</v>
      </c>
      <c r="F81" s="22" t="str">
        <f>IF(B81&lt;&gt;"",VLOOKUP(B81,Entrée!Entrée,2,FALSE),"")</f>
        <v>BG</v>
      </c>
      <c r="G81" s="47">
        <f>IF(B81&lt;&gt;"",VLOOKUP(B81,Entrée!Entrée,6,FALSE),"")</f>
        <v>25</v>
      </c>
      <c r="H81" s="47">
        <f>IF(B81&lt;&gt;"",VLOOKUP(B81,Entrée!Entrée,7,FALSE),"")</f>
        <v>25</v>
      </c>
      <c r="I81" s="25">
        <f>IF(B81&lt;&gt;"",VLOOKUP(B81,Entrée!Entrée,5,FALSE),"")</f>
        <v>1</v>
      </c>
      <c r="J81" s="25">
        <f>I81+SUMPRODUCT((Entrée!$B$14:$B$1008=Stock!B81)*Entrée!$I$14:$I$1008)-SUMPRODUCT((Vente!$C$14:$C$1008=Stock!B81)*Vente!$G$14:$G$1008)</f>
        <v>1</v>
      </c>
      <c r="K81" s="26">
        <f>SUMPRODUCT((Vente!$C$14:$C$5000=B81)*(Vente!$H$14:$H$5000))-(M81*G81)</f>
        <v>0</v>
      </c>
      <c r="L81" s="26" t="str">
        <f t="shared" si="1"/>
        <v>Correct</v>
      </c>
      <c r="M81" s="3"/>
    </row>
    <row r="82" spans="2:13" ht="16.8" thickTop="1" thickBot="1">
      <c r="B82" s="21" t="str">
        <f>Entrée!B82</f>
        <v>v20</v>
      </c>
      <c r="C82" s="22" t="str">
        <f>IF(B82&lt;&gt;"",VLOOKUP(B82,Entrée!Entrée,3,FALSE),"")</f>
        <v>veste</v>
      </c>
      <c r="D82" s="22">
        <f>IF(B82&lt;&gt;"",VLOOKUP(B82,Entrée!Entrée,4,FALSE),"")</f>
        <v>0</v>
      </c>
      <c r="E82" s="22">
        <f>IF(B82&lt;&gt;"",VLOOKUP(B82,Entrée!Entrée,5,FALSE),"")</f>
        <v>2</v>
      </c>
      <c r="F82" s="22" t="str">
        <f>IF(B82&lt;&gt;"",VLOOKUP(B82,Entrée!Entrée,2,FALSE),"")</f>
        <v>BG</v>
      </c>
      <c r="G82" s="47">
        <f>IF(B82&lt;&gt;"",VLOOKUP(B82,Entrée!Entrée,6,FALSE),"")</f>
        <v>20</v>
      </c>
      <c r="H82" s="47">
        <f>IF(B82&lt;&gt;"",VLOOKUP(B82,Entrée!Entrée,7,FALSE),"")</f>
        <v>40</v>
      </c>
      <c r="I82" s="25">
        <f>IF(B82&lt;&gt;"",VLOOKUP(B82,Entrée!Entrée,5,FALSE),"")</f>
        <v>2</v>
      </c>
      <c r="J82" s="25">
        <f>I82+SUMPRODUCT((Entrée!$B$14:$B$1008=Stock!B82)*Entrée!$I$14:$I$1008)-SUMPRODUCT((Vente!$C$14:$C$1008=Stock!B82)*Vente!$G$14:$G$1008)</f>
        <v>2</v>
      </c>
      <c r="K82" s="26">
        <f>SUMPRODUCT((Vente!$C$14:$C$5000=B82)*(Vente!$H$14:$H$5000))-(M82*G82)</f>
        <v>0</v>
      </c>
      <c r="L82" s="26" t="str">
        <f t="shared" si="1"/>
        <v>Correct</v>
      </c>
      <c r="M82" s="3"/>
    </row>
    <row r="83" spans="2:13" ht="16.8" thickTop="1" thickBot="1">
      <c r="B83" s="21">
        <f>Entrée!B83</f>
        <v>0</v>
      </c>
      <c r="C83" s="22" t="e">
        <f>IF(B83&lt;&gt;"",VLOOKUP(B83,Entrée!Entrée,3,FALSE),"")</f>
        <v>#N/A</v>
      </c>
      <c r="D83" s="22" t="e">
        <f>IF(B83&lt;&gt;"",VLOOKUP(B83,Entrée!Entrée,4,FALSE),"")</f>
        <v>#N/A</v>
      </c>
      <c r="E83" s="22" t="e">
        <f>IF(B83&lt;&gt;"",VLOOKUP(B83,Entrée!Entrée,5,FALSE),"")</f>
        <v>#N/A</v>
      </c>
      <c r="F83" s="22" t="e">
        <f>IF(B83&lt;&gt;"",VLOOKUP(B83,Entrée!Entrée,2,FALSE),"")</f>
        <v>#N/A</v>
      </c>
      <c r="G83" s="47" t="e">
        <f>IF(B83&lt;&gt;"",VLOOKUP(B83,Entrée!Entrée,6,FALSE),"")</f>
        <v>#N/A</v>
      </c>
      <c r="H83" s="47" t="e">
        <f>IF(B83&lt;&gt;"",VLOOKUP(B83,Entrée!Entrée,7,FALSE),"")</f>
        <v>#N/A</v>
      </c>
      <c r="I83" s="25" t="e">
        <f>IF(B83&lt;&gt;"",VLOOKUP(B83,Entrée!Entrée,5,FALSE),"")</f>
        <v>#N/A</v>
      </c>
      <c r="J83" s="25" t="e">
        <f>I83+SUMPRODUCT((Entrée!$B$14:$B$1008=Stock!B83)*Entrée!$I$14:$I$1008)-SUMPRODUCT((Vente!$C$14:$C$1008=Stock!B83)*Vente!$G$14:$G$1008)</f>
        <v>#N/A</v>
      </c>
      <c r="K83" s="26" t="e">
        <f>SUMPRODUCT((Vente!$C$14:$C$5000=B83)*(Vente!$H$14:$H$5000))-(M83*G83)</f>
        <v>#N/A</v>
      </c>
      <c r="L83" s="26" t="e">
        <f t="shared" si="1"/>
        <v>#N/A</v>
      </c>
      <c r="M83" s="3"/>
    </row>
    <row r="84" spans="2:13" ht="16.8" thickTop="1" thickBot="1">
      <c r="B84" s="21">
        <f>Entrée!B84</f>
        <v>0</v>
      </c>
      <c r="C84" s="22" t="e">
        <f>IF(B84&lt;&gt;"",VLOOKUP(B84,Entrée!Entrée,3,FALSE),"")</f>
        <v>#N/A</v>
      </c>
      <c r="D84" s="22" t="e">
        <f>IF(B84&lt;&gt;"",VLOOKUP(B84,Entrée!Entrée,4,FALSE),"")</f>
        <v>#N/A</v>
      </c>
      <c r="E84" s="22" t="e">
        <f>IF(B84&lt;&gt;"",VLOOKUP(B84,Entrée!Entrée,5,FALSE),"")</f>
        <v>#N/A</v>
      </c>
      <c r="F84" s="22" t="e">
        <f>IF(B84&lt;&gt;"",VLOOKUP(B84,Entrée!Entrée,2,FALSE),"")</f>
        <v>#N/A</v>
      </c>
      <c r="G84" s="47" t="e">
        <f>IF(B84&lt;&gt;"",VLOOKUP(B84,Entrée!Entrée,6,FALSE),"")</f>
        <v>#N/A</v>
      </c>
      <c r="H84" s="47" t="e">
        <f>IF(B84&lt;&gt;"",VLOOKUP(B84,Entrée!Entrée,7,FALSE),"")</f>
        <v>#N/A</v>
      </c>
      <c r="I84" s="25" t="e">
        <f>IF(B84&lt;&gt;"",VLOOKUP(B84,Entrée!Entrée,5,FALSE),"")</f>
        <v>#N/A</v>
      </c>
      <c r="J84" s="25" t="e">
        <f>I84+SUMPRODUCT((Entrée!$B$14:$B$1008=Stock!B84)*Entrée!$I$14:$I$1008)-SUMPRODUCT((Vente!$C$14:$C$1008=Stock!B84)*Vente!$G$14:$G$1008)</f>
        <v>#N/A</v>
      </c>
      <c r="K84" s="26" t="e">
        <f>SUMPRODUCT((Vente!$C$14:$C$5000=B84)*(Vente!$H$14:$H$5000))-(M84*G84)</f>
        <v>#N/A</v>
      </c>
      <c r="L84" s="26" t="e">
        <f t="shared" si="1"/>
        <v>#N/A</v>
      </c>
      <c r="M84" s="3"/>
    </row>
    <row r="85" spans="2:13" ht="16.8" thickTop="1" thickBot="1">
      <c r="B85" s="21">
        <f>Entrée!B85</f>
        <v>0</v>
      </c>
      <c r="C85" s="22" t="e">
        <f>IF(B85&lt;&gt;"",VLOOKUP(B85,Entrée!Entrée,3,FALSE),"")</f>
        <v>#N/A</v>
      </c>
      <c r="D85" s="22" t="e">
        <f>IF(B85&lt;&gt;"",VLOOKUP(B85,Entrée!Entrée,4,FALSE),"")</f>
        <v>#N/A</v>
      </c>
      <c r="E85" s="22" t="e">
        <f>IF(B85&lt;&gt;"",VLOOKUP(B85,Entrée!Entrée,5,FALSE),"")</f>
        <v>#N/A</v>
      </c>
      <c r="F85" s="22" t="e">
        <f>IF(B85&lt;&gt;"",VLOOKUP(B85,Entrée!Entrée,2,FALSE),"")</f>
        <v>#N/A</v>
      </c>
      <c r="G85" s="47" t="e">
        <f>IF(B85&lt;&gt;"",VLOOKUP(B85,Entrée!Entrée,6,FALSE),"")</f>
        <v>#N/A</v>
      </c>
      <c r="H85" s="47" t="e">
        <f>IF(B85&lt;&gt;"",VLOOKUP(B85,Entrée!Entrée,7,FALSE),"")</f>
        <v>#N/A</v>
      </c>
      <c r="I85" s="25" t="e">
        <f>IF(B85&lt;&gt;"",VLOOKUP(B85,Entrée!Entrée,5,FALSE),"")</f>
        <v>#N/A</v>
      </c>
      <c r="J85" s="25" t="e">
        <f>I85+SUMPRODUCT((Entrée!$B$14:$B$1008=Stock!B85)*Entrée!$I$14:$I$1008)-SUMPRODUCT((Vente!$C$14:$C$1008=Stock!B85)*Vente!$G$14:$G$1008)</f>
        <v>#N/A</v>
      </c>
      <c r="K85" s="26" t="e">
        <f>SUMPRODUCT((Vente!$C$14:$C$5000=B85)*(Vente!$H$14:$H$5000))-(M85*G85)</f>
        <v>#N/A</v>
      </c>
      <c r="L85" s="26" t="e">
        <f t="shared" si="1"/>
        <v>#N/A</v>
      </c>
      <c r="M85" s="3"/>
    </row>
    <row r="86" spans="2:13" ht="16.8" thickTop="1" thickBot="1">
      <c r="B86" s="28"/>
      <c r="C86" s="22" t="str">
        <f>IF(B86&lt;&gt;"",VLOOKUP(B86,Entrée!Entrée,3,FALSE),"")</f>
        <v/>
      </c>
      <c r="D86" s="22" t="str">
        <f>IF(B86&lt;&gt;"",VLOOKUP(B86,Entrée!Entrée,4,FALSE),"")</f>
        <v/>
      </c>
      <c r="E86" s="22" t="str">
        <f>IF(B86&lt;&gt;"",VLOOKUP(B86,Entrée!Entrée,5,FALSE),"")</f>
        <v/>
      </c>
      <c r="F86" s="22" t="str">
        <f>IF(B86&lt;&gt;"",VLOOKUP(B86,Entrée!Entrée,2,FALSE),"")</f>
        <v/>
      </c>
      <c r="G86" s="47" t="str">
        <f>IF(B86&lt;&gt;"",VLOOKUP(B86,Entrée!Entrée,6,FALSE),"")</f>
        <v/>
      </c>
      <c r="H86" s="47" t="str">
        <f>IF(B86&lt;&gt;"",VLOOKUP(B86,Entrée!Entrée,7,FALSE),"")</f>
        <v/>
      </c>
      <c r="I86" s="25"/>
      <c r="J86" s="25"/>
      <c r="K86" s="26"/>
      <c r="L86" s="26"/>
      <c r="M86" s="3"/>
    </row>
    <row r="87" spans="2:13" ht="16.8" thickTop="1" thickBot="1">
      <c r="B87" s="28"/>
      <c r="C87" s="22" t="str">
        <f>IF(B87&lt;&gt;"",VLOOKUP(B87,Entrée!Entrée,3,FALSE),"")</f>
        <v/>
      </c>
      <c r="D87" s="22" t="str">
        <f>IF(B87&lt;&gt;"",VLOOKUP(B87,Entrée!Entrée,4,FALSE),"")</f>
        <v/>
      </c>
      <c r="E87" s="22" t="str">
        <f>IF(B87&lt;&gt;"",VLOOKUP(B87,Entrée!Entrée,5,FALSE),"")</f>
        <v/>
      </c>
      <c r="F87" s="22" t="str">
        <f>IF(B87&lt;&gt;"",VLOOKUP(B87,Entrée!Entrée,2,FALSE),"")</f>
        <v/>
      </c>
      <c r="G87" s="47" t="str">
        <f>IF(B87&lt;&gt;"",VLOOKUP(B87,Entrée!Entrée,6,FALSE),"")</f>
        <v/>
      </c>
      <c r="H87" s="47" t="str">
        <f>IF(B87&lt;&gt;"",VLOOKUP(B87,Entrée!Entrée,7,FALSE),"")</f>
        <v/>
      </c>
      <c r="I87" s="25"/>
      <c r="J87" s="25"/>
      <c r="K87" s="26"/>
      <c r="L87" s="26"/>
      <c r="M87" s="3"/>
    </row>
    <row r="88" spans="2:13" ht="16.8" thickTop="1" thickBot="1">
      <c r="B88" s="28"/>
      <c r="C88" s="22" t="str">
        <f>IF(B88&lt;&gt;"",VLOOKUP(B88,Entrée!Entrée,3,FALSE),"")</f>
        <v/>
      </c>
      <c r="D88" s="22" t="str">
        <f>IF(B88&lt;&gt;"",VLOOKUP(B88,Entrée!Entrée,4,FALSE),"")</f>
        <v/>
      </c>
      <c r="E88" s="22" t="str">
        <f>IF(B88&lt;&gt;"",VLOOKUP(B88,Entrée!Entrée,5,FALSE),"")</f>
        <v/>
      </c>
      <c r="F88" s="22" t="str">
        <f>IF(B88&lt;&gt;"",VLOOKUP(B88,Entrée!Entrée,2,FALSE),"")</f>
        <v/>
      </c>
      <c r="G88" s="47" t="str">
        <f>IF(B88&lt;&gt;"",VLOOKUP(B88,Entrée!Entrée,6,FALSE),"")</f>
        <v/>
      </c>
      <c r="H88" s="47" t="str">
        <f>IF(B88&lt;&gt;"",VLOOKUP(B88,Entrée!Entrée,7,FALSE),"")</f>
        <v/>
      </c>
      <c r="I88" s="25"/>
      <c r="J88" s="25"/>
      <c r="K88" s="26"/>
      <c r="L88" s="26"/>
      <c r="M88" s="3"/>
    </row>
    <row r="89" spans="2:13" ht="16.8" thickTop="1" thickBot="1">
      <c r="B89" s="28"/>
      <c r="C89" s="22" t="str">
        <f>IF(B89&lt;&gt;"",VLOOKUP(B89,Entrée!Entrée,3,FALSE),"")</f>
        <v/>
      </c>
      <c r="D89" s="22" t="str">
        <f>IF(B89&lt;&gt;"",VLOOKUP(B89,Entrée!Entrée,4,FALSE),"")</f>
        <v/>
      </c>
      <c r="E89" s="22" t="str">
        <f>IF(B89&lt;&gt;"",VLOOKUP(B89,Entrée!Entrée,5,FALSE),"")</f>
        <v/>
      </c>
      <c r="F89" s="22" t="str">
        <f>IF(B89&lt;&gt;"",VLOOKUP(B89,Entrée!Entrée,2,FALSE),"")</f>
        <v/>
      </c>
      <c r="G89" s="47" t="str">
        <f>IF(B89&lt;&gt;"",VLOOKUP(B89,Entrée!Entrée,6,FALSE),"")</f>
        <v/>
      </c>
      <c r="H89" s="47" t="str">
        <f>IF(B89&lt;&gt;"",VLOOKUP(B89,Entrée!Entrée,7,FALSE),"")</f>
        <v/>
      </c>
      <c r="I89" s="25"/>
      <c r="J89" s="25"/>
      <c r="K89" s="26"/>
      <c r="L89" s="26"/>
      <c r="M89" s="3"/>
    </row>
    <row r="90" spans="2:13" ht="16.8" thickTop="1" thickBot="1">
      <c r="B90" s="28"/>
      <c r="C90" s="22" t="str">
        <f>IF(B90&lt;&gt;"",VLOOKUP(B90,Entrée!Entrée,3,FALSE),"")</f>
        <v/>
      </c>
      <c r="D90" s="22" t="str">
        <f>IF(B90&lt;&gt;"",VLOOKUP(B90,Entrée!Entrée,4,FALSE),"")</f>
        <v/>
      </c>
      <c r="E90" s="22" t="str">
        <f>IF(B90&lt;&gt;"",VLOOKUP(B90,Entrée!Entrée,5,FALSE),"")</f>
        <v/>
      </c>
      <c r="F90" s="22" t="str">
        <f>IF(B90&lt;&gt;"",VLOOKUP(B90,Entrée!Entrée,2,FALSE),"")</f>
        <v/>
      </c>
      <c r="G90" s="47" t="str">
        <f>IF(B90&lt;&gt;"",VLOOKUP(B90,Entrée!Entrée,6,FALSE),"")</f>
        <v/>
      </c>
      <c r="H90" s="47" t="str">
        <f>IF(B90&lt;&gt;"",VLOOKUP(B90,Entrée!Entrée,7,FALSE),"")</f>
        <v/>
      </c>
      <c r="I90" s="25"/>
      <c r="J90" s="25"/>
      <c r="K90" s="26"/>
      <c r="L90" s="26"/>
      <c r="M90" s="3"/>
    </row>
    <row r="91" spans="2:13" ht="16.8" thickTop="1" thickBot="1">
      <c r="B91" s="28"/>
      <c r="C91" s="22" t="str">
        <f>IF(B91&lt;&gt;"",VLOOKUP(B91,Entrée!Entrée,3,FALSE),"")</f>
        <v/>
      </c>
      <c r="D91" s="22" t="str">
        <f>IF(B91&lt;&gt;"",VLOOKUP(B91,Entrée!Entrée,4,FALSE),"")</f>
        <v/>
      </c>
      <c r="E91" s="22" t="str">
        <f>IF(B91&lt;&gt;"",VLOOKUP(B91,Entrée!Entrée,5,FALSE),"")</f>
        <v/>
      </c>
      <c r="F91" s="22" t="str">
        <f>IF(B91&lt;&gt;"",VLOOKUP(B91,Entrée!Entrée,2,FALSE),"")</f>
        <v/>
      </c>
      <c r="G91" s="47" t="str">
        <f>IF(B91&lt;&gt;"",VLOOKUP(B91,Entrée!Entrée,6,FALSE),"")</f>
        <v/>
      </c>
      <c r="H91" s="47" t="str">
        <f>IF(B91&lt;&gt;"",VLOOKUP(B91,Entrée!Entrée,7,FALSE),"")</f>
        <v/>
      </c>
      <c r="I91" s="25"/>
      <c r="J91" s="25"/>
      <c r="K91" s="26"/>
      <c r="L91" s="26"/>
      <c r="M91" s="3"/>
    </row>
    <row r="92" spans="2:13" ht="16.8" thickTop="1" thickBot="1">
      <c r="B92" s="28"/>
      <c r="C92" s="22" t="str">
        <f>IF(B92&lt;&gt;"",VLOOKUP(B92,Entrée!Entrée,3,FALSE),"")</f>
        <v/>
      </c>
      <c r="D92" s="22" t="str">
        <f>IF(B92&lt;&gt;"",VLOOKUP(B92,Entrée!Entrée,4,FALSE),"")</f>
        <v/>
      </c>
      <c r="E92" s="22" t="str">
        <f>IF(B92&lt;&gt;"",VLOOKUP(B92,Entrée!Entrée,5,FALSE),"")</f>
        <v/>
      </c>
      <c r="F92" s="22" t="str">
        <f>IF(B92&lt;&gt;"",VLOOKUP(B92,Entrée!Entrée,2,FALSE),"")</f>
        <v/>
      </c>
      <c r="G92" s="47" t="str">
        <f>IF(B92&lt;&gt;"",VLOOKUP(B92,Entrée!Entrée,6,FALSE),"")</f>
        <v/>
      </c>
      <c r="H92" s="47" t="str">
        <f>IF(B92&lt;&gt;"",VLOOKUP(B92,Entrée!Entrée,7,FALSE),"")</f>
        <v/>
      </c>
      <c r="I92" s="25"/>
      <c r="J92" s="25"/>
      <c r="K92" s="26"/>
      <c r="L92" s="26"/>
      <c r="M92" s="3"/>
    </row>
    <row r="93" spans="2:13" ht="16.8" thickTop="1" thickBot="1">
      <c r="B93" s="28"/>
      <c r="C93" s="22" t="str">
        <f>IF(B93&lt;&gt;"",VLOOKUP(B93,Entrée!Entrée,3,FALSE),"")</f>
        <v/>
      </c>
      <c r="D93" s="22" t="str">
        <f>IF(B93&lt;&gt;"",VLOOKUP(B93,Entrée!Entrée,4,FALSE),"")</f>
        <v/>
      </c>
      <c r="E93" s="22" t="str">
        <f>IF(B93&lt;&gt;"",VLOOKUP(B93,Entrée!Entrée,5,FALSE),"")</f>
        <v/>
      </c>
      <c r="F93" s="22" t="str">
        <f>IF(B93&lt;&gt;"",VLOOKUP(B93,Entrée!Entrée,2,FALSE),"")</f>
        <v/>
      </c>
      <c r="G93" s="47" t="str">
        <f>IF(B93&lt;&gt;"",VLOOKUP(B93,Entrée!Entrée,6,FALSE),"")</f>
        <v/>
      </c>
      <c r="H93" s="47" t="str">
        <f>IF(B93&lt;&gt;"",VLOOKUP(B93,Entrée!Entrée,7,FALSE),"")</f>
        <v/>
      </c>
      <c r="I93" s="28"/>
      <c r="J93" s="28"/>
      <c r="K93" s="31"/>
      <c r="L93" s="26"/>
    </row>
    <row r="94" spans="2:13" ht="16.8" thickTop="1" thickBot="1">
      <c r="B94" s="28"/>
      <c r="C94" s="22" t="str">
        <f>IF(B94&lt;&gt;"",VLOOKUP(B94,Entrée!Entrée,3,FALSE),"")</f>
        <v/>
      </c>
      <c r="D94" s="22" t="str">
        <f>IF(B94&lt;&gt;"",VLOOKUP(B94,Entrée!Entrée,4,FALSE),"")</f>
        <v/>
      </c>
      <c r="E94" s="22" t="str">
        <f>IF(B94&lt;&gt;"",VLOOKUP(B94,Entrée!Entrée,5,FALSE),"")</f>
        <v/>
      </c>
      <c r="F94" s="22" t="str">
        <f>IF(B94&lt;&gt;"",VLOOKUP(B94,Entrée!Entrée,2,FALSE),"")</f>
        <v/>
      </c>
      <c r="G94" s="47" t="str">
        <f>IF(B94&lt;&gt;"",VLOOKUP(B94,Entrée!Entrée,6,FALSE),"")</f>
        <v/>
      </c>
      <c r="H94" s="47" t="str">
        <f>IF(B94&lt;&gt;"",VLOOKUP(B94,Entrée!Entrée,7,FALSE),"")</f>
        <v/>
      </c>
      <c r="I94" s="28"/>
      <c r="J94" s="28"/>
      <c r="K94" s="31"/>
      <c r="L94" s="26"/>
    </row>
    <row r="95" spans="2:13" ht="16.8" thickTop="1" thickBot="1">
      <c r="B95" s="28"/>
      <c r="C95" s="22" t="str">
        <f>IF(B95&lt;&gt;"",VLOOKUP(B95,Entrée!Entrée,3,FALSE),"")</f>
        <v/>
      </c>
      <c r="D95" s="22" t="str">
        <f>IF(B95&lt;&gt;"",VLOOKUP(B95,Entrée!Entrée,4,FALSE),"")</f>
        <v/>
      </c>
      <c r="E95" s="22" t="str">
        <f>IF(B95&lt;&gt;"",VLOOKUP(B95,Entrée!Entrée,5,FALSE),"")</f>
        <v/>
      </c>
      <c r="F95" s="22" t="str">
        <f>IF(B95&lt;&gt;"",VLOOKUP(B95,Entrée!Entrée,2,FALSE),"")</f>
        <v/>
      </c>
      <c r="G95" s="47" t="str">
        <f>IF(B95&lt;&gt;"",VLOOKUP(B95,Entrée!Entrée,6,FALSE),"")</f>
        <v/>
      </c>
      <c r="H95" s="47" t="str">
        <f>IF(B95&lt;&gt;"",VLOOKUP(B95,Entrée!Entrée,7,FALSE),"")</f>
        <v/>
      </c>
      <c r="I95" s="28"/>
      <c r="J95" s="28"/>
      <c r="K95" s="31"/>
      <c r="L95" s="26"/>
    </row>
    <row r="96" spans="2:13" ht="16.8" thickTop="1" thickBot="1">
      <c r="B96" s="28"/>
      <c r="C96" s="22" t="str">
        <f>IF(B96&lt;&gt;"",VLOOKUP(B96,Entrée!Entrée,3,FALSE),"")</f>
        <v/>
      </c>
      <c r="D96" s="22" t="str">
        <f>IF(B96&lt;&gt;"",VLOOKUP(B96,Entrée!Entrée,4,FALSE),"")</f>
        <v/>
      </c>
      <c r="E96" s="22" t="str">
        <f>IF(B96&lt;&gt;"",VLOOKUP(B96,Entrée!Entrée,5,FALSE),"")</f>
        <v/>
      </c>
      <c r="F96" s="22" t="str">
        <f>IF(B96&lt;&gt;"",VLOOKUP(B96,Entrée!Entrée,2,FALSE),"")</f>
        <v/>
      </c>
      <c r="G96" s="47" t="str">
        <f>IF(B96&lt;&gt;"",VLOOKUP(B96,Entrée!Entrée,6,FALSE),"")</f>
        <v/>
      </c>
      <c r="H96" s="47" t="str">
        <f>IF(B96&lt;&gt;"",VLOOKUP(B96,Entrée!Entrée,7,FALSE),"")</f>
        <v/>
      </c>
      <c r="I96" s="28"/>
      <c r="J96" s="28"/>
      <c r="K96" s="31"/>
      <c r="L96" s="26"/>
    </row>
    <row r="97" spans="2:12" ht="16.8" thickTop="1" thickBot="1">
      <c r="B97" s="28"/>
      <c r="C97" s="22" t="str">
        <f>IF(B97&lt;&gt;"",VLOOKUP(B97,Entrée!Entrée,3,FALSE),"")</f>
        <v/>
      </c>
      <c r="D97" s="22" t="str">
        <f>IF(B97&lt;&gt;"",VLOOKUP(B97,Entrée!Entrée,4,FALSE),"")</f>
        <v/>
      </c>
      <c r="E97" s="22" t="str">
        <f>IF(B97&lt;&gt;"",VLOOKUP(B97,Entrée!Entrée,5,FALSE),"")</f>
        <v/>
      </c>
      <c r="F97" s="22" t="str">
        <f>IF(B97&lt;&gt;"",VLOOKUP(B97,Entrée!Entrée,2,FALSE),"")</f>
        <v/>
      </c>
      <c r="G97" s="47" t="str">
        <f>IF(B97&lt;&gt;"",VLOOKUP(B97,Entrée!Entrée,6,FALSE),"")</f>
        <v/>
      </c>
      <c r="H97" s="47" t="str">
        <f>IF(B97&lt;&gt;"",VLOOKUP(B97,Entrée!Entrée,7,FALSE),"")</f>
        <v/>
      </c>
      <c r="I97" s="28"/>
      <c r="J97" s="28"/>
      <c r="K97" s="31"/>
      <c r="L97" s="26"/>
    </row>
    <row r="98" spans="2:12" ht="16.8" thickTop="1" thickBot="1">
      <c r="B98" s="28"/>
      <c r="C98" s="22" t="str">
        <f>IF(B98&lt;&gt;"",VLOOKUP(B98,Entrée!Entrée,3,FALSE),"")</f>
        <v/>
      </c>
      <c r="D98" s="22" t="str">
        <f>IF(B98&lt;&gt;"",VLOOKUP(B98,Entrée!Entrée,4,FALSE),"")</f>
        <v/>
      </c>
      <c r="E98" s="22" t="str">
        <f>IF(B98&lt;&gt;"",VLOOKUP(B98,Entrée!Entrée,5,FALSE),"")</f>
        <v/>
      </c>
      <c r="F98" s="22" t="str">
        <f>IF(B98&lt;&gt;"",VLOOKUP(B98,Entrée!Entrée,2,FALSE),"")</f>
        <v/>
      </c>
      <c r="G98" s="47" t="str">
        <f>IF(B98&lt;&gt;"",VLOOKUP(B98,Entrée!Entrée,6,FALSE),"")</f>
        <v/>
      </c>
      <c r="H98" s="47" t="str">
        <f>IF(B98&lt;&gt;"",VLOOKUP(B98,Entrée!Entrée,7,FALSE),"")</f>
        <v/>
      </c>
      <c r="I98" s="28"/>
      <c r="J98" s="28"/>
      <c r="K98" s="31"/>
      <c r="L98" s="26"/>
    </row>
    <row r="99" spans="2:12" ht="16.8" thickTop="1" thickBot="1">
      <c r="B99" s="28"/>
      <c r="C99" s="22" t="str">
        <f>IF(B99&lt;&gt;"",VLOOKUP(B99,Entrée!Entrée,3,FALSE),"")</f>
        <v/>
      </c>
      <c r="D99" s="22" t="str">
        <f>IF(B99&lt;&gt;"",VLOOKUP(B99,Entrée!Entrée,4,FALSE),"")</f>
        <v/>
      </c>
      <c r="E99" s="22" t="str">
        <f>IF(B99&lt;&gt;"",VLOOKUP(B99,Entrée!Entrée,5,FALSE),"")</f>
        <v/>
      </c>
      <c r="F99" s="22" t="str">
        <f>IF(B99&lt;&gt;"",VLOOKUP(B99,Entrée!Entrée,2,FALSE),"")</f>
        <v/>
      </c>
      <c r="G99" s="47" t="str">
        <f>IF(B99&lt;&gt;"",VLOOKUP(B99,Entrée!Entrée,6,FALSE),"")</f>
        <v/>
      </c>
      <c r="H99" s="47" t="str">
        <f>IF(B99&lt;&gt;"",VLOOKUP(B99,Entrée!Entrée,7,FALSE),"")</f>
        <v/>
      </c>
      <c r="I99" s="28"/>
      <c r="J99" s="28"/>
      <c r="K99" s="31"/>
      <c r="L99" s="26"/>
    </row>
    <row r="100" spans="2:12" ht="16.8" thickTop="1" thickBot="1">
      <c r="B100" s="28"/>
      <c r="C100" s="22" t="str">
        <f>IF(B100&lt;&gt;"",VLOOKUP(B100,Entrée!Entrée,3,FALSE),"")</f>
        <v/>
      </c>
      <c r="D100" s="22" t="str">
        <f>IF(B100&lt;&gt;"",VLOOKUP(B100,Entrée!Entrée,4,FALSE),"")</f>
        <v/>
      </c>
      <c r="E100" s="22" t="str">
        <f>IF(B100&lt;&gt;"",VLOOKUP(B100,Entrée!Entrée,5,FALSE),"")</f>
        <v/>
      </c>
      <c r="F100" s="22" t="str">
        <f>IF(B100&lt;&gt;"",VLOOKUP(B100,Entrée!Entrée,2,FALSE),"")</f>
        <v/>
      </c>
      <c r="G100" s="47" t="str">
        <f>IF(B100&lt;&gt;"",VLOOKUP(B100,Entrée!Entrée,6,FALSE),"")</f>
        <v/>
      </c>
      <c r="H100" s="47" t="str">
        <f>IF(B100&lt;&gt;"",VLOOKUP(B100,Entrée!Entrée,7,FALSE),"")</f>
        <v/>
      </c>
      <c r="I100" s="28"/>
      <c r="J100" s="28"/>
      <c r="K100" s="31"/>
      <c r="L100" s="26"/>
    </row>
    <row r="101" spans="2:12" ht="16.8" thickTop="1" thickBot="1">
      <c r="B101" s="28"/>
      <c r="C101" s="22" t="str">
        <f>IF(B101&lt;&gt;"",VLOOKUP(B101,Entrée!Entrée,3,FALSE),"")</f>
        <v/>
      </c>
      <c r="D101" s="22" t="str">
        <f>IF(B101&lt;&gt;"",VLOOKUP(B101,Entrée!Entrée,4,FALSE),"")</f>
        <v/>
      </c>
      <c r="E101" s="22" t="str">
        <f>IF(B101&lt;&gt;"",VLOOKUP(B101,Entrée!Entrée,5,FALSE),"")</f>
        <v/>
      </c>
      <c r="F101" s="22" t="str">
        <f>IF(B101&lt;&gt;"",VLOOKUP(B101,Entrée!Entrée,2,FALSE),"")</f>
        <v/>
      </c>
      <c r="G101" s="47" t="str">
        <f>IF(B101&lt;&gt;"",VLOOKUP(B101,Entrée!Entrée,6,FALSE),"")</f>
        <v/>
      </c>
      <c r="H101" s="47" t="str">
        <f>IF(B101&lt;&gt;"",VLOOKUP(B101,Entrée!Entrée,7,FALSE),"")</f>
        <v/>
      </c>
      <c r="I101" s="28"/>
      <c r="J101" s="28"/>
      <c r="K101" s="31"/>
      <c r="L101" s="26"/>
    </row>
    <row r="102" spans="2:12" ht="16.8" thickTop="1" thickBot="1">
      <c r="B102" s="28"/>
      <c r="C102" s="22" t="str">
        <f>IF(B102&lt;&gt;"",VLOOKUP(B102,Entrée!Entrée,3,FALSE),"")</f>
        <v/>
      </c>
      <c r="D102" s="22" t="str">
        <f>IF(B102&lt;&gt;"",VLOOKUP(B102,Entrée!Entrée,4,FALSE),"")</f>
        <v/>
      </c>
      <c r="E102" s="22" t="str">
        <f>IF(B102&lt;&gt;"",VLOOKUP(B102,Entrée!Entrée,5,FALSE),"")</f>
        <v/>
      </c>
      <c r="F102" s="22" t="str">
        <f>IF(B102&lt;&gt;"",VLOOKUP(B102,Entrée!Entrée,2,FALSE),"")</f>
        <v/>
      </c>
      <c r="G102" s="47" t="str">
        <f>IF(B102&lt;&gt;"",VLOOKUP(B102,Entrée!Entrée,6,FALSE),"")</f>
        <v/>
      </c>
      <c r="H102" s="47" t="str">
        <f>IF(B102&lt;&gt;"",VLOOKUP(B102,Entrée!Entrée,7,FALSE),"")</f>
        <v/>
      </c>
      <c r="I102" s="28"/>
      <c r="J102" s="28"/>
      <c r="K102" s="31"/>
      <c r="L102" s="26"/>
    </row>
    <row r="103" spans="2:12" ht="16.8" thickTop="1" thickBot="1">
      <c r="B103" s="28"/>
      <c r="C103" s="22" t="str">
        <f>IF(B103&lt;&gt;"",VLOOKUP(B103,Entrée!Entrée,3,FALSE),"")</f>
        <v/>
      </c>
      <c r="D103" s="22" t="str">
        <f>IF(B103&lt;&gt;"",VLOOKUP(B103,Entrée!Entrée,4,FALSE),"")</f>
        <v/>
      </c>
      <c r="E103" s="22" t="str">
        <f>IF(B103&lt;&gt;"",VLOOKUP(B103,Entrée!Entrée,5,FALSE),"")</f>
        <v/>
      </c>
      <c r="F103" s="22" t="str">
        <f>IF(B103&lt;&gt;"",VLOOKUP(B103,Entrée!Entrée,2,FALSE),"")</f>
        <v/>
      </c>
      <c r="G103" s="47" t="str">
        <f>IF(B103&lt;&gt;"",VLOOKUP(B103,Entrée!Entrée,6,FALSE),"")</f>
        <v/>
      </c>
      <c r="H103" s="47" t="str">
        <f>IF(B103&lt;&gt;"",VLOOKUP(B103,Entrée!Entrée,7,FALSE),"")</f>
        <v/>
      </c>
      <c r="I103" s="28"/>
      <c r="J103" s="28"/>
      <c r="K103" s="31"/>
      <c r="L103" s="26"/>
    </row>
    <row r="104" spans="2:12" ht="16.8" thickTop="1" thickBot="1">
      <c r="B104" s="28"/>
      <c r="C104" s="22" t="str">
        <f>IF(B104&lt;&gt;"",VLOOKUP(B104,Entrée!Entrée,3,FALSE),"")</f>
        <v/>
      </c>
      <c r="D104" s="22" t="str">
        <f>IF(B104&lt;&gt;"",VLOOKUP(B104,Entrée!Entrée,4,FALSE),"")</f>
        <v/>
      </c>
      <c r="E104" s="22" t="str">
        <f>IF(B104&lt;&gt;"",VLOOKUP(B104,Entrée!Entrée,5,FALSE),"")</f>
        <v/>
      </c>
      <c r="F104" s="22" t="str">
        <f>IF(B104&lt;&gt;"",VLOOKUP(B104,Entrée!Entrée,2,FALSE),"")</f>
        <v/>
      </c>
      <c r="G104" s="47" t="str">
        <f>IF(B104&lt;&gt;"",VLOOKUP(B104,Entrée!Entrée,6,FALSE),"")</f>
        <v/>
      </c>
      <c r="H104" s="47" t="str">
        <f>IF(B104&lt;&gt;"",VLOOKUP(B104,Entrée!Entrée,7,FALSE),"")</f>
        <v/>
      </c>
      <c r="I104" s="28"/>
      <c r="J104" s="28"/>
      <c r="K104" s="31"/>
      <c r="L104" s="26"/>
    </row>
    <row r="105" spans="2:12" ht="16.8" thickTop="1" thickBot="1">
      <c r="B105" s="28"/>
      <c r="C105" s="22" t="str">
        <f>IF(B105&lt;&gt;"",VLOOKUP(B105,Entrée!Entrée,3,FALSE),"")</f>
        <v/>
      </c>
      <c r="D105" s="22" t="str">
        <f>IF(B105&lt;&gt;"",VLOOKUP(B105,Entrée!Entrée,4,FALSE),"")</f>
        <v/>
      </c>
      <c r="E105" s="22" t="str">
        <f>IF(B105&lt;&gt;"",VLOOKUP(B105,Entrée!Entrée,5,FALSE),"")</f>
        <v/>
      </c>
      <c r="F105" s="22" t="str">
        <f>IF(B105&lt;&gt;"",VLOOKUP(B105,Entrée!Entrée,2,FALSE),"")</f>
        <v/>
      </c>
      <c r="G105" s="47" t="str">
        <f>IF(B105&lt;&gt;"",VLOOKUP(B105,Entrée!Entrée,6,FALSE),"")</f>
        <v/>
      </c>
      <c r="H105" s="47" t="str">
        <f>IF(B105&lt;&gt;"",VLOOKUP(B105,Entrée!Entrée,7,FALSE),"")</f>
        <v/>
      </c>
      <c r="I105" s="28"/>
      <c r="J105" s="28"/>
      <c r="K105" s="31"/>
      <c r="L105" s="26"/>
    </row>
    <row r="106" spans="2:12" ht="16.8" thickTop="1" thickBot="1">
      <c r="B106" s="28"/>
      <c r="C106" s="22" t="str">
        <f>IF(B106&lt;&gt;"",VLOOKUP(B106,Entrée!Entrée,3,FALSE),"")</f>
        <v/>
      </c>
      <c r="D106" s="22" t="str">
        <f>IF(B106&lt;&gt;"",VLOOKUP(B106,Entrée!Entrée,4,FALSE),"")</f>
        <v/>
      </c>
      <c r="E106" s="22" t="str">
        <f>IF(B106&lt;&gt;"",VLOOKUP(B106,Entrée!Entrée,5,FALSE),"")</f>
        <v/>
      </c>
      <c r="F106" s="22" t="str">
        <f>IF(B106&lt;&gt;"",VLOOKUP(B106,Entrée!Entrée,2,FALSE),"")</f>
        <v/>
      </c>
      <c r="G106" s="47" t="str">
        <f>IF(B106&lt;&gt;"",VLOOKUP(B106,Entrée!Entrée,6,FALSE),"")</f>
        <v/>
      </c>
      <c r="H106" s="47" t="str">
        <f>IF(B106&lt;&gt;"",VLOOKUP(B106,Entrée!Entrée,7,FALSE),"")</f>
        <v/>
      </c>
      <c r="I106" s="28"/>
      <c r="J106" s="28"/>
      <c r="K106" s="31"/>
      <c r="L106" s="26"/>
    </row>
    <row r="107" spans="2:12" ht="16.8" thickTop="1" thickBot="1">
      <c r="B107" s="28"/>
      <c r="C107" s="22" t="str">
        <f>IF(B107&lt;&gt;"",VLOOKUP(B107,Entrée!Entrée,3,FALSE),"")</f>
        <v/>
      </c>
      <c r="D107" s="22" t="str">
        <f>IF(B107&lt;&gt;"",VLOOKUP(B107,Entrée!Entrée,4,FALSE),"")</f>
        <v/>
      </c>
      <c r="E107" s="22" t="str">
        <f>IF(B107&lt;&gt;"",VLOOKUP(B107,Entrée!Entrée,5,FALSE),"")</f>
        <v/>
      </c>
      <c r="F107" s="22" t="str">
        <f>IF(B107&lt;&gt;"",VLOOKUP(B107,Entrée!Entrée,2,FALSE),"")</f>
        <v/>
      </c>
      <c r="G107" s="47" t="str">
        <f>IF(B107&lt;&gt;"",VLOOKUP(B107,Entrée!Entrée,6,FALSE),"")</f>
        <v/>
      </c>
      <c r="H107" s="47" t="str">
        <f>IF(B107&lt;&gt;"",VLOOKUP(B107,Entrée!Entrée,7,FALSE),"")</f>
        <v/>
      </c>
      <c r="I107" s="28"/>
      <c r="J107" s="28"/>
      <c r="K107" s="31"/>
      <c r="L107" s="26"/>
    </row>
    <row r="108" spans="2:12" ht="16.8" thickTop="1" thickBot="1">
      <c r="B108" s="28"/>
      <c r="C108" s="22" t="str">
        <f>IF(B108&lt;&gt;"",VLOOKUP(B108,Entrée!Entrée,3,FALSE),"")</f>
        <v/>
      </c>
      <c r="D108" s="22" t="str">
        <f>IF(B108&lt;&gt;"",VLOOKUP(B108,Entrée!Entrée,4,FALSE),"")</f>
        <v/>
      </c>
      <c r="E108" s="22" t="str">
        <f>IF(B108&lt;&gt;"",VLOOKUP(B108,Entrée!Entrée,5,FALSE),"")</f>
        <v/>
      </c>
      <c r="F108" s="22" t="str">
        <f>IF(B108&lt;&gt;"",VLOOKUP(B108,Entrée!Entrée,2,FALSE),"")</f>
        <v/>
      </c>
      <c r="G108" s="47" t="str">
        <f>IF(B108&lt;&gt;"",VLOOKUP(B108,Entrée!Entrée,6,FALSE),"")</f>
        <v/>
      </c>
      <c r="H108" s="47" t="str">
        <f>IF(B108&lt;&gt;"",VLOOKUP(B108,Entrée!Entrée,7,FALSE),"")</f>
        <v/>
      </c>
      <c r="I108" s="28"/>
      <c r="J108" s="28"/>
      <c r="K108" s="31"/>
      <c r="L108" s="26"/>
    </row>
    <row r="109" spans="2:12" ht="16.8" thickTop="1" thickBot="1">
      <c r="B109" s="28"/>
      <c r="C109" s="22" t="str">
        <f>IF(B109&lt;&gt;"",VLOOKUP(B109,Entrée!Entrée,3,FALSE),"")</f>
        <v/>
      </c>
      <c r="D109" s="22" t="str">
        <f>IF(B109&lt;&gt;"",VLOOKUP(B109,Entrée!Entrée,4,FALSE),"")</f>
        <v/>
      </c>
      <c r="E109" s="22" t="str">
        <f>IF(B109&lt;&gt;"",VLOOKUP(B109,Entrée!Entrée,5,FALSE),"")</f>
        <v/>
      </c>
      <c r="F109" s="22" t="str">
        <f>IF(B109&lt;&gt;"",VLOOKUP(B109,Entrée!Entrée,2,FALSE),"")</f>
        <v/>
      </c>
      <c r="G109" s="47" t="str">
        <f>IF(B109&lt;&gt;"",VLOOKUP(B109,Entrée!Entrée,6,FALSE),"")</f>
        <v/>
      </c>
      <c r="H109" s="47" t="str">
        <f>IF(B109&lt;&gt;"",VLOOKUP(B109,Entrée!Entrée,7,FALSE),"")</f>
        <v/>
      </c>
      <c r="I109" s="28"/>
      <c r="J109" s="28"/>
      <c r="K109" s="31"/>
      <c r="L109" s="26"/>
    </row>
    <row r="110" spans="2:12" ht="16.8" thickTop="1" thickBot="1">
      <c r="B110" s="28"/>
      <c r="C110" s="22" t="str">
        <f>IF(B110&lt;&gt;"",VLOOKUP(B110,Entrée!Entrée,3,FALSE),"")</f>
        <v/>
      </c>
      <c r="D110" s="22" t="str">
        <f>IF(B110&lt;&gt;"",VLOOKUP(B110,Entrée!Entrée,4,FALSE),"")</f>
        <v/>
      </c>
      <c r="E110" s="22" t="str">
        <f>IF(B110&lt;&gt;"",VLOOKUP(B110,Entrée!Entrée,5,FALSE),"")</f>
        <v/>
      </c>
      <c r="F110" s="22" t="str">
        <f>IF(B110&lt;&gt;"",VLOOKUP(B110,Entrée!Entrée,2,FALSE),"")</f>
        <v/>
      </c>
      <c r="G110" s="47" t="str">
        <f>IF(B110&lt;&gt;"",VLOOKUP(B110,Entrée!Entrée,6,FALSE),"")</f>
        <v/>
      </c>
      <c r="H110" s="47" t="str">
        <f>IF(B110&lt;&gt;"",VLOOKUP(B110,Entrée!Entrée,7,FALSE),"")</f>
        <v/>
      </c>
      <c r="I110" s="28"/>
      <c r="J110" s="28"/>
      <c r="K110" s="31"/>
      <c r="L110" s="26"/>
    </row>
    <row r="111" spans="2:12" ht="16.8" thickTop="1" thickBot="1">
      <c r="B111" s="28"/>
      <c r="C111" s="22" t="str">
        <f>IF(B111&lt;&gt;"",VLOOKUP(B111,Entrée!Entrée,3,FALSE),"")</f>
        <v/>
      </c>
      <c r="D111" s="22" t="str">
        <f>IF(B111&lt;&gt;"",VLOOKUP(B111,Entrée!Entrée,4,FALSE),"")</f>
        <v/>
      </c>
      <c r="E111" s="22" t="str">
        <f>IF(B111&lt;&gt;"",VLOOKUP(B111,Entrée!Entrée,5,FALSE),"")</f>
        <v/>
      </c>
      <c r="F111" s="22" t="str">
        <f>IF(B111&lt;&gt;"",VLOOKUP(B111,Entrée!Entrée,2,FALSE),"")</f>
        <v/>
      </c>
      <c r="G111" s="47" t="str">
        <f>IF(B111&lt;&gt;"",VLOOKUP(B111,Entrée!Entrée,6,FALSE),"")</f>
        <v/>
      </c>
      <c r="H111" s="47" t="str">
        <f>IF(B111&lt;&gt;"",VLOOKUP(B111,Entrée!Entrée,7,FALSE),"")</f>
        <v/>
      </c>
      <c r="I111" s="28"/>
      <c r="J111" s="28"/>
      <c r="K111" s="31"/>
      <c r="L111" s="26"/>
    </row>
    <row r="112" spans="2:12" ht="16.8" thickTop="1" thickBot="1">
      <c r="B112" s="28"/>
      <c r="C112" s="22" t="str">
        <f>IF(B112&lt;&gt;"",VLOOKUP(B112,Entrée!Entrée,3,FALSE),"")</f>
        <v/>
      </c>
      <c r="D112" s="22" t="str">
        <f>IF(B112&lt;&gt;"",VLOOKUP(B112,Entrée!Entrée,4,FALSE),"")</f>
        <v/>
      </c>
      <c r="E112" s="22" t="str">
        <f>IF(B112&lt;&gt;"",VLOOKUP(B112,Entrée!Entrée,5,FALSE),"")</f>
        <v/>
      </c>
      <c r="F112" s="22" t="str">
        <f>IF(B112&lt;&gt;"",VLOOKUP(B112,Entrée!Entrée,2,FALSE),"")</f>
        <v/>
      </c>
      <c r="G112" s="47" t="str">
        <f>IF(B112&lt;&gt;"",VLOOKUP(B112,Entrée!Entrée,6,FALSE),"")</f>
        <v/>
      </c>
      <c r="H112" s="47" t="str">
        <f>IF(B112&lt;&gt;"",VLOOKUP(B112,Entrée!Entrée,7,FALSE),"")</f>
        <v/>
      </c>
      <c r="I112" s="28"/>
      <c r="J112" s="28"/>
      <c r="K112" s="31"/>
      <c r="L112" s="26"/>
    </row>
    <row r="113" spans="2:12" ht="16.8" thickTop="1" thickBot="1">
      <c r="B113" s="28"/>
      <c r="C113" s="22" t="str">
        <f>IF(B113&lt;&gt;"",VLOOKUP(B113,Entrée!Entrée,3,FALSE),"")</f>
        <v/>
      </c>
      <c r="D113" s="22" t="str">
        <f>IF(B113&lt;&gt;"",VLOOKUP(B113,Entrée!Entrée,4,FALSE),"")</f>
        <v/>
      </c>
      <c r="E113" s="22" t="str">
        <f>IF(B113&lt;&gt;"",VLOOKUP(B113,Entrée!Entrée,5,FALSE),"")</f>
        <v/>
      </c>
      <c r="F113" s="22" t="str">
        <f>IF(B113&lt;&gt;"",VLOOKUP(B113,Entrée!Entrée,2,FALSE),"")</f>
        <v/>
      </c>
      <c r="G113" s="47" t="str">
        <f>IF(B113&lt;&gt;"",VLOOKUP(B113,Entrée!Entrée,6,FALSE),"")</f>
        <v/>
      </c>
      <c r="H113" s="47" t="str">
        <f>IF(B113&lt;&gt;"",VLOOKUP(B113,Entrée!Entrée,7,FALSE),"")</f>
        <v/>
      </c>
      <c r="I113" s="28"/>
      <c r="J113" s="28"/>
      <c r="K113" s="31"/>
      <c r="L113" s="26"/>
    </row>
    <row r="114" spans="2:12" ht="16.8" thickTop="1" thickBot="1">
      <c r="B114" s="28"/>
      <c r="C114" s="22" t="str">
        <f>IF(B114&lt;&gt;"",VLOOKUP(B114,Entrée!Entrée,3,FALSE),"")</f>
        <v/>
      </c>
      <c r="D114" s="22" t="str">
        <f>IF(B114&lt;&gt;"",VLOOKUP(B114,Entrée!Entrée,4,FALSE),"")</f>
        <v/>
      </c>
      <c r="E114" s="22" t="str">
        <f>IF(B114&lt;&gt;"",VLOOKUP(B114,Entrée!Entrée,5,FALSE),"")</f>
        <v/>
      </c>
      <c r="F114" s="22" t="str">
        <f>IF(B114&lt;&gt;"",VLOOKUP(B114,Entrée!Entrée,2,FALSE),"")</f>
        <v/>
      </c>
      <c r="G114" s="47" t="str">
        <f>IF(B114&lt;&gt;"",VLOOKUP(B114,Entrée!Entrée,6,FALSE),"")</f>
        <v/>
      </c>
      <c r="H114" s="47" t="str">
        <f>IF(B114&lt;&gt;"",VLOOKUP(B114,Entrée!Entrée,7,FALSE),"")</f>
        <v/>
      </c>
      <c r="I114" s="28"/>
      <c r="J114" s="28"/>
      <c r="K114" s="31"/>
      <c r="L114" s="26"/>
    </row>
    <row r="115" spans="2:12" ht="16.8" thickTop="1" thickBot="1">
      <c r="B115" s="28"/>
      <c r="C115" s="22" t="str">
        <f>IF(B115&lt;&gt;"",VLOOKUP(B115,Entrée!Entrée,3,FALSE),"")</f>
        <v/>
      </c>
      <c r="D115" s="22" t="str">
        <f>IF(B115&lt;&gt;"",VLOOKUP(B115,Entrée!Entrée,4,FALSE),"")</f>
        <v/>
      </c>
      <c r="E115" s="22" t="str">
        <f>IF(B115&lt;&gt;"",VLOOKUP(B115,Entrée!Entrée,5,FALSE),"")</f>
        <v/>
      </c>
      <c r="F115" s="22" t="str">
        <f>IF(B115&lt;&gt;"",VLOOKUP(B115,Entrée!Entrée,2,FALSE),"")</f>
        <v/>
      </c>
      <c r="G115" s="47" t="str">
        <f>IF(B115&lt;&gt;"",VLOOKUP(B115,Entrée!Entrée,6,FALSE),"")</f>
        <v/>
      </c>
      <c r="H115" s="47" t="str">
        <f>IF(B115&lt;&gt;"",VLOOKUP(B115,Entrée!Entrée,7,FALSE),"")</f>
        <v/>
      </c>
      <c r="I115" s="28"/>
      <c r="J115" s="28"/>
      <c r="K115" s="33"/>
      <c r="L115" s="26"/>
    </row>
    <row r="116" spans="2:12" ht="16.8" thickTop="1" thickBot="1">
      <c r="B116" s="28"/>
      <c r="C116" s="22" t="str">
        <f>IF(B116&lt;&gt;"",VLOOKUP(B116,Entrée!Entrée,3,FALSE),"")</f>
        <v/>
      </c>
      <c r="D116" s="22" t="str">
        <f>IF(B116&lt;&gt;"",VLOOKUP(B116,Entrée!Entrée,4,FALSE),"")</f>
        <v/>
      </c>
      <c r="E116" s="22" t="str">
        <f>IF(B116&lt;&gt;"",VLOOKUP(B116,Entrée!Entrée,5,FALSE),"")</f>
        <v/>
      </c>
      <c r="F116" s="22" t="str">
        <f>IF(B116&lt;&gt;"",VLOOKUP(B116,Entrée!Entrée,2,FALSE),"")</f>
        <v/>
      </c>
      <c r="G116" s="47" t="str">
        <f>IF(B116&lt;&gt;"",VLOOKUP(B116,Entrée!Entrée,6,FALSE),"")</f>
        <v/>
      </c>
      <c r="H116" s="47" t="str">
        <f>IF(B116&lt;&gt;"",VLOOKUP(B116,Entrée!Entrée,7,FALSE),"")</f>
        <v/>
      </c>
      <c r="I116" s="28"/>
      <c r="J116" s="28"/>
      <c r="K116" s="33"/>
      <c r="L116" s="26"/>
    </row>
    <row r="117" spans="2:12" ht="16.8" thickTop="1" thickBot="1">
      <c r="B117" s="28"/>
      <c r="C117" s="22" t="str">
        <f>IF(B117&lt;&gt;"",VLOOKUP(B117,Entrée!Entrée,3,FALSE),"")</f>
        <v/>
      </c>
      <c r="D117" s="22" t="str">
        <f>IF(B117&lt;&gt;"",VLOOKUP(B117,Entrée!Entrée,4,FALSE),"")</f>
        <v/>
      </c>
      <c r="E117" s="22" t="str">
        <f>IF(B117&lt;&gt;"",VLOOKUP(B117,Entrée!Entrée,5,FALSE),"")</f>
        <v/>
      </c>
      <c r="F117" s="22" t="str">
        <f>IF(B117&lt;&gt;"",VLOOKUP(B117,Entrée!Entrée,2,FALSE),"")</f>
        <v/>
      </c>
      <c r="G117" s="47" t="str">
        <f>IF(B117&lt;&gt;"",VLOOKUP(B117,Entrée!Entrée,6,FALSE),"")</f>
        <v/>
      </c>
      <c r="H117" s="47" t="str">
        <f>IF(B117&lt;&gt;"",VLOOKUP(B117,Entrée!Entrée,7,FALSE),"")</f>
        <v/>
      </c>
      <c r="I117" s="28"/>
      <c r="J117" s="28"/>
      <c r="K117" s="33"/>
      <c r="L117" s="26"/>
    </row>
    <row r="118" spans="2:12" ht="16.8" thickTop="1" thickBot="1">
      <c r="B118" s="28"/>
      <c r="C118" s="22" t="str">
        <f>IF(B118&lt;&gt;"",VLOOKUP(B118,Entrée!Entrée,3,FALSE),"")</f>
        <v/>
      </c>
      <c r="D118" s="22" t="str">
        <f>IF(B118&lt;&gt;"",VLOOKUP(B118,Entrée!Entrée,4,FALSE),"")</f>
        <v/>
      </c>
      <c r="E118" s="22" t="str">
        <f>IF(B118&lt;&gt;"",VLOOKUP(B118,Entrée!Entrée,5,FALSE),"")</f>
        <v/>
      </c>
      <c r="F118" s="22" t="str">
        <f>IF(B118&lt;&gt;"",VLOOKUP(B118,Entrée!Entrée,2,FALSE),"")</f>
        <v/>
      </c>
      <c r="G118" s="47" t="str">
        <f>IF(B118&lt;&gt;"",VLOOKUP(B118,Entrée!Entrée,6,FALSE),"")</f>
        <v/>
      </c>
      <c r="H118" s="47" t="str">
        <f>IF(B118&lt;&gt;"",VLOOKUP(B118,Entrée!Entrée,7,FALSE),"")</f>
        <v/>
      </c>
      <c r="I118" s="28"/>
      <c r="J118" s="28"/>
      <c r="K118" s="33"/>
      <c r="L118" s="26"/>
    </row>
    <row r="119" spans="2:12" ht="16.8" thickTop="1" thickBot="1">
      <c r="B119" s="28"/>
      <c r="C119" s="22" t="str">
        <f>IF(B119&lt;&gt;"",VLOOKUP(B119,Entrée!Entrée,3,FALSE),"")</f>
        <v/>
      </c>
      <c r="D119" s="22" t="str">
        <f>IF(B119&lt;&gt;"",VLOOKUP(B119,Entrée!Entrée,4,FALSE),"")</f>
        <v/>
      </c>
      <c r="E119" s="22" t="str">
        <f>IF(B119&lt;&gt;"",VLOOKUP(B119,Entrée!Entrée,5,FALSE),"")</f>
        <v/>
      </c>
      <c r="F119" s="22" t="str">
        <f>IF(B119&lt;&gt;"",VLOOKUP(B119,Entrée!Entrée,2,FALSE),"")</f>
        <v/>
      </c>
      <c r="G119" s="47" t="str">
        <f>IF(B119&lt;&gt;"",VLOOKUP(B119,Entrée!Entrée,6,FALSE),"")</f>
        <v/>
      </c>
      <c r="H119" s="47" t="str">
        <f>IF(B119&lt;&gt;"",VLOOKUP(B119,Entrée!Entrée,7,FALSE),"")</f>
        <v/>
      </c>
      <c r="I119" s="28"/>
      <c r="J119" s="28"/>
      <c r="K119" s="33"/>
      <c r="L119" s="26"/>
    </row>
    <row r="120" spans="2:12" ht="16.8" thickTop="1" thickBot="1">
      <c r="B120" s="28"/>
      <c r="C120" s="22" t="str">
        <f>IF(B120&lt;&gt;"",VLOOKUP(B120,Entrée!Entrée,3,FALSE),"")</f>
        <v/>
      </c>
      <c r="D120" s="22" t="str">
        <f>IF(B120&lt;&gt;"",VLOOKUP(B120,Entrée!Entrée,4,FALSE),"")</f>
        <v/>
      </c>
      <c r="E120" s="22" t="str">
        <f>IF(B120&lt;&gt;"",VLOOKUP(B120,Entrée!Entrée,5,FALSE),"")</f>
        <v/>
      </c>
      <c r="F120" s="22" t="str">
        <f>IF(B120&lt;&gt;"",VLOOKUP(B120,Entrée!Entrée,2,FALSE),"")</f>
        <v/>
      </c>
      <c r="G120" s="47" t="str">
        <f>IF(B120&lt;&gt;"",VLOOKUP(B120,Entrée!Entrée,6,FALSE),"")</f>
        <v/>
      </c>
      <c r="H120" s="47" t="str">
        <f>IF(B120&lt;&gt;"",VLOOKUP(B120,Entrée!Entrée,7,FALSE),"")</f>
        <v/>
      </c>
      <c r="I120" s="28"/>
      <c r="J120" s="28"/>
      <c r="K120" s="33"/>
      <c r="L120" s="26"/>
    </row>
    <row r="121" spans="2:12" ht="16.8" thickTop="1" thickBot="1">
      <c r="B121" s="28"/>
      <c r="C121" s="22" t="str">
        <f>IF(B121&lt;&gt;"",VLOOKUP(B121,Entrée!Entrée,3,FALSE),"")</f>
        <v/>
      </c>
      <c r="D121" s="22" t="str">
        <f>IF(B121&lt;&gt;"",VLOOKUP(B121,Entrée!Entrée,4,FALSE),"")</f>
        <v/>
      </c>
      <c r="E121" s="22" t="str">
        <f>IF(B121&lt;&gt;"",VLOOKUP(B121,Entrée!Entrée,5,FALSE),"")</f>
        <v/>
      </c>
      <c r="F121" s="22" t="str">
        <f>IF(B121&lt;&gt;"",VLOOKUP(B121,Entrée!Entrée,2,FALSE),"")</f>
        <v/>
      </c>
      <c r="G121" s="47" t="str">
        <f>IF(B121&lt;&gt;"",VLOOKUP(B121,Entrée!Entrée,6,FALSE),"")</f>
        <v/>
      </c>
      <c r="H121" s="47" t="str">
        <f>IF(B121&lt;&gt;"",VLOOKUP(B121,Entrée!Entrée,7,FALSE),"")</f>
        <v/>
      </c>
      <c r="I121" s="28"/>
      <c r="J121" s="28"/>
      <c r="K121" s="33"/>
      <c r="L121" s="26"/>
    </row>
    <row r="122" spans="2:12" ht="16.8" thickTop="1" thickBot="1">
      <c r="B122" s="28"/>
      <c r="C122" s="22" t="str">
        <f>IF(B122&lt;&gt;"",VLOOKUP(B122,Entrée!Entrée,3,FALSE),"")</f>
        <v/>
      </c>
      <c r="D122" s="22" t="str">
        <f>IF(B122&lt;&gt;"",VLOOKUP(B122,Entrée!Entrée,4,FALSE),"")</f>
        <v/>
      </c>
      <c r="E122" s="22" t="str">
        <f>IF(B122&lt;&gt;"",VLOOKUP(B122,Entrée!Entrée,5,FALSE),"")</f>
        <v/>
      </c>
      <c r="F122" s="22" t="str">
        <f>IF(B122&lt;&gt;"",VLOOKUP(B122,Entrée!Entrée,2,FALSE),"")</f>
        <v/>
      </c>
      <c r="G122" s="47" t="str">
        <f>IF(B122&lt;&gt;"",VLOOKUP(B122,Entrée!Entrée,6,FALSE),"")</f>
        <v/>
      </c>
      <c r="H122" s="47" t="str">
        <f>IF(B122&lt;&gt;"",VLOOKUP(B122,Entrée!Entrée,7,FALSE),"")</f>
        <v/>
      </c>
      <c r="I122" s="28"/>
      <c r="J122" s="28"/>
      <c r="K122" s="33"/>
      <c r="L122" s="26"/>
    </row>
    <row r="123" spans="2:12" ht="16.8" thickTop="1" thickBot="1">
      <c r="B123" s="28"/>
      <c r="C123" s="22" t="str">
        <f>IF(B123&lt;&gt;"",VLOOKUP(B123,Entrée!Entrée,3,FALSE),"")</f>
        <v/>
      </c>
      <c r="D123" s="22" t="str">
        <f>IF(B123&lt;&gt;"",VLOOKUP(B123,Entrée!Entrée,4,FALSE),"")</f>
        <v/>
      </c>
      <c r="E123" s="22" t="str">
        <f>IF(B123&lt;&gt;"",VLOOKUP(B123,Entrée!Entrée,5,FALSE),"")</f>
        <v/>
      </c>
      <c r="F123" s="22" t="str">
        <f>IF(B123&lt;&gt;"",VLOOKUP(B123,Entrée!Entrée,2,FALSE),"")</f>
        <v/>
      </c>
      <c r="G123" s="47" t="str">
        <f>IF(B123&lt;&gt;"",VLOOKUP(B123,Entrée!Entrée,6,FALSE),"")</f>
        <v/>
      </c>
      <c r="H123" s="47" t="str">
        <f>IF(B123&lt;&gt;"",VLOOKUP(B123,Entrée!Entrée,7,FALSE),"")</f>
        <v/>
      </c>
      <c r="I123" s="28"/>
      <c r="J123" s="28"/>
      <c r="K123" s="33"/>
      <c r="L123" s="26"/>
    </row>
    <row r="124" spans="2:12" ht="16.8" thickTop="1" thickBot="1">
      <c r="B124" s="28"/>
      <c r="C124" s="22" t="str">
        <f>IF(B124&lt;&gt;"",VLOOKUP(B124,Entrée!Entrée,3,FALSE),"")</f>
        <v/>
      </c>
      <c r="D124" s="22" t="str">
        <f>IF(B124&lt;&gt;"",VLOOKUP(B124,Entrée!Entrée,4,FALSE),"")</f>
        <v/>
      </c>
      <c r="E124" s="22" t="str">
        <f>IF(B124&lt;&gt;"",VLOOKUP(B124,Entrée!Entrée,5,FALSE),"")</f>
        <v/>
      </c>
      <c r="F124" s="22" t="str">
        <f>IF(B124&lt;&gt;"",VLOOKUP(B124,Entrée!Entrée,2,FALSE),"")</f>
        <v/>
      </c>
      <c r="G124" s="47" t="str">
        <f>IF(B124&lt;&gt;"",VLOOKUP(B124,Entrée!Entrée,6,FALSE),"")</f>
        <v/>
      </c>
      <c r="H124" s="47" t="str">
        <f>IF(B124&lt;&gt;"",VLOOKUP(B124,Entrée!Entrée,7,FALSE),"")</f>
        <v/>
      </c>
      <c r="I124" s="28"/>
      <c r="J124" s="28"/>
      <c r="K124" s="33"/>
      <c r="L124" s="26"/>
    </row>
    <row r="125" spans="2:12" ht="16.8" thickTop="1" thickBot="1">
      <c r="B125" s="28"/>
      <c r="C125" s="22" t="str">
        <f>IF(B125&lt;&gt;"",VLOOKUP(B125,Entrée!Entrée,3,FALSE),"")</f>
        <v/>
      </c>
      <c r="D125" s="22" t="str">
        <f>IF(B125&lt;&gt;"",VLOOKUP(B125,Entrée!Entrée,4,FALSE),"")</f>
        <v/>
      </c>
      <c r="E125" s="22" t="str">
        <f>IF(B125&lt;&gt;"",VLOOKUP(B125,Entrée!Entrée,5,FALSE),"")</f>
        <v/>
      </c>
      <c r="F125" s="22" t="str">
        <f>IF(B125&lt;&gt;"",VLOOKUP(B125,Entrée!Entrée,2,FALSE),"")</f>
        <v/>
      </c>
      <c r="G125" s="47" t="str">
        <f>IF(B125&lt;&gt;"",VLOOKUP(B125,Entrée!Entrée,6,FALSE),"")</f>
        <v/>
      </c>
      <c r="H125" s="47" t="str">
        <f>IF(B125&lt;&gt;"",VLOOKUP(B125,Entrée!Entrée,7,FALSE),"")</f>
        <v/>
      </c>
      <c r="I125" s="28"/>
      <c r="J125" s="28"/>
      <c r="K125" s="33"/>
      <c r="L125" s="26"/>
    </row>
    <row r="126" spans="2:12" ht="16.8" thickTop="1" thickBot="1">
      <c r="B126" s="28"/>
      <c r="C126" s="22" t="str">
        <f>IF(B126&lt;&gt;"",VLOOKUP(B126,Entrée!Entrée,3,FALSE),"")</f>
        <v/>
      </c>
      <c r="D126" s="22" t="str">
        <f>IF(B126&lt;&gt;"",VLOOKUP(B126,Entrée!Entrée,4,FALSE),"")</f>
        <v/>
      </c>
      <c r="E126" s="22" t="str">
        <f>IF(B126&lt;&gt;"",VLOOKUP(B126,Entrée!Entrée,5,FALSE),"")</f>
        <v/>
      </c>
      <c r="F126" s="22" t="str">
        <f>IF(B126&lt;&gt;"",VLOOKUP(B126,Entrée!Entrée,2,FALSE),"")</f>
        <v/>
      </c>
      <c r="G126" s="47" t="str">
        <f>IF(B126&lt;&gt;"",VLOOKUP(B126,Entrée!Entrée,6,FALSE),"")</f>
        <v/>
      </c>
      <c r="H126" s="47" t="str">
        <f>IF(B126&lt;&gt;"",VLOOKUP(B126,Entrée!Entrée,7,FALSE),"")</f>
        <v/>
      </c>
      <c r="I126" s="28"/>
      <c r="J126" s="28"/>
      <c r="K126" s="33"/>
      <c r="L126" s="26"/>
    </row>
    <row r="127" spans="2:12" ht="16.8" thickTop="1" thickBot="1">
      <c r="B127" s="28"/>
      <c r="C127" s="22" t="str">
        <f>IF(B127&lt;&gt;"",VLOOKUP(B127,Entrée!Entrée,3,FALSE),"")</f>
        <v/>
      </c>
      <c r="D127" s="22" t="str">
        <f>IF(B127&lt;&gt;"",VLOOKUP(B127,Entrée!Entrée,4,FALSE),"")</f>
        <v/>
      </c>
      <c r="E127" s="22" t="str">
        <f>IF(B127&lt;&gt;"",VLOOKUP(B127,Entrée!Entrée,5,FALSE),"")</f>
        <v/>
      </c>
      <c r="F127" s="22" t="str">
        <f>IF(B127&lt;&gt;"",VLOOKUP(B127,Entrée!Entrée,2,FALSE),"")</f>
        <v/>
      </c>
      <c r="G127" s="47" t="str">
        <f>IF(B127&lt;&gt;"",VLOOKUP(B127,Entrée!Entrée,6,FALSE),"")</f>
        <v/>
      </c>
      <c r="H127" s="47" t="str">
        <f>IF(B127&lt;&gt;"",VLOOKUP(B127,Entrée!Entrée,7,FALSE),"")</f>
        <v/>
      </c>
      <c r="I127" s="28"/>
      <c r="J127" s="28"/>
      <c r="K127" s="33"/>
      <c r="L127" s="26"/>
    </row>
    <row r="128" spans="2:12" ht="16.8" thickTop="1" thickBot="1">
      <c r="B128" s="28"/>
      <c r="C128" s="22" t="str">
        <f>IF(B128&lt;&gt;"",VLOOKUP(B128,Entrée!Entrée,3,FALSE),"")</f>
        <v/>
      </c>
      <c r="D128" s="22" t="str">
        <f>IF(B128&lt;&gt;"",VLOOKUP(B128,Entrée!Entrée,4,FALSE),"")</f>
        <v/>
      </c>
      <c r="E128" s="22" t="str">
        <f>IF(B128&lt;&gt;"",VLOOKUP(B128,Entrée!Entrée,5,FALSE),"")</f>
        <v/>
      </c>
      <c r="F128" s="22" t="str">
        <f>IF(B128&lt;&gt;"",VLOOKUP(B128,Entrée!Entrée,2,FALSE),"")</f>
        <v/>
      </c>
      <c r="G128" s="47" t="str">
        <f>IF(B128&lt;&gt;"",VLOOKUP(B128,Entrée!Entrée,6,FALSE),"")</f>
        <v/>
      </c>
      <c r="H128" s="47" t="str">
        <f>IF(B128&lt;&gt;"",VLOOKUP(B128,Entrée!Entrée,7,FALSE),"")</f>
        <v/>
      </c>
      <c r="I128" s="28"/>
      <c r="J128" s="28"/>
      <c r="K128" s="33"/>
      <c r="L128" s="26"/>
    </row>
    <row r="129" spans="2:12" ht="16.8" thickTop="1" thickBot="1">
      <c r="B129" s="28"/>
      <c r="C129" s="22" t="str">
        <f>IF(B129&lt;&gt;"",VLOOKUP(B129,Entrée!Entrée,3,FALSE),"")</f>
        <v/>
      </c>
      <c r="D129" s="22" t="str">
        <f>IF(B129&lt;&gt;"",VLOOKUP(B129,Entrée!Entrée,4,FALSE),"")</f>
        <v/>
      </c>
      <c r="E129" s="22" t="str">
        <f>IF(B129&lt;&gt;"",VLOOKUP(B129,Entrée!Entrée,5,FALSE),"")</f>
        <v/>
      </c>
      <c r="F129" s="22" t="str">
        <f>IF(B129&lt;&gt;"",VLOOKUP(B129,Entrée!Entrée,2,FALSE),"")</f>
        <v/>
      </c>
      <c r="G129" s="47" t="str">
        <f>IF(B129&lt;&gt;"",VLOOKUP(B129,Entrée!Entrée,6,FALSE),"")</f>
        <v/>
      </c>
      <c r="H129" s="47" t="str">
        <f>IF(B129&lt;&gt;"",VLOOKUP(B129,Entrée!Entrée,7,FALSE),"")</f>
        <v/>
      </c>
      <c r="I129" s="28"/>
      <c r="J129" s="28"/>
      <c r="K129" s="33"/>
      <c r="L129" s="26"/>
    </row>
    <row r="130" spans="2:12" ht="16.8" thickTop="1" thickBot="1">
      <c r="B130" s="28"/>
      <c r="C130" s="22" t="str">
        <f>IF(B130&lt;&gt;"",VLOOKUP(B130,Entrée!Entrée,3,FALSE),"")</f>
        <v/>
      </c>
      <c r="D130" s="22" t="str">
        <f>IF(B130&lt;&gt;"",VLOOKUP(B130,Entrée!Entrée,4,FALSE),"")</f>
        <v/>
      </c>
      <c r="E130" s="22" t="str">
        <f>IF(B130&lt;&gt;"",VLOOKUP(B130,Entrée!Entrée,5,FALSE),"")</f>
        <v/>
      </c>
      <c r="F130" s="22" t="str">
        <f>IF(B130&lt;&gt;"",VLOOKUP(B130,Entrée!Entrée,2,FALSE),"")</f>
        <v/>
      </c>
      <c r="G130" s="47" t="str">
        <f>IF(B130&lt;&gt;"",VLOOKUP(B130,Entrée!Entrée,6,FALSE),"")</f>
        <v/>
      </c>
      <c r="H130" s="47" t="str">
        <f>IF(B130&lt;&gt;"",VLOOKUP(B130,Entrée!Entrée,7,FALSE),"")</f>
        <v/>
      </c>
      <c r="I130" s="28"/>
      <c r="J130" s="28"/>
      <c r="K130" s="33"/>
      <c r="L130" s="26"/>
    </row>
    <row r="131" spans="2:12" ht="16.8" thickTop="1" thickBot="1">
      <c r="B131" s="28"/>
      <c r="C131" s="22" t="str">
        <f>IF(B131&lt;&gt;"",VLOOKUP(B131,Entrée!Entrée,3,FALSE),"")</f>
        <v/>
      </c>
      <c r="D131" s="22" t="str">
        <f>IF(B131&lt;&gt;"",VLOOKUP(B131,Entrée!Entrée,4,FALSE),"")</f>
        <v/>
      </c>
      <c r="E131" s="22" t="str">
        <f>IF(B131&lt;&gt;"",VLOOKUP(B131,Entrée!Entrée,5,FALSE),"")</f>
        <v/>
      </c>
      <c r="F131" s="22" t="str">
        <f>IF(B131&lt;&gt;"",VLOOKUP(B131,Entrée!Entrée,2,FALSE),"")</f>
        <v/>
      </c>
      <c r="G131" s="47" t="str">
        <f>IF(B131&lt;&gt;"",VLOOKUP(B131,Entrée!Entrée,6,FALSE),"")</f>
        <v/>
      </c>
      <c r="H131" s="47" t="str">
        <f>IF(B131&lt;&gt;"",VLOOKUP(B131,Entrée!Entrée,7,FALSE),"")</f>
        <v/>
      </c>
      <c r="I131" s="28"/>
      <c r="J131" s="28"/>
      <c r="K131" s="33"/>
      <c r="L131" s="26"/>
    </row>
    <row r="132" spans="2:12" ht="16.8" thickTop="1" thickBot="1">
      <c r="B132" s="28"/>
      <c r="C132" s="22" t="str">
        <f>IF(B132&lt;&gt;"",VLOOKUP(B132,Entrée!Entrée,3,FALSE),"")</f>
        <v/>
      </c>
      <c r="D132" s="22" t="str">
        <f>IF(B132&lt;&gt;"",VLOOKUP(B132,Entrée!Entrée,4,FALSE),"")</f>
        <v/>
      </c>
      <c r="E132" s="22" t="str">
        <f>IF(B132&lt;&gt;"",VLOOKUP(B132,Entrée!Entrée,5,FALSE),"")</f>
        <v/>
      </c>
      <c r="F132" s="22" t="str">
        <f>IF(B132&lt;&gt;"",VLOOKUP(B132,Entrée!Entrée,2,FALSE),"")</f>
        <v/>
      </c>
      <c r="G132" s="47" t="str">
        <f>IF(B132&lt;&gt;"",VLOOKUP(B132,Entrée!Entrée,6,FALSE),"")</f>
        <v/>
      </c>
      <c r="H132" s="47" t="str">
        <f>IF(B132&lt;&gt;"",VLOOKUP(B132,Entrée!Entrée,7,FALSE),"")</f>
        <v/>
      </c>
      <c r="I132" s="28"/>
      <c r="J132" s="28"/>
      <c r="K132" s="33"/>
      <c r="L132" s="26"/>
    </row>
    <row r="133" spans="2:12" ht="16.8" thickTop="1" thickBot="1">
      <c r="B133" s="28"/>
      <c r="C133" s="22" t="str">
        <f>IF(B133&lt;&gt;"",VLOOKUP(B133,Entrée!Entrée,3,FALSE),"")</f>
        <v/>
      </c>
      <c r="D133" s="22" t="str">
        <f>IF(B133&lt;&gt;"",VLOOKUP(B133,Entrée!Entrée,4,FALSE),"")</f>
        <v/>
      </c>
      <c r="E133" s="22" t="str">
        <f>IF(B133&lt;&gt;"",VLOOKUP(B133,Entrée!Entrée,5,FALSE),"")</f>
        <v/>
      </c>
      <c r="F133" s="22" t="str">
        <f>IF(B133&lt;&gt;"",VLOOKUP(B133,Entrée!Entrée,2,FALSE),"")</f>
        <v/>
      </c>
      <c r="G133" s="47" t="str">
        <f>IF(B133&lt;&gt;"",VLOOKUP(B133,Entrée!Entrée,6,FALSE),"")</f>
        <v/>
      </c>
      <c r="H133" s="47" t="str">
        <f>IF(B133&lt;&gt;"",VLOOKUP(B133,Entrée!Entrée,7,FALSE),"")</f>
        <v/>
      </c>
      <c r="I133" s="28"/>
      <c r="J133" s="28"/>
      <c r="K133" s="33"/>
      <c r="L133" s="26"/>
    </row>
    <row r="134" spans="2:12" ht="16.8" thickTop="1" thickBot="1">
      <c r="B134" s="28"/>
      <c r="C134" s="22" t="str">
        <f>IF(B134&lt;&gt;"",VLOOKUP(B134,Entrée!Entrée,3,FALSE),"")</f>
        <v/>
      </c>
      <c r="D134" s="22" t="str">
        <f>IF(B134&lt;&gt;"",VLOOKUP(B134,Entrée!Entrée,4,FALSE),"")</f>
        <v/>
      </c>
      <c r="E134" s="22" t="str">
        <f>IF(B134&lt;&gt;"",VLOOKUP(B134,Entrée!Entrée,5,FALSE),"")</f>
        <v/>
      </c>
      <c r="F134" s="22" t="str">
        <f>IF(B134&lt;&gt;"",VLOOKUP(B134,Entrée!Entrée,2,FALSE),"")</f>
        <v/>
      </c>
      <c r="G134" s="47" t="str">
        <f>IF(B134&lt;&gt;"",VLOOKUP(B134,Entrée!Entrée,6,FALSE),"")</f>
        <v/>
      </c>
      <c r="H134" s="47" t="str">
        <f>IF(B134&lt;&gt;"",VLOOKUP(B134,Entrée!Entrée,7,FALSE),"")</f>
        <v/>
      </c>
      <c r="I134" s="28"/>
      <c r="J134" s="28"/>
      <c r="K134" s="33"/>
      <c r="L134" s="26"/>
    </row>
    <row r="135" spans="2:12" ht="16.8" thickTop="1" thickBot="1">
      <c r="B135" s="28"/>
      <c r="C135" s="22" t="str">
        <f>IF(B135&lt;&gt;"",VLOOKUP(B135,Entrée!Entrée,3,FALSE),"")</f>
        <v/>
      </c>
      <c r="D135" s="22" t="str">
        <f>IF(B135&lt;&gt;"",VLOOKUP(B135,Entrée!Entrée,4,FALSE),"")</f>
        <v/>
      </c>
      <c r="E135" s="22" t="str">
        <f>IF(B135&lt;&gt;"",VLOOKUP(B135,Entrée!Entrée,5,FALSE),"")</f>
        <v/>
      </c>
      <c r="F135" s="22" t="str">
        <f>IF(B135&lt;&gt;"",VLOOKUP(B135,Entrée!Entrée,2,FALSE),"")</f>
        <v/>
      </c>
      <c r="G135" s="47" t="str">
        <f>IF(B135&lt;&gt;"",VLOOKUP(B135,Entrée!Entrée,6,FALSE),"")</f>
        <v/>
      </c>
      <c r="H135" s="47" t="str">
        <f>IF(B135&lt;&gt;"",VLOOKUP(B135,Entrée!Entrée,7,FALSE),"")</f>
        <v/>
      </c>
      <c r="I135" s="28"/>
      <c r="J135" s="28"/>
      <c r="K135" s="33"/>
      <c r="L135" s="26"/>
    </row>
    <row r="136" spans="2:12" ht="16.8" thickTop="1" thickBot="1">
      <c r="B136" s="28"/>
      <c r="C136" s="22" t="str">
        <f>IF(B136&lt;&gt;"",VLOOKUP(B136,Entrée!Entrée,3,FALSE),"")</f>
        <v/>
      </c>
      <c r="D136" s="22" t="str">
        <f>IF(B136&lt;&gt;"",VLOOKUP(B136,Entrée!Entrée,4,FALSE),"")</f>
        <v/>
      </c>
      <c r="E136" s="22" t="str">
        <f>IF(B136&lt;&gt;"",VLOOKUP(B136,Entrée!Entrée,5,FALSE),"")</f>
        <v/>
      </c>
      <c r="F136" s="22" t="str">
        <f>IF(B136&lt;&gt;"",VLOOKUP(B136,Entrée!Entrée,2,FALSE),"")</f>
        <v/>
      </c>
      <c r="G136" s="47" t="str">
        <f>IF(B136&lt;&gt;"",VLOOKUP(B136,Entrée!Entrée,6,FALSE),"")</f>
        <v/>
      </c>
      <c r="H136" s="47" t="str">
        <f>IF(B136&lt;&gt;"",VLOOKUP(B136,Entrée!Entrée,7,FALSE),"")</f>
        <v/>
      </c>
      <c r="I136" s="28"/>
      <c r="J136" s="28"/>
      <c r="K136" s="33"/>
      <c r="L136" s="26"/>
    </row>
    <row r="137" spans="2:12" ht="16.8" thickTop="1" thickBot="1">
      <c r="B137" s="28"/>
      <c r="C137" s="22" t="str">
        <f>IF(B137&lt;&gt;"",VLOOKUP(B137,Entrée!Entrée,3,FALSE),"")</f>
        <v/>
      </c>
      <c r="D137" s="22" t="str">
        <f>IF(B137&lt;&gt;"",VLOOKUP(B137,Entrée!Entrée,4,FALSE),"")</f>
        <v/>
      </c>
      <c r="E137" s="22" t="str">
        <f>IF(B137&lt;&gt;"",VLOOKUP(B137,Entrée!Entrée,5,FALSE),"")</f>
        <v/>
      </c>
      <c r="F137" s="22" t="str">
        <f>IF(B137&lt;&gt;"",VLOOKUP(B137,Entrée!Entrée,2,FALSE),"")</f>
        <v/>
      </c>
      <c r="G137" s="47" t="str">
        <f>IF(B137&lt;&gt;"",VLOOKUP(B137,Entrée!Entrée,6,FALSE),"")</f>
        <v/>
      </c>
      <c r="H137" s="47" t="str">
        <f>IF(B137&lt;&gt;"",VLOOKUP(B137,Entrée!Entrée,7,FALSE),"")</f>
        <v/>
      </c>
      <c r="I137" s="28"/>
      <c r="J137" s="28"/>
      <c r="K137" s="33"/>
      <c r="L137" s="26"/>
    </row>
    <row r="138" spans="2:12" ht="16.8" thickTop="1" thickBot="1">
      <c r="B138" s="28"/>
      <c r="C138" s="22" t="str">
        <f>IF(B138&lt;&gt;"",VLOOKUP(B138,Entrée!Entrée,3,FALSE),"")</f>
        <v/>
      </c>
      <c r="D138" s="22" t="str">
        <f>IF(B138&lt;&gt;"",VLOOKUP(B138,Entrée!Entrée,4,FALSE),"")</f>
        <v/>
      </c>
      <c r="E138" s="22" t="str">
        <f>IF(B138&lt;&gt;"",VLOOKUP(B138,Entrée!Entrée,5,FALSE),"")</f>
        <v/>
      </c>
      <c r="F138" s="22" t="str">
        <f>IF(B138&lt;&gt;"",VLOOKUP(B138,Entrée!Entrée,2,FALSE),"")</f>
        <v/>
      </c>
      <c r="G138" s="47" t="str">
        <f>IF(B138&lt;&gt;"",VLOOKUP(B138,Entrée!Entrée,6,FALSE),"")</f>
        <v/>
      </c>
      <c r="H138" s="47" t="str">
        <f>IF(B138&lt;&gt;"",VLOOKUP(B138,Entrée!Entrée,7,FALSE),"")</f>
        <v/>
      </c>
      <c r="I138" s="28"/>
      <c r="J138" s="28"/>
      <c r="K138" s="33"/>
      <c r="L138" s="26"/>
    </row>
    <row r="139" spans="2:12" ht="16.8" thickTop="1" thickBot="1">
      <c r="B139" s="28"/>
      <c r="C139" s="22" t="str">
        <f>IF(B139&lt;&gt;"",VLOOKUP(B139,Entrée!Entrée,3,FALSE),"")</f>
        <v/>
      </c>
      <c r="D139" s="22" t="str">
        <f>IF(B139&lt;&gt;"",VLOOKUP(B139,Entrée!Entrée,4,FALSE),"")</f>
        <v/>
      </c>
      <c r="E139" s="22" t="str">
        <f>IF(B139&lt;&gt;"",VLOOKUP(B139,Entrée!Entrée,5,FALSE),"")</f>
        <v/>
      </c>
      <c r="F139" s="22" t="str">
        <f>IF(B139&lt;&gt;"",VLOOKUP(B139,Entrée!Entrée,2,FALSE),"")</f>
        <v/>
      </c>
      <c r="G139" s="47" t="str">
        <f>IF(B139&lt;&gt;"",VLOOKUP(B139,Entrée!Entrée,6,FALSE),"")</f>
        <v/>
      </c>
      <c r="H139" s="47" t="str">
        <f>IF(B139&lt;&gt;"",VLOOKUP(B139,Entrée!Entrée,7,FALSE),"")</f>
        <v/>
      </c>
      <c r="I139" s="28"/>
      <c r="J139" s="28"/>
      <c r="K139" s="33"/>
      <c r="L139" s="26"/>
    </row>
    <row r="140" spans="2:12" ht="16.8" thickTop="1" thickBot="1">
      <c r="B140" s="28"/>
      <c r="C140" s="22" t="str">
        <f>IF(B140&lt;&gt;"",VLOOKUP(B140,Entrée!Entrée,3,FALSE),"")</f>
        <v/>
      </c>
      <c r="D140" s="22" t="str">
        <f>IF(B140&lt;&gt;"",VLOOKUP(B140,Entrée!Entrée,4,FALSE),"")</f>
        <v/>
      </c>
      <c r="E140" s="22" t="str">
        <f>IF(B140&lt;&gt;"",VLOOKUP(B140,Entrée!Entrée,5,FALSE),"")</f>
        <v/>
      </c>
      <c r="F140" s="22" t="str">
        <f>IF(B140&lt;&gt;"",VLOOKUP(B140,Entrée!Entrée,2,FALSE),"")</f>
        <v/>
      </c>
      <c r="G140" s="47" t="str">
        <f>IF(B140&lt;&gt;"",VLOOKUP(B140,Entrée!Entrée,6,FALSE),"")</f>
        <v/>
      </c>
      <c r="H140" s="47" t="str">
        <f>IF(B140&lt;&gt;"",VLOOKUP(B140,Entrée!Entrée,7,FALSE),"")</f>
        <v/>
      </c>
      <c r="I140" s="28"/>
      <c r="J140" s="28"/>
      <c r="K140" s="33"/>
      <c r="L140" s="26"/>
    </row>
    <row r="141" spans="2:12" ht="16.8" thickTop="1" thickBot="1">
      <c r="B141" s="28"/>
      <c r="C141" s="22" t="str">
        <f>IF(B141&lt;&gt;"",VLOOKUP(B141,Entrée!Entrée,3,FALSE),"")</f>
        <v/>
      </c>
      <c r="D141" s="22" t="str">
        <f>IF(B141&lt;&gt;"",VLOOKUP(B141,Entrée!Entrée,4,FALSE),"")</f>
        <v/>
      </c>
      <c r="E141" s="22" t="str">
        <f>IF(B141&lt;&gt;"",VLOOKUP(B141,Entrée!Entrée,5,FALSE),"")</f>
        <v/>
      </c>
      <c r="F141" s="22" t="str">
        <f>IF(B141&lt;&gt;"",VLOOKUP(B141,Entrée!Entrée,2,FALSE),"")</f>
        <v/>
      </c>
      <c r="G141" s="47" t="str">
        <f>IF(B141&lt;&gt;"",VLOOKUP(B141,Entrée!Entrée,6,FALSE),"")</f>
        <v/>
      </c>
      <c r="H141" s="47" t="str">
        <f>IF(B141&lt;&gt;"",VLOOKUP(B141,Entrée!Entrée,7,FALSE),"")</f>
        <v/>
      </c>
      <c r="I141" s="28"/>
      <c r="J141" s="28"/>
      <c r="K141" s="33"/>
      <c r="L141" s="26"/>
    </row>
    <row r="142" spans="2:12" ht="16.8" thickTop="1" thickBot="1">
      <c r="B142" s="28"/>
      <c r="C142" s="22" t="str">
        <f>IF(B142&lt;&gt;"",VLOOKUP(B142,Entrée!Entrée,3,FALSE),"")</f>
        <v/>
      </c>
      <c r="D142" s="22" t="str">
        <f>IF(B142&lt;&gt;"",VLOOKUP(B142,Entrée!Entrée,4,FALSE),"")</f>
        <v/>
      </c>
      <c r="E142" s="22" t="str">
        <f>IF(B142&lt;&gt;"",VLOOKUP(B142,Entrée!Entrée,5,FALSE),"")</f>
        <v/>
      </c>
      <c r="F142" s="22" t="str">
        <f>IF(B142&lt;&gt;"",VLOOKUP(B142,Entrée!Entrée,2,FALSE),"")</f>
        <v/>
      </c>
      <c r="G142" s="47" t="str">
        <f>IF(B142&lt;&gt;"",VLOOKUP(B142,Entrée!Entrée,6,FALSE),"")</f>
        <v/>
      </c>
      <c r="H142" s="47" t="str">
        <f>IF(B142&lt;&gt;"",VLOOKUP(B142,Entrée!Entrée,7,FALSE),"")</f>
        <v/>
      </c>
      <c r="I142" s="28"/>
      <c r="J142" s="28"/>
      <c r="K142" s="33"/>
      <c r="L142" s="26"/>
    </row>
    <row r="143" spans="2:12" ht="16.8" thickTop="1" thickBot="1">
      <c r="B143" s="28"/>
      <c r="C143" s="22" t="str">
        <f>IF(B143&lt;&gt;"",VLOOKUP(B143,Entrée!Entrée,3,FALSE),"")</f>
        <v/>
      </c>
      <c r="D143" s="22" t="str">
        <f>IF(B143&lt;&gt;"",VLOOKUP(B143,Entrée!Entrée,4,FALSE),"")</f>
        <v/>
      </c>
      <c r="E143" s="22" t="str">
        <f>IF(B143&lt;&gt;"",VLOOKUP(B143,Entrée!Entrée,5,FALSE),"")</f>
        <v/>
      </c>
      <c r="F143" s="22" t="str">
        <f>IF(B143&lt;&gt;"",VLOOKUP(B143,Entrée!Entrée,2,FALSE),"")</f>
        <v/>
      </c>
      <c r="G143" s="47" t="str">
        <f>IF(B143&lt;&gt;"",VLOOKUP(B143,Entrée!Entrée,6,FALSE),"")</f>
        <v/>
      </c>
      <c r="H143" s="47" t="str">
        <f>IF(B143&lt;&gt;"",VLOOKUP(B143,Entrée!Entrée,7,FALSE),"")</f>
        <v/>
      </c>
      <c r="I143" s="28"/>
      <c r="J143" s="28"/>
      <c r="K143" s="33"/>
      <c r="L143" s="26"/>
    </row>
    <row r="144" spans="2:12" ht="16.8" thickTop="1" thickBot="1">
      <c r="B144" s="28"/>
      <c r="C144" s="22" t="str">
        <f>IF(B144&lt;&gt;"",VLOOKUP(B144,Entrée!Entrée,3,FALSE),"")</f>
        <v/>
      </c>
      <c r="D144" s="22" t="str">
        <f>IF(B144&lt;&gt;"",VLOOKUP(B144,Entrée!Entrée,4,FALSE),"")</f>
        <v/>
      </c>
      <c r="E144" s="22" t="str">
        <f>IF(B144&lt;&gt;"",VLOOKUP(B144,Entrée!Entrée,5,FALSE),"")</f>
        <v/>
      </c>
      <c r="F144" s="22" t="str">
        <f>IF(B144&lt;&gt;"",VLOOKUP(B144,Entrée!Entrée,2,FALSE),"")</f>
        <v/>
      </c>
      <c r="G144" s="47" t="str">
        <f>IF(B144&lt;&gt;"",VLOOKUP(B144,Entrée!Entrée,6,FALSE),"")</f>
        <v/>
      </c>
      <c r="H144" s="47" t="str">
        <f>IF(B144&lt;&gt;"",VLOOKUP(B144,Entrée!Entrée,7,FALSE),"")</f>
        <v/>
      </c>
      <c r="I144" s="28"/>
      <c r="J144" s="28"/>
      <c r="K144" s="33"/>
      <c r="L144" s="26"/>
    </row>
    <row r="145" spans="2:12" ht="16.8" thickTop="1" thickBot="1">
      <c r="B145" s="28"/>
      <c r="C145" s="22" t="str">
        <f>IF(B145&lt;&gt;"",VLOOKUP(B145,Entrée!Entrée,3,FALSE),"")</f>
        <v/>
      </c>
      <c r="D145" s="22" t="str">
        <f>IF(B145&lt;&gt;"",VLOOKUP(B145,Entrée!Entrée,4,FALSE),"")</f>
        <v/>
      </c>
      <c r="E145" s="22" t="str">
        <f>IF(B145&lt;&gt;"",VLOOKUP(B145,Entrée!Entrée,5,FALSE),"")</f>
        <v/>
      </c>
      <c r="F145" s="22" t="str">
        <f>IF(B145&lt;&gt;"",VLOOKUP(B145,Entrée!Entrée,2,FALSE),"")</f>
        <v/>
      </c>
      <c r="G145" s="47" t="str">
        <f>IF(B145&lt;&gt;"",VLOOKUP(B145,Entrée!Entrée,6,FALSE),"")</f>
        <v/>
      </c>
      <c r="H145" s="47" t="str">
        <f>IF(B145&lt;&gt;"",VLOOKUP(B145,Entrée!Entrée,7,FALSE),"")</f>
        <v/>
      </c>
      <c r="I145" s="28"/>
      <c r="J145" s="28"/>
      <c r="K145" s="33"/>
      <c r="L145" s="26"/>
    </row>
    <row r="146" spans="2:12" ht="16.8" thickTop="1" thickBot="1">
      <c r="B146" s="28"/>
      <c r="C146" s="22" t="str">
        <f>IF(B146&lt;&gt;"",VLOOKUP(B146,Entrée!Entrée,3,FALSE),"")</f>
        <v/>
      </c>
      <c r="D146" s="22" t="str">
        <f>IF(B146&lt;&gt;"",VLOOKUP(B146,Entrée!Entrée,4,FALSE),"")</f>
        <v/>
      </c>
      <c r="E146" s="22" t="str">
        <f>IF(B146&lt;&gt;"",VLOOKUP(B146,Entrée!Entrée,5,FALSE),"")</f>
        <v/>
      </c>
      <c r="F146" s="22" t="str">
        <f>IF(B146&lt;&gt;"",VLOOKUP(B146,Entrée!Entrée,2,FALSE),"")</f>
        <v/>
      </c>
      <c r="G146" s="47" t="str">
        <f>IF(B146&lt;&gt;"",VLOOKUP(B146,Entrée!Entrée,6,FALSE),"")</f>
        <v/>
      </c>
      <c r="H146" s="47" t="str">
        <f>IF(B146&lt;&gt;"",VLOOKUP(B146,Entrée!Entrée,7,FALSE),"")</f>
        <v/>
      </c>
      <c r="I146" s="28"/>
      <c r="J146" s="28"/>
      <c r="K146" s="33"/>
      <c r="L146" s="26"/>
    </row>
    <row r="147" spans="2:12" ht="16.8" thickTop="1" thickBot="1">
      <c r="B147" s="28"/>
      <c r="C147" s="22" t="str">
        <f>IF(B147&lt;&gt;"",VLOOKUP(B147,Entrée!Entrée,3,FALSE),"")</f>
        <v/>
      </c>
      <c r="D147" s="22" t="str">
        <f>IF(B147&lt;&gt;"",VLOOKUP(B147,Entrée!Entrée,4,FALSE),"")</f>
        <v/>
      </c>
      <c r="E147" s="22" t="str">
        <f>IF(B147&lt;&gt;"",VLOOKUP(B147,Entrée!Entrée,5,FALSE),"")</f>
        <v/>
      </c>
      <c r="F147" s="22" t="str">
        <f>IF(B147&lt;&gt;"",VLOOKUP(B147,Entrée!Entrée,2,FALSE),"")</f>
        <v/>
      </c>
      <c r="G147" s="47" t="str">
        <f>IF(B147&lt;&gt;"",VLOOKUP(B147,Entrée!Entrée,6,FALSE),"")</f>
        <v/>
      </c>
      <c r="H147" s="47" t="str">
        <f>IF(B147&lt;&gt;"",VLOOKUP(B147,Entrée!Entrée,7,FALSE),"")</f>
        <v/>
      </c>
      <c r="I147" s="28"/>
      <c r="J147" s="28"/>
      <c r="K147" s="33"/>
      <c r="L147" s="26"/>
    </row>
    <row r="148" spans="2:12" ht="16.8" thickTop="1" thickBot="1">
      <c r="B148" s="28"/>
      <c r="C148" s="22" t="str">
        <f>IF(B148&lt;&gt;"",VLOOKUP(B148,Entrée!Entrée,3,FALSE),"")</f>
        <v/>
      </c>
      <c r="D148" s="22" t="str">
        <f>IF(B148&lt;&gt;"",VLOOKUP(B148,Entrée!Entrée,4,FALSE),"")</f>
        <v/>
      </c>
      <c r="E148" s="22" t="str">
        <f>IF(B148&lt;&gt;"",VLOOKUP(B148,Entrée!Entrée,5,FALSE),"")</f>
        <v/>
      </c>
      <c r="F148" s="22" t="str">
        <f>IF(B148&lt;&gt;"",VLOOKUP(B148,Entrée!Entrée,2,FALSE),"")</f>
        <v/>
      </c>
      <c r="G148" s="47" t="str">
        <f>IF(B148&lt;&gt;"",VLOOKUP(B148,Entrée!Entrée,6,FALSE),"")</f>
        <v/>
      </c>
      <c r="H148" s="47" t="str">
        <f>IF(B148&lt;&gt;"",VLOOKUP(B148,Entrée!Entrée,7,FALSE),"")</f>
        <v/>
      </c>
      <c r="I148" s="28"/>
      <c r="J148" s="28"/>
      <c r="K148" s="33"/>
      <c r="L148" s="26"/>
    </row>
    <row r="149" spans="2:12" ht="16.8" thickTop="1" thickBot="1">
      <c r="B149" s="28"/>
      <c r="C149" s="22" t="str">
        <f>IF(B149&lt;&gt;"",VLOOKUP(B149,Entrée!Entrée,3,FALSE),"")</f>
        <v/>
      </c>
      <c r="D149" s="22" t="str">
        <f>IF(B149&lt;&gt;"",VLOOKUP(B149,Entrée!Entrée,4,FALSE),"")</f>
        <v/>
      </c>
      <c r="E149" s="22" t="str">
        <f>IF(B149&lt;&gt;"",VLOOKUP(B149,Entrée!Entrée,5,FALSE),"")</f>
        <v/>
      </c>
      <c r="F149" s="22" t="str">
        <f>IF(B149&lt;&gt;"",VLOOKUP(B149,Entrée!Entrée,2,FALSE),"")</f>
        <v/>
      </c>
      <c r="G149" s="47" t="str">
        <f>IF(B149&lt;&gt;"",VLOOKUP(B149,Entrée!Entrée,6,FALSE),"")</f>
        <v/>
      </c>
      <c r="H149" s="47" t="str">
        <f>IF(B149&lt;&gt;"",VLOOKUP(B149,Entrée!Entrée,7,FALSE),"")</f>
        <v/>
      </c>
      <c r="I149" s="28"/>
      <c r="J149" s="28"/>
      <c r="K149" s="33"/>
      <c r="L149" s="26"/>
    </row>
    <row r="150" spans="2:12" ht="16.8" thickTop="1" thickBot="1">
      <c r="B150" s="28"/>
      <c r="C150" s="22" t="str">
        <f>IF(B150&lt;&gt;"",VLOOKUP(B150,Entrée!Entrée,3,FALSE),"")</f>
        <v/>
      </c>
      <c r="D150" s="22" t="str">
        <f>IF(B150&lt;&gt;"",VLOOKUP(B150,Entrée!Entrée,4,FALSE),"")</f>
        <v/>
      </c>
      <c r="E150" s="22" t="str">
        <f>IF(B150&lt;&gt;"",VLOOKUP(B150,Entrée!Entrée,5,FALSE),"")</f>
        <v/>
      </c>
      <c r="F150" s="22" t="str">
        <f>IF(B150&lt;&gt;"",VLOOKUP(B150,Entrée!Entrée,2,FALSE),"")</f>
        <v/>
      </c>
      <c r="G150" s="47" t="str">
        <f>IF(B150&lt;&gt;"",VLOOKUP(B150,Entrée!Entrée,6,FALSE),"")</f>
        <v/>
      </c>
      <c r="H150" s="47" t="str">
        <f>IF(B150&lt;&gt;"",VLOOKUP(B150,Entrée!Entrée,7,FALSE),"")</f>
        <v/>
      </c>
      <c r="I150" s="28"/>
      <c r="J150" s="28"/>
      <c r="K150" s="33"/>
      <c r="L150" s="26"/>
    </row>
    <row r="151" spans="2:12" ht="16.8" thickTop="1" thickBot="1">
      <c r="B151" s="28"/>
      <c r="C151" s="22" t="str">
        <f>IF(B151&lt;&gt;"",VLOOKUP(B151,Entrée!Entrée,3,FALSE),"")</f>
        <v/>
      </c>
      <c r="D151" s="22" t="str">
        <f>IF(B151&lt;&gt;"",VLOOKUP(B151,Entrée!Entrée,4,FALSE),"")</f>
        <v/>
      </c>
      <c r="E151" s="22" t="str">
        <f>IF(B151&lt;&gt;"",VLOOKUP(B151,Entrée!Entrée,5,FALSE),"")</f>
        <v/>
      </c>
      <c r="F151" s="22" t="str">
        <f>IF(B151&lt;&gt;"",VLOOKUP(B151,Entrée!Entrée,2,FALSE),"")</f>
        <v/>
      </c>
      <c r="G151" s="47" t="str">
        <f>IF(B151&lt;&gt;"",VLOOKUP(B151,Entrée!Entrée,6,FALSE),"")</f>
        <v/>
      </c>
      <c r="H151" s="47" t="str">
        <f>IF(B151&lt;&gt;"",VLOOKUP(B151,Entrée!Entrée,7,FALSE),"")</f>
        <v/>
      </c>
      <c r="I151" s="28"/>
      <c r="J151" s="28"/>
      <c r="K151" s="33"/>
      <c r="L151" s="26"/>
    </row>
    <row r="152" spans="2:12" ht="16.8" thickTop="1" thickBot="1">
      <c r="B152" s="28"/>
      <c r="C152" s="22" t="str">
        <f>IF(B152&lt;&gt;"",VLOOKUP(B152,Entrée!Entrée,3,FALSE),"")</f>
        <v/>
      </c>
      <c r="D152" s="22" t="str">
        <f>IF(B152&lt;&gt;"",VLOOKUP(B152,Entrée!Entrée,4,FALSE),"")</f>
        <v/>
      </c>
      <c r="E152" s="22" t="str">
        <f>IF(B152&lt;&gt;"",VLOOKUP(B152,Entrée!Entrée,5,FALSE),"")</f>
        <v/>
      </c>
      <c r="F152" s="22" t="str">
        <f>IF(B152&lt;&gt;"",VLOOKUP(B152,Entrée!Entrée,2,FALSE),"")</f>
        <v/>
      </c>
      <c r="G152" s="47" t="str">
        <f>IF(B152&lt;&gt;"",VLOOKUP(B152,Entrée!Entrée,6,FALSE),"")</f>
        <v/>
      </c>
      <c r="H152" s="47" t="str">
        <f>IF(B152&lt;&gt;"",VLOOKUP(B152,Entrée!Entrée,7,FALSE),"")</f>
        <v/>
      </c>
      <c r="I152" s="28"/>
      <c r="J152" s="28"/>
      <c r="K152" s="33"/>
      <c r="L152" s="26"/>
    </row>
    <row r="153" spans="2:12" ht="16.8" thickTop="1" thickBot="1">
      <c r="B153" s="28"/>
      <c r="C153" s="22" t="str">
        <f>IF(B153&lt;&gt;"",VLOOKUP(B153,Entrée!Entrée,3,FALSE),"")</f>
        <v/>
      </c>
      <c r="D153" s="22" t="str">
        <f>IF(B153&lt;&gt;"",VLOOKUP(B153,Entrée!Entrée,4,FALSE),"")</f>
        <v/>
      </c>
      <c r="E153" s="22" t="str">
        <f>IF(B153&lt;&gt;"",VLOOKUP(B153,Entrée!Entrée,5,FALSE),"")</f>
        <v/>
      </c>
      <c r="F153" s="22" t="str">
        <f>IF(B153&lt;&gt;"",VLOOKUP(B153,Entrée!Entrée,2,FALSE),"")</f>
        <v/>
      </c>
      <c r="G153" s="47" t="str">
        <f>IF(B153&lt;&gt;"",VLOOKUP(B153,Entrée!Entrée,6,FALSE),"")</f>
        <v/>
      </c>
      <c r="H153" s="47" t="str">
        <f>IF(B153&lt;&gt;"",VLOOKUP(B153,Entrée!Entrée,7,FALSE),"")</f>
        <v/>
      </c>
      <c r="I153" s="28"/>
      <c r="J153" s="28"/>
      <c r="K153" s="33"/>
      <c r="L153" s="26"/>
    </row>
    <row r="154" spans="2:12" ht="16.8" thickTop="1" thickBot="1">
      <c r="B154" s="28"/>
      <c r="C154" s="22" t="str">
        <f>IF(B154&lt;&gt;"",VLOOKUP(B154,Entrée!Entrée,3,FALSE),"")</f>
        <v/>
      </c>
      <c r="D154" s="22" t="str">
        <f>IF(B154&lt;&gt;"",VLOOKUP(B154,Entrée!Entrée,4,FALSE),"")</f>
        <v/>
      </c>
      <c r="E154" s="22" t="str">
        <f>IF(B154&lt;&gt;"",VLOOKUP(B154,Entrée!Entrée,5,FALSE),"")</f>
        <v/>
      </c>
      <c r="F154" s="22" t="str">
        <f>IF(B154&lt;&gt;"",VLOOKUP(B154,Entrée!Entrée,2,FALSE),"")</f>
        <v/>
      </c>
      <c r="G154" s="47" t="str">
        <f>IF(B154&lt;&gt;"",VLOOKUP(B154,Entrée!Entrée,6,FALSE),"")</f>
        <v/>
      </c>
      <c r="H154" s="47" t="str">
        <f>IF(B154&lt;&gt;"",VLOOKUP(B154,Entrée!Entrée,7,FALSE),"")</f>
        <v/>
      </c>
      <c r="I154" s="28"/>
      <c r="J154" s="28"/>
      <c r="K154" s="33"/>
      <c r="L154" s="26"/>
    </row>
    <row r="155" spans="2:12" ht="16.8" thickTop="1" thickBot="1">
      <c r="B155" s="28"/>
      <c r="C155" s="22" t="str">
        <f>IF(B155&lt;&gt;"",VLOOKUP(B155,Entrée!Entrée,3,FALSE),"")</f>
        <v/>
      </c>
      <c r="D155" s="22" t="str">
        <f>IF(B155&lt;&gt;"",VLOOKUP(B155,Entrée!Entrée,4,FALSE),"")</f>
        <v/>
      </c>
      <c r="E155" s="22" t="str">
        <f>IF(B155&lt;&gt;"",VLOOKUP(B155,Entrée!Entrée,5,FALSE),"")</f>
        <v/>
      </c>
      <c r="F155" s="22" t="str">
        <f>IF(B155&lt;&gt;"",VLOOKUP(B155,Entrée!Entrée,2,FALSE),"")</f>
        <v/>
      </c>
      <c r="G155" s="47" t="str">
        <f>IF(B155&lt;&gt;"",VLOOKUP(B155,Entrée!Entrée,6,FALSE),"")</f>
        <v/>
      </c>
      <c r="H155" s="47" t="str">
        <f>IF(B155&lt;&gt;"",VLOOKUP(B155,Entrée!Entrée,7,FALSE),"")</f>
        <v/>
      </c>
      <c r="I155" s="28"/>
      <c r="J155" s="28"/>
      <c r="K155" s="33"/>
      <c r="L155" s="26"/>
    </row>
    <row r="156" spans="2:12" ht="16.8" thickTop="1" thickBot="1">
      <c r="B156" s="28"/>
      <c r="C156" s="22" t="str">
        <f>IF(B156&lt;&gt;"",VLOOKUP(B156,Entrée!Entrée,3,FALSE),"")</f>
        <v/>
      </c>
      <c r="D156" s="22" t="str">
        <f>IF(B156&lt;&gt;"",VLOOKUP(B156,Entrée!Entrée,4,FALSE),"")</f>
        <v/>
      </c>
      <c r="E156" s="22" t="str">
        <f>IF(B156&lt;&gt;"",VLOOKUP(B156,Entrée!Entrée,5,FALSE),"")</f>
        <v/>
      </c>
      <c r="F156" s="22" t="str">
        <f>IF(B156&lt;&gt;"",VLOOKUP(B156,Entrée!Entrée,2,FALSE),"")</f>
        <v/>
      </c>
      <c r="G156" s="47" t="str">
        <f>IF(B156&lt;&gt;"",VLOOKUP(B156,Entrée!Entrée,6,FALSE),"")</f>
        <v/>
      </c>
      <c r="H156" s="47" t="str">
        <f>IF(B156&lt;&gt;"",VLOOKUP(B156,Entrée!Entrée,7,FALSE),"")</f>
        <v/>
      </c>
      <c r="I156" s="28"/>
      <c r="J156" s="28"/>
      <c r="K156" s="33"/>
      <c r="L156" s="26"/>
    </row>
    <row r="157" spans="2:12" ht="16.8" thickTop="1" thickBot="1">
      <c r="B157" s="28"/>
      <c r="C157" s="22" t="str">
        <f>IF(B157&lt;&gt;"",VLOOKUP(B157,Entrée!Entrée,3,FALSE),"")</f>
        <v/>
      </c>
      <c r="D157" s="22" t="str">
        <f>IF(B157&lt;&gt;"",VLOOKUP(B157,Entrée!Entrée,4,FALSE),"")</f>
        <v/>
      </c>
      <c r="E157" s="22" t="str">
        <f>IF(B157&lt;&gt;"",VLOOKUP(B157,Entrée!Entrée,5,FALSE),"")</f>
        <v/>
      </c>
      <c r="F157" s="22" t="str">
        <f>IF(B157&lt;&gt;"",VLOOKUP(B157,Entrée!Entrée,2,FALSE),"")</f>
        <v/>
      </c>
      <c r="G157" s="47" t="str">
        <f>IF(B157&lt;&gt;"",VLOOKUP(B157,Entrée!Entrée,6,FALSE),"")</f>
        <v/>
      </c>
      <c r="H157" s="47" t="str">
        <f>IF(B157&lt;&gt;"",VLOOKUP(B157,Entrée!Entrée,7,FALSE),"")</f>
        <v/>
      </c>
      <c r="I157" s="28"/>
      <c r="J157" s="28"/>
      <c r="K157" s="33"/>
      <c r="L157" s="26"/>
    </row>
    <row r="158" spans="2:12" ht="16.8" thickTop="1" thickBot="1">
      <c r="B158" s="28"/>
      <c r="C158" s="22" t="str">
        <f>IF(B158&lt;&gt;"",VLOOKUP(B158,Entrée!Entrée,3,FALSE),"")</f>
        <v/>
      </c>
      <c r="D158" s="22" t="str">
        <f>IF(B158&lt;&gt;"",VLOOKUP(B158,Entrée!Entrée,4,FALSE),"")</f>
        <v/>
      </c>
      <c r="E158" s="22" t="str">
        <f>IF(B158&lt;&gt;"",VLOOKUP(B158,Entrée!Entrée,5,FALSE),"")</f>
        <v/>
      </c>
      <c r="F158" s="22" t="str">
        <f>IF(B158&lt;&gt;"",VLOOKUP(B158,Entrée!Entrée,2,FALSE),"")</f>
        <v/>
      </c>
      <c r="G158" s="47" t="str">
        <f>IF(B158&lt;&gt;"",VLOOKUP(B158,Entrée!Entrée,6,FALSE),"")</f>
        <v/>
      </c>
      <c r="H158" s="47" t="str">
        <f>IF(B158&lt;&gt;"",VLOOKUP(B158,Entrée!Entrée,7,FALSE),"")</f>
        <v/>
      </c>
      <c r="I158" s="28"/>
      <c r="J158" s="28"/>
      <c r="K158" s="33"/>
      <c r="L158" s="26"/>
    </row>
    <row r="159" spans="2:12" ht="16.8" thickTop="1" thickBot="1">
      <c r="B159" s="28"/>
      <c r="C159" s="22" t="str">
        <f>IF(B159&lt;&gt;"",VLOOKUP(B159,Entrée!Entrée,3,FALSE),"")</f>
        <v/>
      </c>
      <c r="D159" s="22" t="str">
        <f>IF(B159&lt;&gt;"",VLOOKUP(B159,Entrée!Entrée,4,FALSE),"")</f>
        <v/>
      </c>
      <c r="E159" s="22" t="str">
        <f>IF(B159&lt;&gt;"",VLOOKUP(B159,Entrée!Entrée,5,FALSE),"")</f>
        <v/>
      </c>
      <c r="F159" s="22" t="str">
        <f>IF(B159&lt;&gt;"",VLOOKUP(B159,Entrée!Entrée,2,FALSE),"")</f>
        <v/>
      </c>
      <c r="G159" s="47" t="str">
        <f>IF(B159&lt;&gt;"",VLOOKUP(B159,Entrée!Entrée,6,FALSE),"")</f>
        <v/>
      </c>
      <c r="H159" s="47" t="str">
        <f>IF(B159&lt;&gt;"",VLOOKUP(B159,Entrée!Entrée,7,FALSE),"")</f>
        <v/>
      </c>
      <c r="I159" s="28"/>
      <c r="J159" s="28"/>
      <c r="K159" s="33"/>
      <c r="L159" s="26"/>
    </row>
    <row r="160" spans="2:12" ht="16.8" thickTop="1" thickBot="1">
      <c r="B160" s="28"/>
      <c r="C160" s="22" t="str">
        <f>IF(B160&lt;&gt;"",VLOOKUP(B160,Entrée!Entrée,3,FALSE),"")</f>
        <v/>
      </c>
      <c r="D160" s="22" t="str">
        <f>IF(B160&lt;&gt;"",VLOOKUP(B160,Entrée!Entrée,4,FALSE),"")</f>
        <v/>
      </c>
      <c r="E160" s="22" t="str">
        <f>IF(B160&lt;&gt;"",VLOOKUP(B160,Entrée!Entrée,5,FALSE),"")</f>
        <v/>
      </c>
      <c r="F160" s="22" t="str">
        <f>IF(B160&lt;&gt;"",VLOOKUP(B160,Entrée!Entrée,2,FALSE),"")</f>
        <v/>
      </c>
      <c r="G160" s="47" t="str">
        <f>IF(B160&lt;&gt;"",VLOOKUP(B160,Entrée!Entrée,6,FALSE),"")</f>
        <v/>
      </c>
      <c r="H160" s="47" t="str">
        <f>IF(B160&lt;&gt;"",VLOOKUP(B160,Entrée!Entrée,7,FALSE),"")</f>
        <v/>
      </c>
      <c r="I160" s="28"/>
      <c r="J160" s="28"/>
      <c r="K160" s="33"/>
      <c r="L160" s="26"/>
    </row>
    <row r="161" spans="2:12" ht="16.8" thickTop="1" thickBot="1">
      <c r="B161" s="28"/>
      <c r="C161" s="22" t="str">
        <f>IF(B161&lt;&gt;"",VLOOKUP(B161,Entrée!Entrée,3,FALSE),"")</f>
        <v/>
      </c>
      <c r="D161" s="22" t="str">
        <f>IF(B161&lt;&gt;"",VLOOKUP(B161,Entrée!Entrée,4,FALSE),"")</f>
        <v/>
      </c>
      <c r="E161" s="22" t="str">
        <f>IF(B161&lt;&gt;"",VLOOKUP(B161,Entrée!Entrée,5,FALSE),"")</f>
        <v/>
      </c>
      <c r="F161" s="22" t="str">
        <f>IF(B161&lt;&gt;"",VLOOKUP(B161,Entrée!Entrée,2,FALSE),"")</f>
        <v/>
      </c>
      <c r="G161" s="47" t="str">
        <f>IF(B161&lt;&gt;"",VLOOKUP(B161,Entrée!Entrée,6,FALSE),"")</f>
        <v/>
      </c>
      <c r="H161" s="47" t="str">
        <f>IF(B161&lt;&gt;"",VLOOKUP(B161,Entrée!Entrée,7,FALSE),"")</f>
        <v/>
      </c>
      <c r="I161" s="28"/>
      <c r="J161" s="28"/>
      <c r="K161" s="33"/>
      <c r="L161" s="26"/>
    </row>
    <row r="162" spans="2:12" ht="16.8" thickTop="1" thickBot="1">
      <c r="B162" s="28"/>
      <c r="C162" s="22" t="str">
        <f>IF(B162&lt;&gt;"",VLOOKUP(B162,Entrée!Entrée,3,FALSE),"")</f>
        <v/>
      </c>
      <c r="D162" s="22" t="str">
        <f>IF(B162&lt;&gt;"",VLOOKUP(B162,Entrée!Entrée,4,FALSE),"")</f>
        <v/>
      </c>
      <c r="E162" s="22" t="str">
        <f>IF(B162&lt;&gt;"",VLOOKUP(B162,Entrée!Entrée,5,FALSE),"")</f>
        <v/>
      </c>
      <c r="F162" s="22" t="str">
        <f>IF(B162&lt;&gt;"",VLOOKUP(B162,Entrée!Entrée,2,FALSE),"")</f>
        <v/>
      </c>
      <c r="G162" s="47" t="str">
        <f>IF(B162&lt;&gt;"",VLOOKUP(B162,Entrée!Entrée,6,FALSE),"")</f>
        <v/>
      </c>
      <c r="H162" s="47" t="str">
        <f>IF(B162&lt;&gt;"",VLOOKUP(B162,Entrée!Entrée,7,FALSE),"")</f>
        <v/>
      </c>
      <c r="I162" s="28"/>
      <c r="J162" s="28"/>
      <c r="K162" s="33"/>
      <c r="L162" s="26"/>
    </row>
    <row r="163" spans="2:12" ht="16.8" thickTop="1" thickBot="1">
      <c r="B163" s="28"/>
      <c r="C163" s="22" t="str">
        <f>IF(B163&lt;&gt;"",VLOOKUP(B163,Entrée!Entrée,3,FALSE),"")</f>
        <v/>
      </c>
      <c r="D163" s="22" t="str">
        <f>IF(B163&lt;&gt;"",VLOOKUP(B163,Entrée!Entrée,4,FALSE),"")</f>
        <v/>
      </c>
      <c r="E163" s="22" t="str">
        <f>IF(B163&lt;&gt;"",VLOOKUP(B163,Entrée!Entrée,5,FALSE),"")</f>
        <v/>
      </c>
      <c r="F163" s="22" t="str">
        <f>IF(B163&lt;&gt;"",VLOOKUP(B163,Entrée!Entrée,2,FALSE),"")</f>
        <v/>
      </c>
      <c r="G163" s="47" t="str">
        <f>IF(B163&lt;&gt;"",VLOOKUP(B163,Entrée!Entrée,6,FALSE),"")</f>
        <v/>
      </c>
      <c r="H163" s="47" t="str">
        <f>IF(B163&lt;&gt;"",VLOOKUP(B163,Entrée!Entrée,7,FALSE),"")</f>
        <v/>
      </c>
      <c r="I163" s="28"/>
      <c r="J163" s="28"/>
      <c r="K163" s="33"/>
      <c r="L163" s="26"/>
    </row>
    <row r="164" spans="2:12" ht="16.8" thickTop="1" thickBot="1">
      <c r="B164" s="28"/>
      <c r="C164" s="22" t="str">
        <f>IF(B164&lt;&gt;"",VLOOKUP(B164,Entrée!Entrée,3,FALSE),"")</f>
        <v/>
      </c>
      <c r="D164" s="22" t="str">
        <f>IF(B164&lt;&gt;"",VLOOKUP(B164,Entrée!Entrée,4,FALSE),"")</f>
        <v/>
      </c>
      <c r="E164" s="22" t="str">
        <f>IF(B164&lt;&gt;"",VLOOKUP(B164,Entrée!Entrée,5,FALSE),"")</f>
        <v/>
      </c>
      <c r="F164" s="22" t="str">
        <f>IF(B164&lt;&gt;"",VLOOKUP(B164,Entrée!Entrée,2,FALSE),"")</f>
        <v/>
      </c>
      <c r="G164" s="47" t="str">
        <f>IF(B164&lt;&gt;"",VLOOKUP(B164,Entrée!Entrée,6,FALSE),"")</f>
        <v/>
      </c>
      <c r="H164" s="47" t="str">
        <f>IF(B164&lt;&gt;"",VLOOKUP(B164,Entrée!Entrée,7,FALSE),"")</f>
        <v/>
      </c>
      <c r="I164" s="28"/>
      <c r="J164" s="28"/>
      <c r="K164" s="33"/>
      <c r="L164" s="26"/>
    </row>
    <row r="165" spans="2:12" ht="16.8" thickTop="1" thickBot="1">
      <c r="B165" s="28"/>
      <c r="C165" s="22" t="str">
        <f>IF(B165&lt;&gt;"",VLOOKUP(B165,Entrée!Entrée,3,FALSE),"")</f>
        <v/>
      </c>
      <c r="D165" s="22" t="str">
        <f>IF(B165&lt;&gt;"",VLOOKUP(B165,Entrée!Entrée,4,FALSE),"")</f>
        <v/>
      </c>
      <c r="E165" s="22" t="str">
        <f>IF(B165&lt;&gt;"",VLOOKUP(B165,Entrée!Entrée,5,FALSE),"")</f>
        <v/>
      </c>
      <c r="F165" s="22" t="str">
        <f>IF(B165&lt;&gt;"",VLOOKUP(B165,Entrée!Entrée,2,FALSE),"")</f>
        <v/>
      </c>
      <c r="G165" s="47" t="str">
        <f>IF(B165&lt;&gt;"",VLOOKUP(B165,Entrée!Entrée,6,FALSE),"")</f>
        <v/>
      </c>
      <c r="H165" s="47" t="str">
        <f>IF(B165&lt;&gt;"",VLOOKUP(B165,Entrée!Entrée,7,FALSE),"")</f>
        <v/>
      </c>
      <c r="I165" s="28"/>
      <c r="J165" s="28"/>
      <c r="K165" s="33"/>
      <c r="L165" s="26"/>
    </row>
    <row r="166" spans="2:12" ht="16.8" thickTop="1" thickBot="1">
      <c r="B166" s="28"/>
      <c r="C166" s="22" t="str">
        <f>IF(B166&lt;&gt;"",VLOOKUP(B166,Entrée!Entrée,3,FALSE),"")</f>
        <v/>
      </c>
      <c r="D166" s="22" t="str">
        <f>IF(B166&lt;&gt;"",VLOOKUP(B166,Entrée!Entrée,4,FALSE),"")</f>
        <v/>
      </c>
      <c r="E166" s="22" t="str">
        <f>IF(B166&lt;&gt;"",VLOOKUP(B166,Entrée!Entrée,5,FALSE),"")</f>
        <v/>
      </c>
      <c r="F166" s="22" t="str">
        <f>IF(B166&lt;&gt;"",VLOOKUP(B166,Entrée!Entrée,2,FALSE),"")</f>
        <v/>
      </c>
      <c r="G166" s="47" t="str">
        <f>IF(B166&lt;&gt;"",VLOOKUP(B166,Entrée!Entrée,6,FALSE),"")</f>
        <v/>
      </c>
      <c r="H166" s="47" t="str">
        <f>IF(B166&lt;&gt;"",VLOOKUP(B166,Entrée!Entrée,7,FALSE),"")</f>
        <v/>
      </c>
      <c r="I166" s="28"/>
      <c r="J166" s="28"/>
      <c r="K166" s="33"/>
      <c r="L166" s="26"/>
    </row>
    <row r="167" spans="2:12" ht="16.8" thickTop="1" thickBot="1">
      <c r="B167" s="28"/>
      <c r="C167" s="22" t="str">
        <f>IF(B167&lt;&gt;"",VLOOKUP(B167,Entrée!Entrée,3,FALSE),"")</f>
        <v/>
      </c>
      <c r="D167" s="22" t="str">
        <f>IF(B167&lt;&gt;"",VLOOKUP(B167,Entrée!Entrée,4,FALSE),"")</f>
        <v/>
      </c>
      <c r="E167" s="22" t="str">
        <f>IF(B167&lt;&gt;"",VLOOKUP(B167,Entrée!Entrée,5,FALSE),"")</f>
        <v/>
      </c>
      <c r="F167" s="22" t="str">
        <f>IF(B167&lt;&gt;"",VLOOKUP(B167,Entrée!Entrée,2,FALSE),"")</f>
        <v/>
      </c>
      <c r="G167" s="47" t="str">
        <f>IF(B167&lt;&gt;"",VLOOKUP(B167,Entrée!Entrée,6,FALSE),"")</f>
        <v/>
      </c>
      <c r="H167" s="47" t="str">
        <f>IF(B167&lt;&gt;"",VLOOKUP(B167,Entrée!Entrée,7,FALSE),"")</f>
        <v/>
      </c>
      <c r="I167" s="28"/>
      <c r="J167" s="28"/>
      <c r="K167" s="33"/>
      <c r="L167" s="26"/>
    </row>
    <row r="168" spans="2:12" ht="16.8" thickTop="1" thickBot="1">
      <c r="B168" s="28"/>
      <c r="C168" s="22" t="str">
        <f>IF(B168&lt;&gt;"",VLOOKUP(B168,Entrée!Entrée,3,FALSE),"")</f>
        <v/>
      </c>
      <c r="D168" s="22" t="str">
        <f>IF(B168&lt;&gt;"",VLOOKUP(B168,Entrée!Entrée,4,FALSE),"")</f>
        <v/>
      </c>
      <c r="E168" s="22" t="str">
        <f>IF(B168&lt;&gt;"",VLOOKUP(B168,Entrée!Entrée,5,FALSE),"")</f>
        <v/>
      </c>
      <c r="F168" s="22" t="str">
        <f>IF(B168&lt;&gt;"",VLOOKUP(B168,Entrée!Entrée,2,FALSE),"")</f>
        <v/>
      </c>
      <c r="G168" s="47" t="str">
        <f>IF(B168&lt;&gt;"",VLOOKUP(B168,Entrée!Entrée,6,FALSE),"")</f>
        <v/>
      </c>
      <c r="H168" s="47" t="str">
        <f>IF(B168&lt;&gt;"",VLOOKUP(B168,Entrée!Entrée,7,FALSE),"")</f>
        <v/>
      </c>
      <c r="I168" s="28"/>
      <c r="J168" s="28"/>
      <c r="K168" s="33"/>
      <c r="L168" s="26"/>
    </row>
    <row r="169" spans="2:12" ht="16.8" thickTop="1" thickBot="1">
      <c r="B169" s="28"/>
      <c r="C169" s="22" t="str">
        <f>IF(B169&lt;&gt;"",VLOOKUP(B169,Entrée!Entrée,3,FALSE),"")</f>
        <v/>
      </c>
      <c r="D169" s="22" t="str">
        <f>IF(B169&lt;&gt;"",VLOOKUP(B169,Entrée!Entrée,4,FALSE),"")</f>
        <v/>
      </c>
      <c r="E169" s="22" t="str">
        <f>IF(B169&lt;&gt;"",VLOOKUP(B169,Entrée!Entrée,5,FALSE),"")</f>
        <v/>
      </c>
      <c r="F169" s="22" t="str">
        <f>IF(B169&lt;&gt;"",VLOOKUP(B169,Entrée!Entrée,2,FALSE),"")</f>
        <v/>
      </c>
      <c r="G169" s="47" t="str">
        <f>IF(B169&lt;&gt;"",VLOOKUP(B169,Entrée!Entrée,6,FALSE),"")</f>
        <v/>
      </c>
      <c r="H169" s="47" t="str">
        <f>IF(B169&lt;&gt;"",VLOOKUP(B169,Entrée!Entrée,7,FALSE),"")</f>
        <v/>
      </c>
      <c r="I169" s="28"/>
      <c r="J169" s="28"/>
      <c r="K169" s="33"/>
      <c r="L169" s="26"/>
    </row>
    <row r="170" spans="2:12" ht="16.8" thickTop="1" thickBot="1">
      <c r="B170" s="28"/>
      <c r="C170" s="22" t="str">
        <f>IF(B170&lt;&gt;"",VLOOKUP(B170,Entrée!Entrée,3,FALSE),"")</f>
        <v/>
      </c>
      <c r="D170" s="22" t="str">
        <f>IF(B170&lt;&gt;"",VLOOKUP(B170,Entrée!Entrée,4,FALSE),"")</f>
        <v/>
      </c>
      <c r="E170" s="22" t="str">
        <f>IF(B170&lt;&gt;"",VLOOKUP(B170,Entrée!Entrée,5,FALSE),"")</f>
        <v/>
      </c>
      <c r="F170" s="22" t="str">
        <f>IF(B170&lt;&gt;"",VLOOKUP(B170,Entrée!Entrée,2,FALSE),"")</f>
        <v/>
      </c>
      <c r="G170" s="47" t="str">
        <f>IF(B170&lt;&gt;"",VLOOKUP(B170,Entrée!Entrée,6,FALSE),"")</f>
        <v/>
      </c>
      <c r="H170" s="47" t="str">
        <f>IF(B170&lt;&gt;"",VLOOKUP(B170,Entrée!Entrée,7,FALSE),"")</f>
        <v/>
      </c>
      <c r="I170" s="28"/>
      <c r="J170" s="28"/>
      <c r="K170" s="33"/>
      <c r="L170" s="26"/>
    </row>
    <row r="171" spans="2:12" ht="16.8" thickTop="1" thickBot="1">
      <c r="B171" s="28"/>
      <c r="C171" s="22" t="str">
        <f>IF(B171&lt;&gt;"",VLOOKUP(B171,Entrée!Entrée,3,FALSE),"")</f>
        <v/>
      </c>
      <c r="D171" s="22" t="str">
        <f>IF(B171&lt;&gt;"",VLOOKUP(B171,Entrée!Entrée,4,FALSE),"")</f>
        <v/>
      </c>
      <c r="E171" s="22" t="str">
        <f>IF(B171&lt;&gt;"",VLOOKUP(B171,Entrée!Entrée,5,FALSE),"")</f>
        <v/>
      </c>
      <c r="F171" s="22" t="str">
        <f>IF(B171&lt;&gt;"",VLOOKUP(B171,Entrée!Entrée,2,FALSE),"")</f>
        <v/>
      </c>
      <c r="G171" s="47" t="str">
        <f>IF(B171&lt;&gt;"",VLOOKUP(B171,Entrée!Entrée,6,FALSE),"")</f>
        <v/>
      </c>
      <c r="H171" s="47" t="str">
        <f>IF(B171&lt;&gt;"",VLOOKUP(B171,Entrée!Entrée,7,FALSE),"")</f>
        <v/>
      </c>
      <c r="I171" s="28"/>
      <c r="J171" s="28"/>
      <c r="K171" s="33"/>
      <c r="L171" s="26"/>
    </row>
    <row r="172" spans="2:12" ht="16.8" thickTop="1" thickBot="1">
      <c r="B172" s="28"/>
      <c r="C172" s="22" t="str">
        <f>IF(B172&lt;&gt;"",VLOOKUP(B172,Entrée!Entrée,3,FALSE),"")</f>
        <v/>
      </c>
      <c r="D172" s="22" t="str">
        <f>IF(B172&lt;&gt;"",VLOOKUP(B172,Entrée!Entrée,4,FALSE),"")</f>
        <v/>
      </c>
      <c r="E172" s="22" t="str">
        <f>IF(B172&lt;&gt;"",VLOOKUP(B172,Entrée!Entrée,5,FALSE),"")</f>
        <v/>
      </c>
      <c r="F172" s="22" t="str">
        <f>IF(B172&lt;&gt;"",VLOOKUP(B172,Entrée!Entrée,2,FALSE),"")</f>
        <v/>
      </c>
      <c r="G172" s="47" t="str">
        <f>IF(B172&lt;&gt;"",VLOOKUP(B172,Entrée!Entrée,6,FALSE),"")</f>
        <v/>
      </c>
      <c r="H172" s="47" t="str">
        <f>IF(B172&lt;&gt;"",VLOOKUP(B172,Entrée!Entrée,7,FALSE),"")</f>
        <v/>
      </c>
      <c r="I172" s="28"/>
      <c r="J172" s="28"/>
      <c r="K172" s="33"/>
      <c r="L172" s="26"/>
    </row>
    <row r="173" spans="2:12" ht="16.8" thickTop="1" thickBot="1">
      <c r="B173" s="28"/>
      <c r="C173" s="22" t="str">
        <f>IF(B173&lt;&gt;"",VLOOKUP(B173,Entrée!Entrée,3,FALSE),"")</f>
        <v/>
      </c>
      <c r="D173" s="22" t="str">
        <f>IF(B173&lt;&gt;"",VLOOKUP(B173,Entrée!Entrée,4,FALSE),"")</f>
        <v/>
      </c>
      <c r="E173" s="22" t="str">
        <f>IF(B173&lt;&gt;"",VLOOKUP(B173,Entrée!Entrée,5,FALSE),"")</f>
        <v/>
      </c>
      <c r="F173" s="22" t="str">
        <f>IF(B173&lt;&gt;"",VLOOKUP(B173,Entrée!Entrée,2,FALSE),"")</f>
        <v/>
      </c>
      <c r="G173" s="47" t="str">
        <f>IF(B173&lt;&gt;"",VLOOKUP(B173,Entrée!Entrée,6,FALSE),"")</f>
        <v/>
      </c>
      <c r="H173" s="47" t="str">
        <f>IF(B173&lt;&gt;"",VLOOKUP(B173,Entrée!Entrée,7,FALSE),"")</f>
        <v/>
      </c>
      <c r="I173" s="28"/>
      <c r="J173" s="28"/>
      <c r="K173" s="33"/>
      <c r="L173" s="26"/>
    </row>
    <row r="174" spans="2:12" ht="16.8" thickTop="1" thickBot="1">
      <c r="B174" s="28"/>
      <c r="C174" s="22" t="str">
        <f>IF(B174&lt;&gt;"",VLOOKUP(B174,Entrée!Entrée,3,FALSE),"")</f>
        <v/>
      </c>
      <c r="D174" s="22" t="str">
        <f>IF(B174&lt;&gt;"",VLOOKUP(B174,Entrée!Entrée,4,FALSE),"")</f>
        <v/>
      </c>
      <c r="E174" s="22" t="str">
        <f>IF(B174&lt;&gt;"",VLOOKUP(B174,Entrée!Entrée,5,FALSE),"")</f>
        <v/>
      </c>
      <c r="F174" s="22" t="str">
        <f>IF(B174&lt;&gt;"",VLOOKUP(B174,Entrée!Entrée,2,FALSE),"")</f>
        <v/>
      </c>
      <c r="G174" s="47" t="str">
        <f>IF(B174&lt;&gt;"",VLOOKUP(B174,Entrée!Entrée,6,FALSE),"")</f>
        <v/>
      </c>
      <c r="H174" s="47" t="str">
        <f>IF(B174&lt;&gt;"",VLOOKUP(B174,Entrée!Entrée,7,FALSE),"")</f>
        <v/>
      </c>
      <c r="I174" s="28"/>
      <c r="J174" s="28"/>
      <c r="K174" s="33"/>
      <c r="L174" s="26"/>
    </row>
    <row r="175" spans="2:12" ht="16.8" thickTop="1" thickBot="1">
      <c r="B175" s="28"/>
      <c r="C175" s="22" t="str">
        <f>IF(B175&lt;&gt;"",VLOOKUP(B175,Entrée!Entrée,3,FALSE),"")</f>
        <v/>
      </c>
      <c r="D175" s="22" t="str">
        <f>IF(B175&lt;&gt;"",VLOOKUP(B175,Entrée!Entrée,4,FALSE),"")</f>
        <v/>
      </c>
      <c r="E175" s="22" t="str">
        <f>IF(B175&lt;&gt;"",VLOOKUP(B175,Entrée!Entrée,5,FALSE),"")</f>
        <v/>
      </c>
      <c r="F175" s="22" t="str">
        <f>IF(B175&lt;&gt;"",VLOOKUP(B175,Entrée!Entrée,2,FALSE),"")</f>
        <v/>
      </c>
      <c r="G175" s="47" t="str">
        <f>IF(B175&lt;&gt;"",VLOOKUP(B175,Entrée!Entrée,6,FALSE),"")</f>
        <v/>
      </c>
      <c r="H175" s="47" t="str">
        <f>IF(B175&lt;&gt;"",VLOOKUP(B175,Entrée!Entrée,7,FALSE),"")</f>
        <v/>
      </c>
      <c r="I175" s="28"/>
      <c r="J175" s="28"/>
      <c r="K175" s="33"/>
      <c r="L175" s="26"/>
    </row>
    <row r="176" spans="2:12" ht="16.8" thickTop="1" thickBot="1">
      <c r="B176" s="28"/>
      <c r="C176" s="22" t="str">
        <f>IF(B176&lt;&gt;"",VLOOKUP(B176,Entrée!Entrée,3,FALSE),"")</f>
        <v/>
      </c>
      <c r="D176" s="22" t="str">
        <f>IF(B176&lt;&gt;"",VLOOKUP(B176,Entrée!Entrée,4,FALSE),"")</f>
        <v/>
      </c>
      <c r="E176" s="22" t="str">
        <f>IF(B176&lt;&gt;"",VLOOKUP(B176,Entrée!Entrée,5,FALSE),"")</f>
        <v/>
      </c>
      <c r="F176" s="22" t="str">
        <f>IF(B176&lt;&gt;"",VLOOKUP(B176,Entrée!Entrée,2,FALSE),"")</f>
        <v/>
      </c>
      <c r="G176" s="47" t="str">
        <f>IF(B176&lt;&gt;"",VLOOKUP(B176,Entrée!Entrée,6,FALSE),"")</f>
        <v/>
      </c>
      <c r="H176" s="47" t="str">
        <f>IF(B176&lt;&gt;"",VLOOKUP(B176,Entrée!Entrée,7,FALSE),"")</f>
        <v/>
      </c>
      <c r="I176" s="28"/>
      <c r="J176" s="28"/>
      <c r="K176" s="33"/>
      <c r="L176" s="26"/>
    </row>
    <row r="177" spans="2:12" ht="16.8" thickTop="1" thickBot="1">
      <c r="B177" s="28"/>
      <c r="C177" s="22" t="str">
        <f>IF(B177&lt;&gt;"",VLOOKUP(B177,Entrée!Entrée,3,FALSE),"")</f>
        <v/>
      </c>
      <c r="D177" s="22" t="str">
        <f>IF(B177&lt;&gt;"",VLOOKUP(B177,Entrée!Entrée,4,FALSE),"")</f>
        <v/>
      </c>
      <c r="E177" s="22" t="str">
        <f>IF(B177&lt;&gt;"",VLOOKUP(B177,Entrée!Entrée,5,FALSE),"")</f>
        <v/>
      </c>
      <c r="F177" s="22" t="str">
        <f>IF(B177&lt;&gt;"",VLOOKUP(B177,Entrée!Entrée,2,FALSE),"")</f>
        <v/>
      </c>
      <c r="G177" s="47" t="str">
        <f>IF(B177&lt;&gt;"",VLOOKUP(B177,Entrée!Entrée,6,FALSE),"")</f>
        <v/>
      </c>
      <c r="H177" s="47" t="str">
        <f>IF(B177&lt;&gt;"",VLOOKUP(B177,Entrée!Entrée,7,FALSE),"")</f>
        <v/>
      </c>
      <c r="I177" s="28"/>
      <c r="J177" s="28"/>
      <c r="K177" s="33"/>
      <c r="L177" s="26"/>
    </row>
    <row r="178" spans="2:12" ht="16.8" thickTop="1" thickBot="1">
      <c r="B178" s="28"/>
      <c r="C178" s="22" t="str">
        <f>IF(B178&lt;&gt;"",VLOOKUP(B178,Entrée!Entrée,3,FALSE),"")</f>
        <v/>
      </c>
      <c r="D178" s="22" t="str">
        <f>IF(B178&lt;&gt;"",VLOOKUP(B178,Entrée!Entrée,4,FALSE),"")</f>
        <v/>
      </c>
      <c r="E178" s="22" t="str">
        <f>IF(B178&lt;&gt;"",VLOOKUP(B178,Entrée!Entrée,5,FALSE),"")</f>
        <v/>
      </c>
      <c r="F178" s="22" t="str">
        <f>IF(B178&lt;&gt;"",VLOOKUP(B178,Entrée!Entrée,2,FALSE),"")</f>
        <v/>
      </c>
      <c r="G178" s="47" t="str">
        <f>IF(B178&lt;&gt;"",VLOOKUP(B178,Entrée!Entrée,6,FALSE),"")</f>
        <v/>
      </c>
      <c r="H178" s="47" t="str">
        <f>IF(B178&lt;&gt;"",VLOOKUP(B178,Entrée!Entrée,7,FALSE),"")</f>
        <v/>
      </c>
      <c r="I178" s="28"/>
      <c r="J178" s="28"/>
      <c r="K178" s="33"/>
      <c r="L178" s="26"/>
    </row>
    <row r="179" spans="2:12" ht="16.8" thickTop="1" thickBot="1">
      <c r="B179" s="28"/>
      <c r="C179" s="22" t="str">
        <f>IF(B179&lt;&gt;"",VLOOKUP(B179,Entrée!Entrée,3,FALSE),"")</f>
        <v/>
      </c>
      <c r="D179" s="22" t="str">
        <f>IF(B179&lt;&gt;"",VLOOKUP(B179,Entrée!Entrée,4,FALSE),"")</f>
        <v/>
      </c>
      <c r="E179" s="22" t="str">
        <f>IF(B179&lt;&gt;"",VLOOKUP(B179,Entrée!Entrée,5,FALSE),"")</f>
        <v/>
      </c>
      <c r="F179" s="22" t="str">
        <f>IF(B179&lt;&gt;"",VLOOKUP(B179,Entrée!Entrée,2,FALSE),"")</f>
        <v/>
      </c>
      <c r="G179" s="47" t="str">
        <f>IF(B179&lt;&gt;"",VLOOKUP(B179,Entrée!Entrée,6,FALSE),"")</f>
        <v/>
      </c>
      <c r="H179" s="47" t="str">
        <f>IF(B179&lt;&gt;"",VLOOKUP(B179,Entrée!Entrée,7,FALSE),"")</f>
        <v/>
      </c>
      <c r="I179" s="28"/>
      <c r="J179" s="28"/>
      <c r="K179" s="33"/>
      <c r="L179" s="26"/>
    </row>
    <row r="180" spans="2:12" ht="16.8" thickTop="1" thickBot="1">
      <c r="B180" s="28"/>
      <c r="C180" s="22" t="str">
        <f>IF(B180&lt;&gt;"",VLOOKUP(B180,Entrée!Entrée,3,FALSE),"")</f>
        <v/>
      </c>
      <c r="D180" s="22" t="str">
        <f>IF(B180&lt;&gt;"",VLOOKUP(B180,Entrée!Entrée,4,FALSE),"")</f>
        <v/>
      </c>
      <c r="E180" s="22" t="str">
        <f>IF(B180&lt;&gt;"",VLOOKUP(B180,Entrée!Entrée,5,FALSE),"")</f>
        <v/>
      </c>
      <c r="F180" s="22" t="str">
        <f>IF(B180&lt;&gt;"",VLOOKUP(B180,Entrée!Entrée,2,FALSE),"")</f>
        <v/>
      </c>
      <c r="G180" s="47" t="str">
        <f>IF(B180&lt;&gt;"",VLOOKUP(B180,Entrée!Entrée,6,FALSE),"")</f>
        <v/>
      </c>
      <c r="H180" s="47" t="str">
        <f>IF(B180&lt;&gt;"",VLOOKUP(B180,Entrée!Entrée,7,FALSE),"")</f>
        <v/>
      </c>
      <c r="I180" s="28"/>
      <c r="J180" s="28"/>
      <c r="K180" s="33"/>
      <c r="L180" s="26"/>
    </row>
    <row r="181" spans="2:12" ht="16.8" thickTop="1" thickBot="1">
      <c r="B181" s="28"/>
      <c r="C181" s="22" t="str">
        <f>IF(B181&lt;&gt;"",VLOOKUP(B181,Entrée!Entrée,3,FALSE),"")</f>
        <v/>
      </c>
      <c r="D181" s="22" t="str">
        <f>IF(B181&lt;&gt;"",VLOOKUP(B181,Entrée!Entrée,4,FALSE),"")</f>
        <v/>
      </c>
      <c r="E181" s="22" t="str">
        <f>IF(B181&lt;&gt;"",VLOOKUP(B181,Entrée!Entrée,5,FALSE),"")</f>
        <v/>
      </c>
      <c r="F181" s="22" t="str">
        <f>IF(B181&lt;&gt;"",VLOOKUP(B181,Entrée!Entrée,2,FALSE),"")</f>
        <v/>
      </c>
      <c r="G181" s="47" t="str">
        <f>IF(B181&lt;&gt;"",VLOOKUP(B181,Entrée!Entrée,6,FALSE),"")</f>
        <v/>
      </c>
      <c r="H181" s="47" t="str">
        <f>IF(B181&lt;&gt;"",VLOOKUP(B181,Entrée!Entrée,7,FALSE),"")</f>
        <v/>
      </c>
      <c r="I181" s="28"/>
      <c r="J181" s="28"/>
      <c r="K181" s="33"/>
      <c r="L181" s="26"/>
    </row>
    <row r="182" spans="2:12" ht="16.8" thickTop="1" thickBot="1">
      <c r="B182" s="28"/>
      <c r="C182" s="22" t="str">
        <f>IF(B182&lt;&gt;"",VLOOKUP(B182,Entrée!Entrée,3,FALSE),"")</f>
        <v/>
      </c>
      <c r="D182" s="22" t="str">
        <f>IF(B182&lt;&gt;"",VLOOKUP(B182,Entrée!Entrée,4,FALSE),"")</f>
        <v/>
      </c>
      <c r="E182" s="22" t="str">
        <f>IF(B182&lt;&gt;"",VLOOKUP(B182,Entrée!Entrée,5,FALSE),"")</f>
        <v/>
      </c>
      <c r="F182" s="22" t="str">
        <f>IF(B182&lt;&gt;"",VLOOKUP(B182,Entrée!Entrée,2,FALSE),"")</f>
        <v/>
      </c>
      <c r="G182" s="47" t="str">
        <f>IF(B182&lt;&gt;"",VLOOKUP(B182,Entrée!Entrée,6,FALSE),"")</f>
        <v/>
      </c>
      <c r="H182" s="47" t="str">
        <f>IF(B182&lt;&gt;"",VLOOKUP(B182,Entrée!Entrée,7,FALSE),"")</f>
        <v/>
      </c>
      <c r="I182" s="28"/>
      <c r="J182" s="28"/>
      <c r="K182" s="33"/>
      <c r="L182" s="26"/>
    </row>
    <row r="183" spans="2:12" ht="16.8" thickTop="1" thickBot="1">
      <c r="B183" s="28"/>
      <c r="C183" s="22" t="str">
        <f>IF(B183&lt;&gt;"",VLOOKUP(B183,Entrée!Entrée,3,FALSE),"")</f>
        <v/>
      </c>
      <c r="D183" s="22" t="str">
        <f>IF(B183&lt;&gt;"",VLOOKUP(B183,Entrée!Entrée,4,FALSE),"")</f>
        <v/>
      </c>
      <c r="E183" s="22" t="str">
        <f>IF(B183&lt;&gt;"",VLOOKUP(B183,Entrée!Entrée,5,FALSE),"")</f>
        <v/>
      </c>
      <c r="F183" s="22" t="str">
        <f>IF(B183&lt;&gt;"",VLOOKUP(B183,Entrée!Entrée,2,FALSE),"")</f>
        <v/>
      </c>
      <c r="G183" s="47" t="str">
        <f>IF(B183&lt;&gt;"",VLOOKUP(B183,Entrée!Entrée,6,FALSE),"")</f>
        <v/>
      </c>
      <c r="H183" s="47" t="str">
        <f>IF(B183&lt;&gt;"",VLOOKUP(B183,Entrée!Entrée,7,FALSE),"")</f>
        <v/>
      </c>
      <c r="I183" s="28"/>
      <c r="J183" s="28"/>
      <c r="K183" s="33"/>
      <c r="L183" s="26"/>
    </row>
    <row r="184" spans="2:12" ht="16.8" thickTop="1" thickBot="1">
      <c r="B184" s="28"/>
      <c r="C184" s="22" t="str">
        <f>IF(B184&lt;&gt;"",VLOOKUP(B184,Entrée!Entrée,3,FALSE),"")</f>
        <v/>
      </c>
      <c r="D184" s="22" t="str">
        <f>IF(B184&lt;&gt;"",VLOOKUP(B184,Entrée!Entrée,4,FALSE),"")</f>
        <v/>
      </c>
      <c r="E184" s="22" t="str">
        <f>IF(B184&lt;&gt;"",VLOOKUP(B184,Entrée!Entrée,5,FALSE),"")</f>
        <v/>
      </c>
      <c r="F184" s="22" t="str">
        <f>IF(B184&lt;&gt;"",VLOOKUP(B184,Entrée!Entrée,2,FALSE),"")</f>
        <v/>
      </c>
      <c r="G184" s="47" t="str">
        <f>IF(B184&lt;&gt;"",VLOOKUP(B184,Entrée!Entrée,6,FALSE),"")</f>
        <v/>
      </c>
      <c r="H184" s="47" t="str">
        <f>IF(B184&lt;&gt;"",VLOOKUP(B184,Entrée!Entrée,7,FALSE),"")</f>
        <v/>
      </c>
      <c r="I184" s="28"/>
      <c r="J184" s="28"/>
      <c r="K184" s="33"/>
      <c r="L184" s="26"/>
    </row>
    <row r="185" spans="2:12" ht="16.8" thickTop="1" thickBot="1">
      <c r="B185" s="28"/>
      <c r="C185" s="22" t="str">
        <f>IF(B185&lt;&gt;"",VLOOKUP(B185,Entrée!Entrée,3,FALSE),"")</f>
        <v/>
      </c>
      <c r="D185" s="22" t="str">
        <f>IF(B185&lt;&gt;"",VLOOKUP(B185,Entrée!Entrée,4,FALSE),"")</f>
        <v/>
      </c>
      <c r="E185" s="22" t="str">
        <f>IF(B185&lt;&gt;"",VLOOKUP(B185,Entrée!Entrée,5,FALSE),"")</f>
        <v/>
      </c>
      <c r="F185" s="22" t="str">
        <f>IF(B185&lt;&gt;"",VLOOKUP(B185,Entrée!Entrée,2,FALSE),"")</f>
        <v/>
      </c>
      <c r="G185" s="47" t="str">
        <f>IF(B185&lt;&gt;"",VLOOKUP(B185,Entrée!Entrée,6,FALSE),"")</f>
        <v/>
      </c>
      <c r="H185" s="47" t="str">
        <f>IF(B185&lt;&gt;"",VLOOKUP(B185,Entrée!Entrée,7,FALSE),"")</f>
        <v/>
      </c>
      <c r="I185" s="28"/>
      <c r="J185" s="28"/>
      <c r="K185" s="33"/>
      <c r="L185" s="26"/>
    </row>
    <row r="186" spans="2:12" ht="16.8" thickTop="1" thickBot="1">
      <c r="B186" s="28"/>
      <c r="C186" s="22" t="str">
        <f>IF(B186&lt;&gt;"",VLOOKUP(B186,Entrée!Entrée,3,FALSE),"")</f>
        <v/>
      </c>
      <c r="D186" s="22" t="str">
        <f>IF(B186&lt;&gt;"",VLOOKUP(B186,Entrée!Entrée,4,FALSE),"")</f>
        <v/>
      </c>
      <c r="E186" s="22" t="str">
        <f>IF(B186&lt;&gt;"",VLOOKUP(B186,Entrée!Entrée,5,FALSE),"")</f>
        <v/>
      </c>
      <c r="F186" s="22" t="str">
        <f>IF(B186&lt;&gt;"",VLOOKUP(B186,Entrée!Entrée,2,FALSE),"")</f>
        <v/>
      </c>
      <c r="G186" s="47" t="str">
        <f>IF(B186&lt;&gt;"",VLOOKUP(B186,Entrée!Entrée,6,FALSE),"")</f>
        <v/>
      </c>
      <c r="H186" s="47" t="str">
        <f>IF(B186&lt;&gt;"",VLOOKUP(B186,Entrée!Entrée,7,FALSE),"")</f>
        <v/>
      </c>
      <c r="I186" s="28"/>
      <c r="J186" s="28"/>
      <c r="K186" s="33"/>
      <c r="L186" s="26"/>
    </row>
    <row r="187" spans="2:12" ht="16.8" thickTop="1" thickBot="1">
      <c r="B187" s="28"/>
      <c r="C187" s="22" t="str">
        <f>IF(B187&lt;&gt;"",VLOOKUP(B187,Entrée!Entrée,3,FALSE),"")</f>
        <v/>
      </c>
      <c r="D187" s="22" t="str">
        <f>IF(B187&lt;&gt;"",VLOOKUP(B187,Entrée!Entrée,4,FALSE),"")</f>
        <v/>
      </c>
      <c r="E187" s="22" t="str">
        <f>IF(B187&lt;&gt;"",VLOOKUP(B187,Entrée!Entrée,5,FALSE),"")</f>
        <v/>
      </c>
      <c r="F187" s="22" t="str">
        <f>IF(B187&lt;&gt;"",VLOOKUP(B187,Entrée!Entrée,2,FALSE),"")</f>
        <v/>
      </c>
      <c r="G187" s="47" t="str">
        <f>IF(B187&lt;&gt;"",VLOOKUP(B187,Entrée!Entrée,6,FALSE),"")</f>
        <v/>
      </c>
      <c r="H187" s="47" t="str">
        <f>IF(B187&lt;&gt;"",VLOOKUP(B187,Entrée!Entrée,7,FALSE),"")</f>
        <v/>
      </c>
      <c r="I187" s="28"/>
      <c r="J187" s="28"/>
      <c r="K187" s="33"/>
      <c r="L187" s="26"/>
    </row>
    <row r="188" spans="2:12" ht="16.8" thickTop="1" thickBot="1">
      <c r="B188" s="28"/>
      <c r="C188" s="22" t="str">
        <f>IF(B188&lt;&gt;"",VLOOKUP(B188,Entrée!Entrée,3,FALSE),"")</f>
        <v/>
      </c>
      <c r="D188" s="22" t="str">
        <f>IF(B188&lt;&gt;"",VLOOKUP(B188,Entrée!Entrée,4,FALSE),"")</f>
        <v/>
      </c>
      <c r="E188" s="22" t="str">
        <f>IF(B188&lt;&gt;"",VLOOKUP(B188,Entrée!Entrée,5,FALSE),"")</f>
        <v/>
      </c>
      <c r="F188" s="22" t="str">
        <f>IF(B188&lt;&gt;"",VLOOKUP(B188,Entrée!Entrée,2,FALSE),"")</f>
        <v/>
      </c>
      <c r="G188" s="47" t="str">
        <f>IF(B188&lt;&gt;"",VLOOKUP(B188,Entrée!Entrée,6,FALSE),"")</f>
        <v/>
      </c>
      <c r="H188" s="47" t="str">
        <f>IF(B188&lt;&gt;"",VLOOKUP(B188,Entrée!Entrée,7,FALSE),"")</f>
        <v/>
      </c>
      <c r="I188" s="28"/>
      <c r="J188" s="28"/>
      <c r="K188" s="33"/>
      <c r="L188" s="26"/>
    </row>
    <row r="189" spans="2:12" ht="16.8" thickTop="1" thickBot="1">
      <c r="B189" s="28"/>
      <c r="C189" s="22" t="str">
        <f>IF(B189&lt;&gt;"",VLOOKUP(B189,Entrée!Entrée,3,FALSE),"")</f>
        <v/>
      </c>
      <c r="D189" s="22" t="str">
        <f>IF(B189&lt;&gt;"",VLOOKUP(B189,Entrée!Entrée,4,FALSE),"")</f>
        <v/>
      </c>
      <c r="E189" s="22" t="str">
        <f>IF(B189&lt;&gt;"",VLOOKUP(B189,Entrée!Entrée,5,FALSE),"")</f>
        <v/>
      </c>
      <c r="F189" s="22" t="str">
        <f>IF(B189&lt;&gt;"",VLOOKUP(B189,Entrée!Entrée,2,FALSE),"")</f>
        <v/>
      </c>
      <c r="G189" s="47" t="str">
        <f>IF(B189&lt;&gt;"",VLOOKUP(B189,Entrée!Entrée,6,FALSE),"")</f>
        <v/>
      </c>
      <c r="H189" s="47" t="str">
        <f>IF(B189&lt;&gt;"",VLOOKUP(B189,Entrée!Entrée,7,FALSE),"")</f>
        <v/>
      </c>
      <c r="I189" s="28"/>
      <c r="J189" s="28"/>
      <c r="K189" s="33"/>
      <c r="L189" s="26"/>
    </row>
    <row r="190" spans="2:12" ht="16.8" thickTop="1" thickBot="1">
      <c r="B190" s="28"/>
      <c r="C190" s="22" t="str">
        <f>IF(B190&lt;&gt;"",VLOOKUP(B190,Entrée!Entrée,3,FALSE),"")</f>
        <v/>
      </c>
      <c r="D190" s="22" t="str">
        <f>IF(B190&lt;&gt;"",VLOOKUP(B190,Entrée!Entrée,4,FALSE),"")</f>
        <v/>
      </c>
      <c r="E190" s="22" t="str">
        <f>IF(B190&lt;&gt;"",VLOOKUP(B190,Entrée!Entrée,5,FALSE),"")</f>
        <v/>
      </c>
      <c r="F190" s="22" t="str">
        <f>IF(B190&lt;&gt;"",VLOOKUP(B190,Entrée!Entrée,2,FALSE),"")</f>
        <v/>
      </c>
      <c r="G190" s="47" t="str">
        <f>IF(B190&lt;&gt;"",VLOOKUP(B190,Entrée!Entrée,6,FALSE),"")</f>
        <v/>
      </c>
      <c r="H190" s="47" t="str">
        <f>IF(B190&lt;&gt;"",VLOOKUP(B190,Entrée!Entrée,7,FALSE),"")</f>
        <v/>
      </c>
      <c r="I190" s="28"/>
      <c r="J190" s="28"/>
      <c r="K190" s="33"/>
      <c r="L190" s="26"/>
    </row>
    <row r="191" spans="2:12" ht="16.8" thickTop="1" thickBot="1">
      <c r="B191" s="28"/>
      <c r="C191" s="22" t="str">
        <f>IF(B191&lt;&gt;"",VLOOKUP(B191,Entrée!Entrée,3,FALSE),"")</f>
        <v/>
      </c>
      <c r="D191" s="22" t="str">
        <f>IF(B191&lt;&gt;"",VLOOKUP(B191,Entrée!Entrée,4,FALSE),"")</f>
        <v/>
      </c>
      <c r="E191" s="22" t="str">
        <f>IF(B191&lt;&gt;"",VLOOKUP(B191,Entrée!Entrée,5,FALSE),"")</f>
        <v/>
      </c>
      <c r="F191" s="22" t="str">
        <f>IF(B191&lt;&gt;"",VLOOKUP(B191,Entrée!Entrée,2,FALSE),"")</f>
        <v/>
      </c>
      <c r="G191" s="47" t="str">
        <f>IF(B191&lt;&gt;"",VLOOKUP(B191,Entrée!Entrée,6,FALSE),"")</f>
        <v/>
      </c>
      <c r="H191" s="47" t="str">
        <f>IF(B191&lt;&gt;"",VLOOKUP(B191,Entrée!Entrée,7,FALSE),"")</f>
        <v/>
      </c>
      <c r="I191" s="28"/>
      <c r="J191" s="28"/>
      <c r="K191" s="33"/>
      <c r="L191" s="26"/>
    </row>
    <row r="192" spans="2:12" ht="16.8" thickTop="1" thickBot="1">
      <c r="B192" s="28"/>
      <c r="C192" s="22" t="str">
        <f>IF(B192&lt;&gt;"",VLOOKUP(B192,Entrée!Entrée,3,FALSE),"")</f>
        <v/>
      </c>
      <c r="D192" s="22" t="str">
        <f>IF(B192&lt;&gt;"",VLOOKUP(B192,Entrée!Entrée,4,FALSE),"")</f>
        <v/>
      </c>
      <c r="E192" s="22" t="str">
        <f>IF(B192&lt;&gt;"",VLOOKUP(B192,Entrée!Entrée,5,FALSE),"")</f>
        <v/>
      </c>
      <c r="F192" s="22" t="str">
        <f>IF(B192&lt;&gt;"",VLOOKUP(B192,Entrée!Entrée,2,FALSE),"")</f>
        <v/>
      </c>
      <c r="G192" s="47" t="str">
        <f>IF(B192&lt;&gt;"",VLOOKUP(B192,Entrée!Entrée,6,FALSE),"")</f>
        <v/>
      </c>
      <c r="H192" s="47" t="str">
        <f>IF(B192&lt;&gt;"",VLOOKUP(B192,Entrée!Entrée,7,FALSE),"")</f>
        <v/>
      </c>
      <c r="I192" s="28"/>
      <c r="J192" s="28"/>
      <c r="K192" s="33"/>
      <c r="L192" s="26"/>
    </row>
    <row r="193" spans="2:12" ht="16.8" thickTop="1" thickBot="1">
      <c r="B193" s="28"/>
      <c r="C193" s="22" t="str">
        <f>IF(B193&lt;&gt;"",VLOOKUP(B193,Entrée!Entrée,3,FALSE),"")</f>
        <v/>
      </c>
      <c r="D193" s="22" t="str">
        <f>IF(B193&lt;&gt;"",VLOOKUP(B193,Entrée!Entrée,4,FALSE),"")</f>
        <v/>
      </c>
      <c r="E193" s="22" t="str">
        <f>IF(B193&lt;&gt;"",VLOOKUP(B193,Entrée!Entrée,5,FALSE),"")</f>
        <v/>
      </c>
      <c r="F193" s="22" t="str">
        <f>IF(B193&lt;&gt;"",VLOOKUP(B193,Entrée!Entrée,2,FALSE),"")</f>
        <v/>
      </c>
      <c r="G193" s="47" t="str">
        <f>IF(B193&lt;&gt;"",VLOOKUP(B193,Entrée!Entrée,6,FALSE),"")</f>
        <v/>
      </c>
      <c r="H193" s="47" t="str">
        <f>IF(B193&lt;&gt;"",VLOOKUP(B193,Entrée!Entrée,7,FALSE),"")</f>
        <v/>
      </c>
      <c r="I193" s="28"/>
      <c r="J193" s="28"/>
      <c r="K193" s="33"/>
      <c r="L193" s="26"/>
    </row>
    <row r="194" spans="2:12" ht="16.8" thickTop="1" thickBot="1">
      <c r="B194" s="28"/>
      <c r="C194" s="22" t="str">
        <f>IF(B194&lt;&gt;"",VLOOKUP(B194,Entrée!Entrée,3,FALSE),"")</f>
        <v/>
      </c>
      <c r="D194" s="22" t="str">
        <f>IF(B194&lt;&gt;"",VLOOKUP(B194,Entrée!Entrée,4,FALSE),"")</f>
        <v/>
      </c>
      <c r="E194" s="22" t="str">
        <f>IF(B194&lt;&gt;"",VLOOKUP(B194,Entrée!Entrée,5,FALSE),"")</f>
        <v/>
      </c>
      <c r="F194" s="22" t="str">
        <f>IF(B194&lt;&gt;"",VLOOKUP(B194,Entrée!Entrée,2,FALSE),"")</f>
        <v/>
      </c>
      <c r="G194" s="47" t="str">
        <f>IF(B194&lt;&gt;"",VLOOKUP(B194,Entrée!Entrée,6,FALSE),"")</f>
        <v/>
      </c>
      <c r="H194" s="47" t="str">
        <f>IF(B194&lt;&gt;"",VLOOKUP(B194,Entrée!Entrée,7,FALSE),"")</f>
        <v/>
      </c>
      <c r="I194" s="28"/>
      <c r="J194" s="28"/>
      <c r="K194" s="33"/>
      <c r="L194" s="26"/>
    </row>
    <row r="195" spans="2:12" ht="16.8" thickTop="1" thickBot="1">
      <c r="B195" s="28"/>
      <c r="C195" s="22" t="str">
        <f>IF(B195&lt;&gt;"",VLOOKUP(B195,Entrée!Entrée,3,FALSE),"")</f>
        <v/>
      </c>
      <c r="D195" s="22" t="str">
        <f>IF(B195&lt;&gt;"",VLOOKUP(B195,Entrée!Entrée,4,FALSE),"")</f>
        <v/>
      </c>
      <c r="E195" s="22" t="str">
        <f>IF(B195&lt;&gt;"",VLOOKUP(B195,Entrée!Entrée,5,FALSE),"")</f>
        <v/>
      </c>
      <c r="F195" s="22" t="str">
        <f>IF(B195&lt;&gt;"",VLOOKUP(B195,Entrée!Entrée,2,FALSE),"")</f>
        <v/>
      </c>
      <c r="G195" s="47" t="str">
        <f>IF(B195&lt;&gt;"",VLOOKUP(B195,Entrée!Entrée,6,FALSE),"")</f>
        <v/>
      </c>
      <c r="H195" s="47" t="str">
        <f>IF(B195&lt;&gt;"",VLOOKUP(B195,Entrée!Entrée,7,FALSE),"")</f>
        <v/>
      </c>
      <c r="I195" s="28"/>
      <c r="J195" s="28"/>
      <c r="K195" s="33"/>
      <c r="L195" s="26"/>
    </row>
    <row r="196" spans="2:12" ht="16.8" thickTop="1" thickBot="1">
      <c r="B196" s="28"/>
      <c r="C196" s="22" t="str">
        <f>IF(B196&lt;&gt;"",VLOOKUP(B196,Entrée!Entrée,3,FALSE),"")</f>
        <v/>
      </c>
      <c r="D196" s="22" t="str">
        <f>IF(B196&lt;&gt;"",VLOOKUP(B196,Entrée!Entrée,4,FALSE),"")</f>
        <v/>
      </c>
      <c r="E196" s="22" t="str">
        <f>IF(B196&lt;&gt;"",VLOOKUP(B196,Entrée!Entrée,5,FALSE),"")</f>
        <v/>
      </c>
      <c r="F196" s="22" t="str">
        <f>IF(B196&lt;&gt;"",VLOOKUP(B196,Entrée!Entrée,2,FALSE),"")</f>
        <v/>
      </c>
      <c r="G196" s="47" t="str">
        <f>IF(B196&lt;&gt;"",VLOOKUP(B196,Entrée!Entrée,6,FALSE),"")</f>
        <v/>
      </c>
      <c r="H196" s="47" t="str">
        <f>IF(B196&lt;&gt;"",VLOOKUP(B196,Entrée!Entrée,7,FALSE),"")</f>
        <v/>
      </c>
      <c r="I196" s="28"/>
      <c r="J196" s="28"/>
      <c r="K196" s="33"/>
      <c r="L196" s="26"/>
    </row>
    <row r="197" spans="2:12" ht="16.8" thickTop="1" thickBot="1">
      <c r="B197" s="28"/>
      <c r="C197" s="22" t="str">
        <f>IF(B197&lt;&gt;"",VLOOKUP(B197,Entrée!Entrée,3,FALSE),"")</f>
        <v/>
      </c>
      <c r="D197" s="22" t="str">
        <f>IF(B197&lt;&gt;"",VLOOKUP(B197,Entrée!Entrée,4,FALSE),"")</f>
        <v/>
      </c>
      <c r="E197" s="22" t="str">
        <f>IF(B197&lt;&gt;"",VLOOKUP(B197,Entrée!Entrée,5,FALSE),"")</f>
        <v/>
      </c>
      <c r="F197" s="22" t="str">
        <f>IF(B197&lt;&gt;"",VLOOKUP(B197,Entrée!Entrée,2,FALSE),"")</f>
        <v/>
      </c>
      <c r="G197" s="47" t="str">
        <f>IF(B197&lt;&gt;"",VLOOKUP(B197,Entrée!Entrée,6,FALSE),"")</f>
        <v/>
      </c>
      <c r="H197" s="47" t="str">
        <f>IF(B197&lt;&gt;"",VLOOKUP(B197,Entrée!Entrée,7,FALSE),"")</f>
        <v/>
      </c>
      <c r="I197" s="28"/>
      <c r="J197" s="28"/>
      <c r="K197" s="33"/>
    </row>
    <row r="198" spans="2:12" ht="16.8" thickTop="1" thickBot="1">
      <c r="B198" s="28"/>
      <c r="C198" s="22" t="str">
        <f>IF(B198&lt;&gt;"",VLOOKUP(B198,Entrée!Entrée,3,FALSE),"")</f>
        <v/>
      </c>
      <c r="D198" s="22" t="str">
        <f>IF(B198&lt;&gt;"",VLOOKUP(B198,Entrée!Entrée,4,FALSE),"")</f>
        <v/>
      </c>
      <c r="E198" s="22" t="str">
        <f>IF(B198&lt;&gt;"",VLOOKUP(B198,Entrée!Entrée,5,FALSE),"")</f>
        <v/>
      </c>
      <c r="F198" s="22" t="str">
        <f>IF(B198&lt;&gt;"",VLOOKUP(B198,Entrée!Entrée,2,FALSE),"")</f>
        <v/>
      </c>
      <c r="G198" s="47" t="str">
        <f>IF(B198&lt;&gt;"",VLOOKUP(B198,Entrée!Entrée,6,FALSE),"")</f>
        <v/>
      </c>
      <c r="H198" s="47" t="str">
        <f>IF(B198&lt;&gt;"",VLOOKUP(B198,Entrée!Entrée,7,FALSE),"")</f>
        <v/>
      </c>
      <c r="I198" s="28"/>
      <c r="J198" s="28"/>
      <c r="K198" s="33"/>
    </row>
    <row r="199" spans="2:12" ht="16.8" thickTop="1" thickBot="1">
      <c r="B199" s="28"/>
      <c r="C199" s="22" t="str">
        <f>IF(B199&lt;&gt;"",VLOOKUP(B199,Entrée!Entrée,3,FALSE),"")</f>
        <v/>
      </c>
      <c r="D199" s="22" t="str">
        <f>IF(B199&lt;&gt;"",VLOOKUP(B199,Entrée!Entrée,4,FALSE),"")</f>
        <v/>
      </c>
      <c r="E199" s="22" t="str">
        <f>IF(B199&lt;&gt;"",VLOOKUP(B199,Entrée!Entrée,5,FALSE),"")</f>
        <v/>
      </c>
      <c r="F199" s="22" t="str">
        <f>IF(B199&lt;&gt;"",VLOOKUP(B199,Entrée!Entrée,2,FALSE),"")</f>
        <v/>
      </c>
      <c r="G199" s="47" t="str">
        <f>IF(B199&lt;&gt;"",VLOOKUP(B199,Entrée!Entrée,6,FALSE),"")</f>
        <v/>
      </c>
      <c r="H199" s="47" t="str">
        <f>IF(B199&lt;&gt;"",VLOOKUP(B199,Entrée!Entrée,7,FALSE),"")</f>
        <v/>
      </c>
      <c r="I199" s="28"/>
      <c r="J199" s="28"/>
      <c r="K199" s="33"/>
    </row>
    <row r="200" spans="2:12" ht="16.8" thickTop="1" thickBot="1">
      <c r="B200" s="28"/>
      <c r="C200" s="22" t="str">
        <f>IF(B200&lt;&gt;"",VLOOKUP(B200,Entrée!Entrée,3,FALSE),"")</f>
        <v/>
      </c>
      <c r="D200" s="22" t="str">
        <f>IF(B200&lt;&gt;"",VLOOKUP(B200,Entrée!Entrée,4,FALSE),"")</f>
        <v/>
      </c>
      <c r="E200" s="22" t="str">
        <f>IF(B200&lt;&gt;"",VLOOKUP(B200,Entrée!Entrée,5,FALSE),"")</f>
        <v/>
      </c>
      <c r="F200" s="22" t="str">
        <f>IF(B200&lt;&gt;"",VLOOKUP(B200,Entrée!Entrée,2,FALSE),"")</f>
        <v/>
      </c>
      <c r="G200" s="47" t="str">
        <f>IF(B200&lt;&gt;"",VLOOKUP(B200,Entrée!Entrée,6,FALSE),"")</f>
        <v/>
      </c>
      <c r="H200" s="47" t="str">
        <f>IF(B200&lt;&gt;"",VLOOKUP(B200,Entrée!Entrée,7,FALSE),"")</f>
        <v/>
      </c>
      <c r="I200" s="28"/>
      <c r="J200" s="28"/>
      <c r="K200" s="33"/>
    </row>
    <row r="201" spans="2:12" ht="16.8" thickTop="1" thickBot="1">
      <c r="B201" s="28"/>
      <c r="C201" s="22" t="str">
        <f>IF(B201&lt;&gt;"",VLOOKUP(B201,Entrée!Entrée,3,FALSE),"")</f>
        <v/>
      </c>
      <c r="D201" s="22" t="str">
        <f>IF(B201&lt;&gt;"",VLOOKUP(B201,Entrée!Entrée,4,FALSE),"")</f>
        <v/>
      </c>
      <c r="E201" s="22" t="str">
        <f>IF(B201&lt;&gt;"",VLOOKUP(B201,Entrée!Entrée,5,FALSE),"")</f>
        <v/>
      </c>
      <c r="F201" s="22" t="str">
        <f>IF(B201&lt;&gt;"",VLOOKUP(B201,Entrée!Entrée,2,FALSE),"")</f>
        <v/>
      </c>
      <c r="G201" s="47" t="str">
        <f>IF(B201&lt;&gt;"",VLOOKUP(B201,Entrée!Entrée,6,FALSE),"")</f>
        <v/>
      </c>
      <c r="H201" s="47" t="str">
        <f>IF(B201&lt;&gt;"",VLOOKUP(B201,Entrée!Entrée,7,FALSE),"")</f>
        <v/>
      </c>
      <c r="I201" s="28"/>
      <c r="J201" s="28"/>
      <c r="K201" s="33"/>
    </row>
    <row r="202" spans="2:12" ht="16.8" thickTop="1" thickBot="1">
      <c r="B202" s="28"/>
      <c r="C202" s="22" t="str">
        <f>IF(B202&lt;&gt;"",VLOOKUP(B202,Entrée!Entrée,3,FALSE),"")</f>
        <v/>
      </c>
      <c r="D202" s="22" t="str">
        <f>IF(B202&lt;&gt;"",VLOOKUP(B202,Entrée!Entrée,4,FALSE),"")</f>
        <v/>
      </c>
      <c r="E202" s="22" t="str">
        <f>IF(B202&lt;&gt;"",VLOOKUP(B202,Entrée!Entrée,5,FALSE),"")</f>
        <v/>
      </c>
      <c r="F202" s="22" t="str">
        <f>IF(B202&lt;&gt;"",VLOOKUP(B202,Entrée!Entrée,2,FALSE),"")</f>
        <v/>
      </c>
      <c r="G202" s="47" t="str">
        <f>IF(B202&lt;&gt;"",VLOOKUP(B202,Entrée!Entrée,6,FALSE),"")</f>
        <v/>
      </c>
      <c r="H202" s="47" t="str">
        <f>IF(B202&lt;&gt;"",VLOOKUP(B202,Entrée!Entrée,7,FALSE),"")</f>
        <v/>
      </c>
      <c r="I202" s="28"/>
      <c r="J202" s="28"/>
      <c r="K202" s="33"/>
    </row>
    <row r="203" spans="2:12" ht="16.8" thickTop="1" thickBot="1">
      <c r="B203" s="28"/>
      <c r="C203" s="22" t="str">
        <f>IF(B203&lt;&gt;"",VLOOKUP(B203,Entrée!Entrée,3,FALSE),"")</f>
        <v/>
      </c>
      <c r="D203" s="22" t="str">
        <f>IF(B203&lt;&gt;"",VLOOKUP(B203,Entrée!Entrée,4,FALSE),"")</f>
        <v/>
      </c>
      <c r="E203" s="22" t="str">
        <f>IF(B203&lt;&gt;"",VLOOKUP(B203,Entrée!Entrée,5,FALSE),"")</f>
        <v/>
      </c>
      <c r="F203" s="22" t="str">
        <f>IF(B203&lt;&gt;"",VLOOKUP(B203,Entrée!Entrée,2,FALSE),"")</f>
        <v/>
      </c>
      <c r="G203" s="47" t="str">
        <f>IF(B203&lt;&gt;"",VLOOKUP(B203,Entrée!Entrée,6,FALSE),"")</f>
        <v/>
      </c>
      <c r="H203" s="47" t="str">
        <f>IF(B203&lt;&gt;"",VLOOKUP(B203,Entrée!Entrée,7,FALSE),"")</f>
        <v/>
      </c>
      <c r="I203" s="28"/>
      <c r="J203" s="28"/>
      <c r="K203" s="33"/>
    </row>
    <row r="204" spans="2:12" ht="16.8" thickTop="1" thickBot="1">
      <c r="B204" s="28"/>
      <c r="C204" s="22" t="str">
        <f>IF(B204&lt;&gt;"",VLOOKUP(B204,Entrée!Entrée,3,FALSE),"")</f>
        <v/>
      </c>
      <c r="D204" s="22" t="str">
        <f>IF(B204&lt;&gt;"",VLOOKUP(B204,Entrée!Entrée,4,FALSE),"")</f>
        <v/>
      </c>
      <c r="E204" s="22" t="str">
        <f>IF(B204&lt;&gt;"",VLOOKUP(B204,Entrée!Entrée,5,FALSE),"")</f>
        <v/>
      </c>
      <c r="F204" s="22" t="str">
        <f>IF(B204&lt;&gt;"",VLOOKUP(B204,Entrée!Entrée,2,FALSE),"")</f>
        <v/>
      </c>
      <c r="G204" s="47" t="str">
        <f>IF(B204&lt;&gt;"",VLOOKUP(B204,Entrée!Entrée,6,FALSE),"")</f>
        <v/>
      </c>
      <c r="H204" s="47" t="str">
        <f>IF(B204&lt;&gt;"",VLOOKUP(B204,Entrée!Entrée,7,FALSE),"")</f>
        <v/>
      </c>
      <c r="I204" s="28"/>
      <c r="J204" s="28"/>
      <c r="K204" s="33"/>
    </row>
    <row r="205" spans="2:12" ht="16.8" thickTop="1" thickBot="1">
      <c r="B205" s="28"/>
      <c r="C205" s="22" t="str">
        <f>IF(B205&lt;&gt;"",VLOOKUP(B205,Entrée!Entrée,3,FALSE),"")</f>
        <v/>
      </c>
      <c r="D205" s="22" t="str">
        <f>IF(B205&lt;&gt;"",VLOOKUP(B205,Entrée!Entrée,4,FALSE),"")</f>
        <v/>
      </c>
      <c r="E205" s="22" t="str">
        <f>IF(B205&lt;&gt;"",VLOOKUP(B205,Entrée!Entrée,5,FALSE),"")</f>
        <v/>
      </c>
      <c r="F205" s="22" t="str">
        <f>IF(B205&lt;&gt;"",VLOOKUP(B205,Entrée!Entrée,2,FALSE),"")</f>
        <v/>
      </c>
      <c r="G205" s="47" t="str">
        <f>IF(B205&lt;&gt;"",VLOOKUP(B205,Entrée!Entrée,6,FALSE),"")</f>
        <v/>
      </c>
      <c r="H205" s="47" t="str">
        <f>IF(B205&lt;&gt;"",VLOOKUP(B205,Entrée!Entrée,7,FALSE),"")</f>
        <v/>
      </c>
      <c r="I205" s="28"/>
      <c r="J205" s="28"/>
      <c r="K205" s="33"/>
    </row>
    <row r="206" spans="2:12" ht="16.8" thickTop="1" thickBot="1">
      <c r="B206" s="28"/>
      <c r="C206" s="22" t="str">
        <f>IF(B206&lt;&gt;"",VLOOKUP(B206,Entrée!Entrée,3,FALSE),"")</f>
        <v/>
      </c>
      <c r="D206" s="22" t="str">
        <f>IF(B206&lt;&gt;"",VLOOKUP(B206,Entrée!Entrée,4,FALSE),"")</f>
        <v/>
      </c>
      <c r="E206" s="22" t="str">
        <f>IF(B206&lt;&gt;"",VLOOKUP(B206,Entrée!Entrée,5,FALSE),"")</f>
        <v/>
      </c>
      <c r="F206" s="22" t="str">
        <f>IF(B206&lt;&gt;"",VLOOKUP(B206,Entrée!Entrée,2,FALSE),"")</f>
        <v/>
      </c>
      <c r="G206" s="47" t="str">
        <f>IF(B206&lt;&gt;"",VLOOKUP(B206,Entrée!Entrée,6,FALSE),"")</f>
        <v/>
      </c>
      <c r="H206" s="47" t="str">
        <f>IF(B206&lt;&gt;"",VLOOKUP(B206,Entrée!Entrée,7,FALSE),"")</f>
        <v/>
      </c>
      <c r="I206" s="28"/>
      <c r="J206" s="28"/>
      <c r="K206" s="33"/>
    </row>
    <row r="207" spans="2:12" ht="16.8" thickTop="1" thickBot="1">
      <c r="B207" s="28"/>
      <c r="C207" s="22" t="str">
        <f>IF(B207&lt;&gt;"",VLOOKUP(B207,Entrée!Entrée,3,FALSE),"")</f>
        <v/>
      </c>
      <c r="D207" s="22" t="str">
        <f>IF(B207&lt;&gt;"",VLOOKUP(B207,Entrée!Entrée,4,FALSE),"")</f>
        <v/>
      </c>
      <c r="E207" s="22" t="str">
        <f>IF(B207&lt;&gt;"",VLOOKUP(B207,Entrée!Entrée,5,FALSE),"")</f>
        <v/>
      </c>
      <c r="F207" s="22" t="str">
        <f>IF(B207&lt;&gt;"",VLOOKUP(B207,Entrée!Entrée,2,FALSE),"")</f>
        <v/>
      </c>
      <c r="G207" s="47" t="str">
        <f>IF(B207&lt;&gt;"",VLOOKUP(B207,Entrée!Entrée,6,FALSE),"")</f>
        <v/>
      </c>
      <c r="H207" s="47" t="str">
        <f>IF(B207&lt;&gt;"",VLOOKUP(B207,Entrée!Entrée,7,FALSE),"")</f>
        <v/>
      </c>
      <c r="I207" s="28"/>
      <c r="J207" s="28"/>
      <c r="K207" s="33"/>
    </row>
    <row r="208" spans="2:12" ht="16.8" thickTop="1" thickBot="1">
      <c r="B208" s="28"/>
      <c r="C208" s="22" t="str">
        <f>IF(B208&lt;&gt;"",VLOOKUP(B208,Entrée!Entrée,3,FALSE),"")</f>
        <v/>
      </c>
      <c r="D208" s="22" t="str">
        <f>IF(B208&lt;&gt;"",VLOOKUP(B208,Entrée!Entrée,4,FALSE),"")</f>
        <v/>
      </c>
      <c r="E208" s="22" t="str">
        <f>IF(B208&lt;&gt;"",VLOOKUP(B208,Entrée!Entrée,5,FALSE),"")</f>
        <v/>
      </c>
      <c r="F208" s="22" t="str">
        <f>IF(B208&lt;&gt;"",VLOOKUP(B208,Entrée!Entrée,2,FALSE),"")</f>
        <v/>
      </c>
      <c r="G208" s="47" t="str">
        <f>IF(B208&lt;&gt;"",VLOOKUP(B208,Entrée!Entrée,6,FALSE),"")</f>
        <v/>
      </c>
      <c r="H208" s="47" t="str">
        <f>IF(B208&lt;&gt;"",VLOOKUP(B208,Entrée!Entrée,7,FALSE),"")</f>
        <v/>
      </c>
      <c r="I208" s="28"/>
      <c r="J208" s="28"/>
      <c r="K208" s="33"/>
    </row>
    <row r="209" spans="2:11" ht="16.8" thickTop="1" thickBot="1">
      <c r="B209" s="35"/>
      <c r="C209" s="22" t="str">
        <f>IF(B209&lt;&gt;"",VLOOKUP(B209,Entrée!Entrée,3,FALSE),"")</f>
        <v/>
      </c>
      <c r="D209" s="22" t="str">
        <f>IF(B209&lt;&gt;"",VLOOKUP(B209,Entrée!Entrée,4,FALSE),"")</f>
        <v/>
      </c>
      <c r="E209" s="22" t="str">
        <f>IF(B209&lt;&gt;"",VLOOKUP(B209,Entrée!Entrée,5,FALSE),"")</f>
        <v/>
      </c>
      <c r="F209" s="22" t="str">
        <f>IF(B209&lt;&gt;"",VLOOKUP(B209,Entrée!Entrée,2,FALSE),"")</f>
        <v/>
      </c>
      <c r="G209" s="47" t="str">
        <f>IF(B209&lt;&gt;"",VLOOKUP(B209,Entrée!Entrée,6,FALSE),"")</f>
        <v/>
      </c>
      <c r="H209" s="47" t="str">
        <f>IF(B209&lt;&gt;"",VLOOKUP(B209,Entrée!Entrée,7,FALSE),"")</f>
        <v/>
      </c>
      <c r="I209" s="28"/>
      <c r="J209" s="28"/>
      <c r="K209" s="37"/>
    </row>
    <row r="210" spans="2:11" ht="16.8" thickTop="1" thickBot="1">
      <c r="B210" s="35"/>
      <c r="C210" s="22" t="str">
        <f>IF(B210&lt;&gt;"",VLOOKUP(B210,Entrée!Entrée,3,FALSE),"")</f>
        <v/>
      </c>
      <c r="D210" s="22" t="str">
        <f>IF(B210&lt;&gt;"",VLOOKUP(B210,Entrée!Entrée,4,FALSE),"")</f>
        <v/>
      </c>
      <c r="E210" s="22" t="str">
        <f>IF(B210&lt;&gt;"",VLOOKUP(B210,Entrée!Entrée,5,FALSE),"")</f>
        <v/>
      </c>
      <c r="F210" s="22" t="str">
        <f>IF(B210&lt;&gt;"",VLOOKUP(B210,Entrée!Entrée,2,FALSE),"")</f>
        <v/>
      </c>
      <c r="G210" s="47" t="str">
        <f>IF(B210&lt;&gt;"",VLOOKUP(B210,Entrée!Entrée,6,FALSE),"")</f>
        <v/>
      </c>
      <c r="H210" s="47" t="str">
        <f>IF(B210&lt;&gt;"",VLOOKUP(B210,Entrée!Entrée,7,FALSE),"")</f>
        <v/>
      </c>
      <c r="I210" s="28"/>
      <c r="J210" s="28"/>
      <c r="K210" s="37"/>
    </row>
    <row r="211" spans="2:11" ht="16.8" thickTop="1" thickBot="1">
      <c r="B211" s="35"/>
      <c r="C211" s="22" t="str">
        <f>IF(B211&lt;&gt;"",VLOOKUP(B211,Entrée!Entrée,3,FALSE),"")</f>
        <v/>
      </c>
      <c r="D211" s="22" t="str">
        <f>IF(B211&lt;&gt;"",VLOOKUP(B211,Entrée!Entrée,4,FALSE),"")</f>
        <v/>
      </c>
      <c r="E211" s="22" t="str">
        <f>IF(B211&lt;&gt;"",VLOOKUP(B211,Entrée!Entrée,5,FALSE),"")</f>
        <v/>
      </c>
      <c r="F211" s="22" t="str">
        <f>IF(B211&lt;&gt;"",VLOOKUP(B211,Entrée!Entrée,2,FALSE),"")</f>
        <v/>
      </c>
      <c r="G211" s="47" t="str">
        <f>IF(B211&lt;&gt;"",VLOOKUP(B211,Entrée!Entrée,6,FALSE),"")</f>
        <v/>
      </c>
      <c r="H211" s="47" t="str">
        <f>IF(B211&lt;&gt;"",VLOOKUP(B211,Entrée!Entrée,7,FALSE),"")</f>
        <v/>
      </c>
      <c r="I211" s="28"/>
      <c r="J211" s="28"/>
      <c r="K211" s="37"/>
    </row>
    <row r="212" spans="2:11" ht="16.8" thickTop="1" thickBot="1">
      <c r="B212" s="35"/>
      <c r="C212" s="22" t="str">
        <f>IF(B212&lt;&gt;"",VLOOKUP(B212,Entrée!Entrée,3,FALSE),"")</f>
        <v/>
      </c>
      <c r="D212" s="22" t="str">
        <f>IF(B212&lt;&gt;"",VLOOKUP(B212,Entrée!Entrée,4,FALSE),"")</f>
        <v/>
      </c>
      <c r="E212" s="22" t="str">
        <f>IF(B212&lt;&gt;"",VLOOKUP(B212,Entrée!Entrée,5,FALSE),"")</f>
        <v/>
      </c>
      <c r="F212" s="22" t="str">
        <f>IF(B212&lt;&gt;"",VLOOKUP(B212,Entrée!Entrée,2,FALSE),"")</f>
        <v/>
      </c>
      <c r="G212" s="47" t="str">
        <f>IF(B212&lt;&gt;"",VLOOKUP(B212,Entrée!Entrée,6,FALSE),"")</f>
        <v/>
      </c>
      <c r="H212" s="47" t="str">
        <f>IF(B212&lt;&gt;"",VLOOKUP(B212,Entrée!Entrée,7,FALSE),"")</f>
        <v/>
      </c>
      <c r="I212" s="28"/>
      <c r="J212" s="28"/>
      <c r="K212" s="37"/>
    </row>
    <row r="213" spans="2:11" ht="16.8" thickTop="1" thickBot="1">
      <c r="B213" s="35"/>
      <c r="C213" s="22" t="str">
        <f>IF(B213&lt;&gt;"",VLOOKUP(B213,Entrée!Entrée,3,FALSE),"")</f>
        <v/>
      </c>
      <c r="D213" s="22" t="str">
        <f>IF(B213&lt;&gt;"",VLOOKUP(B213,Entrée!Entrée,4,FALSE),"")</f>
        <v/>
      </c>
      <c r="E213" s="22" t="str">
        <f>IF(B213&lt;&gt;"",VLOOKUP(B213,Entrée!Entrée,5,FALSE),"")</f>
        <v/>
      </c>
      <c r="F213" s="22" t="str">
        <f>IF(B213&lt;&gt;"",VLOOKUP(B213,Entrée!Entrée,2,FALSE),"")</f>
        <v/>
      </c>
      <c r="G213" s="47" t="str">
        <f>IF(B213&lt;&gt;"",VLOOKUP(B213,Entrée!Entrée,6,FALSE),"")</f>
        <v/>
      </c>
      <c r="H213" s="47" t="str">
        <f>IF(B213&lt;&gt;"",VLOOKUP(B213,Entrée!Entrée,7,FALSE),"")</f>
        <v/>
      </c>
      <c r="I213" s="28"/>
      <c r="J213" s="28"/>
      <c r="K213" s="37"/>
    </row>
    <row r="214" spans="2:11" ht="16.8" thickTop="1" thickBot="1">
      <c r="B214" s="35"/>
      <c r="C214" s="22" t="str">
        <f>IF(B214&lt;&gt;"",VLOOKUP(B214,Entrée!Entrée,3,FALSE),"")</f>
        <v/>
      </c>
      <c r="D214" s="22" t="str">
        <f>IF(B214&lt;&gt;"",VLOOKUP(B214,Entrée!Entrée,4,FALSE),"")</f>
        <v/>
      </c>
      <c r="E214" s="22" t="str">
        <f>IF(B214&lt;&gt;"",VLOOKUP(B214,Entrée!Entrée,5,FALSE),"")</f>
        <v/>
      </c>
      <c r="F214" s="22" t="str">
        <f>IF(B214&lt;&gt;"",VLOOKUP(B214,Entrée!Entrée,2,FALSE),"")</f>
        <v/>
      </c>
      <c r="G214" s="47" t="str">
        <f>IF(B214&lt;&gt;"",VLOOKUP(B214,Entrée!Entrée,6,FALSE),"")</f>
        <v/>
      </c>
      <c r="H214" s="47" t="str">
        <f>IF(B214&lt;&gt;"",VLOOKUP(B214,Entrée!Entrée,7,FALSE),"")</f>
        <v/>
      </c>
      <c r="I214" s="28"/>
      <c r="J214" s="28"/>
      <c r="K214" s="37"/>
    </row>
    <row r="215" spans="2:11" ht="16.8" thickTop="1" thickBot="1">
      <c r="B215" s="35"/>
      <c r="C215" s="22" t="str">
        <f>IF(B215&lt;&gt;"",VLOOKUP(B215,Entrée!Entrée,3,FALSE),"")</f>
        <v/>
      </c>
      <c r="D215" s="22" t="str">
        <f>IF(B215&lt;&gt;"",VLOOKUP(B215,Entrée!Entrée,4,FALSE),"")</f>
        <v/>
      </c>
      <c r="E215" s="22" t="str">
        <f>IF(B215&lt;&gt;"",VLOOKUP(B215,Entrée!Entrée,5,FALSE),"")</f>
        <v/>
      </c>
      <c r="F215" s="22" t="str">
        <f>IF(B215&lt;&gt;"",VLOOKUP(B215,Entrée!Entrée,2,FALSE),"")</f>
        <v/>
      </c>
      <c r="G215" s="47" t="str">
        <f>IF(B215&lt;&gt;"",VLOOKUP(B215,Entrée!Entrée,6,FALSE),"")</f>
        <v/>
      </c>
      <c r="H215" s="47" t="str">
        <f>IF(B215&lt;&gt;"",VLOOKUP(B215,Entrée!Entrée,7,FALSE),"")</f>
        <v/>
      </c>
      <c r="I215" s="28"/>
      <c r="J215" s="28"/>
      <c r="K215" s="37"/>
    </row>
    <row r="216" spans="2:11" ht="16.8" thickTop="1" thickBot="1">
      <c r="B216" s="35"/>
      <c r="C216" s="22" t="str">
        <f>IF(B216&lt;&gt;"",VLOOKUP(B216,Entrée!Entrée,3,FALSE),"")</f>
        <v/>
      </c>
      <c r="D216" s="22" t="str">
        <f>IF(B216&lt;&gt;"",VLOOKUP(B216,Entrée!Entrée,4,FALSE),"")</f>
        <v/>
      </c>
      <c r="E216" s="22" t="str">
        <f>IF(B216&lt;&gt;"",VLOOKUP(B216,Entrée!Entrée,5,FALSE),"")</f>
        <v/>
      </c>
      <c r="F216" s="22" t="str">
        <f>IF(B216&lt;&gt;"",VLOOKUP(B216,Entrée!Entrée,2,FALSE),"")</f>
        <v/>
      </c>
      <c r="G216" s="47" t="str">
        <f>IF(B216&lt;&gt;"",VLOOKUP(B216,Entrée!Entrée,6,FALSE),"")</f>
        <v/>
      </c>
      <c r="H216" s="47" t="str">
        <f>IF(B216&lt;&gt;"",VLOOKUP(B216,Entrée!Entrée,7,FALSE),"")</f>
        <v/>
      </c>
      <c r="I216" s="28"/>
      <c r="J216" s="28"/>
      <c r="K216" s="37"/>
    </row>
    <row r="217" spans="2:11" ht="16.8" thickTop="1" thickBot="1">
      <c r="B217" s="35"/>
      <c r="C217" s="22" t="str">
        <f>IF(B217&lt;&gt;"",VLOOKUP(B217,Entrée!Entrée,3,FALSE),"")</f>
        <v/>
      </c>
      <c r="D217" s="22" t="str">
        <f>IF(B217&lt;&gt;"",VLOOKUP(B217,Entrée!Entrée,4,FALSE),"")</f>
        <v/>
      </c>
      <c r="E217" s="22" t="str">
        <f>IF(B217&lt;&gt;"",VLOOKUP(B217,Entrée!Entrée,5,FALSE),"")</f>
        <v/>
      </c>
      <c r="F217" s="22" t="str">
        <f>IF(B217&lt;&gt;"",VLOOKUP(B217,Entrée!Entrée,2,FALSE),"")</f>
        <v/>
      </c>
      <c r="G217" s="47" t="str">
        <f>IF(B217&lt;&gt;"",VLOOKUP(B217,Entrée!Entrée,6,FALSE),"")</f>
        <v/>
      </c>
      <c r="H217" s="47" t="str">
        <f>IF(B217&lt;&gt;"",VLOOKUP(B217,Entrée!Entrée,7,FALSE),"")</f>
        <v/>
      </c>
      <c r="I217" s="28"/>
      <c r="J217" s="28"/>
      <c r="K217" s="37"/>
    </row>
    <row r="218" spans="2:11" ht="16.8" thickTop="1" thickBot="1">
      <c r="B218" s="35"/>
      <c r="C218" s="22" t="str">
        <f>IF(B218&lt;&gt;"",VLOOKUP(B218,Entrée!Entrée,3,FALSE),"")</f>
        <v/>
      </c>
      <c r="D218" s="22" t="str">
        <f>IF(B218&lt;&gt;"",VLOOKUP(B218,Entrée!Entrée,4,FALSE),"")</f>
        <v/>
      </c>
      <c r="E218" s="22" t="str">
        <f>IF(B218&lt;&gt;"",VLOOKUP(B218,Entrée!Entrée,5,FALSE),"")</f>
        <v/>
      </c>
      <c r="F218" s="22" t="str">
        <f>IF(B218&lt;&gt;"",VLOOKUP(B218,Entrée!Entrée,2,FALSE),"")</f>
        <v/>
      </c>
      <c r="G218" s="47" t="str">
        <f>IF(B218&lt;&gt;"",VLOOKUP(B218,Entrée!Entrée,6,FALSE),"")</f>
        <v/>
      </c>
      <c r="H218" s="47" t="str">
        <f>IF(B218&lt;&gt;"",VLOOKUP(B218,Entrée!Entrée,7,FALSE),"")</f>
        <v/>
      </c>
      <c r="I218" s="28"/>
      <c r="J218" s="28"/>
      <c r="K218" s="37"/>
    </row>
    <row r="219" spans="2:11" ht="16.8" thickTop="1" thickBot="1">
      <c r="B219" s="35"/>
      <c r="C219" s="22" t="str">
        <f>IF(B219&lt;&gt;"",VLOOKUP(B219,Entrée!Entrée,3,FALSE),"")</f>
        <v/>
      </c>
      <c r="D219" s="22" t="str">
        <f>IF(B219&lt;&gt;"",VLOOKUP(B219,Entrée!Entrée,4,FALSE),"")</f>
        <v/>
      </c>
      <c r="E219" s="22" t="str">
        <f>IF(B219&lt;&gt;"",VLOOKUP(B219,Entrée!Entrée,5,FALSE),"")</f>
        <v/>
      </c>
      <c r="F219" s="22" t="str">
        <f>IF(B219&lt;&gt;"",VLOOKUP(B219,Entrée!Entrée,2,FALSE),"")</f>
        <v/>
      </c>
      <c r="G219" s="47" t="str">
        <f>IF(B219&lt;&gt;"",VLOOKUP(B219,Entrée!Entrée,6,FALSE),"")</f>
        <v/>
      </c>
      <c r="H219" s="47" t="str">
        <f>IF(B219&lt;&gt;"",VLOOKUP(B219,Entrée!Entrée,7,FALSE),"")</f>
        <v/>
      </c>
      <c r="I219" s="28"/>
      <c r="J219" s="28"/>
      <c r="K219" s="37"/>
    </row>
    <row r="220" spans="2:11" ht="16.8" thickTop="1" thickBot="1">
      <c r="B220" s="35"/>
      <c r="C220" s="22" t="str">
        <f>IF(B220&lt;&gt;"",VLOOKUP(B220,Entrée!Entrée,3,FALSE),"")</f>
        <v/>
      </c>
      <c r="D220" s="22" t="str">
        <f>IF(B220&lt;&gt;"",VLOOKUP(B220,Entrée!Entrée,4,FALSE),"")</f>
        <v/>
      </c>
      <c r="E220" s="22" t="str">
        <f>IF(B220&lt;&gt;"",VLOOKUP(B220,Entrée!Entrée,5,FALSE),"")</f>
        <v/>
      </c>
      <c r="F220" s="22" t="str">
        <f>IF(B220&lt;&gt;"",VLOOKUP(B220,Entrée!Entrée,2,FALSE),"")</f>
        <v/>
      </c>
      <c r="G220" s="47" t="str">
        <f>IF(B220&lt;&gt;"",VLOOKUP(B220,Entrée!Entrée,6,FALSE),"")</f>
        <v/>
      </c>
      <c r="H220" s="47" t="str">
        <f>IF(B220&lt;&gt;"",VLOOKUP(B220,Entrée!Entrée,7,FALSE),"")</f>
        <v/>
      </c>
      <c r="I220" s="28"/>
      <c r="J220" s="28"/>
      <c r="K220" s="37"/>
    </row>
    <row r="221" spans="2:11" ht="16.8" thickTop="1" thickBot="1">
      <c r="B221" s="35"/>
      <c r="C221" s="22" t="str">
        <f>IF(B221&lt;&gt;"",VLOOKUP(B221,Entrée!Entrée,3,FALSE),"")</f>
        <v/>
      </c>
      <c r="D221" s="22" t="str">
        <f>IF(B221&lt;&gt;"",VLOOKUP(B221,Entrée!Entrée,4,FALSE),"")</f>
        <v/>
      </c>
      <c r="E221" s="22" t="str">
        <f>IF(B221&lt;&gt;"",VLOOKUP(B221,Entrée!Entrée,5,FALSE),"")</f>
        <v/>
      </c>
      <c r="F221" s="22" t="str">
        <f>IF(B221&lt;&gt;"",VLOOKUP(B221,Entrée!Entrée,2,FALSE),"")</f>
        <v/>
      </c>
      <c r="G221" s="47" t="str">
        <f>IF(B221&lt;&gt;"",VLOOKUP(B221,Entrée!Entrée,6,FALSE),"")</f>
        <v/>
      </c>
      <c r="H221" s="47" t="str">
        <f>IF(B221&lt;&gt;"",VLOOKUP(B221,Entrée!Entrée,7,FALSE),"")</f>
        <v/>
      </c>
      <c r="I221" s="28"/>
      <c r="J221" s="28"/>
      <c r="K221" s="37"/>
    </row>
    <row r="222" spans="2:11" ht="16.8" thickTop="1" thickBot="1">
      <c r="B222" s="35"/>
      <c r="C222" s="22" t="str">
        <f>IF(B222&lt;&gt;"",VLOOKUP(B222,Entrée!Entrée,3,FALSE),"")</f>
        <v/>
      </c>
      <c r="D222" s="22" t="str">
        <f>IF(B222&lt;&gt;"",VLOOKUP(B222,Entrée!Entrée,4,FALSE),"")</f>
        <v/>
      </c>
      <c r="E222" s="22" t="str">
        <f>IF(B222&lt;&gt;"",VLOOKUP(B222,Entrée!Entrée,5,FALSE),"")</f>
        <v/>
      </c>
      <c r="F222" s="22" t="str">
        <f>IF(B222&lt;&gt;"",VLOOKUP(B222,Entrée!Entrée,2,FALSE),"")</f>
        <v/>
      </c>
      <c r="G222" s="47" t="str">
        <f>IF(B222&lt;&gt;"",VLOOKUP(B222,Entrée!Entrée,6,FALSE),"")</f>
        <v/>
      </c>
      <c r="H222" s="47" t="str">
        <f>IF(B222&lt;&gt;"",VLOOKUP(B222,Entrée!Entrée,7,FALSE),"")</f>
        <v/>
      </c>
      <c r="I222" s="28"/>
      <c r="J222" s="28"/>
      <c r="K222" s="37"/>
    </row>
    <row r="223" spans="2:11" ht="16.8" thickTop="1" thickBot="1">
      <c r="B223" s="35"/>
      <c r="C223" s="22" t="str">
        <f>IF(B223&lt;&gt;"",VLOOKUP(B223,Entrée!Entrée,3,FALSE),"")</f>
        <v/>
      </c>
      <c r="D223" s="22" t="str">
        <f>IF(B223&lt;&gt;"",VLOOKUP(B223,Entrée!Entrée,4,FALSE),"")</f>
        <v/>
      </c>
      <c r="E223" s="22" t="str">
        <f>IF(B223&lt;&gt;"",VLOOKUP(B223,Entrée!Entrée,5,FALSE),"")</f>
        <v/>
      </c>
      <c r="F223" s="22" t="str">
        <f>IF(B223&lt;&gt;"",VLOOKUP(B223,Entrée!Entrée,2,FALSE),"")</f>
        <v/>
      </c>
      <c r="G223" s="47" t="str">
        <f>IF(B223&lt;&gt;"",VLOOKUP(B223,Entrée!Entrée,6,FALSE),"")</f>
        <v/>
      </c>
      <c r="H223" s="47" t="str">
        <f>IF(B223&lt;&gt;"",VLOOKUP(B223,Entrée!Entrée,7,FALSE),"")</f>
        <v/>
      </c>
      <c r="I223" s="28"/>
      <c r="J223" s="28"/>
      <c r="K223" s="37"/>
    </row>
    <row r="224" spans="2:11" ht="16.8" thickTop="1" thickBot="1">
      <c r="B224" s="35"/>
      <c r="C224" s="22" t="str">
        <f>IF(B224&lt;&gt;"",VLOOKUP(B224,Entrée!Entrée,3,FALSE),"")</f>
        <v/>
      </c>
      <c r="D224" s="22" t="str">
        <f>IF(B224&lt;&gt;"",VLOOKUP(B224,Entrée!Entrée,4,FALSE),"")</f>
        <v/>
      </c>
      <c r="E224" s="22" t="str">
        <f>IF(B224&lt;&gt;"",VLOOKUP(B224,Entrée!Entrée,5,FALSE),"")</f>
        <v/>
      </c>
      <c r="F224" s="22" t="str">
        <f>IF(B224&lt;&gt;"",VLOOKUP(B224,Entrée!Entrée,2,FALSE),"")</f>
        <v/>
      </c>
      <c r="G224" s="47" t="str">
        <f>IF(B224&lt;&gt;"",VLOOKUP(B224,Entrée!Entrée,6,FALSE),"")</f>
        <v/>
      </c>
      <c r="H224" s="47" t="str">
        <f>IF(B224&lt;&gt;"",VLOOKUP(B224,Entrée!Entrée,7,FALSE),"")</f>
        <v/>
      </c>
      <c r="I224" s="28"/>
      <c r="J224" s="28"/>
      <c r="K224" s="37"/>
    </row>
    <row r="225" spans="2:11" ht="16.8" thickTop="1" thickBot="1">
      <c r="B225" s="35"/>
      <c r="C225" s="22" t="str">
        <f>IF(B225&lt;&gt;"",VLOOKUP(B225,Entrée!Entrée,3,FALSE),"")</f>
        <v/>
      </c>
      <c r="D225" s="22" t="str">
        <f>IF(B225&lt;&gt;"",VLOOKUP(B225,Entrée!Entrée,4,FALSE),"")</f>
        <v/>
      </c>
      <c r="E225" s="22" t="str">
        <f>IF(B225&lt;&gt;"",VLOOKUP(B225,Entrée!Entrée,5,FALSE),"")</f>
        <v/>
      </c>
      <c r="F225" s="22" t="str">
        <f>IF(B225&lt;&gt;"",VLOOKUP(B225,Entrée!Entrée,2,FALSE),"")</f>
        <v/>
      </c>
      <c r="G225" s="47" t="str">
        <f>IF(B225&lt;&gt;"",VLOOKUP(B225,Entrée!Entrée,6,FALSE),"")</f>
        <v/>
      </c>
      <c r="H225" s="47" t="str">
        <f>IF(B225&lt;&gt;"",VLOOKUP(B225,Entrée!Entrée,7,FALSE),"")</f>
        <v/>
      </c>
      <c r="I225" s="28"/>
      <c r="J225" s="28"/>
      <c r="K225" s="37"/>
    </row>
    <row r="226" spans="2:11" ht="16.8" thickTop="1" thickBot="1">
      <c r="B226" s="35"/>
      <c r="C226" s="22" t="str">
        <f>IF(B226&lt;&gt;"",VLOOKUP(B226,Entrée!Entrée,3,FALSE),"")</f>
        <v/>
      </c>
      <c r="D226" s="22" t="str">
        <f>IF(B226&lt;&gt;"",VLOOKUP(B226,Entrée!Entrée,4,FALSE),"")</f>
        <v/>
      </c>
      <c r="E226" s="22" t="str">
        <f>IF(B226&lt;&gt;"",VLOOKUP(B226,Entrée!Entrée,5,FALSE),"")</f>
        <v/>
      </c>
      <c r="F226" s="22" t="str">
        <f>IF(B226&lt;&gt;"",VLOOKUP(B226,Entrée!Entrée,2,FALSE),"")</f>
        <v/>
      </c>
      <c r="G226" s="47" t="str">
        <f>IF(B226&lt;&gt;"",VLOOKUP(B226,Entrée!Entrée,6,FALSE),"")</f>
        <v/>
      </c>
      <c r="H226" s="47" t="str">
        <f>IF(B226&lt;&gt;"",VLOOKUP(B226,Entrée!Entrée,7,FALSE),"")</f>
        <v/>
      </c>
      <c r="I226" s="28"/>
      <c r="J226" s="28"/>
      <c r="K226" s="37"/>
    </row>
    <row r="227" spans="2:11" ht="16.8" thickTop="1" thickBot="1">
      <c r="B227" s="35"/>
      <c r="C227" s="22" t="str">
        <f>IF(B227&lt;&gt;"",VLOOKUP(B227,Entrée!Entrée,3,FALSE),"")</f>
        <v/>
      </c>
      <c r="D227" s="22" t="str">
        <f>IF(B227&lt;&gt;"",VLOOKUP(B227,Entrée!Entrée,4,FALSE),"")</f>
        <v/>
      </c>
      <c r="E227" s="22" t="str">
        <f>IF(B227&lt;&gt;"",VLOOKUP(B227,Entrée!Entrée,5,FALSE),"")</f>
        <v/>
      </c>
      <c r="F227" s="22" t="str">
        <f>IF(B227&lt;&gt;"",VLOOKUP(B227,Entrée!Entrée,2,FALSE),"")</f>
        <v/>
      </c>
      <c r="G227" s="47" t="str">
        <f>IF(B227&lt;&gt;"",VLOOKUP(B227,Entrée!Entrée,6,FALSE),"")</f>
        <v/>
      </c>
      <c r="H227" s="47" t="str">
        <f>IF(B227&lt;&gt;"",VLOOKUP(B227,Entrée!Entrée,7,FALSE),"")</f>
        <v/>
      </c>
      <c r="I227" s="28"/>
      <c r="J227" s="28"/>
      <c r="K227" s="37"/>
    </row>
    <row r="228" spans="2:11" ht="16.8" thickTop="1" thickBot="1">
      <c r="B228" s="35"/>
      <c r="C228" s="22" t="str">
        <f>IF(B228&lt;&gt;"",VLOOKUP(B228,Entrée!Entrée,3,FALSE),"")</f>
        <v/>
      </c>
      <c r="D228" s="22" t="str">
        <f>IF(B228&lt;&gt;"",VLOOKUP(B228,Entrée!Entrée,4,FALSE),"")</f>
        <v/>
      </c>
      <c r="E228" s="22" t="str">
        <f>IF(B228&lt;&gt;"",VLOOKUP(B228,Entrée!Entrée,5,FALSE),"")</f>
        <v/>
      </c>
      <c r="F228" s="22" t="str">
        <f>IF(B228&lt;&gt;"",VLOOKUP(B228,Entrée!Entrée,2,FALSE),"")</f>
        <v/>
      </c>
      <c r="G228" s="47" t="str">
        <f>IF(B228&lt;&gt;"",VLOOKUP(B228,Entrée!Entrée,6,FALSE),"")</f>
        <v/>
      </c>
      <c r="H228" s="47" t="str">
        <f>IF(B228&lt;&gt;"",VLOOKUP(B228,Entrée!Entrée,7,FALSE),"")</f>
        <v/>
      </c>
      <c r="I228" s="28"/>
      <c r="J228" s="28"/>
      <c r="K228" s="37"/>
    </row>
    <row r="229" spans="2:11" ht="16.8" thickTop="1" thickBot="1">
      <c r="B229" s="35"/>
      <c r="C229" s="22" t="str">
        <f>IF(B229&lt;&gt;"",VLOOKUP(B229,Entrée!Entrée,3,FALSE),"")</f>
        <v/>
      </c>
      <c r="D229" s="22" t="str">
        <f>IF(B229&lt;&gt;"",VLOOKUP(B229,Entrée!Entrée,4,FALSE),"")</f>
        <v/>
      </c>
      <c r="E229" s="22" t="str">
        <f>IF(B229&lt;&gt;"",VLOOKUP(B229,Entrée!Entrée,5,FALSE),"")</f>
        <v/>
      </c>
      <c r="F229" s="22" t="str">
        <f>IF(B229&lt;&gt;"",VLOOKUP(B229,Entrée!Entrée,2,FALSE),"")</f>
        <v/>
      </c>
      <c r="G229" s="47" t="str">
        <f>IF(B229&lt;&gt;"",VLOOKUP(B229,Entrée!Entrée,6,FALSE),"")</f>
        <v/>
      </c>
      <c r="H229" s="47" t="str">
        <f>IF(B229&lt;&gt;"",VLOOKUP(B229,Entrée!Entrée,7,FALSE),"")</f>
        <v/>
      </c>
      <c r="I229" s="28"/>
      <c r="J229" s="28"/>
      <c r="K229" s="37"/>
    </row>
    <row r="230" spans="2:11" ht="16.8" thickTop="1" thickBot="1">
      <c r="B230" s="35"/>
      <c r="C230" s="22" t="str">
        <f>IF(B230&lt;&gt;"",VLOOKUP(B230,Entrée!Entrée,3,FALSE),"")</f>
        <v/>
      </c>
      <c r="D230" s="22" t="str">
        <f>IF(B230&lt;&gt;"",VLOOKUP(B230,Entrée!Entrée,4,FALSE),"")</f>
        <v/>
      </c>
      <c r="E230" s="22" t="str">
        <f>IF(B230&lt;&gt;"",VLOOKUP(B230,Entrée!Entrée,5,FALSE),"")</f>
        <v/>
      </c>
      <c r="F230" s="22" t="str">
        <f>IF(B230&lt;&gt;"",VLOOKUP(B230,Entrée!Entrée,2,FALSE),"")</f>
        <v/>
      </c>
      <c r="G230" s="47" t="str">
        <f>IF(B230&lt;&gt;"",VLOOKUP(B230,Entrée!Entrée,6,FALSE),"")</f>
        <v/>
      </c>
      <c r="H230" s="47" t="str">
        <f>IF(B230&lt;&gt;"",VLOOKUP(B230,Entrée!Entrée,7,FALSE),"")</f>
        <v/>
      </c>
      <c r="I230" s="28"/>
      <c r="J230" s="28"/>
      <c r="K230" s="37"/>
    </row>
    <row r="231" spans="2:11" ht="16.8" thickTop="1" thickBot="1">
      <c r="B231" s="35"/>
      <c r="C231" s="22" t="str">
        <f>IF(B231&lt;&gt;"",VLOOKUP(B231,Entrée!Entrée,3,FALSE),"")</f>
        <v/>
      </c>
      <c r="D231" s="22" t="str">
        <f>IF(B231&lt;&gt;"",VLOOKUP(B231,Entrée!Entrée,4,FALSE),"")</f>
        <v/>
      </c>
      <c r="E231" s="22" t="str">
        <f>IF(B231&lt;&gt;"",VLOOKUP(B231,Entrée!Entrée,5,FALSE),"")</f>
        <v/>
      </c>
      <c r="F231" s="22" t="str">
        <f>IF(B231&lt;&gt;"",VLOOKUP(B231,Entrée!Entrée,2,FALSE),"")</f>
        <v/>
      </c>
      <c r="G231" s="47" t="str">
        <f>IF(B231&lt;&gt;"",VLOOKUP(B231,Entrée!Entrée,6,FALSE),"")</f>
        <v/>
      </c>
      <c r="H231" s="47" t="str">
        <f>IF(B231&lt;&gt;"",VLOOKUP(B231,Entrée!Entrée,7,FALSE),"")</f>
        <v/>
      </c>
      <c r="I231" s="28"/>
      <c r="J231" s="28"/>
      <c r="K231" s="37"/>
    </row>
    <row r="232" spans="2:11" ht="16.8" thickTop="1" thickBot="1">
      <c r="B232" s="35"/>
      <c r="C232" s="22" t="str">
        <f>IF(B232&lt;&gt;"",VLOOKUP(B232,Entrée!Entrée,3,FALSE),"")</f>
        <v/>
      </c>
      <c r="D232" s="22" t="str">
        <f>IF(B232&lt;&gt;"",VLOOKUP(B232,Entrée!Entrée,4,FALSE),"")</f>
        <v/>
      </c>
      <c r="E232" s="22" t="str">
        <f>IF(B232&lt;&gt;"",VLOOKUP(B232,Entrée!Entrée,5,FALSE),"")</f>
        <v/>
      </c>
      <c r="F232" s="22" t="str">
        <f>IF(B232&lt;&gt;"",VLOOKUP(B232,Entrée!Entrée,2,FALSE),"")</f>
        <v/>
      </c>
      <c r="G232" s="47" t="str">
        <f>IF(B232&lt;&gt;"",VLOOKUP(B232,Entrée!Entrée,6,FALSE),"")</f>
        <v/>
      </c>
      <c r="H232" s="47" t="str">
        <f>IF(B232&lt;&gt;"",VLOOKUP(B232,Entrée!Entrée,7,FALSE),"")</f>
        <v/>
      </c>
      <c r="I232" s="28"/>
      <c r="J232" s="28"/>
      <c r="K232" s="37"/>
    </row>
    <row r="233" spans="2:11" ht="16.8" thickTop="1" thickBot="1">
      <c r="B233" s="35"/>
      <c r="C233" s="22" t="str">
        <f>IF(B233&lt;&gt;"",VLOOKUP(B233,Entrée!Entrée,3,FALSE),"")</f>
        <v/>
      </c>
      <c r="D233" s="22" t="str">
        <f>IF(B233&lt;&gt;"",VLOOKUP(B233,Entrée!Entrée,4,FALSE),"")</f>
        <v/>
      </c>
      <c r="E233" s="22" t="str">
        <f>IF(B233&lt;&gt;"",VLOOKUP(B233,Entrée!Entrée,5,FALSE),"")</f>
        <v/>
      </c>
      <c r="F233" s="22" t="str">
        <f>IF(B233&lt;&gt;"",VLOOKUP(B233,Entrée!Entrée,2,FALSE),"")</f>
        <v/>
      </c>
      <c r="G233" s="47" t="str">
        <f>IF(B233&lt;&gt;"",VLOOKUP(B233,Entrée!Entrée,6,FALSE),"")</f>
        <v/>
      </c>
      <c r="H233" s="47" t="str">
        <f>IF(B233&lt;&gt;"",VLOOKUP(B233,Entrée!Entrée,7,FALSE),"")</f>
        <v/>
      </c>
      <c r="I233" s="28"/>
      <c r="J233" s="28"/>
      <c r="K233" s="37"/>
    </row>
    <row r="234" spans="2:11" ht="16.8" thickTop="1" thickBot="1">
      <c r="B234" s="35"/>
      <c r="C234" s="35"/>
      <c r="D234" s="35"/>
      <c r="E234" s="35"/>
      <c r="F234" s="28"/>
      <c r="G234" s="47" t="str">
        <f>IF(B234&lt;&gt;"",VLOOKUP(B234,Entrée!Entrée,6,FALSE),"")</f>
        <v/>
      </c>
      <c r="H234" s="47" t="str">
        <f>IF(B234&lt;&gt;"",VLOOKUP(B234,Entrée!Entrée,7,FALSE),"")</f>
        <v/>
      </c>
      <c r="I234" s="28"/>
      <c r="J234" s="28"/>
      <c r="K234" s="37"/>
    </row>
    <row r="235" spans="2:11" ht="16.8" thickTop="1" thickBot="1">
      <c r="B235" s="35"/>
      <c r="C235" s="35"/>
      <c r="D235" s="35"/>
      <c r="E235" s="35"/>
      <c r="F235" s="28"/>
      <c r="G235" s="47" t="str">
        <f>IF(B235&lt;&gt;"",VLOOKUP(B235,Entrée!Entrée,6,FALSE),"")</f>
        <v/>
      </c>
      <c r="H235" s="47" t="str">
        <f>IF(B235&lt;&gt;"",VLOOKUP(B235,Entrée!Entrée,7,FALSE),"")</f>
        <v/>
      </c>
      <c r="I235" s="28"/>
      <c r="J235" s="28"/>
      <c r="K235" s="37"/>
    </row>
    <row r="236" spans="2:11" ht="16.8" thickTop="1" thickBot="1">
      <c r="B236" s="35"/>
      <c r="C236" s="35"/>
      <c r="D236" s="35"/>
      <c r="E236" s="35"/>
      <c r="F236" s="28"/>
      <c r="G236" s="47" t="str">
        <f>IF(B236&lt;&gt;"",VLOOKUP(B236,Entrée!Entrée,6,FALSE),"")</f>
        <v/>
      </c>
      <c r="H236" s="47" t="str">
        <f>IF(B236&lt;&gt;"",VLOOKUP(B236,Entrée!Entrée,7,FALSE),"")</f>
        <v/>
      </c>
      <c r="I236" s="28"/>
      <c r="J236" s="28"/>
      <c r="K236" s="37"/>
    </row>
    <row r="237" spans="2:11" ht="16.8" thickTop="1" thickBot="1">
      <c r="B237" s="35"/>
      <c r="C237" s="35"/>
      <c r="D237" s="35"/>
      <c r="E237" s="35"/>
      <c r="F237" s="28"/>
      <c r="G237" s="47" t="str">
        <f>IF(B237&lt;&gt;"",VLOOKUP(B237,Entrée!Entrée,6,FALSE),"")</f>
        <v/>
      </c>
      <c r="H237" s="47" t="str">
        <f>IF(B237&lt;&gt;"",VLOOKUP(B237,Entrée!Entrée,7,FALSE),"")</f>
        <v/>
      </c>
      <c r="I237" s="28"/>
      <c r="J237" s="28"/>
      <c r="K237" s="37"/>
    </row>
    <row r="238" spans="2:11" ht="16.8" thickTop="1" thickBot="1">
      <c r="B238" s="35"/>
      <c r="C238" s="35"/>
      <c r="D238" s="35"/>
      <c r="E238" s="35"/>
      <c r="F238" s="28"/>
      <c r="G238" s="47" t="str">
        <f>IF(B238&lt;&gt;"",VLOOKUP(B238,Entrée!Entrée,6,FALSE),"")</f>
        <v/>
      </c>
      <c r="H238" s="47" t="str">
        <f>IF(B238&lt;&gt;"",VLOOKUP(B238,Entrée!Entrée,7,FALSE),"")</f>
        <v/>
      </c>
      <c r="I238" s="28"/>
      <c r="J238" s="28"/>
      <c r="K238" s="37"/>
    </row>
    <row r="239" spans="2:11" ht="16.8" thickTop="1" thickBot="1">
      <c r="B239" s="35"/>
      <c r="C239" s="35"/>
      <c r="D239" s="35"/>
      <c r="E239" s="35"/>
      <c r="F239" s="28"/>
      <c r="G239" s="47" t="str">
        <f>IF(B239&lt;&gt;"",VLOOKUP(B239,Entrée!Entrée,6,FALSE),"")</f>
        <v/>
      </c>
      <c r="H239" s="47" t="str">
        <f>IF(B239&lt;&gt;"",VLOOKUP(B239,Entrée!Entrée,7,FALSE),"")</f>
        <v/>
      </c>
      <c r="I239" s="28"/>
      <c r="J239" s="28"/>
      <c r="K239" s="37"/>
    </row>
    <row r="240" spans="2:11" ht="16.8" thickTop="1" thickBot="1">
      <c r="B240" s="35"/>
      <c r="C240" s="35"/>
      <c r="D240" s="35"/>
      <c r="E240" s="35"/>
      <c r="F240" s="35"/>
      <c r="G240" s="47" t="str">
        <f>IF(B240&lt;&gt;"",VLOOKUP(B240,Entrée!Entrée,6,FALSE),"")</f>
        <v/>
      </c>
      <c r="H240" s="47" t="str">
        <f>IF(B240&lt;&gt;"",VLOOKUP(B240,Entrée!Entrée,7,FALSE),"")</f>
        <v/>
      </c>
      <c r="I240" s="28"/>
      <c r="J240" s="28"/>
      <c r="K240" s="37"/>
    </row>
    <row r="241" spans="2:11" ht="16.8" thickTop="1" thickBot="1">
      <c r="B241" s="35"/>
      <c r="C241" s="35"/>
      <c r="D241" s="35"/>
      <c r="E241" s="35"/>
      <c r="F241" s="35"/>
      <c r="G241" s="47" t="str">
        <f>IF(B241&lt;&gt;"",VLOOKUP(B241,Entrée!Entrée,6,FALSE),"")</f>
        <v/>
      </c>
      <c r="H241" s="47" t="str">
        <f>IF(B241&lt;&gt;"",VLOOKUP(B241,Entrée!Entrée,7,FALSE),"")</f>
        <v/>
      </c>
      <c r="I241" s="28"/>
      <c r="J241" s="28"/>
      <c r="K241" s="37"/>
    </row>
    <row r="242" spans="2:11" ht="16.8" thickTop="1" thickBot="1">
      <c r="B242" s="35"/>
      <c r="C242" s="35"/>
      <c r="D242" s="35"/>
      <c r="E242" s="35"/>
      <c r="F242" s="35"/>
      <c r="G242" s="47" t="str">
        <f>IF(B242&lt;&gt;"",VLOOKUP(B242,Entrée!Entrée,6,FALSE),"")</f>
        <v/>
      </c>
      <c r="H242" s="47" t="str">
        <f>IF(B242&lt;&gt;"",VLOOKUP(B242,Entrée!Entrée,7,FALSE),"")</f>
        <v/>
      </c>
      <c r="I242" s="28"/>
      <c r="J242" s="28"/>
      <c r="K242" s="37"/>
    </row>
    <row r="243" spans="2:11" ht="16.8" thickTop="1" thickBot="1">
      <c r="B243" s="35"/>
      <c r="C243" s="35"/>
      <c r="D243" s="35"/>
      <c r="E243" s="35"/>
      <c r="F243" s="35"/>
      <c r="G243" s="47" t="str">
        <f>IF(B243&lt;&gt;"",VLOOKUP(B243,Entrée!Entrée,6,FALSE),"")</f>
        <v/>
      </c>
      <c r="H243" s="47" t="str">
        <f>IF(B243&lt;&gt;"",VLOOKUP(B243,Entrée!Entrée,7,FALSE),"")</f>
        <v/>
      </c>
      <c r="I243" s="28"/>
      <c r="J243" s="28"/>
      <c r="K243" s="37"/>
    </row>
    <row r="244" spans="2:11" ht="16.8" thickTop="1" thickBot="1">
      <c r="B244" s="35"/>
      <c r="C244" s="35"/>
      <c r="D244" s="35"/>
      <c r="E244" s="35"/>
      <c r="F244" s="35"/>
      <c r="G244" s="47" t="str">
        <f>IF(B244&lt;&gt;"",VLOOKUP(B244,Entrée!Entrée,6,FALSE),"")</f>
        <v/>
      </c>
      <c r="H244" s="47" t="str">
        <f>IF(B244&lt;&gt;"",VLOOKUP(B244,Entrée!Entrée,7,FALSE),"")</f>
        <v/>
      </c>
      <c r="I244" s="28"/>
      <c r="J244" s="28"/>
      <c r="K244" s="37"/>
    </row>
    <row r="245" spans="2:11" ht="16.8" thickTop="1" thickBot="1">
      <c r="B245" s="35"/>
      <c r="C245" s="35"/>
      <c r="D245" s="35"/>
      <c r="E245" s="35"/>
      <c r="F245" s="35"/>
      <c r="G245" s="47" t="str">
        <f>IF(B245&lt;&gt;"",VLOOKUP(B245,Entrée!Entrée,6,FALSE),"")</f>
        <v/>
      </c>
      <c r="H245" s="47" t="str">
        <f>IF(B245&lt;&gt;"",VLOOKUP(B245,Entrée!Entrée,7,FALSE),"")</f>
        <v/>
      </c>
      <c r="I245" s="28"/>
      <c r="J245" s="28"/>
      <c r="K245" s="37"/>
    </row>
    <row r="246" spans="2:11" ht="16.8" thickTop="1" thickBot="1">
      <c r="B246" s="35"/>
      <c r="C246" s="35"/>
      <c r="D246" s="35"/>
      <c r="E246" s="35"/>
      <c r="F246" s="35"/>
      <c r="G246" s="47" t="str">
        <f>IF(B246&lt;&gt;"",VLOOKUP(B246,Entrée!Entrée,6,FALSE),"")</f>
        <v/>
      </c>
      <c r="H246" s="47" t="str">
        <f>IF(B246&lt;&gt;"",VLOOKUP(B246,Entrée!Entrée,7,FALSE),"")</f>
        <v/>
      </c>
      <c r="I246" s="28"/>
      <c r="J246" s="28"/>
      <c r="K246" s="37"/>
    </row>
    <row r="247" spans="2:11" ht="16.8" thickTop="1" thickBot="1">
      <c r="B247" s="35"/>
      <c r="C247" s="35"/>
      <c r="D247" s="35"/>
      <c r="E247" s="35"/>
      <c r="F247" s="35"/>
      <c r="G247" s="47" t="str">
        <f>IF(B247&lt;&gt;"",VLOOKUP(B247,Entrée!Entrée,6,FALSE),"")</f>
        <v/>
      </c>
      <c r="H247" s="47" t="str">
        <f>IF(B247&lt;&gt;"",VLOOKUP(B247,Entrée!Entrée,7,FALSE),"")</f>
        <v/>
      </c>
      <c r="I247" s="28"/>
      <c r="J247" s="28"/>
      <c r="K247" s="37"/>
    </row>
    <row r="248" spans="2:11" ht="16.8" thickTop="1" thickBot="1">
      <c r="B248" s="35"/>
      <c r="C248" s="35"/>
      <c r="D248" s="35"/>
      <c r="E248" s="35"/>
      <c r="F248" s="35"/>
      <c r="G248" s="47" t="str">
        <f>IF(B248&lt;&gt;"",VLOOKUP(B248,Entrée!Entrée,6,FALSE),"")</f>
        <v/>
      </c>
      <c r="H248" s="47" t="str">
        <f>IF(B248&lt;&gt;"",VLOOKUP(B248,Entrée!Entrée,7,FALSE),"")</f>
        <v/>
      </c>
      <c r="I248" s="35"/>
      <c r="J248" s="35"/>
      <c r="K248" s="37"/>
    </row>
    <row r="249" spans="2:11" ht="16.8" thickTop="1" thickBot="1">
      <c r="B249" s="35"/>
      <c r="C249" s="35"/>
      <c r="D249" s="35"/>
      <c r="E249" s="35"/>
      <c r="F249" s="35"/>
      <c r="G249" s="47" t="str">
        <f>IF(B249&lt;&gt;"",VLOOKUP(B249,Entrée!Entrée,6,FALSE),"")</f>
        <v/>
      </c>
      <c r="H249" s="47" t="str">
        <f>IF(B249&lt;&gt;"",VLOOKUP(B249,Entrée!Entrée,7,FALSE),"")</f>
        <v/>
      </c>
      <c r="I249" s="35"/>
      <c r="J249" s="35"/>
      <c r="K249" s="37"/>
    </row>
    <row r="250" spans="2:11" ht="16.8" thickTop="1" thickBot="1">
      <c r="B250" s="35"/>
      <c r="C250" s="35"/>
      <c r="D250" s="35"/>
      <c r="E250" s="35"/>
      <c r="F250" s="35"/>
      <c r="G250" s="47" t="str">
        <f>IF(B250&lt;&gt;"",VLOOKUP(B250,Entrée!Entrée,6,FALSE),"")</f>
        <v/>
      </c>
      <c r="H250" s="47" t="str">
        <f>IF(B250&lt;&gt;"",VLOOKUP(B250,Entrée!Entrée,7,FALSE),"")</f>
        <v/>
      </c>
      <c r="I250" s="35"/>
      <c r="J250" s="35"/>
      <c r="K250" s="37"/>
    </row>
    <row r="251" spans="2:11" ht="16.8" thickTop="1" thickBot="1">
      <c r="B251" s="35"/>
      <c r="C251" s="35"/>
      <c r="D251" s="35"/>
      <c r="E251" s="35"/>
      <c r="F251" s="35"/>
      <c r="G251" s="47" t="str">
        <f>IF(B251&lt;&gt;"",VLOOKUP(B251,Entrée!Entrée,6,FALSE),"")</f>
        <v/>
      </c>
      <c r="H251" s="47" t="str">
        <f>IF(B251&lt;&gt;"",VLOOKUP(B251,Entrée!Entrée,7,FALSE),"")</f>
        <v/>
      </c>
      <c r="I251" s="35"/>
      <c r="J251" s="35"/>
      <c r="K251" s="37"/>
    </row>
    <row r="252" spans="2:11" ht="16.8" thickTop="1" thickBot="1">
      <c r="B252" s="35"/>
      <c r="C252" s="35"/>
      <c r="D252" s="35"/>
      <c r="E252" s="35"/>
      <c r="F252" s="35"/>
      <c r="G252" s="47" t="str">
        <f>IF(B252&lt;&gt;"",VLOOKUP(B252,Entrée!Entrée,6,FALSE),"")</f>
        <v/>
      </c>
      <c r="H252" s="47" t="str">
        <f>IF(B252&lt;&gt;"",VLOOKUP(B252,Entrée!Entrée,7,FALSE),"")</f>
        <v/>
      </c>
      <c r="I252" s="35"/>
      <c r="J252" s="35"/>
      <c r="K252" s="37"/>
    </row>
    <row r="253" spans="2:11" ht="16.8" thickTop="1" thickBot="1">
      <c r="B253" s="35"/>
      <c r="C253" s="35"/>
      <c r="D253" s="35"/>
      <c r="E253" s="35"/>
      <c r="F253" s="35"/>
      <c r="G253" s="47" t="str">
        <f>IF(B253&lt;&gt;"",VLOOKUP(B253,Entrée!Entrée,6,FALSE),"")</f>
        <v/>
      </c>
      <c r="H253" s="47" t="str">
        <f>IF(B253&lt;&gt;"",VLOOKUP(B253,Entrée!Entrée,7,FALSE),"")</f>
        <v/>
      </c>
      <c r="I253" s="35"/>
      <c r="J253" s="35"/>
      <c r="K253" s="37"/>
    </row>
    <row r="254" spans="2:11" ht="16.8" thickTop="1" thickBot="1">
      <c r="B254" s="35"/>
      <c r="C254" s="35"/>
      <c r="D254" s="35"/>
      <c r="E254" s="35"/>
      <c r="F254" s="35"/>
      <c r="G254" s="47" t="str">
        <f>IF(B254&lt;&gt;"",VLOOKUP(B254,Entrée!Entrée,6,FALSE),"")</f>
        <v/>
      </c>
      <c r="H254" s="47" t="str">
        <f>IF(B254&lt;&gt;"",VLOOKUP(B254,Entrée!Entrée,7,FALSE),"")</f>
        <v/>
      </c>
      <c r="I254" s="35"/>
      <c r="J254" s="35"/>
      <c r="K254" s="37"/>
    </row>
    <row r="255" spans="2:11" ht="16.8" thickTop="1" thickBot="1">
      <c r="B255" s="35"/>
      <c r="C255" s="35"/>
      <c r="D255" s="35"/>
      <c r="E255" s="35"/>
      <c r="F255" s="35"/>
      <c r="G255" s="47" t="str">
        <f>IF(B255&lt;&gt;"",VLOOKUP(B255,Entrée!Entrée,6,FALSE),"")</f>
        <v/>
      </c>
      <c r="H255" s="47" t="str">
        <f>IF(B255&lt;&gt;"",VLOOKUP(B255,Entrée!Entrée,7,FALSE),"")</f>
        <v/>
      </c>
      <c r="I255" s="35"/>
      <c r="J255" s="35"/>
      <c r="K255" s="37"/>
    </row>
    <row r="256" spans="2:11" ht="16.8" thickTop="1" thickBot="1">
      <c r="B256" s="35"/>
      <c r="C256" s="35"/>
      <c r="D256" s="35"/>
      <c r="E256" s="35"/>
      <c r="F256" s="35"/>
      <c r="G256" s="47" t="str">
        <f>IF(B256&lt;&gt;"",VLOOKUP(B256,Entrée!Entrée,6,FALSE),"")</f>
        <v/>
      </c>
      <c r="H256" s="47" t="str">
        <f>IF(B256&lt;&gt;"",VLOOKUP(B256,Entrée!Entrée,7,FALSE),"")</f>
        <v/>
      </c>
      <c r="I256" s="35"/>
      <c r="J256" s="35"/>
      <c r="K256" s="37"/>
    </row>
    <row r="257" spans="2:11" ht="16.8" thickTop="1" thickBot="1">
      <c r="B257" s="35"/>
      <c r="C257" s="35"/>
      <c r="D257" s="35"/>
      <c r="E257" s="35"/>
      <c r="F257" s="35"/>
      <c r="G257" s="47" t="str">
        <f>IF(B257&lt;&gt;"",VLOOKUP(B257,Entrée!Entrée,6,FALSE),"")</f>
        <v/>
      </c>
      <c r="H257" s="47" t="str">
        <f>IF(B257&lt;&gt;"",VLOOKUP(B257,Entrée!Entrée,7,FALSE),"")</f>
        <v/>
      </c>
      <c r="I257" s="35"/>
      <c r="J257" s="35"/>
      <c r="K257" s="37"/>
    </row>
    <row r="258" spans="2:11" ht="16.8" thickTop="1" thickBot="1">
      <c r="B258" s="35"/>
      <c r="C258" s="35"/>
      <c r="D258" s="35"/>
      <c r="E258" s="35"/>
      <c r="F258" s="35"/>
      <c r="G258" s="47" t="str">
        <f>IF(B258&lt;&gt;"",VLOOKUP(B258,Entrée!Entrée,6,FALSE),"")</f>
        <v/>
      </c>
      <c r="H258" s="47" t="str">
        <f>IF(B258&lt;&gt;"",VLOOKUP(B258,Entrée!Entrée,7,FALSE),"")</f>
        <v/>
      </c>
      <c r="I258" s="35"/>
      <c r="J258" s="35"/>
      <c r="K258" s="37"/>
    </row>
    <row r="259" spans="2:11" ht="16.8" thickTop="1" thickBot="1">
      <c r="B259" s="35"/>
      <c r="C259" s="35"/>
      <c r="D259" s="35"/>
      <c r="E259" s="35"/>
      <c r="F259" s="35"/>
      <c r="G259" s="47" t="str">
        <f>IF(B259&lt;&gt;"",VLOOKUP(B259,Entrée!Entrée,6,FALSE),"")</f>
        <v/>
      </c>
      <c r="H259" s="47" t="str">
        <f>IF(B259&lt;&gt;"",VLOOKUP(B259,Entrée!Entrée,7,FALSE),"")</f>
        <v/>
      </c>
      <c r="I259" s="35"/>
      <c r="J259" s="35"/>
      <c r="K259" s="37"/>
    </row>
    <row r="260" spans="2:11" ht="16.8" thickTop="1" thickBot="1">
      <c r="B260" s="35"/>
      <c r="C260" s="35"/>
      <c r="D260" s="35"/>
      <c r="E260" s="35"/>
      <c r="F260" s="35"/>
      <c r="G260" s="47" t="str">
        <f>IF(B260&lt;&gt;"",VLOOKUP(B260,Entrée!Entrée,6,FALSE),"")</f>
        <v/>
      </c>
      <c r="H260" s="47" t="str">
        <f>IF(B260&lt;&gt;"",VLOOKUP(B260,Entrée!Entrée,7,FALSE),"")</f>
        <v/>
      </c>
      <c r="I260" s="35"/>
      <c r="J260" s="35"/>
      <c r="K260" s="37"/>
    </row>
    <row r="261" spans="2:11" ht="16.8" thickTop="1" thickBot="1">
      <c r="B261" s="35"/>
      <c r="C261" s="35"/>
      <c r="D261" s="35"/>
      <c r="E261" s="35"/>
      <c r="F261" s="35"/>
      <c r="G261" s="47" t="str">
        <f>IF(B261&lt;&gt;"",VLOOKUP(B261,Entrée!Entrée,6,FALSE),"")</f>
        <v/>
      </c>
      <c r="H261" s="47" t="str">
        <f>IF(B261&lt;&gt;"",VLOOKUP(B261,Entrée!Entrée,7,FALSE),"")</f>
        <v/>
      </c>
      <c r="I261" s="35"/>
      <c r="J261" s="35"/>
      <c r="K261" s="37"/>
    </row>
    <row r="262" spans="2:11" ht="16.8" thickTop="1" thickBot="1">
      <c r="B262" s="35"/>
      <c r="C262" s="35"/>
      <c r="D262" s="35"/>
      <c r="E262" s="35"/>
      <c r="F262" s="35"/>
      <c r="G262" s="47" t="str">
        <f>IF(B262&lt;&gt;"",VLOOKUP(B262,Entrée!Entrée,6,FALSE),"")</f>
        <v/>
      </c>
      <c r="H262" s="47" t="str">
        <f>IF(B262&lt;&gt;"",VLOOKUP(B262,Entrée!Entrée,7,FALSE),"")</f>
        <v/>
      </c>
      <c r="I262" s="35"/>
      <c r="J262" s="35"/>
      <c r="K262" s="37"/>
    </row>
    <row r="263" spans="2:11" ht="16.8" thickTop="1" thickBot="1">
      <c r="B263" s="35"/>
      <c r="C263" s="35"/>
      <c r="D263" s="35"/>
      <c r="E263" s="35"/>
      <c r="F263" s="35"/>
      <c r="G263" s="47" t="str">
        <f>IF(B263&lt;&gt;"",VLOOKUP(B263,Entrée!Entrée,6,FALSE),"")</f>
        <v/>
      </c>
      <c r="H263" s="47" t="str">
        <f>IF(B263&lt;&gt;"",VLOOKUP(B263,Entrée!Entrée,7,FALSE),"")</f>
        <v/>
      </c>
      <c r="I263" s="35"/>
      <c r="J263" s="35"/>
      <c r="K263" s="37"/>
    </row>
    <row r="264" spans="2:11" ht="16.8" thickTop="1" thickBot="1">
      <c r="B264" s="35"/>
      <c r="C264" s="35"/>
      <c r="D264" s="35"/>
      <c r="E264" s="35"/>
      <c r="F264" s="35"/>
      <c r="G264" s="47" t="str">
        <f>IF(B264&lt;&gt;"",VLOOKUP(B264,Entrée!Entrée,6,FALSE),"")</f>
        <v/>
      </c>
      <c r="H264" s="47" t="str">
        <f>IF(B264&lt;&gt;"",VLOOKUP(B264,Entrée!Entrée,7,FALSE),"")</f>
        <v/>
      </c>
      <c r="I264" s="35"/>
      <c r="J264" s="35"/>
      <c r="K264" s="37"/>
    </row>
    <row r="265" spans="2:11" ht="16.8" thickTop="1" thickBot="1">
      <c r="B265" s="35"/>
      <c r="C265" s="35"/>
      <c r="D265" s="35"/>
      <c r="E265" s="35"/>
      <c r="F265" s="35"/>
      <c r="G265" s="47" t="str">
        <f>IF(B265&lt;&gt;"",VLOOKUP(B265,Entrée!Entrée,6,FALSE),"")</f>
        <v/>
      </c>
      <c r="H265" s="47" t="str">
        <f>IF(B265&lt;&gt;"",VLOOKUP(B265,Entrée!Entrée,7,FALSE),"")</f>
        <v/>
      </c>
      <c r="I265" s="35"/>
      <c r="J265" s="35"/>
      <c r="K265" s="37"/>
    </row>
    <row r="266" spans="2:11" ht="16.8" thickTop="1" thickBot="1">
      <c r="B266" s="35"/>
      <c r="C266" s="35"/>
      <c r="D266" s="35"/>
      <c r="E266" s="35"/>
      <c r="F266" s="35"/>
      <c r="G266" s="47" t="str">
        <f>IF(B266&lt;&gt;"",VLOOKUP(B266,Entrée!Entrée,6,FALSE),"")</f>
        <v/>
      </c>
      <c r="H266" s="47" t="str">
        <f>IF(B266&lt;&gt;"",VLOOKUP(B266,Entrée!Entrée,7,FALSE),"")</f>
        <v/>
      </c>
      <c r="I266" s="35"/>
      <c r="J266" s="35"/>
      <c r="K266" s="37"/>
    </row>
    <row r="267" spans="2:11" ht="16.8" thickTop="1" thickBot="1">
      <c r="B267" s="35"/>
      <c r="C267" s="35"/>
      <c r="D267" s="35"/>
      <c r="E267" s="35"/>
      <c r="F267" s="35"/>
      <c r="G267" s="47" t="str">
        <f>IF(B267&lt;&gt;"",VLOOKUP(B267,Entrée!Entrée,6,FALSE),"")</f>
        <v/>
      </c>
      <c r="H267" s="47" t="str">
        <f>IF(B267&lt;&gt;"",VLOOKUP(B267,Entrée!Entrée,7,FALSE),"")</f>
        <v/>
      </c>
      <c r="I267" s="35"/>
      <c r="J267" s="35"/>
      <c r="K267" s="37"/>
    </row>
    <row r="268" spans="2:11" ht="16.8" thickTop="1" thickBot="1">
      <c r="B268" s="35"/>
      <c r="C268" s="35"/>
      <c r="D268" s="35"/>
      <c r="E268" s="35"/>
      <c r="F268" s="35"/>
      <c r="G268" s="47" t="str">
        <f>IF(B268&lt;&gt;"",VLOOKUP(B268,Entrée!Entrée,6,FALSE),"")</f>
        <v/>
      </c>
      <c r="H268" s="47" t="str">
        <f>IF(B268&lt;&gt;"",VLOOKUP(B268,Entrée!Entrée,7,FALSE),"")</f>
        <v/>
      </c>
      <c r="I268" s="35"/>
      <c r="J268" s="35"/>
      <c r="K268" s="37"/>
    </row>
    <row r="269" spans="2:11" ht="16.8" thickTop="1" thickBot="1">
      <c r="B269" s="35"/>
      <c r="C269" s="35"/>
      <c r="D269" s="35"/>
      <c r="E269" s="35"/>
      <c r="F269" s="35"/>
      <c r="G269" s="47" t="str">
        <f>IF(B269&lt;&gt;"",VLOOKUP(B269,Entrée!Entrée,6,FALSE),"")</f>
        <v/>
      </c>
      <c r="H269" s="47" t="str">
        <f>IF(B269&lt;&gt;"",VLOOKUP(B269,Entrée!Entrée,7,FALSE),"")</f>
        <v/>
      </c>
      <c r="I269" s="35"/>
      <c r="J269" s="35"/>
      <c r="K269" s="37"/>
    </row>
    <row r="270" spans="2:11" ht="16.8" thickTop="1" thickBot="1">
      <c r="B270" s="35"/>
      <c r="C270" s="35"/>
      <c r="D270" s="35"/>
      <c r="E270" s="35"/>
      <c r="F270" s="35"/>
      <c r="G270" s="47" t="str">
        <f>IF(B270&lt;&gt;"",VLOOKUP(B270,Entrée!Entrée,6,FALSE),"")</f>
        <v/>
      </c>
      <c r="H270" s="47" t="str">
        <f>IF(B270&lt;&gt;"",VLOOKUP(B270,Entrée!Entrée,7,FALSE),"")</f>
        <v/>
      </c>
      <c r="I270" s="35"/>
      <c r="J270" s="35"/>
      <c r="K270" s="37"/>
    </row>
    <row r="271" spans="2:11" ht="16.8" thickTop="1" thickBot="1">
      <c r="B271" s="35"/>
      <c r="C271" s="35"/>
      <c r="D271" s="35"/>
      <c r="E271" s="35"/>
      <c r="F271" s="35"/>
      <c r="G271" s="47" t="str">
        <f>IF(B271&lt;&gt;"",VLOOKUP(B271,Entrée!Entrée,6,FALSE),"")</f>
        <v/>
      </c>
      <c r="H271" s="47" t="str">
        <f>IF(B271&lt;&gt;"",VLOOKUP(B271,Entrée!Entrée,7,FALSE),"")</f>
        <v/>
      </c>
      <c r="I271" s="35"/>
      <c r="J271" s="35"/>
      <c r="K271" s="37"/>
    </row>
    <row r="272" spans="2:11" ht="16.8" thickTop="1" thickBot="1">
      <c r="B272" s="35"/>
      <c r="C272" s="35"/>
      <c r="D272" s="35"/>
      <c r="E272" s="35"/>
      <c r="F272" s="35"/>
      <c r="G272" s="47" t="str">
        <f>IF(B272&lt;&gt;"",VLOOKUP(B272,Entrée!Entrée,6,FALSE),"")</f>
        <v/>
      </c>
      <c r="H272" s="47" t="str">
        <f>IF(B272&lt;&gt;"",VLOOKUP(B272,Entrée!Entrée,7,FALSE),"")</f>
        <v/>
      </c>
      <c r="I272" s="35"/>
      <c r="J272" s="35"/>
      <c r="K272" s="37"/>
    </row>
    <row r="273" spans="2:11" ht="16.8" thickTop="1" thickBot="1">
      <c r="B273" s="35"/>
      <c r="C273" s="35"/>
      <c r="D273" s="35"/>
      <c r="E273" s="35"/>
      <c r="F273" s="35"/>
      <c r="G273" s="47" t="str">
        <f>IF(B273&lt;&gt;"",VLOOKUP(B273,Entrée!Entrée,6,FALSE),"")</f>
        <v/>
      </c>
      <c r="H273" s="47" t="str">
        <f>IF(B273&lt;&gt;"",VLOOKUP(B273,Entrée!Entrée,7,FALSE),"")</f>
        <v/>
      </c>
      <c r="I273" s="35"/>
      <c r="J273" s="35"/>
      <c r="K273" s="37"/>
    </row>
    <row r="274" spans="2:11" ht="16.8" thickTop="1" thickBot="1">
      <c r="B274" s="35"/>
      <c r="C274" s="35"/>
      <c r="D274" s="35"/>
      <c r="E274" s="35"/>
      <c r="F274" s="35"/>
      <c r="G274" s="47" t="str">
        <f>IF(B274&lt;&gt;"",VLOOKUP(B274,Entrée!Entrée,6,FALSE),"")</f>
        <v/>
      </c>
      <c r="H274" s="47" t="str">
        <f>IF(B274&lt;&gt;"",VLOOKUP(B274,Entrée!Entrée,7,FALSE),"")</f>
        <v/>
      </c>
      <c r="I274" s="35"/>
      <c r="J274" s="35"/>
      <c r="K274" s="37"/>
    </row>
    <row r="275" spans="2:11" ht="16.8" thickTop="1" thickBot="1">
      <c r="B275" s="35"/>
      <c r="C275" s="35"/>
      <c r="D275" s="35"/>
      <c r="E275" s="35"/>
      <c r="F275" s="35"/>
      <c r="G275" s="47" t="str">
        <f>IF(B275&lt;&gt;"",VLOOKUP(B275,Entrée!Entrée,6,FALSE),"")</f>
        <v/>
      </c>
      <c r="H275" s="47" t="str">
        <f>IF(B275&lt;&gt;"",VLOOKUP(B275,Entrée!Entrée,7,FALSE),"")</f>
        <v/>
      </c>
      <c r="I275" s="35"/>
      <c r="J275" s="35"/>
      <c r="K275" s="37"/>
    </row>
    <row r="276" spans="2:11" ht="16.8" thickTop="1" thickBot="1">
      <c r="B276" s="35"/>
      <c r="C276" s="35"/>
      <c r="D276" s="35"/>
      <c r="E276" s="35"/>
      <c r="F276" s="35"/>
      <c r="G276" s="47" t="str">
        <f>IF(B276&lt;&gt;"",VLOOKUP(B276,Entrée!Entrée,6,FALSE),"")</f>
        <v/>
      </c>
      <c r="H276" s="47" t="str">
        <f>IF(B276&lt;&gt;"",VLOOKUP(B276,Entrée!Entrée,7,FALSE),"")</f>
        <v/>
      </c>
      <c r="I276" s="35"/>
      <c r="J276" s="35"/>
      <c r="K276" s="37"/>
    </row>
    <row r="277" spans="2:11" ht="16.8" thickTop="1" thickBot="1">
      <c r="B277" s="35"/>
      <c r="C277" s="35"/>
      <c r="D277" s="35"/>
      <c r="E277" s="35"/>
      <c r="F277" s="35"/>
      <c r="G277" s="47" t="str">
        <f>IF(B277&lt;&gt;"",VLOOKUP(B277,Entrée!Entrée,6,FALSE),"")</f>
        <v/>
      </c>
      <c r="H277" s="47" t="str">
        <f>IF(B277&lt;&gt;"",VLOOKUP(B277,Entrée!Entrée,7,FALSE),"")</f>
        <v/>
      </c>
      <c r="I277" s="35"/>
      <c r="J277" s="35"/>
      <c r="K277" s="37"/>
    </row>
    <row r="278" spans="2:11" ht="16.8" thickTop="1" thickBot="1">
      <c r="B278" s="35"/>
      <c r="C278" s="35"/>
      <c r="D278" s="35"/>
      <c r="E278" s="35"/>
      <c r="F278" s="35"/>
      <c r="G278" s="47" t="str">
        <f>IF(B278&lt;&gt;"",VLOOKUP(B278,Entrée!Entrée,6,FALSE),"")</f>
        <v/>
      </c>
      <c r="H278" s="47" t="str">
        <f>IF(B278&lt;&gt;"",VLOOKUP(B278,Entrée!Entrée,7,FALSE),"")</f>
        <v/>
      </c>
      <c r="I278" s="35"/>
      <c r="J278" s="35"/>
      <c r="K278" s="37"/>
    </row>
    <row r="279" spans="2:11" ht="16.8" thickTop="1" thickBot="1">
      <c r="B279" s="35"/>
      <c r="C279" s="35"/>
      <c r="D279" s="35"/>
      <c r="E279" s="35"/>
      <c r="F279" s="35"/>
      <c r="G279" s="47" t="str">
        <f>IF(B279&lt;&gt;"",VLOOKUP(B279,Entrée!Entrée,6,FALSE),"")</f>
        <v/>
      </c>
      <c r="H279" s="47" t="str">
        <f>IF(B279&lt;&gt;"",VLOOKUP(B279,Entrée!Entrée,7,FALSE),"")</f>
        <v/>
      </c>
      <c r="I279" s="35"/>
      <c r="J279" s="35"/>
      <c r="K279" s="37"/>
    </row>
    <row r="280" spans="2:11" ht="16.8" thickTop="1" thickBot="1">
      <c r="B280" s="35"/>
      <c r="C280" s="35"/>
      <c r="D280" s="35"/>
      <c r="E280" s="35"/>
      <c r="F280" s="35"/>
      <c r="G280" s="47" t="str">
        <f>IF(B280&lt;&gt;"",VLOOKUP(B280,Entrée!Entrée,6,FALSE),"")</f>
        <v/>
      </c>
      <c r="H280" s="47" t="str">
        <f>IF(B280&lt;&gt;"",VLOOKUP(B280,Entrée!Entrée,7,FALSE),"")</f>
        <v/>
      </c>
      <c r="I280" s="35"/>
      <c r="J280" s="35"/>
      <c r="K280" s="37"/>
    </row>
    <row r="281" spans="2:11" ht="16.8" thickTop="1" thickBot="1">
      <c r="B281" s="35"/>
      <c r="C281" s="35"/>
      <c r="D281" s="35"/>
      <c r="E281" s="35"/>
      <c r="F281" s="35"/>
      <c r="G281" s="47" t="str">
        <f>IF(B281&lt;&gt;"",VLOOKUP(B281,Entrée!Entrée,6,FALSE),"")</f>
        <v/>
      </c>
      <c r="H281" s="47" t="str">
        <f>IF(B281&lt;&gt;"",VLOOKUP(B281,Entrée!Entrée,7,FALSE),"")</f>
        <v/>
      </c>
      <c r="I281" s="35"/>
      <c r="J281" s="35"/>
      <c r="K281" s="37"/>
    </row>
    <row r="282" spans="2:11" ht="16.8" thickTop="1" thickBot="1">
      <c r="B282" s="35"/>
      <c r="C282" s="35"/>
      <c r="D282" s="35"/>
      <c r="E282" s="35"/>
      <c r="F282" s="35"/>
      <c r="G282" s="47" t="str">
        <f>IF(B282&lt;&gt;"",VLOOKUP(B282,Entrée!Entrée,6,FALSE),"")</f>
        <v/>
      </c>
      <c r="H282" s="47" t="str">
        <f>IF(B282&lt;&gt;"",VLOOKUP(B282,Entrée!Entrée,7,FALSE),"")</f>
        <v/>
      </c>
      <c r="I282" s="35"/>
      <c r="J282" s="35"/>
      <c r="K282" s="37"/>
    </row>
    <row r="283" spans="2:11" ht="16.8" thickTop="1" thickBot="1">
      <c r="B283" s="35"/>
      <c r="C283" s="35"/>
      <c r="D283" s="35"/>
      <c r="E283" s="35"/>
      <c r="F283" s="35"/>
      <c r="G283" s="47" t="str">
        <f>IF(B283&lt;&gt;"",VLOOKUP(B283,Entrée!Entrée,6,FALSE),"")</f>
        <v/>
      </c>
      <c r="H283" s="47" t="str">
        <f>IF(B283&lt;&gt;"",VLOOKUP(B283,Entrée!Entrée,7,FALSE),"")</f>
        <v/>
      </c>
      <c r="I283" s="35"/>
      <c r="J283" s="35"/>
      <c r="K283" s="37"/>
    </row>
    <row r="284" spans="2:11" ht="16.8" thickTop="1" thickBot="1">
      <c r="B284" s="35"/>
      <c r="C284" s="35"/>
      <c r="D284" s="35"/>
      <c r="E284" s="35"/>
      <c r="F284" s="35"/>
      <c r="G284" s="47" t="str">
        <f>IF(B284&lt;&gt;"",VLOOKUP(B284,Entrée!Entrée,6,FALSE),"")</f>
        <v/>
      </c>
      <c r="H284" s="47" t="str">
        <f>IF(B284&lt;&gt;"",VLOOKUP(B284,Entrée!Entrée,7,FALSE),"")</f>
        <v/>
      </c>
      <c r="I284" s="35"/>
      <c r="J284" s="35"/>
      <c r="K284" s="37"/>
    </row>
    <row r="285" spans="2:11" ht="16.8" thickTop="1" thickBot="1">
      <c r="B285" s="35"/>
      <c r="C285" s="35"/>
      <c r="D285" s="35"/>
      <c r="E285" s="35"/>
      <c r="F285" s="35"/>
      <c r="G285" s="47" t="str">
        <f>IF(B285&lt;&gt;"",VLOOKUP(B285,Entrée!Entrée,6,FALSE),"")</f>
        <v/>
      </c>
      <c r="H285" s="47" t="str">
        <f>IF(B285&lt;&gt;"",VLOOKUP(B285,Entrée!Entrée,7,FALSE),"")</f>
        <v/>
      </c>
      <c r="I285" s="35"/>
      <c r="J285" s="35"/>
      <c r="K285" s="37"/>
    </row>
    <row r="286" spans="2:11" ht="16.8" thickTop="1" thickBot="1">
      <c r="B286" s="35"/>
      <c r="C286" s="35"/>
      <c r="D286" s="35"/>
      <c r="E286" s="35"/>
      <c r="F286" s="35"/>
      <c r="G286" s="47" t="str">
        <f>IF(B286&lt;&gt;"",VLOOKUP(B286,Entrée!Entrée,6,FALSE),"")</f>
        <v/>
      </c>
      <c r="H286" s="47" t="str">
        <f>IF(B286&lt;&gt;"",VLOOKUP(B286,Entrée!Entrée,7,FALSE),"")</f>
        <v/>
      </c>
      <c r="I286" s="35"/>
      <c r="J286" s="35"/>
      <c r="K286" s="37"/>
    </row>
    <row r="287" spans="2:11" ht="16.8" thickTop="1" thickBot="1">
      <c r="B287" s="35"/>
      <c r="C287" s="35"/>
      <c r="D287" s="35"/>
      <c r="E287" s="35"/>
      <c r="F287" s="35"/>
      <c r="G287" s="47" t="str">
        <f>IF(B287&lt;&gt;"",VLOOKUP(B287,Entrée!Entrée,6,FALSE),"")</f>
        <v/>
      </c>
      <c r="H287" s="47" t="str">
        <f>IF(B287&lt;&gt;"",VLOOKUP(B287,Entrée!Entrée,7,FALSE),"")</f>
        <v/>
      </c>
      <c r="I287" s="35"/>
      <c r="J287" s="35"/>
      <c r="K287" s="37"/>
    </row>
    <row r="288" spans="2:11" ht="16.8" thickTop="1" thickBot="1">
      <c r="B288" s="35"/>
      <c r="C288" s="35"/>
      <c r="D288" s="35"/>
      <c r="E288" s="35"/>
      <c r="F288" s="35"/>
      <c r="G288" s="47" t="str">
        <f>IF(B288&lt;&gt;"",VLOOKUP(B288,Entrée!Entrée,6,FALSE),"")</f>
        <v/>
      </c>
      <c r="H288" s="47" t="str">
        <f>IF(B288&lt;&gt;"",VLOOKUP(B288,Entrée!Entrée,7,FALSE),"")</f>
        <v/>
      </c>
      <c r="I288" s="35"/>
      <c r="J288" s="35"/>
      <c r="K288" s="37"/>
    </row>
    <row r="289" spans="2:14" ht="16.8" thickTop="1" thickBot="1">
      <c r="B289" s="35"/>
      <c r="C289" s="35"/>
      <c r="D289" s="35"/>
      <c r="E289" s="35"/>
      <c r="F289" s="35"/>
      <c r="G289" s="47" t="str">
        <f>IF(B289&lt;&gt;"",VLOOKUP(B289,Entrée!Entrée,6,FALSE),"")</f>
        <v/>
      </c>
      <c r="H289" s="47" t="str">
        <f>IF(B289&lt;&gt;"",VLOOKUP(B289,Entrée!Entrée,7,FALSE),"")</f>
        <v/>
      </c>
      <c r="I289" s="35"/>
      <c r="J289" s="35"/>
      <c r="K289" s="37"/>
    </row>
    <row r="290" spans="2:14" ht="16.8" thickTop="1" thickBot="1">
      <c r="G290" s="47" t="str">
        <f>IF(B290&lt;&gt;"",VLOOKUP(B290,Entrée!Entrée,6,FALSE),"")</f>
        <v/>
      </c>
      <c r="H290" s="47" t="str">
        <f>IF(B290&lt;&gt;"",VLOOKUP(B290,Entrée!Entrée,7,FALSE),"")</f>
        <v/>
      </c>
    </row>
    <row r="291" spans="2:14" ht="16.8" thickTop="1" thickBot="1">
      <c r="G291" s="47" t="str">
        <f>IF(B291&lt;&gt;"",VLOOKUP(B291,Entrée!Entrée,6,FALSE),"")</f>
        <v/>
      </c>
      <c r="H291" s="47" t="str">
        <f>IF(B291&lt;&gt;"",VLOOKUP(B291,Entrée!Entrée,7,FALSE),"")</f>
        <v/>
      </c>
    </row>
    <row r="292" spans="2:14" ht="16.8" thickTop="1" thickBot="1">
      <c r="G292" s="47" t="str">
        <f>IF(B292&lt;&gt;"",VLOOKUP(B292,Entrée!Entrée,6,FALSE),"")</f>
        <v/>
      </c>
      <c r="H292" s="47" t="str">
        <f>IF(B292&lt;&gt;"",VLOOKUP(B292,Entrée!Entrée,7,FALSE),"")</f>
        <v/>
      </c>
    </row>
    <row r="293" spans="2:14" ht="16.8" thickTop="1" thickBot="1">
      <c r="G293" s="47" t="str">
        <f>IF(B293&lt;&gt;"",VLOOKUP(B293,Entrée!Entrée,6,FALSE),"")</f>
        <v/>
      </c>
      <c r="H293" s="47" t="str">
        <f>IF(B293&lt;&gt;"",VLOOKUP(B293,Entrée!Entrée,7,FALSE),"")</f>
        <v/>
      </c>
    </row>
    <row r="294" spans="2:14" ht="15" thickTop="1">
      <c r="H294" s="5"/>
    </row>
    <row r="295" spans="2:14">
      <c r="H295" s="5"/>
    </row>
    <row r="296" spans="2:14">
      <c r="H296" s="5"/>
    </row>
    <row r="297" spans="2:14">
      <c r="H297" s="5"/>
    </row>
    <row r="298" spans="2:14">
      <c r="H298" s="5"/>
    </row>
    <row r="299" spans="2:14">
      <c r="H299" s="5"/>
    </row>
    <row r="300" spans="2:14">
      <c r="H300" s="5"/>
    </row>
    <row r="301" spans="2:14">
      <c r="H301" s="5"/>
    </row>
    <row r="302" spans="2:14" s="4" customFormat="1">
      <c r="H302" s="5"/>
      <c r="L302"/>
      <c r="M302"/>
      <c r="N302"/>
    </row>
    <row r="303" spans="2:14" s="4" customFormat="1">
      <c r="H303" s="5"/>
      <c r="L303"/>
      <c r="M303"/>
      <c r="N303"/>
    </row>
    <row r="304" spans="2:14" s="4" customFormat="1">
      <c r="H304" s="5"/>
      <c r="L304"/>
      <c r="M304"/>
      <c r="N304"/>
    </row>
    <row r="305" spans="8:14" s="4" customFormat="1">
      <c r="H305" s="5"/>
      <c r="L305"/>
      <c r="M305"/>
      <c r="N305"/>
    </row>
    <row r="306" spans="8:14" s="4" customFormat="1">
      <c r="H306" s="5"/>
      <c r="L306"/>
      <c r="M306"/>
      <c r="N306"/>
    </row>
    <row r="307" spans="8:14" s="4" customFormat="1">
      <c r="H307" s="5"/>
      <c r="L307"/>
      <c r="M307"/>
      <c r="N307"/>
    </row>
    <row r="308" spans="8:14" s="4" customFormat="1">
      <c r="H308" s="5"/>
      <c r="L308"/>
      <c r="M308"/>
      <c r="N308"/>
    </row>
    <row r="309" spans="8:14" s="4" customFormat="1">
      <c r="H309" s="5"/>
      <c r="L309"/>
      <c r="M309"/>
      <c r="N309"/>
    </row>
    <row r="310" spans="8:14" s="4" customFormat="1">
      <c r="H310" s="5"/>
      <c r="L310"/>
      <c r="M310"/>
      <c r="N310"/>
    </row>
    <row r="311" spans="8:14" s="4" customFormat="1">
      <c r="H311" s="5"/>
      <c r="L311"/>
      <c r="M311"/>
      <c r="N311"/>
    </row>
    <row r="312" spans="8:14" s="4" customFormat="1">
      <c r="H312" s="5"/>
      <c r="L312"/>
      <c r="M312"/>
      <c r="N312"/>
    </row>
    <row r="313" spans="8:14" s="4" customFormat="1">
      <c r="H313" s="5"/>
      <c r="L313"/>
      <c r="M313"/>
      <c r="N313"/>
    </row>
    <row r="314" spans="8:14" s="4" customFormat="1">
      <c r="H314" s="5"/>
      <c r="L314"/>
      <c r="M314"/>
      <c r="N314"/>
    </row>
    <row r="315" spans="8:14" s="4" customFormat="1">
      <c r="H315" s="5"/>
      <c r="L315"/>
      <c r="M315"/>
      <c r="N315"/>
    </row>
    <row r="316" spans="8:14" s="4" customFormat="1">
      <c r="H316" s="5"/>
      <c r="L316"/>
      <c r="M316"/>
      <c r="N316"/>
    </row>
    <row r="317" spans="8:14" s="4" customFormat="1">
      <c r="H317" s="5"/>
      <c r="L317"/>
      <c r="M317"/>
      <c r="N317"/>
    </row>
    <row r="318" spans="8:14" s="4" customFormat="1">
      <c r="H318" s="5"/>
      <c r="L318"/>
      <c r="M318"/>
      <c r="N318"/>
    </row>
    <row r="319" spans="8:14" s="4" customFormat="1">
      <c r="H319" s="5"/>
      <c r="L319"/>
      <c r="M319"/>
      <c r="N319"/>
    </row>
    <row r="320" spans="8:14" s="4" customFormat="1">
      <c r="H320" s="5"/>
      <c r="L320"/>
      <c r="M320"/>
      <c r="N320"/>
    </row>
    <row r="321" spans="8:14" s="4" customFormat="1">
      <c r="H321" s="5"/>
      <c r="L321"/>
      <c r="M321"/>
      <c r="N321"/>
    </row>
    <row r="322" spans="8:14" s="4" customFormat="1">
      <c r="H322" s="5"/>
      <c r="L322"/>
      <c r="M322"/>
      <c r="N322"/>
    </row>
  </sheetData>
  <mergeCells count="1">
    <mergeCell ref="E1:K2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K1008"/>
  <sheetViews>
    <sheetView tabSelected="1" workbookViewId="0">
      <selection activeCell="H9" sqref="H9"/>
    </sheetView>
  </sheetViews>
  <sheetFormatPr baseColWidth="10" defaultRowHeight="14.4"/>
  <cols>
    <col min="3" max="5" width="11.5546875" customWidth="1"/>
    <col min="6" max="6" width="12.33203125" customWidth="1"/>
    <col min="7" max="7" width="11.5546875" customWidth="1"/>
    <col min="8" max="8" width="13.6640625" customWidth="1"/>
    <col min="9" max="9" width="11.5546875" customWidth="1"/>
    <col min="10" max="10" width="14.88671875" customWidth="1"/>
    <col min="11" max="11" width="11.6640625" customWidth="1"/>
    <col min="12" max="12" width="11.44140625" customWidth="1"/>
    <col min="13" max="13" width="23.33203125" customWidth="1"/>
    <col min="14" max="14" width="12.33203125" customWidth="1"/>
    <col min="15" max="15" width="11.33203125" customWidth="1"/>
    <col min="16" max="16" width="10" customWidth="1"/>
    <col min="17" max="17" width="13.6640625" customWidth="1"/>
    <col min="18" max="20" width="3" customWidth="1"/>
    <col min="21" max="21" width="5.88671875" customWidth="1"/>
    <col min="22" max="22" width="11.88671875" bestFit="1" customWidth="1"/>
  </cols>
  <sheetData>
    <row r="1" spans="1:11">
      <c r="E1" s="68" t="s">
        <v>138</v>
      </c>
      <c r="F1" s="68"/>
      <c r="G1" s="68"/>
      <c r="H1" s="68"/>
      <c r="I1" s="68"/>
      <c r="J1" s="68"/>
      <c r="K1" s="68"/>
    </row>
    <row r="2" spans="1:11">
      <c r="E2" s="68"/>
      <c r="F2" s="68"/>
      <c r="G2" s="68"/>
      <c r="H2" s="68"/>
      <c r="I2" s="68"/>
      <c r="J2" s="68"/>
      <c r="K2" s="68"/>
    </row>
    <row r="5" spans="1:11" ht="15" thickBot="1"/>
    <row r="6" spans="1:11" ht="15" thickBot="1">
      <c r="C6" s="74" t="s">
        <v>136</v>
      </c>
      <c r="D6" s="74" t="s">
        <v>129</v>
      </c>
      <c r="E6" s="74" t="s">
        <v>89</v>
      </c>
      <c r="F6" s="74" t="s">
        <v>137</v>
      </c>
    </row>
    <row r="7" spans="1:11" ht="19.2" customHeight="1" thickBot="1">
      <c r="B7" s="75" t="s">
        <v>131</v>
      </c>
      <c r="C7" s="77">
        <f>SUM(I14:I5001,J14:J5001)</f>
        <v>1115</v>
      </c>
      <c r="D7" s="75">
        <f>SUM(G14:G5001)</f>
        <v>48</v>
      </c>
      <c r="E7" s="77">
        <f>SUM(I14:I5008)</f>
        <v>877</v>
      </c>
      <c r="F7" s="77">
        <f>SUM(J18:J5008)</f>
        <v>238</v>
      </c>
    </row>
    <row r="8" spans="1:11" ht="19.2" customHeight="1" thickBot="1">
      <c r="B8" s="76" t="s">
        <v>132</v>
      </c>
      <c r="C8" s="78">
        <f>E8+F8</f>
        <v>904</v>
      </c>
      <c r="D8" s="76">
        <f>SUMPRODUCT((MONTH($B$14:B5005)=12)*$G$14:G5005)</f>
        <v>41</v>
      </c>
      <c r="E8" s="78">
        <f>SUMPRODUCT((MONTH($B$14:$B5005)=12)*$I$14:I5005)</f>
        <v>741</v>
      </c>
      <c r="F8" s="78">
        <f>SUMPRODUCT((MONTH($B$14:B5005)=12)*$J$14:J5005)</f>
        <v>163</v>
      </c>
    </row>
    <row r="9" spans="1:11" ht="19.2" customHeight="1" thickBot="1">
      <c r="B9" s="76" t="s">
        <v>133</v>
      </c>
      <c r="C9" s="78">
        <f t="shared" ref="C9:C10" si="0">E9+F9</f>
        <v>211</v>
      </c>
      <c r="D9" s="76">
        <f>SUMPRODUCT((MONTH($B$14:B5006)=1)*$G$14:G5006)</f>
        <v>7</v>
      </c>
      <c r="E9" s="78">
        <f>SUMPRODUCT((MONTH($B$14:$B5006)=1)*$I$14:I5006)</f>
        <v>136</v>
      </c>
      <c r="F9" s="78">
        <f>SUMPRODUCT((MONTH($B$14:$B$5006)=1)*$J$14:J5006)</f>
        <v>75</v>
      </c>
    </row>
    <row r="10" spans="1:11" ht="15" thickBot="1">
      <c r="B10" s="76" t="s">
        <v>134</v>
      </c>
      <c r="C10" s="78">
        <f t="shared" si="0"/>
        <v>0</v>
      </c>
      <c r="D10" s="76">
        <f>SUMPRODUCT((MONTH($B$14:B5007)=2)*$G$14:G5007)</f>
        <v>0</v>
      </c>
      <c r="E10" s="78">
        <f>SUMPRODUCT((MONTH($B$14:$B5007)=2)*$I$14:I5007)</f>
        <v>0</v>
      </c>
      <c r="F10" s="78">
        <f>SUMPRODUCT((MONTH($B$14:B5007)=2)*$J$14:J5007)</f>
        <v>0</v>
      </c>
    </row>
    <row r="12" spans="1:11" ht="16.95" customHeight="1" thickBot="1"/>
    <row r="13" spans="1:11" ht="27" customHeight="1" thickTop="1" thickBot="1">
      <c r="B13" s="69" t="s">
        <v>0</v>
      </c>
      <c r="C13" s="70" t="s">
        <v>5</v>
      </c>
      <c r="D13" s="70" t="s">
        <v>1</v>
      </c>
      <c r="E13" s="70" t="s">
        <v>84</v>
      </c>
      <c r="F13" s="70" t="s">
        <v>78</v>
      </c>
      <c r="G13" s="70" t="s">
        <v>3</v>
      </c>
      <c r="H13" s="70" t="s">
        <v>4</v>
      </c>
      <c r="I13" s="70" t="s">
        <v>89</v>
      </c>
      <c r="J13" s="71" t="s">
        <v>57</v>
      </c>
      <c r="K13" s="1"/>
    </row>
    <row r="14" spans="1:11" ht="15.6" thickTop="1" thickBot="1">
      <c r="A14" s="48">
        <v>1</v>
      </c>
      <c r="B14" s="6">
        <v>41979</v>
      </c>
      <c r="C14" s="7" t="s">
        <v>33</v>
      </c>
      <c r="D14" s="8" t="str">
        <f>IF(C14&lt;&gt;"",VLOOKUP(C14,Entrée!Entrée,3,FALSE),"")</f>
        <v>sac à main</v>
      </c>
      <c r="E14" s="50" t="str">
        <f>IF(C14&lt;&gt;"",VLOOKUP(C14,Entrée!Entrée,2,FALSE),"")</f>
        <v>T</v>
      </c>
      <c r="F14" s="10">
        <v>35</v>
      </c>
      <c r="G14" s="7">
        <v>1</v>
      </c>
      <c r="H14" s="9">
        <f>IF(COUNT(F14:G14)=2,F14*G14,0)</f>
        <v>35</v>
      </c>
      <c r="I14" s="44">
        <v>35</v>
      </c>
      <c r="J14" s="11">
        <f>H14-I14</f>
        <v>0</v>
      </c>
      <c r="K14" s="2"/>
    </row>
    <row r="15" spans="1:11" ht="15.6" thickTop="1" thickBot="1">
      <c r="A15" s="48">
        <v>2</v>
      </c>
      <c r="B15" s="6">
        <v>41979</v>
      </c>
      <c r="C15" s="7" t="s">
        <v>33</v>
      </c>
      <c r="D15" s="8" t="str">
        <f>IF(C15&lt;&gt;"",VLOOKUP(C15,Entrée!Entrée,3,FALSE),"")</f>
        <v>sac à main</v>
      </c>
      <c r="E15" s="50" t="str">
        <f>IF(C15&lt;&gt;"",VLOOKUP(C15,Entrée!Entrée,2,FALSE),"")</f>
        <v>T</v>
      </c>
      <c r="F15" s="10">
        <v>30</v>
      </c>
      <c r="G15" s="7">
        <v>1</v>
      </c>
      <c r="H15" s="9">
        <f t="shared" ref="H15:H61" si="1">IF(COUNT(F15:G15)=2,F15*G15,0)</f>
        <v>30</v>
      </c>
      <c r="I15" s="44">
        <v>30</v>
      </c>
      <c r="J15" s="11">
        <f>H15-I15</f>
        <v>0</v>
      </c>
      <c r="K15" s="2"/>
    </row>
    <row r="16" spans="1:11" ht="15.6" thickTop="1" thickBot="1">
      <c r="A16" s="48">
        <v>3</v>
      </c>
      <c r="B16" s="6">
        <v>41979</v>
      </c>
      <c r="C16" s="7" t="s">
        <v>31</v>
      </c>
      <c r="D16" s="8" t="str">
        <f>IF(C16&lt;&gt;"",VLOOKUP(C16,Entrée!Entrée,3,FALSE),"")</f>
        <v>chaussure</v>
      </c>
      <c r="E16" s="50" t="str">
        <f>IF(C16&lt;&gt;"",VLOOKUP(C16,Entrée!Entrée,2,FALSE),"")</f>
        <v>M</v>
      </c>
      <c r="F16" s="10">
        <v>20</v>
      </c>
      <c r="G16" s="7">
        <v>1</v>
      </c>
      <c r="H16" s="9">
        <f t="shared" si="1"/>
        <v>20</v>
      </c>
      <c r="I16" s="44">
        <v>20</v>
      </c>
      <c r="J16" s="11">
        <f>H16-I16</f>
        <v>0</v>
      </c>
      <c r="K16" s="2"/>
    </row>
    <row r="17" spans="1:11" ht="15.6" thickTop="1" thickBot="1">
      <c r="A17" s="48">
        <v>4</v>
      </c>
      <c r="B17" s="6">
        <v>41981</v>
      </c>
      <c r="C17" s="7" t="s">
        <v>30</v>
      </c>
      <c r="D17" s="8" t="str">
        <f>IF(C17&lt;&gt;"",VLOOKUP(C17,Entrée!Entrée,3,FALSE),"")</f>
        <v>tricos</v>
      </c>
      <c r="E17" s="50" t="str">
        <f>IF(C17&lt;&gt;"",VLOOKUP(C17,Entrée!Entrée,2,FALSE),"")</f>
        <v>M</v>
      </c>
      <c r="F17" s="10">
        <v>24</v>
      </c>
      <c r="G17" s="7">
        <v>1</v>
      </c>
      <c r="H17" s="9">
        <f t="shared" si="1"/>
        <v>24</v>
      </c>
      <c r="I17" s="44">
        <v>24</v>
      </c>
      <c r="J17" s="11">
        <f>H17-I17</f>
        <v>0</v>
      </c>
      <c r="K17" s="2"/>
    </row>
    <row r="18" spans="1:11" ht="15.6" thickTop="1" thickBot="1">
      <c r="A18" s="48">
        <v>5</v>
      </c>
      <c r="B18" s="6">
        <v>41981</v>
      </c>
      <c r="C18" s="7" t="s">
        <v>53</v>
      </c>
      <c r="D18" s="8" t="str">
        <f>IF(C18&lt;&gt;"",VLOOKUP(C18,Entrée!Entrée,3,FALSE),"")</f>
        <v xml:space="preserve"> jillet</v>
      </c>
      <c r="E18" s="50" t="str">
        <f>IF(C18&lt;&gt;"",VLOOKUP(C18,Entrée!Entrée,2,FALSE),"")</f>
        <v>M</v>
      </c>
      <c r="F18" s="10">
        <v>35</v>
      </c>
      <c r="G18" s="7">
        <v>1</v>
      </c>
      <c r="H18" s="9">
        <f t="shared" si="1"/>
        <v>35</v>
      </c>
      <c r="I18" s="44">
        <v>35</v>
      </c>
      <c r="J18" s="11">
        <f>H18-I18</f>
        <v>0</v>
      </c>
      <c r="K18" s="2"/>
    </row>
    <row r="19" spans="1:11" ht="15.6" thickTop="1" thickBot="1">
      <c r="A19" s="48">
        <v>6</v>
      </c>
      <c r="B19" s="6">
        <v>41981</v>
      </c>
      <c r="C19" s="7" t="s">
        <v>32</v>
      </c>
      <c r="D19" s="8" t="str">
        <f>IF(C19&lt;&gt;"",VLOOKUP(C19,Entrée!Entrée,3,FALSE),"")</f>
        <v>jillet</v>
      </c>
      <c r="E19" s="50" t="str">
        <f>IF(C19&lt;&gt;"",VLOOKUP(C19,Entrée!Entrée,2,FALSE),"")</f>
        <v>M</v>
      </c>
      <c r="F19" s="10">
        <v>20</v>
      </c>
      <c r="G19" s="7">
        <v>1</v>
      </c>
      <c r="H19" s="9">
        <f t="shared" si="1"/>
        <v>20</v>
      </c>
      <c r="I19" s="44">
        <v>20</v>
      </c>
      <c r="J19" s="11">
        <f>H19-I19</f>
        <v>0</v>
      </c>
      <c r="K19" s="2"/>
    </row>
    <row r="20" spans="1:11" ht="15.6" thickTop="1" thickBot="1">
      <c r="A20" s="48">
        <v>7</v>
      </c>
      <c r="B20" s="6">
        <v>41982</v>
      </c>
      <c r="C20" s="7" t="s">
        <v>34</v>
      </c>
      <c r="D20" s="8" t="str">
        <f>IF(C20&lt;&gt;"",VLOOKUP(C20,Entrée!Entrée,3,FALSE),"")</f>
        <v>pentalons</v>
      </c>
      <c r="E20" s="50" t="str">
        <f>IF(C20&lt;&gt;"",VLOOKUP(C20,Entrée!Entrée,2,FALSE),"")</f>
        <v>T</v>
      </c>
      <c r="F20" s="10">
        <v>20</v>
      </c>
      <c r="G20" s="7">
        <v>1</v>
      </c>
      <c r="H20" s="9">
        <f t="shared" si="1"/>
        <v>20</v>
      </c>
      <c r="I20" s="44">
        <v>20</v>
      </c>
      <c r="J20" s="11">
        <f>H20-I20</f>
        <v>0</v>
      </c>
      <c r="K20" s="2"/>
    </row>
    <row r="21" spans="1:11" ht="15.6" thickTop="1" thickBot="1">
      <c r="A21" s="48">
        <v>8</v>
      </c>
      <c r="B21" s="6">
        <v>41986</v>
      </c>
      <c r="C21" s="7" t="s">
        <v>36</v>
      </c>
      <c r="D21" s="8" t="str">
        <f>IF(C21&lt;&gt;"",VLOOKUP(C21,Entrée!Entrée,3,FALSE),"")</f>
        <v>foulars</v>
      </c>
      <c r="E21" s="50" t="str">
        <f>IF(C21&lt;&gt;"",VLOOKUP(C21,Entrée!Entrée,2,FALSE),"")</f>
        <v>Z</v>
      </c>
      <c r="F21" s="10">
        <v>10</v>
      </c>
      <c r="G21" s="7">
        <v>1</v>
      </c>
      <c r="H21" s="9">
        <f t="shared" si="1"/>
        <v>10</v>
      </c>
      <c r="I21" s="44">
        <v>10</v>
      </c>
      <c r="J21" s="11">
        <f>H21-I21</f>
        <v>0</v>
      </c>
      <c r="K21" s="2"/>
    </row>
    <row r="22" spans="1:11" ht="15.6" thickTop="1" thickBot="1">
      <c r="A22" s="48">
        <v>9</v>
      </c>
      <c r="B22" s="6">
        <v>41988</v>
      </c>
      <c r="C22" s="7" t="s">
        <v>35</v>
      </c>
      <c r="D22" s="8" t="str">
        <f>IF(C22&lt;&gt;"",VLOOKUP(C22,Entrée!Entrée,3,FALSE),"")</f>
        <v>foular</v>
      </c>
      <c r="E22" s="50" t="str">
        <f>IF(C22&lt;&gt;"",VLOOKUP(C22,Entrée!Entrée,2,FALSE),"")</f>
        <v>M</v>
      </c>
      <c r="F22" s="10">
        <v>6</v>
      </c>
      <c r="G22" s="7">
        <v>1</v>
      </c>
      <c r="H22" s="9">
        <f t="shared" si="1"/>
        <v>6</v>
      </c>
      <c r="I22" s="44">
        <v>6</v>
      </c>
      <c r="J22" s="11">
        <f>H22-I22</f>
        <v>0</v>
      </c>
      <c r="K22" s="2"/>
    </row>
    <row r="23" spans="1:11" ht="15.6" thickTop="1" thickBot="1">
      <c r="A23" s="48">
        <v>10</v>
      </c>
      <c r="B23" s="6">
        <v>41989</v>
      </c>
      <c r="C23" s="7" t="s">
        <v>35</v>
      </c>
      <c r="D23" s="8" t="str">
        <f>IF(C23&lt;&gt;"",VLOOKUP(C23,Entrée!Entrée,3,FALSE),"")</f>
        <v>foular</v>
      </c>
      <c r="E23" s="50" t="str">
        <f>IF(C23&lt;&gt;"",VLOOKUP(C23,Entrée!Entrée,2,FALSE),"")</f>
        <v>M</v>
      </c>
      <c r="F23" s="10">
        <v>6</v>
      </c>
      <c r="G23" s="7">
        <v>1</v>
      </c>
      <c r="H23" s="9">
        <f t="shared" si="1"/>
        <v>6</v>
      </c>
      <c r="I23" s="44">
        <v>6</v>
      </c>
      <c r="J23" s="11">
        <f>H23-I23</f>
        <v>0</v>
      </c>
      <c r="K23" s="2"/>
    </row>
    <row r="24" spans="1:11" ht="15.6" thickTop="1" thickBot="1">
      <c r="A24" s="48">
        <v>11</v>
      </c>
      <c r="B24" s="6">
        <v>41991</v>
      </c>
      <c r="C24" s="7" t="s">
        <v>33</v>
      </c>
      <c r="D24" s="8" t="str">
        <f>IF(C24&lt;&gt;"",VLOOKUP(C24,Entrée!Entrée,3,FALSE),"")</f>
        <v>sac à main</v>
      </c>
      <c r="E24" s="50" t="str">
        <f>IF(C24&lt;&gt;"",VLOOKUP(C24,Entrée!Entrée,2,FALSE),"")</f>
        <v>T</v>
      </c>
      <c r="F24" s="10">
        <v>30</v>
      </c>
      <c r="G24" s="7">
        <v>1</v>
      </c>
      <c r="H24" s="9">
        <f t="shared" si="1"/>
        <v>30</v>
      </c>
      <c r="I24" s="44">
        <v>30</v>
      </c>
      <c r="J24" s="11">
        <f>H24-I24</f>
        <v>0</v>
      </c>
      <c r="K24" s="2"/>
    </row>
    <row r="25" spans="1:11" ht="15.6" thickTop="1" thickBot="1">
      <c r="A25" s="48">
        <v>12</v>
      </c>
      <c r="B25" s="6">
        <v>41991</v>
      </c>
      <c r="C25" s="7" t="s">
        <v>34</v>
      </c>
      <c r="D25" s="8" t="str">
        <f>IF(C25&lt;&gt;"",VLOOKUP(C25,Entrée!Entrée,3,FALSE),"")</f>
        <v>pentalons</v>
      </c>
      <c r="E25" s="50" t="str">
        <f>IF(C25&lt;&gt;"",VLOOKUP(C25,Entrée!Entrée,2,FALSE),"")</f>
        <v>T</v>
      </c>
      <c r="F25" s="10">
        <v>20</v>
      </c>
      <c r="G25" s="7">
        <v>2</v>
      </c>
      <c r="H25" s="9">
        <f t="shared" si="1"/>
        <v>40</v>
      </c>
      <c r="I25" s="44">
        <v>40</v>
      </c>
      <c r="J25" s="11">
        <f>H25-I25</f>
        <v>0</v>
      </c>
      <c r="K25" s="2"/>
    </row>
    <row r="26" spans="1:11" ht="15.6" thickTop="1" thickBot="1">
      <c r="A26" s="48">
        <v>13</v>
      </c>
      <c r="B26" s="6">
        <v>41991</v>
      </c>
      <c r="C26" s="7" t="s">
        <v>35</v>
      </c>
      <c r="D26" s="8" t="str">
        <f>IF(C26&lt;&gt;"",VLOOKUP(C26,Entrée!Entrée,3,FALSE),"")</f>
        <v>foular</v>
      </c>
      <c r="E26" s="50" t="str">
        <f>IF(C26&lt;&gt;"",VLOOKUP(C26,Entrée!Entrée,2,FALSE),"")</f>
        <v>M</v>
      </c>
      <c r="F26" s="10">
        <v>6</v>
      </c>
      <c r="G26" s="7">
        <v>1</v>
      </c>
      <c r="H26" s="9">
        <f t="shared" si="1"/>
        <v>6</v>
      </c>
      <c r="I26" s="44">
        <v>6</v>
      </c>
      <c r="J26" s="11">
        <f>H26-I26</f>
        <v>0</v>
      </c>
      <c r="K26" s="1"/>
    </row>
    <row r="27" spans="1:11" ht="15.6" thickTop="1" thickBot="1">
      <c r="A27" s="48">
        <v>14</v>
      </c>
      <c r="B27" s="6">
        <v>41991</v>
      </c>
      <c r="C27" s="7" t="s">
        <v>36</v>
      </c>
      <c r="D27" s="8" t="str">
        <f>IF(C27&lt;&gt;"",VLOOKUP(C27,Entrée!Entrée,3,FALSE),"")</f>
        <v>foulars</v>
      </c>
      <c r="E27" s="50" t="str">
        <f>IF(C27&lt;&gt;"",VLOOKUP(C27,Entrée!Entrée,2,FALSE),"")</f>
        <v>Z</v>
      </c>
      <c r="F27" s="10">
        <v>10</v>
      </c>
      <c r="G27" s="7">
        <v>1</v>
      </c>
      <c r="H27" s="9">
        <f t="shared" si="1"/>
        <v>10</v>
      </c>
      <c r="I27" s="44">
        <v>10</v>
      </c>
      <c r="J27" s="11">
        <f>H27-I27</f>
        <v>0</v>
      </c>
      <c r="K27" s="2"/>
    </row>
    <row r="28" spans="1:11" ht="15.6" thickTop="1" thickBot="1">
      <c r="A28" s="48">
        <v>15</v>
      </c>
      <c r="B28" s="6">
        <v>41993</v>
      </c>
      <c r="C28" s="7" t="s">
        <v>30</v>
      </c>
      <c r="D28" s="8" t="str">
        <f>IF(C28&lt;&gt;"",VLOOKUP(C28,Entrée!Entrée,3,FALSE),"")</f>
        <v>tricos</v>
      </c>
      <c r="E28" s="50" t="str">
        <f>IF(C28&lt;&gt;"",VLOOKUP(C28,Entrée!Entrée,2,FALSE),"")</f>
        <v>M</v>
      </c>
      <c r="F28" s="10">
        <v>20</v>
      </c>
      <c r="G28" s="7">
        <v>1</v>
      </c>
      <c r="H28" s="9">
        <f t="shared" si="1"/>
        <v>20</v>
      </c>
      <c r="I28" s="44">
        <v>20</v>
      </c>
      <c r="J28" s="11">
        <f>H28-I28</f>
        <v>0</v>
      </c>
      <c r="K28" s="1"/>
    </row>
    <row r="29" spans="1:11" ht="15.6" thickTop="1" thickBot="1">
      <c r="A29" s="48">
        <v>16</v>
      </c>
      <c r="B29" s="6">
        <v>41995</v>
      </c>
      <c r="C29" s="7" t="s">
        <v>36</v>
      </c>
      <c r="D29" s="8" t="str">
        <f>IF(C29&lt;&gt;"",VLOOKUP(C29,Entrée!Entrée,3,FALSE),"")</f>
        <v>foulars</v>
      </c>
      <c r="E29" s="50" t="str">
        <f>IF(C29&lt;&gt;"",VLOOKUP(C29,Entrée!Entrée,2,FALSE),"")</f>
        <v>Z</v>
      </c>
      <c r="F29" s="10">
        <v>10</v>
      </c>
      <c r="G29" s="7">
        <v>3</v>
      </c>
      <c r="H29" s="9">
        <f t="shared" si="1"/>
        <v>30</v>
      </c>
      <c r="I29" s="44">
        <v>30</v>
      </c>
      <c r="J29" s="11">
        <f>H29-I29</f>
        <v>0</v>
      </c>
      <c r="K29" s="1"/>
    </row>
    <row r="30" spans="1:11" ht="15.6" thickTop="1" thickBot="1">
      <c r="A30" s="48">
        <v>17</v>
      </c>
      <c r="B30" s="45">
        <v>41997</v>
      </c>
      <c r="C30" s="7" t="s">
        <v>30</v>
      </c>
      <c r="D30" s="8" t="str">
        <f>IF(C30&lt;&gt;"",VLOOKUP(C30,Entrée!Entrée,3,FALSE),"")</f>
        <v>tricos</v>
      </c>
      <c r="E30" s="50" t="str">
        <f>IF(C30&lt;&gt;"",VLOOKUP(C30,Entrée!Entrée,2,FALSE),"")</f>
        <v>M</v>
      </c>
      <c r="F30" s="10">
        <v>35</v>
      </c>
      <c r="G30" s="7">
        <v>1</v>
      </c>
      <c r="H30" s="9">
        <f t="shared" si="1"/>
        <v>35</v>
      </c>
      <c r="I30" s="44">
        <v>35</v>
      </c>
      <c r="J30" s="11">
        <f>H30-I30</f>
        <v>0</v>
      </c>
    </row>
    <row r="31" spans="1:11" ht="15.6" thickTop="1" thickBot="1">
      <c r="A31" s="48">
        <v>18</v>
      </c>
      <c r="B31" s="45">
        <v>41997</v>
      </c>
      <c r="C31" s="7" t="s">
        <v>30</v>
      </c>
      <c r="D31" s="8" t="str">
        <f>IF(C31&lt;&gt;"",VLOOKUP(C31,Entrée!Entrée,3,FALSE),"")</f>
        <v>tricos</v>
      </c>
      <c r="E31" s="50" t="str">
        <f>IF(C31&lt;&gt;"",VLOOKUP(C31,Entrée!Entrée,2,FALSE),"")</f>
        <v>M</v>
      </c>
      <c r="F31" s="10">
        <v>24</v>
      </c>
      <c r="G31" s="7">
        <v>1</v>
      </c>
      <c r="H31" s="9">
        <f t="shared" si="1"/>
        <v>24</v>
      </c>
      <c r="I31" s="44">
        <v>24</v>
      </c>
      <c r="J31" s="11">
        <f>H31-I31</f>
        <v>0</v>
      </c>
    </row>
    <row r="32" spans="1:11" ht="15.6" thickTop="1" thickBot="1">
      <c r="A32" s="48">
        <v>19</v>
      </c>
      <c r="B32" s="45">
        <v>41997</v>
      </c>
      <c r="C32" s="7" t="s">
        <v>30</v>
      </c>
      <c r="D32" s="8" t="str">
        <f>IF(C32&lt;&gt;"",VLOOKUP(C32,Entrée!Entrée,3,FALSE),"")</f>
        <v>tricos</v>
      </c>
      <c r="E32" s="50" t="str">
        <f>IF(C32&lt;&gt;"",VLOOKUP(C32,Entrée!Entrée,2,FALSE),"")</f>
        <v>M</v>
      </c>
      <c r="F32" s="10">
        <v>0</v>
      </c>
      <c r="G32" s="7">
        <v>1</v>
      </c>
      <c r="H32" s="9">
        <f t="shared" si="1"/>
        <v>0</v>
      </c>
      <c r="I32" s="44">
        <v>0</v>
      </c>
      <c r="J32" s="11">
        <f>H32-I32</f>
        <v>0</v>
      </c>
    </row>
    <row r="33" spans="1:10" ht="15.6" thickTop="1" thickBot="1">
      <c r="A33" s="48">
        <v>20</v>
      </c>
      <c r="B33" s="45">
        <v>41997</v>
      </c>
      <c r="C33" s="7" t="s">
        <v>33</v>
      </c>
      <c r="D33" s="8" t="str">
        <f>IF(C33&lt;&gt;"",VLOOKUP(C33,Entrée!Entrée,3,FALSE),"")</f>
        <v>sac à main</v>
      </c>
      <c r="E33" s="50" t="str">
        <f>IF(C33&lt;&gt;"",VLOOKUP(C33,Entrée!Entrée,2,FALSE),"")</f>
        <v>T</v>
      </c>
      <c r="F33" s="10">
        <v>30</v>
      </c>
      <c r="G33" s="7">
        <v>1</v>
      </c>
      <c r="H33" s="9">
        <f t="shared" si="1"/>
        <v>30</v>
      </c>
      <c r="I33" s="44">
        <v>0</v>
      </c>
      <c r="J33" s="11">
        <f>H33-I33</f>
        <v>30</v>
      </c>
    </row>
    <row r="34" spans="1:10" ht="15.6" thickTop="1" thickBot="1">
      <c r="A34" s="48">
        <v>21</v>
      </c>
      <c r="B34" s="45">
        <v>41997</v>
      </c>
      <c r="C34" s="7" t="s">
        <v>33</v>
      </c>
      <c r="D34" s="8" t="str">
        <f>IF(C34&lt;&gt;"",VLOOKUP(C34,Entrée!Entrée,3,FALSE),"")</f>
        <v>sac à main</v>
      </c>
      <c r="E34" s="50" t="str">
        <f>IF(C34&lt;&gt;"",VLOOKUP(C34,Entrée!Entrée,2,FALSE),"")</f>
        <v>T</v>
      </c>
      <c r="F34" s="10">
        <v>28</v>
      </c>
      <c r="G34" s="7">
        <v>1</v>
      </c>
      <c r="H34" s="9">
        <f t="shared" si="1"/>
        <v>28</v>
      </c>
      <c r="I34" s="44">
        <v>0</v>
      </c>
      <c r="J34" s="11">
        <f>H34-I34</f>
        <v>28</v>
      </c>
    </row>
    <row r="35" spans="1:10" ht="15.6" thickTop="1" thickBot="1">
      <c r="A35" s="48">
        <v>22</v>
      </c>
      <c r="B35" s="45">
        <v>41997</v>
      </c>
      <c r="C35" s="7" t="s">
        <v>36</v>
      </c>
      <c r="D35" s="8" t="str">
        <f>IF(C35&lt;&gt;"",VLOOKUP(C35,Entrée!Entrée,3,FALSE),"")</f>
        <v>foulars</v>
      </c>
      <c r="E35" s="50" t="str">
        <f>IF(C35&lt;&gt;"",VLOOKUP(C35,Entrée!Entrée,2,FALSE),"")</f>
        <v>Z</v>
      </c>
      <c r="F35" s="10">
        <v>0</v>
      </c>
      <c r="G35" s="7">
        <v>1</v>
      </c>
      <c r="H35" s="9">
        <f t="shared" si="1"/>
        <v>0</v>
      </c>
      <c r="I35" s="44">
        <v>0</v>
      </c>
      <c r="J35" s="11">
        <f>H35-I35</f>
        <v>0</v>
      </c>
    </row>
    <row r="36" spans="1:10" ht="15.6" thickTop="1" thickBot="1">
      <c r="A36" s="48">
        <v>23</v>
      </c>
      <c r="B36" s="45">
        <v>41997</v>
      </c>
      <c r="C36" s="7" t="s">
        <v>37</v>
      </c>
      <c r="D36" s="8" t="str">
        <f>IF(C36&lt;&gt;"",VLOOKUP(C36,Entrée!Entrée,3,FALSE),"")</f>
        <v>jilletss</v>
      </c>
      <c r="E36" s="50" t="str">
        <f>IF(C36&lt;&gt;"",VLOOKUP(C36,Entrée!Entrée,2,FALSE),"")</f>
        <v>Z</v>
      </c>
      <c r="F36" s="10">
        <v>40</v>
      </c>
      <c r="G36" s="7">
        <v>1</v>
      </c>
      <c r="H36" s="9">
        <f t="shared" si="1"/>
        <v>40</v>
      </c>
      <c r="I36" s="44">
        <v>30</v>
      </c>
      <c r="J36" s="11">
        <f>H36-I36</f>
        <v>10</v>
      </c>
    </row>
    <row r="37" spans="1:10" ht="15.6" thickTop="1" thickBot="1">
      <c r="A37" s="48">
        <v>24</v>
      </c>
      <c r="B37" s="45">
        <v>41997</v>
      </c>
      <c r="C37" s="7" t="s">
        <v>38</v>
      </c>
      <c r="D37" s="8" t="str">
        <f>IF(C37&lt;&gt;"",VLOOKUP(C37,Entrée!Entrée,3,FALSE),"")</f>
        <v>robes</v>
      </c>
      <c r="E37" s="50" t="str">
        <f>IF(C37&lt;&gt;"",VLOOKUP(C37,Entrée!Entrée,2,FALSE),"")</f>
        <v>Z</v>
      </c>
      <c r="F37" s="10">
        <v>40</v>
      </c>
      <c r="G37" s="7">
        <v>1</v>
      </c>
      <c r="H37" s="9">
        <f t="shared" si="1"/>
        <v>40</v>
      </c>
      <c r="I37" s="44">
        <v>40</v>
      </c>
      <c r="J37" s="11">
        <f>H37-I37</f>
        <v>0</v>
      </c>
    </row>
    <row r="38" spans="1:10" ht="15.6" thickTop="1" thickBot="1">
      <c r="A38" s="48">
        <v>25</v>
      </c>
      <c r="B38" s="45">
        <v>41997</v>
      </c>
      <c r="C38" s="7" t="s">
        <v>38</v>
      </c>
      <c r="D38" s="8" t="str">
        <f>IF(C38&lt;&gt;"",VLOOKUP(C38,Entrée!Entrée,3,FALSE),"")</f>
        <v>robes</v>
      </c>
      <c r="E38" s="50" t="str">
        <f>IF(C38&lt;&gt;"",VLOOKUP(C38,Entrée!Entrée,2,FALSE),"")</f>
        <v>Z</v>
      </c>
      <c r="F38" s="10">
        <v>37</v>
      </c>
      <c r="G38" s="7">
        <v>1</v>
      </c>
      <c r="H38" s="9">
        <f t="shared" si="1"/>
        <v>37</v>
      </c>
      <c r="I38" s="44">
        <v>37</v>
      </c>
      <c r="J38" s="11">
        <f>H38-I38</f>
        <v>0</v>
      </c>
    </row>
    <row r="39" spans="1:10" ht="15.6" thickTop="1" thickBot="1">
      <c r="A39" s="48">
        <v>26</v>
      </c>
      <c r="B39" s="45">
        <v>41997</v>
      </c>
      <c r="C39" s="7" t="s">
        <v>39</v>
      </c>
      <c r="D39" s="8" t="str">
        <f>IF(C39&lt;&gt;"",VLOOKUP(C39,Entrée!Entrée,3,FALSE),"")</f>
        <v>chaussures</v>
      </c>
      <c r="E39" s="50" t="str">
        <f>IF(C39&lt;&gt;"",VLOOKUP(C39,Entrée!Entrée,2,FALSE),"")</f>
        <v>Z</v>
      </c>
      <c r="F39" s="10">
        <v>0</v>
      </c>
      <c r="G39" s="7">
        <v>1</v>
      </c>
      <c r="H39" s="9">
        <f t="shared" si="1"/>
        <v>0</v>
      </c>
      <c r="I39" s="44">
        <v>0</v>
      </c>
      <c r="J39" s="11">
        <f>H39-I39</f>
        <v>0</v>
      </c>
    </row>
    <row r="40" spans="1:10" ht="15.6" thickTop="1" thickBot="1">
      <c r="A40" s="48">
        <v>27</v>
      </c>
      <c r="B40" s="45">
        <v>41997</v>
      </c>
      <c r="C40" s="7" t="s">
        <v>51</v>
      </c>
      <c r="D40" s="8" t="str">
        <f>IF(C40&lt;&gt;"",VLOOKUP(C40,Entrée!Entrée,3,FALSE),"")</f>
        <v>trico noir</v>
      </c>
      <c r="E40" s="50" t="str">
        <f>IF(C40&lt;&gt;"",VLOOKUP(C40,Entrée!Entrée,2,FALSE),"")</f>
        <v>Z</v>
      </c>
      <c r="F40" s="10">
        <v>25</v>
      </c>
      <c r="G40" s="7">
        <v>1</v>
      </c>
      <c r="H40" s="9">
        <f t="shared" si="1"/>
        <v>25</v>
      </c>
      <c r="I40" s="44">
        <v>0</v>
      </c>
      <c r="J40" s="11">
        <f>H40-I40</f>
        <v>25</v>
      </c>
    </row>
    <row r="41" spans="1:10" ht="15.6" thickTop="1" thickBot="1">
      <c r="A41" s="48">
        <v>28</v>
      </c>
      <c r="B41" s="45">
        <v>41997</v>
      </c>
      <c r="C41" s="7" t="s">
        <v>47</v>
      </c>
      <c r="D41" s="8" t="str">
        <f>IF(C41&lt;&gt;"",VLOOKUP(C41,Entrée!Entrée,3,FALSE),"")</f>
        <v>jillet</v>
      </c>
      <c r="E41" s="50">
        <f>IF(C41&lt;&gt;"",VLOOKUP(C41,Entrée!Entrée,2,FALSE),"")</f>
        <v>0</v>
      </c>
      <c r="F41" s="10">
        <v>25</v>
      </c>
      <c r="G41" s="7">
        <v>1</v>
      </c>
      <c r="H41" s="9">
        <f t="shared" si="1"/>
        <v>25</v>
      </c>
      <c r="I41" s="44">
        <v>25</v>
      </c>
      <c r="J41" s="11">
        <f>H41-I41</f>
        <v>0</v>
      </c>
    </row>
    <row r="42" spans="1:10" ht="15.6" thickTop="1" thickBot="1">
      <c r="A42" s="48">
        <v>29</v>
      </c>
      <c r="B42" s="45">
        <v>41997</v>
      </c>
      <c r="C42" s="7" t="s">
        <v>56</v>
      </c>
      <c r="D42" s="8" t="str">
        <f>IF(C42&lt;&gt;"",VLOOKUP(C42,Entrée!Entrée,3,FALSE),"")</f>
        <v>jillet</v>
      </c>
      <c r="E42" s="50">
        <f>IF(C42&lt;&gt;"",VLOOKUP(C42,Entrée!Entrée,2,FALSE),"")</f>
        <v>0</v>
      </c>
      <c r="F42" s="10">
        <v>0</v>
      </c>
      <c r="G42" s="7">
        <v>1</v>
      </c>
      <c r="H42" s="9">
        <f t="shared" si="1"/>
        <v>0</v>
      </c>
      <c r="I42" s="44">
        <v>0</v>
      </c>
      <c r="J42" s="11">
        <f>H42-I42</f>
        <v>0</v>
      </c>
    </row>
    <row r="43" spans="1:10" ht="15.6" thickTop="1" thickBot="1">
      <c r="A43" s="48">
        <v>30</v>
      </c>
      <c r="B43" s="45">
        <v>41997</v>
      </c>
      <c r="C43" s="7" t="s">
        <v>53</v>
      </c>
      <c r="D43" s="8" t="str">
        <f>IF(C43&lt;&gt;"",VLOOKUP(C43,Entrée!Entrée,3,FALSE),"")</f>
        <v xml:space="preserve"> jillet</v>
      </c>
      <c r="E43" s="50" t="str">
        <f>IF(C43&lt;&gt;"",VLOOKUP(C43,Entrée!Entrée,2,FALSE),"")</f>
        <v>M</v>
      </c>
      <c r="F43" s="10">
        <v>0</v>
      </c>
      <c r="G43" s="7">
        <v>1</v>
      </c>
      <c r="H43" s="9">
        <f t="shared" si="1"/>
        <v>0</v>
      </c>
      <c r="I43" s="44">
        <v>0</v>
      </c>
      <c r="J43" s="11">
        <f>H43-I43</f>
        <v>0</v>
      </c>
    </row>
    <row r="44" spans="1:10" ht="15.6" thickTop="1" thickBot="1">
      <c r="A44" s="48">
        <v>31</v>
      </c>
      <c r="B44" s="45">
        <v>41997</v>
      </c>
      <c r="C44" s="7" t="s">
        <v>53</v>
      </c>
      <c r="D44" s="8" t="str">
        <f>IF(C44&lt;&gt;"",VLOOKUP(C44,Entrée!Entrée,3,FALSE),"")</f>
        <v xml:space="preserve"> jillet</v>
      </c>
      <c r="E44" s="50" t="str">
        <f>IF(C44&lt;&gt;"",VLOOKUP(C44,Entrée!Entrée,2,FALSE),"")</f>
        <v>M</v>
      </c>
      <c r="F44" s="10">
        <v>35</v>
      </c>
      <c r="G44" s="7">
        <v>1</v>
      </c>
      <c r="H44" s="9">
        <f>IF(COUNT(F44:G44)=2,F44*G44,0)</f>
        <v>35</v>
      </c>
      <c r="I44" s="44">
        <v>0</v>
      </c>
      <c r="J44" s="11">
        <f>H44-I44</f>
        <v>35</v>
      </c>
    </row>
    <row r="45" spans="1:10" ht="15.6" thickTop="1" thickBot="1">
      <c r="A45" s="48">
        <v>32</v>
      </c>
      <c r="B45" s="45">
        <v>41997</v>
      </c>
      <c r="C45" s="7" t="s">
        <v>53</v>
      </c>
      <c r="D45" s="8" t="str">
        <f>IF(C45&lt;&gt;"",VLOOKUP(C45,Entrée!Entrée,3,FALSE),"")</f>
        <v xml:space="preserve"> jillet</v>
      </c>
      <c r="E45" s="50" t="str">
        <f>IF(C45&lt;&gt;"",VLOOKUP(C45,Entrée!Entrée,2,FALSE),"")</f>
        <v>M</v>
      </c>
      <c r="F45" s="10">
        <v>35</v>
      </c>
      <c r="G45" s="7">
        <v>1</v>
      </c>
      <c r="H45" s="9">
        <f t="shared" si="1"/>
        <v>35</v>
      </c>
      <c r="I45" s="44">
        <v>0</v>
      </c>
      <c r="J45" s="11">
        <f>H45-I45</f>
        <v>35</v>
      </c>
    </row>
    <row r="46" spans="1:10" ht="15.6" thickTop="1" thickBot="1">
      <c r="A46" s="48">
        <v>33</v>
      </c>
      <c r="B46" s="6">
        <v>41998</v>
      </c>
      <c r="C46" s="7" t="s">
        <v>38</v>
      </c>
      <c r="D46" s="8" t="str">
        <f>IF(C46&lt;&gt;"",VLOOKUP(C46,Entrée!Entrée,3,FALSE),"")</f>
        <v>robes</v>
      </c>
      <c r="E46" s="50" t="str">
        <f>IF(C46&lt;&gt;"",VLOOKUP(C46,Entrée!Entrée,2,FALSE),"")</f>
        <v>Z</v>
      </c>
      <c r="F46" s="10">
        <v>40</v>
      </c>
      <c r="G46" s="7">
        <v>1</v>
      </c>
      <c r="H46" s="9">
        <f t="shared" si="1"/>
        <v>40</v>
      </c>
      <c r="I46" s="44">
        <v>40</v>
      </c>
      <c r="J46" s="11">
        <f>H46-I46</f>
        <v>0</v>
      </c>
    </row>
    <row r="47" spans="1:10" ht="15.6" thickTop="1" thickBot="1">
      <c r="A47" s="48">
        <v>34</v>
      </c>
      <c r="B47" s="6">
        <v>42003</v>
      </c>
      <c r="C47" s="7" t="s">
        <v>33</v>
      </c>
      <c r="D47" s="8" t="str">
        <f>IF(C47&lt;&gt;"",VLOOKUP(C47,Entrée!Entrée,3,FALSE),"")</f>
        <v>sac à main</v>
      </c>
      <c r="E47" s="50" t="str">
        <f>IF(C47&lt;&gt;"",VLOOKUP(C47,Entrée!Entrée,2,FALSE),"")</f>
        <v>T</v>
      </c>
      <c r="F47" s="10">
        <v>30</v>
      </c>
      <c r="G47" s="7">
        <v>1</v>
      </c>
      <c r="H47" s="9">
        <f t="shared" si="1"/>
        <v>30</v>
      </c>
      <c r="I47" s="44">
        <v>30</v>
      </c>
      <c r="J47" s="11">
        <f>H47-I47</f>
        <v>0</v>
      </c>
    </row>
    <row r="48" spans="1:10" ht="15.6" thickTop="1" thickBot="1">
      <c r="A48" s="48">
        <v>35</v>
      </c>
      <c r="B48" s="6">
        <v>42003</v>
      </c>
      <c r="C48" s="7" t="s">
        <v>45</v>
      </c>
      <c r="D48" s="8" t="str">
        <f>IF(C48&lt;&gt;"",VLOOKUP(C48,Entrée!Entrée,3,FALSE),"")</f>
        <v>kabout</v>
      </c>
      <c r="E48" s="50" t="str">
        <f>IF(C48&lt;&gt;"",VLOOKUP(C48,Entrée!Entrée,2,FALSE),"")</f>
        <v>M</v>
      </c>
      <c r="F48" s="10">
        <v>70</v>
      </c>
      <c r="G48" s="7">
        <v>1</v>
      </c>
      <c r="H48" s="9">
        <f t="shared" si="1"/>
        <v>70</v>
      </c>
      <c r="I48" s="44">
        <v>70</v>
      </c>
      <c r="J48" s="11">
        <f>H48-I48</f>
        <v>0</v>
      </c>
    </row>
    <row r="49" spans="1:10" ht="15.6" thickTop="1" thickBot="1">
      <c r="A49" s="48">
        <v>36</v>
      </c>
      <c r="B49" s="6">
        <v>42003</v>
      </c>
      <c r="C49" s="7" t="s">
        <v>38</v>
      </c>
      <c r="D49" s="8" t="str">
        <f>IF(C49&lt;&gt;"",VLOOKUP(C49,Entrée!Entrée,3,FALSE),"")</f>
        <v>robes</v>
      </c>
      <c r="E49" s="50" t="str">
        <f>IF(C49&lt;&gt;"",VLOOKUP(C49,Entrée!Entrée,2,FALSE),"")</f>
        <v>Z</v>
      </c>
      <c r="F49" s="10">
        <v>37</v>
      </c>
      <c r="G49" s="7">
        <v>1</v>
      </c>
      <c r="H49" s="9">
        <f t="shared" si="1"/>
        <v>37</v>
      </c>
      <c r="I49" s="44">
        <v>37</v>
      </c>
      <c r="J49" s="11">
        <f>H49-I49</f>
        <v>0</v>
      </c>
    </row>
    <row r="50" spans="1:10" ht="15.6" thickTop="1" thickBot="1">
      <c r="A50" s="48">
        <v>37</v>
      </c>
      <c r="B50" s="6">
        <v>42003</v>
      </c>
      <c r="C50" s="7" t="s">
        <v>35</v>
      </c>
      <c r="D50" s="8" t="str">
        <f>IF(C50&lt;&gt;"",VLOOKUP(C50,Entrée!Entrée,3,FALSE),"")</f>
        <v>foular</v>
      </c>
      <c r="E50" s="50" t="str">
        <f>IF(C50&lt;&gt;"",VLOOKUP(C50,Entrée!Entrée,2,FALSE),"")</f>
        <v>M</v>
      </c>
      <c r="F50" s="10">
        <v>6</v>
      </c>
      <c r="G50" s="7">
        <v>1</v>
      </c>
      <c r="H50" s="9">
        <f t="shared" si="1"/>
        <v>6</v>
      </c>
      <c r="I50" s="44">
        <v>6</v>
      </c>
      <c r="J50" s="11">
        <f>H50-I50</f>
        <v>0</v>
      </c>
    </row>
    <row r="51" spans="1:10" ht="15" customHeight="1" thickTop="1" thickBot="1">
      <c r="A51" s="48">
        <v>38</v>
      </c>
      <c r="B51" s="6">
        <v>42003</v>
      </c>
      <c r="C51" s="7" t="s">
        <v>47</v>
      </c>
      <c r="D51" s="8" t="str">
        <f>IF(C51&lt;&gt;"",VLOOKUP(C51,Entrée!Entrée,3,FALSE),"")</f>
        <v>jillet</v>
      </c>
      <c r="E51" s="50">
        <f>IF(C51&lt;&gt;"",VLOOKUP(C51,Entrée!Entrée,2,FALSE),"")</f>
        <v>0</v>
      </c>
      <c r="F51" s="10">
        <v>25</v>
      </c>
      <c r="G51" s="7">
        <v>1</v>
      </c>
      <c r="H51" s="9">
        <f t="shared" si="1"/>
        <v>25</v>
      </c>
      <c r="I51" s="44">
        <v>25</v>
      </c>
      <c r="J51" s="11">
        <f>H51-I51</f>
        <v>0</v>
      </c>
    </row>
    <row r="52" spans="1:10" ht="15.6" thickTop="1" thickBot="1">
      <c r="A52" s="48">
        <v>40</v>
      </c>
      <c r="B52" s="6">
        <v>42009</v>
      </c>
      <c r="C52" s="7" t="s">
        <v>35</v>
      </c>
      <c r="D52" s="8" t="str">
        <f>IF(C52&lt;&gt;"",VLOOKUP(C52,Entrée!Entrée,3,FALSE),"")</f>
        <v>foular</v>
      </c>
      <c r="E52" s="50" t="str">
        <f>IF(C52&lt;&gt;"",VLOOKUP(C52,Entrée!Entrée,2,FALSE),"")</f>
        <v>M</v>
      </c>
      <c r="F52" s="10">
        <v>6</v>
      </c>
      <c r="G52" s="7">
        <v>1</v>
      </c>
      <c r="H52" s="9">
        <f t="shared" si="1"/>
        <v>6</v>
      </c>
      <c r="I52" s="44">
        <v>6</v>
      </c>
      <c r="J52" s="11">
        <f>H52-I52</f>
        <v>0</v>
      </c>
    </row>
    <row r="53" spans="1:10" ht="15.6" thickTop="1" thickBot="1">
      <c r="A53" s="48">
        <v>41</v>
      </c>
      <c r="B53" s="6">
        <v>42011</v>
      </c>
      <c r="C53" s="7" t="s">
        <v>97</v>
      </c>
      <c r="D53" s="8" t="str">
        <f>IF(C53&lt;&gt;"",VLOOKUP(C53,Entrée!Entrée,3,FALSE),"")</f>
        <v>trico fran</v>
      </c>
      <c r="E53" s="50" t="str">
        <f>IF(C53&lt;&gt;"",VLOOKUP(C53,Entrée!Entrée,2,FALSE),"")</f>
        <v>BG</v>
      </c>
      <c r="F53" s="10">
        <v>45</v>
      </c>
      <c r="G53" s="7">
        <v>1</v>
      </c>
      <c r="H53" s="9">
        <f t="shared" si="1"/>
        <v>45</v>
      </c>
      <c r="I53" s="44">
        <v>45</v>
      </c>
      <c r="J53" s="11">
        <f>H53-I53</f>
        <v>0</v>
      </c>
    </row>
    <row r="54" spans="1:10" ht="15.6" thickTop="1" thickBot="1">
      <c r="A54" s="48">
        <v>42</v>
      </c>
      <c r="B54" s="6">
        <v>42011</v>
      </c>
      <c r="C54" s="7" t="s">
        <v>103</v>
      </c>
      <c r="D54" s="8" t="str">
        <f>IF(C54&lt;&gt;"",VLOOKUP(C54,Entrée!Entrée,3,FALSE),"")</f>
        <v>jillet</v>
      </c>
      <c r="E54" s="50" t="str">
        <f>IF(C54&lt;&gt;"",VLOOKUP(C54,Entrée!Entrée,2,FALSE),"")</f>
        <v>BG</v>
      </c>
      <c r="F54" s="10">
        <v>45</v>
      </c>
      <c r="G54" s="7">
        <v>1</v>
      </c>
      <c r="H54" s="9">
        <f t="shared" si="1"/>
        <v>45</v>
      </c>
      <c r="I54" s="44">
        <v>45</v>
      </c>
      <c r="J54" s="11">
        <f>H54-I54</f>
        <v>0</v>
      </c>
    </row>
    <row r="55" spans="1:10" ht="15.6" thickTop="1" thickBot="1">
      <c r="A55" s="48">
        <v>43</v>
      </c>
      <c r="B55" s="6">
        <v>42011</v>
      </c>
      <c r="C55" s="7" t="s">
        <v>104</v>
      </c>
      <c r="D55" s="8" t="str">
        <f>IF(C55&lt;&gt;"",VLOOKUP(C55,Entrée!Entrée,3,FALSE),"")</f>
        <v>cap</v>
      </c>
      <c r="E55" s="50" t="str">
        <f>IF(C55&lt;&gt;"",VLOOKUP(C55,Entrée!Entrée,2,FALSE),"")</f>
        <v>BG</v>
      </c>
      <c r="F55" s="10">
        <v>20</v>
      </c>
      <c r="G55" s="7">
        <v>1</v>
      </c>
      <c r="H55" s="9">
        <f t="shared" si="1"/>
        <v>20</v>
      </c>
      <c r="I55" s="44">
        <v>20</v>
      </c>
      <c r="J55" s="11">
        <f>H55-I55</f>
        <v>0</v>
      </c>
    </row>
    <row r="56" spans="1:10" ht="15.6" thickTop="1" thickBot="1">
      <c r="A56" s="48">
        <v>44</v>
      </c>
      <c r="B56" s="6">
        <v>42011</v>
      </c>
      <c r="C56" s="7" t="s">
        <v>98</v>
      </c>
      <c r="D56" s="8" t="str">
        <f>IF(C56&lt;&gt;"",VLOOKUP(C56,Entrée!Entrée,3,FALSE),"")</f>
        <v>foular gran</v>
      </c>
      <c r="E56" s="50" t="str">
        <f>IF(C56&lt;&gt;"",VLOOKUP(C56,Entrée!Entrée,2,FALSE),"")</f>
        <v>BG</v>
      </c>
      <c r="F56" s="10">
        <v>20</v>
      </c>
      <c r="G56" s="7">
        <v>1</v>
      </c>
      <c r="H56" s="9">
        <f t="shared" si="1"/>
        <v>20</v>
      </c>
      <c r="I56" s="44">
        <v>20</v>
      </c>
      <c r="J56" s="11">
        <f>H56-I56</f>
        <v>0</v>
      </c>
    </row>
    <row r="57" spans="1:10" ht="15.6" thickTop="1" thickBot="1">
      <c r="A57" s="48">
        <v>45</v>
      </c>
      <c r="B57" s="6">
        <v>42011</v>
      </c>
      <c r="C57" s="7" t="s">
        <v>103</v>
      </c>
      <c r="D57" s="8" t="str">
        <f>IF(C57&lt;&gt;"",VLOOKUP(C57,Entrée!Entrée,3,FALSE),"")</f>
        <v>jillet</v>
      </c>
      <c r="E57" s="50" t="str">
        <f>IF(C57&lt;&gt;"",VLOOKUP(C57,Entrée!Entrée,2,FALSE),"")</f>
        <v>BG</v>
      </c>
      <c r="F57" s="10">
        <v>40</v>
      </c>
      <c r="G57" s="7">
        <v>1</v>
      </c>
      <c r="H57" s="9">
        <f t="shared" si="1"/>
        <v>40</v>
      </c>
      <c r="I57" s="44">
        <v>0</v>
      </c>
      <c r="J57" s="11">
        <f>H57-I57</f>
        <v>40</v>
      </c>
    </row>
    <row r="58" spans="1:10" ht="15.6" thickTop="1" thickBot="1">
      <c r="A58" s="48">
        <v>46</v>
      </c>
      <c r="B58" s="6">
        <v>42011</v>
      </c>
      <c r="C58" s="7" t="s">
        <v>95</v>
      </c>
      <c r="D58" s="8" t="str">
        <f>IF(C58&lt;&gt;"",VLOOKUP(C58,Entrée!Entrée,3,FALSE),"")</f>
        <v>jocking</v>
      </c>
      <c r="E58" s="50" t="str">
        <f>IF(C58&lt;&gt;"",VLOOKUP(C58,Entrée!Entrée,2,FALSE),"")</f>
        <v>BG</v>
      </c>
      <c r="F58" s="10">
        <v>35</v>
      </c>
      <c r="G58" s="7">
        <v>1</v>
      </c>
      <c r="H58" s="9">
        <f t="shared" si="1"/>
        <v>35</v>
      </c>
      <c r="I58" s="44">
        <v>0</v>
      </c>
      <c r="J58" s="11">
        <f>H58-I58</f>
        <v>35</v>
      </c>
    </row>
    <row r="59" spans="1:10" ht="15.6" thickTop="1" thickBot="1">
      <c r="A59" s="48">
        <v>47</v>
      </c>
      <c r="B59" s="6"/>
      <c r="C59" s="42"/>
      <c r="D59" s="8" t="str">
        <f>IF(C59&lt;&gt;"",VLOOKUP(C59,Entrée!Entrée,3,FALSE),"")</f>
        <v/>
      </c>
      <c r="E59" s="50" t="str">
        <f>IF(C59&lt;&gt;"",VLOOKUP(C59,Entrée!Entrée,2,FALSE),"")</f>
        <v/>
      </c>
      <c r="F59" s="10"/>
      <c r="G59" s="7"/>
      <c r="H59" s="9">
        <f t="shared" si="1"/>
        <v>0</v>
      </c>
      <c r="I59" s="44"/>
      <c r="J59" s="11">
        <f>H59-I59</f>
        <v>0</v>
      </c>
    </row>
    <row r="60" spans="1:10" ht="15.6" thickTop="1" thickBot="1">
      <c r="A60" s="48">
        <v>48</v>
      </c>
      <c r="B60" s="6"/>
      <c r="C60" s="42"/>
      <c r="D60" s="8" t="str">
        <f>IF(C60&lt;&gt;"",VLOOKUP(C60,Entrée!Entrée,3,FALSE),"")</f>
        <v/>
      </c>
      <c r="E60" s="50" t="str">
        <f>IF(C60&lt;&gt;"",VLOOKUP(C60,Entrée!Entrée,2,FALSE),"")</f>
        <v/>
      </c>
      <c r="F60" s="10"/>
      <c r="G60" s="7"/>
      <c r="H60" s="9">
        <f t="shared" si="1"/>
        <v>0</v>
      </c>
      <c r="I60" s="44"/>
      <c r="J60" s="11">
        <f>H60-I60</f>
        <v>0</v>
      </c>
    </row>
    <row r="61" spans="1:10" ht="15.6" thickTop="1" thickBot="1">
      <c r="A61" s="48">
        <v>49</v>
      </c>
      <c r="B61" s="6"/>
      <c r="C61" s="42"/>
      <c r="D61" s="8" t="str">
        <f>IF(C61&lt;&gt;"",VLOOKUP(C61,Entrée!Entrée,3,FALSE),"")</f>
        <v/>
      </c>
      <c r="E61" s="50" t="str">
        <f>IF(C61&lt;&gt;"",VLOOKUP(C61,Entrée!Entrée,2,FALSE),"")</f>
        <v/>
      </c>
      <c r="F61" s="10"/>
      <c r="G61" s="7"/>
      <c r="H61" s="9">
        <f t="shared" si="1"/>
        <v>0</v>
      </c>
      <c r="I61" s="44"/>
      <c r="J61" s="11">
        <f>H61-I61</f>
        <v>0</v>
      </c>
    </row>
    <row r="62" spans="1:10" ht="15.6" thickTop="1" thickBot="1">
      <c r="A62" s="48">
        <v>50</v>
      </c>
      <c r="B62" s="6"/>
      <c r="C62" s="42"/>
      <c r="D62" s="8" t="str">
        <f>IF(C62&lt;&gt;"",VLOOKUP(C62,Entrée!Entrée,3,FALSE),"")</f>
        <v/>
      </c>
      <c r="E62" s="50" t="str">
        <f>IF(C62&lt;&gt;"",VLOOKUP(C62,Entrée!Entrée,2,FALSE),"")</f>
        <v/>
      </c>
      <c r="F62" s="10"/>
      <c r="G62" s="7"/>
      <c r="H62" s="10"/>
      <c r="I62" s="44"/>
      <c r="J62" s="11">
        <f>H62-I62</f>
        <v>0</v>
      </c>
    </row>
    <row r="63" spans="1:10" ht="15.6" thickTop="1" thickBot="1">
      <c r="A63" s="48">
        <v>51</v>
      </c>
      <c r="B63" s="6"/>
      <c r="C63" s="7"/>
      <c r="D63" s="8" t="str">
        <f>IF(C63&lt;&gt;"",VLOOKUP(C63,Entrée!Entrée,3,FALSE),"")</f>
        <v/>
      </c>
      <c r="E63" s="50" t="str">
        <f>IF(C63&lt;&gt;"",VLOOKUP(C63,Entrée!Entrée,2,FALSE),"")</f>
        <v/>
      </c>
      <c r="F63" s="10"/>
      <c r="G63" s="7"/>
      <c r="H63" s="10"/>
      <c r="I63" s="44"/>
      <c r="J63" s="11">
        <f>H63-I63</f>
        <v>0</v>
      </c>
    </row>
    <row r="64" spans="1:10" ht="15.6" thickTop="1" thickBot="1">
      <c r="A64" s="48">
        <v>52</v>
      </c>
      <c r="B64" s="6"/>
      <c r="C64" s="7"/>
      <c r="D64" s="8" t="str">
        <f>IF(C64&lt;&gt;"",VLOOKUP(C64,Entrée!Entrée,3,FALSE),"")</f>
        <v/>
      </c>
      <c r="E64" s="50" t="str">
        <f>IF(C64&lt;&gt;"",VLOOKUP(C64,Entrée!Entrée,2,FALSE),"")</f>
        <v/>
      </c>
      <c r="F64" s="10"/>
      <c r="G64" s="7"/>
      <c r="H64" s="10"/>
      <c r="I64" s="44"/>
      <c r="J64" s="11">
        <f>H64-I64</f>
        <v>0</v>
      </c>
    </row>
    <row r="65" spans="1:10" ht="15.6" thickTop="1" thickBot="1">
      <c r="A65" s="48">
        <v>53</v>
      </c>
      <c r="B65" s="6"/>
      <c r="C65" s="7"/>
      <c r="D65" s="8" t="str">
        <f>IF(C65&lt;&gt;"",VLOOKUP(C65,Entrée!Entrée,3,FALSE),"")</f>
        <v/>
      </c>
      <c r="E65" s="50" t="str">
        <f>IF(C65&lt;&gt;"",VLOOKUP(C65,Entrée!Entrée,2,FALSE),"")</f>
        <v/>
      </c>
      <c r="F65" s="10"/>
      <c r="G65" s="7"/>
      <c r="H65" s="10"/>
      <c r="I65" s="44"/>
      <c r="J65" s="11">
        <f>H65-I65</f>
        <v>0</v>
      </c>
    </row>
    <row r="66" spans="1:10" ht="15.6" thickTop="1" thickBot="1">
      <c r="A66" s="48">
        <v>54</v>
      </c>
      <c r="B66" s="6"/>
      <c r="C66" s="7"/>
      <c r="D66" s="8" t="str">
        <f>IF(C66&lt;&gt;"",VLOOKUP(C66,Entrée!Entrée,3,FALSE),"")</f>
        <v/>
      </c>
      <c r="E66" s="50" t="str">
        <f>IF(C66&lt;&gt;"",VLOOKUP(C66,Entrée!Entrée,2,FALSE),"")</f>
        <v/>
      </c>
      <c r="F66" s="10"/>
      <c r="G66" s="7"/>
      <c r="H66" s="10"/>
      <c r="I66" s="44"/>
      <c r="J66" s="11">
        <f>H66-I66</f>
        <v>0</v>
      </c>
    </row>
    <row r="67" spans="1:10" ht="15.6" thickTop="1" thickBot="1">
      <c r="A67" s="48">
        <v>55</v>
      </c>
      <c r="B67" s="6"/>
      <c r="C67" s="7"/>
      <c r="D67" s="8" t="str">
        <f>IF(C67&lt;&gt;"",VLOOKUP(C67,Entrée!Entrée,3,FALSE),"")</f>
        <v/>
      </c>
      <c r="E67" s="50" t="str">
        <f>IF(C67&lt;&gt;"",VLOOKUP(C67,Entrée!Entrée,2,FALSE),"")</f>
        <v/>
      </c>
      <c r="F67" s="10"/>
      <c r="G67" s="7"/>
      <c r="H67" s="10"/>
      <c r="I67" s="44"/>
      <c r="J67" s="11">
        <f>H67-I67</f>
        <v>0</v>
      </c>
    </row>
    <row r="68" spans="1:10" ht="15.6" thickTop="1" thickBot="1">
      <c r="A68" s="48">
        <v>56</v>
      </c>
      <c r="B68" s="6"/>
      <c r="C68" s="7"/>
      <c r="D68" s="8" t="str">
        <f>IF(C68&lt;&gt;"",VLOOKUP(C68,Entrée!Entrée,3,FALSE),"")</f>
        <v/>
      </c>
      <c r="E68" s="50" t="str">
        <f>IF(C68&lt;&gt;"",VLOOKUP(C68,Entrée!Entrée,2,FALSE),"")</f>
        <v/>
      </c>
      <c r="F68" s="10"/>
      <c r="G68" s="7"/>
      <c r="H68" s="10"/>
      <c r="I68" s="44"/>
      <c r="J68" s="11">
        <f>H68-I68</f>
        <v>0</v>
      </c>
    </row>
    <row r="69" spans="1:10" ht="15.6" thickTop="1" thickBot="1">
      <c r="A69" s="48">
        <v>57</v>
      </c>
      <c r="B69" s="6"/>
      <c r="C69" s="7"/>
      <c r="D69" s="8" t="str">
        <f>IF(C69&lt;&gt;"",VLOOKUP(C69,Entrée!Entrée,3,FALSE),"")</f>
        <v/>
      </c>
      <c r="E69" s="50" t="str">
        <f>IF(C69&lt;&gt;"",VLOOKUP(C69,Entrée!Entrée,2,FALSE),"")</f>
        <v/>
      </c>
      <c r="F69" s="10"/>
      <c r="G69" s="7"/>
      <c r="H69" s="10"/>
      <c r="I69" s="44"/>
      <c r="J69" s="11">
        <f>H69-I69</f>
        <v>0</v>
      </c>
    </row>
    <row r="70" spans="1:10" ht="15.6" thickTop="1" thickBot="1">
      <c r="A70" s="48">
        <v>58</v>
      </c>
      <c r="B70" s="6"/>
      <c r="C70" s="7"/>
      <c r="D70" s="8" t="str">
        <f>IF(C70&lt;&gt;"",VLOOKUP(C70,Entrée!Entrée,3,FALSE),"")</f>
        <v/>
      </c>
      <c r="E70" s="50" t="str">
        <f>IF(C70&lt;&gt;"",VLOOKUP(C70,Entrée!Entrée,2,FALSE),"")</f>
        <v/>
      </c>
      <c r="F70" s="10"/>
      <c r="G70" s="7"/>
      <c r="H70" s="10"/>
      <c r="I70" s="44"/>
      <c r="J70" s="11">
        <f>H70-I70</f>
        <v>0</v>
      </c>
    </row>
    <row r="71" spans="1:10" ht="15.6" thickTop="1" thickBot="1">
      <c r="A71" s="48">
        <v>59</v>
      </c>
      <c r="B71" s="6"/>
      <c r="C71" s="7"/>
      <c r="D71" s="8" t="str">
        <f>IF(C71&lt;&gt;"",VLOOKUP(C71,Entrée!Entrée,3,FALSE),"")</f>
        <v/>
      </c>
      <c r="E71" s="50" t="str">
        <f>IF(C71&lt;&gt;"",VLOOKUP(C71,Entrée!Entrée,2,FALSE),"")</f>
        <v/>
      </c>
      <c r="F71" s="10"/>
      <c r="G71" s="7"/>
      <c r="H71" s="10"/>
      <c r="I71" s="44"/>
      <c r="J71" s="11">
        <f>H71-I71</f>
        <v>0</v>
      </c>
    </row>
    <row r="72" spans="1:10" ht="15.6" thickTop="1" thickBot="1">
      <c r="A72" s="48">
        <v>60</v>
      </c>
      <c r="B72" s="6"/>
      <c r="C72" s="7"/>
      <c r="D72" s="8" t="str">
        <f>IF(C72&lt;&gt;"",VLOOKUP(C72,Entrée!Entrée,3,FALSE),"")</f>
        <v/>
      </c>
      <c r="E72" s="50" t="str">
        <f>IF(C72&lt;&gt;"",VLOOKUP(C72,Entrée!Entrée,2,FALSE),"")</f>
        <v/>
      </c>
      <c r="F72" s="10"/>
      <c r="G72" s="7"/>
      <c r="H72" s="10"/>
      <c r="I72" s="44"/>
      <c r="J72" s="11">
        <f>H72-I72</f>
        <v>0</v>
      </c>
    </row>
    <row r="73" spans="1:10" ht="15.6" thickTop="1" thickBot="1">
      <c r="A73" s="48">
        <v>61</v>
      </c>
      <c r="B73" s="6"/>
      <c r="C73" s="7"/>
      <c r="D73" s="8" t="str">
        <f>IF(C73&lt;&gt;"",VLOOKUP(C73,Entrée!Entrée,3,FALSE),"")</f>
        <v/>
      </c>
      <c r="E73" s="50" t="str">
        <f>IF(C73&lt;&gt;"",VLOOKUP(C73,Entrée!Entrée,2,FALSE),"")</f>
        <v/>
      </c>
      <c r="F73" s="10"/>
      <c r="G73" s="7"/>
      <c r="H73" s="10"/>
      <c r="I73" s="44"/>
      <c r="J73" s="11">
        <f>H73-I73</f>
        <v>0</v>
      </c>
    </row>
    <row r="74" spans="1:10" ht="15.6" thickTop="1" thickBot="1">
      <c r="A74" s="48">
        <v>62</v>
      </c>
      <c r="B74" s="6"/>
      <c r="C74" s="7"/>
      <c r="D74" s="8" t="str">
        <f>IF(C74&lt;&gt;"",VLOOKUP(C74,Entrée!Entrée,3,FALSE),"")</f>
        <v/>
      </c>
      <c r="E74" s="50" t="str">
        <f>IF(C74&lt;&gt;"",VLOOKUP(C74,Entrée!Entrée,2,FALSE),"")</f>
        <v/>
      </c>
      <c r="F74" s="10"/>
      <c r="G74" s="7"/>
      <c r="H74" s="10"/>
      <c r="I74" s="44"/>
      <c r="J74" s="11">
        <f>H74-I74</f>
        <v>0</v>
      </c>
    </row>
    <row r="75" spans="1:10" ht="15.6" thickTop="1" thickBot="1">
      <c r="A75" s="48">
        <v>63</v>
      </c>
      <c r="B75" s="6"/>
      <c r="C75" s="7"/>
      <c r="D75" s="8" t="str">
        <f>IF(C75&lt;&gt;"",VLOOKUP(C75,Entrée!Entrée,3,FALSE),"")</f>
        <v/>
      </c>
      <c r="E75" s="50" t="str">
        <f>IF(C75&lt;&gt;"",VLOOKUP(C75,Entrée!Entrée,2,FALSE),"")</f>
        <v/>
      </c>
      <c r="F75" s="10"/>
      <c r="G75" s="7"/>
      <c r="H75" s="10"/>
      <c r="I75" s="44"/>
      <c r="J75" s="11">
        <f>H75-I75</f>
        <v>0</v>
      </c>
    </row>
    <row r="76" spans="1:10" ht="15.6" thickTop="1" thickBot="1">
      <c r="A76" s="48">
        <v>64</v>
      </c>
      <c r="B76" s="6"/>
      <c r="C76" s="7"/>
      <c r="D76" s="8" t="str">
        <f>IF(C76&lt;&gt;"",VLOOKUP(C76,Entrée!Entrée,3,FALSE),"")</f>
        <v/>
      </c>
      <c r="E76" s="50" t="str">
        <f>IF(C76&lt;&gt;"",VLOOKUP(C76,Entrée!Entrée,2,FALSE),"")</f>
        <v/>
      </c>
      <c r="F76" s="10"/>
      <c r="G76" s="7"/>
      <c r="H76" s="10"/>
      <c r="I76" s="44"/>
      <c r="J76" s="11">
        <f>H76-I76</f>
        <v>0</v>
      </c>
    </row>
    <row r="77" spans="1:10" ht="15.6" thickTop="1" thickBot="1">
      <c r="A77" s="48">
        <v>65</v>
      </c>
      <c r="B77" s="6"/>
      <c r="C77" s="7"/>
      <c r="D77" s="8" t="str">
        <f>IF(C77&lt;&gt;"",VLOOKUP(C77,Entrée!Entrée,3,FALSE),"")</f>
        <v/>
      </c>
      <c r="E77" s="50" t="str">
        <f>IF(C77&lt;&gt;"",VLOOKUP(C77,Entrée!Entrée,2,FALSE),"")</f>
        <v/>
      </c>
      <c r="F77" s="10"/>
      <c r="G77" s="7"/>
      <c r="H77" s="10"/>
      <c r="I77" s="44"/>
      <c r="J77" s="11">
        <f>H77-I77</f>
        <v>0</v>
      </c>
    </row>
    <row r="78" spans="1:10" ht="15.6" thickTop="1" thickBot="1">
      <c r="A78" s="48">
        <v>66</v>
      </c>
      <c r="B78" s="6"/>
      <c r="C78" s="7"/>
      <c r="D78" s="8" t="str">
        <f>IF(C78&lt;&gt;"",VLOOKUP(C78,Entrée!Entrée,3,FALSE),"")</f>
        <v/>
      </c>
      <c r="E78" s="50" t="str">
        <f>IF(C78&lt;&gt;"",VLOOKUP(C78,Entrée!Entrée,2,FALSE),"")</f>
        <v/>
      </c>
      <c r="F78" s="10"/>
      <c r="G78" s="7"/>
      <c r="H78" s="10"/>
      <c r="I78" s="44"/>
      <c r="J78" s="11">
        <f>H78-I78</f>
        <v>0</v>
      </c>
    </row>
    <row r="79" spans="1:10" ht="15.6" thickTop="1" thickBot="1">
      <c r="A79" s="48">
        <v>67</v>
      </c>
      <c r="B79" s="6"/>
      <c r="C79" s="7"/>
      <c r="D79" s="8" t="str">
        <f>IF(C79&lt;&gt;"",VLOOKUP(C79,Entrée!Entrée,3,FALSE),"")</f>
        <v/>
      </c>
      <c r="E79" s="50" t="str">
        <f>IF(C79&lt;&gt;"",VLOOKUP(C79,Entrée!Entrée,2,FALSE),"")</f>
        <v/>
      </c>
      <c r="F79" s="10"/>
      <c r="G79" s="7"/>
      <c r="H79" s="10"/>
      <c r="I79" s="44"/>
      <c r="J79" s="11"/>
    </row>
    <row r="80" spans="1:10" ht="15.6" thickTop="1" thickBot="1">
      <c r="A80" s="48">
        <v>68</v>
      </c>
      <c r="B80" s="6"/>
      <c r="C80" s="7"/>
      <c r="D80" s="8" t="str">
        <f>IF(C80&lt;&gt;"",VLOOKUP(C80,Entrée!Entrée,3,FALSE),"")</f>
        <v/>
      </c>
      <c r="E80" s="50" t="str">
        <f>IF(C80&lt;&gt;"",VLOOKUP(C80,Entrée!Entrée,2,FALSE),"")</f>
        <v/>
      </c>
      <c r="F80" s="10"/>
      <c r="G80" s="7"/>
      <c r="H80" s="10"/>
      <c r="I80" s="44"/>
      <c r="J80" s="11"/>
    </row>
    <row r="81" spans="1:10" ht="15.6" thickTop="1" thickBot="1">
      <c r="A81" s="48">
        <v>69</v>
      </c>
      <c r="B81" s="6"/>
      <c r="C81" s="7"/>
      <c r="D81" s="8" t="str">
        <f>IF(C81&lt;&gt;"",VLOOKUP(C81,Entrée!Entrée,3,FALSE),"")</f>
        <v/>
      </c>
      <c r="E81" s="50" t="str">
        <f>IF(C81&lt;&gt;"",VLOOKUP(C81,Entrée!Entrée,2,FALSE),"")</f>
        <v/>
      </c>
      <c r="F81" s="10"/>
      <c r="G81" s="7"/>
      <c r="H81" s="10"/>
      <c r="I81" s="44"/>
      <c r="J81" s="11"/>
    </row>
    <row r="82" spans="1:10" ht="15.6" thickTop="1" thickBot="1">
      <c r="A82" s="48">
        <v>70</v>
      </c>
      <c r="B82" s="6"/>
      <c r="C82" s="7"/>
      <c r="D82" s="8" t="str">
        <f>IF(C82&lt;&gt;"",VLOOKUP(C82,Entrée!Entrée,3,FALSE),"")</f>
        <v/>
      </c>
      <c r="E82" s="50" t="str">
        <f>IF(C82&lt;&gt;"",VLOOKUP(C82,Entrée!Entrée,2,FALSE),"")</f>
        <v/>
      </c>
      <c r="F82" s="10"/>
      <c r="G82" s="7"/>
      <c r="H82" s="10"/>
      <c r="I82" s="44"/>
      <c r="J82" s="11"/>
    </row>
    <row r="83" spans="1:10" ht="15.6" thickTop="1" thickBot="1">
      <c r="A83" s="48">
        <v>71</v>
      </c>
      <c r="B83" s="6"/>
      <c r="C83" s="7"/>
      <c r="D83" s="8" t="str">
        <f>IF(C83&lt;&gt;"",VLOOKUP(C83,Entrée!Entrée,3,FALSE),"")</f>
        <v/>
      </c>
      <c r="E83" s="50" t="str">
        <f>IF(C83&lt;&gt;"",VLOOKUP(C83,Entrée!Entrée,2,FALSE),"")</f>
        <v/>
      </c>
      <c r="F83" s="10"/>
      <c r="G83" s="7"/>
      <c r="H83" s="10"/>
      <c r="I83" s="44"/>
      <c r="J83" s="11"/>
    </row>
    <row r="84" spans="1:10" ht="15.6" thickTop="1" thickBot="1">
      <c r="A84" s="48">
        <v>72</v>
      </c>
      <c r="B84" s="6"/>
      <c r="C84" s="7"/>
      <c r="D84" s="8" t="str">
        <f>IF(C84&lt;&gt;"",VLOOKUP(C84,Entrée!Entrée,3,FALSE),"")</f>
        <v/>
      </c>
      <c r="E84" s="50" t="str">
        <f>IF(C84&lt;&gt;"",VLOOKUP(C84,Entrée!Entrée,2,FALSE),"")</f>
        <v/>
      </c>
      <c r="F84" s="10"/>
      <c r="G84" s="7"/>
      <c r="H84" s="10"/>
      <c r="I84" s="44"/>
      <c r="J84" s="11"/>
    </row>
    <row r="85" spans="1:10" ht="15.6" thickTop="1" thickBot="1">
      <c r="A85" s="48">
        <v>73</v>
      </c>
      <c r="B85" s="6"/>
      <c r="C85" s="7"/>
      <c r="D85" s="8" t="str">
        <f>IF(C85&lt;&gt;"",VLOOKUP(C85,Entrée!Entrée,3,FALSE),"")</f>
        <v/>
      </c>
      <c r="E85" s="50" t="str">
        <f>IF(C85&lt;&gt;"",VLOOKUP(C85,Entrée!Entrée,2,FALSE),"")</f>
        <v/>
      </c>
      <c r="F85" s="10"/>
      <c r="G85" s="7"/>
      <c r="H85" s="10"/>
      <c r="I85" s="44"/>
      <c r="J85" s="11"/>
    </row>
    <row r="86" spans="1:10" ht="15.6" thickTop="1" thickBot="1">
      <c r="A86" s="48">
        <v>74</v>
      </c>
      <c r="B86" s="6"/>
      <c r="C86" s="7"/>
      <c r="D86" s="8" t="str">
        <f>IF(C86&lt;&gt;"",VLOOKUP(C86,Entrée!Entrée,3,FALSE),"")</f>
        <v/>
      </c>
      <c r="E86" s="50" t="str">
        <f>IF(C86&lt;&gt;"",VLOOKUP(C86,Entrée!Entrée,2,FALSE),"")</f>
        <v/>
      </c>
      <c r="F86" s="10"/>
      <c r="G86" s="7"/>
      <c r="H86" s="10"/>
      <c r="I86" s="44"/>
      <c r="J86" s="11"/>
    </row>
    <row r="87" spans="1:10" ht="15.6" thickTop="1" thickBot="1">
      <c r="A87" s="48">
        <v>75</v>
      </c>
      <c r="B87" s="6"/>
      <c r="C87" s="7"/>
      <c r="D87" s="8" t="str">
        <f>IF(C87&lt;&gt;"",VLOOKUP(C87,Entrée!Entrée,3,FALSE),"")</f>
        <v/>
      </c>
      <c r="E87" s="50" t="str">
        <f>IF(C87&lt;&gt;"",VLOOKUP(C87,Entrée!Entrée,2,FALSE),"")</f>
        <v/>
      </c>
      <c r="F87" s="10"/>
      <c r="G87" s="7"/>
      <c r="H87" s="10"/>
      <c r="I87" s="44"/>
      <c r="J87" s="11"/>
    </row>
    <row r="88" spans="1:10" ht="15.6" thickTop="1" thickBot="1">
      <c r="A88" s="48">
        <v>76</v>
      </c>
      <c r="B88" s="6"/>
      <c r="C88" s="7"/>
      <c r="D88" s="8" t="str">
        <f>IF(C88&lt;&gt;"",VLOOKUP(C88,Entrée!Entrée,3,FALSE),"")</f>
        <v/>
      </c>
      <c r="E88" s="50" t="str">
        <f>IF(C88&lt;&gt;"",VLOOKUP(C88,Entrée!Entrée,2,FALSE),"")</f>
        <v/>
      </c>
      <c r="F88" s="10"/>
      <c r="G88" s="7"/>
      <c r="H88" s="10"/>
      <c r="I88" s="44"/>
      <c r="J88" s="11"/>
    </row>
    <row r="89" spans="1:10" ht="15.6" thickTop="1" thickBot="1">
      <c r="A89" s="48">
        <v>77</v>
      </c>
      <c r="B89" s="6"/>
      <c r="C89" s="7"/>
      <c r="D89" s="8" t="str">
        <f>IF(C89&lt;&gt;"",VLOOKUP(C89,Entrée!Entrée,3,FALSE),"")</f>
        <v/>
      </c>
      <c r="E89" s="50" t="str">
        <f>IF(C89&lt;&gt;"",VLOOKUP(C89,Entrée!Entrée,2,FALSE),"")</f>
        <v/>
      </c>
      <c r="F89" s="10"/>
      <c r="G89" s="7"/>
      <c r="H89" s="10"/>
      <c r="I89" s="44"/>
      <c r="J89" s="11"/>
    </row>
    <row r="90" spans="1:10" ht="15.6" thickTop="1" thickBot="1">
      <c r="A90" s="48">
        <v>78</v>
      </c>
      <c r="B90" s="6"/>
      <c r="C90" s="7"/>
      <c r="D90" s="8" t="str">
        <f>IF(C90&lt;&gt;"",VLOOKUP(C90,Entrée!Entrée,3,FALSE),"")</f>
        <v/>
      </c>
      <c r="E90" s="50" t="str">
        <f>IF(C90&lt;&gt;"",VLOOKUP(C90,Entrée!Entrée,2,FALSE),"")</f>
        <v/>
      </c>
      <c r="F90" s="10"/>
      <c r="G90" s="7"/>
      <c r="H90" s="10"/>
      <c r="I90" s="44"/>
      <c r="J90" s="11"/>
    </row>
    <row r="91" spans="1:10" ht="15.6" thickTop="1" thickBot="1">
      <c r="A91" s="48">
        <v>79</v>
      </c>
      <c r="B91" s="6"/>
      <c r="C91" s="7"/>
      <c r="D91" s="8" t="str">
        <f>IF(C91&lt;&gt;"",VLOOKUP(C91,Entrée!Entrée,3,FALSE),"")</f>
        <v/>
      </c>
      <c r="E91" s="50" t="str">
        <f>IF(C91&lt;&gt;"",VLOOKUP(C91,Entrée!Entrée,2,FALSE),"")</f>
        <v/>
      </c>
      <c r="F91" s="10"/>
      <c r="G91" s="7"/>
      <c r="H91" s="10"/>
      <c r="I91" s="44"/>
      <c r="J91" s="11"/>
    </row>
    <row r="92" spans="1:10" ht="15.6" thickTop="1" thickBot="1">
      <c r="A92" s="48">
        <v>80</v>
      </c>
      <c r="B92" s="6"/>
      <c r="C92" s="7"/>
      <c r="D92" s="8" t="str">
        <f>IF(C92&lt;&gt;"",VLOOKUP(C92,Entrée!Entrée,3,FALSE),"")</f>
        <v/>
      </c>
      <c r="E92" s="50" t="str">
        <f>IF(C92&lt;&gt;"",VLOOKUP(C92,Entrée!Entrée,2,FALSE),"")</f>
        <v/>
      </c>
      <c r="F92" s="10"/>
      <c r="G92" s="7"/>
      <c r="H92" s="10"/>
      <c r="I92" s="44"/>
      <c r="J92" s="11"/>
    </row>
    <row r="93" spans="1:10" ht="15.6" thickTop="1" thickBot="1">
      <c r="A93" s="48">
        <v>81</v>
      </c>
      <c r="B93" s="6"/>
      <c r="C93" s="7"/>
      <c r="D93" s="8" t="str">
        <f>IF(C93&lt;&gt;"",VLOOKUP(C93,Entrée!Entrée,3,FALSE),"")</f>
        <v/>
      </c>
      <c r="E93" s="50" t="str">
        <f>IF(C93&lt;&gt;"",VLOOKUP(C93,Entrée!Entrée,2,FALSE),"")</f>
        <v/>
      </c>
      <c r="F93" s="10"/>
      <c r="G93" s="7"/>
      <c r="H93" s="10"/>
      <c r="I93" s="44"/>
      <c r="J93" s="11"/>
    </row>
    <row r="94" spans="1:10" ht="15.6" thickTop="1" thickBot="1">
      <c r="A94" s="48">
        <v>82</v>
      </c>
      <c r="B94" s="6"/>
      <c r="C94" s="7"/>
      <c r="D94" s="8" t="str">
        <f>IF(C94&lt;&gt;"",VLOOKUP(C94,Entrée!Entrée,3,FALSE),"")</f>
        <v/>
      </c>
      <c r="E94" s="50" t="str">
        <f>IF(C94&lt;&gt;"",VLOOKUP(C94,Entrée!Entrée,2,FALSE),"")</f>
        <v/>
      </c>
      <c r="F94" s="10"/>
      <c r="G94" s="7"/>
      <c r="H94" s="10"/>
      <c r="I94" s="44"/>
      <c r="J94" s="11"/>
    </row>
    <row r="95" spans="1:10" ht="15.6" thickTop="1" thickBot="1">
      <c r="A95" s="48">
        <v>83</v>
      </c>
      <c r="B95" s="6"/>
      <c r="C95" s="7"/>
      <c r="D95" s="8" t="str">
        <f>IF(C95&lt;&gt;"",VLOOKUP(C95,Entrée!Entrée,3,FALSE),"")</f>
        <v/>
      </c>
      <c r="E95" s="50" t="str">
        <f>IF(C95&lt;&gt;"",VLOOKUP(C95,Entrée!Entrée,2,FALSE),"")</f>
        <v/>
      </c>
      <c r="F95" s="10"/>
      <c r="G95" s="7"/>
      <c r="H95" s="10"/>
      <c r="I95" s="44"/>
      <c r="J95" s="11"/>
    </row>
    <row r="96" spans="1:10" ht="15.6" thickTop="1" thickBot="1">
      <c r="A96" s="48">
        <v>84</v>
      </c>
      <c r="B96" s="6"/>
      <c r="C96" s="7"/>
      <c r="D96" s="8" t="str">
        <f>IF(C96&lt;&gt;"",VLOOKUP(C96,Entrée!Entrée,3,FALSE),"")</f>
        <v/>
      </c>
      <c r="E96" s="50" t="str">
        <f>IF(C96&lt;&gt;"",VLOOKUP(C96,Entrée!Entrée,2,FALSE),"")</f>
        <v/>
      </c>
      <c r="F96" s="10"/>
      <c r="G96" s="7"/>
      <c r="H96" s="10"/>
      <c r="I96" s="44"/>
      <c r="J96" s="11"/>
    </row>
    <row r="97" spans="1:10" ht="15.6" thickTop="1" thickBot="1">
      <c r="A97" s="48">
        <v>85</v>
      </c>
      <c r="B97" s="6"/>
      <c r="C97" s="7"/>
      <c r="D97" s="8" t="str">
        <f>IF(C97&lt;&gt;"",VLOOKUP(C97,Entrée!Entrée,3,FALSE),"")</f>
        <v/>
      </c>
      <c r="E97" s="50" t="str">
        <f>IF(C97&lt;&gt;"",VLOOKUP(C97,Entrée!Entrée,2,FALSE),"")</f>
        <v/>
      </c>
      <c r="F97" s="10"/>
      <c r="G97" s="7"/>
      <c r="H97" s="10"/>
      <c r="I97" s="44"/>
      <c r="J97" s="11"/>
    </row>
    <row r="98" spans="1:10" ht="15.6" thickTop="1" thickBot="1">
      <c r="A98" s="48">
        <v>86</v>
      </c>
      <c r="B98" s="6"/>
      <c r="C98" s="7"/>
      <c r="D98" s="8" t="str">
        <f>IF(C98&lt;&gt;"",VLOOKUP(C98,Entrée!Entrée,3,FALSE),"")</f>
        <v/>
      </c>
      <c r="E98" s="50" t="str">
        <f>IF(C98&lt;&gt;"",VLOOKUP(C98,Entrée!Entrée,2,FALSE),"")</f>
        <v/>
      </c>
      <c r="F98" s="10"/>
      <c r="G98" s="7"/>
      <c r="H98" s="10"/>
      <c r="I98" s="44"/>
      <c r="J98" s="11"/>
    </row>
    <row r="99" spans="1:10" ht="15.6" thickTop="1" thickBot="1">
      <c r="A99" s="48">
        <v>87</v>
      </c>
      <c r="B99" s="6"/>
      <c r="C99" s="7"/>
      <c r="D99" s="8" t="str">
        <f>IF(C99&lt;&gt;"",VLOOKUP(C99,Entrée!Entrée,3,FALSE),"")</f>
        <v/>
      </c>
      <c r="E99" s="50" t="str">
        <f>IF(C99&lt;&gt;"",VLOOKUP(C99,Entrée!Entrée,2,FALSE),"")</f>
        <v/>
      </c>
      <c r="F99" s="10"/>
      <c r="G99" s="7"/>
      <c r="H99" s="10"/>
      <c r="I99" s="44"/>
      <c r="J99" s="11"/>
    </row>
    <row r="100" spans="1:10" ht="15.6" thickTop="1" thickBot="1">
      <c r="A100" s="48">
        <v>88</v>
      </c>
      <c r="B100" s="6"/>
      <c r="C100" s="7"/>
      <c r="D100" s="8" t="str">
        <f>IF(C100&lt;&gt;"",VLOOKUP(C100,Entrée!Entrée,3,FALSE),"")</f>
        <v/>
      </c>
      <c r="E100" s="50" t="str">
        <f>IF(C100&lt;&gt;"",VLOOKUP(C100,Entrée!Entrée,2,FALSE),"")</f>
        <v/>
      </c>
      <c r="F100" s="10"/>
      <c r="G100" s="7"/>
      <c r="H100" s="10"/>
      <c r="I100" s="44"/>
      <c r="J100" s="11"/>
    </row>
    <row r="101" spans="1:10" ht="15.6" thickTop="1" thickBot="1">
      <c r="A101" s="48">
        <v>89</v>
      </c>
      <c r="B101" s="6"/>
      <c r="C101" s="7"/>
      <c r="D101" s="8" t="str">
        <f>IF(C101&lt;&gt;"",VLOOKUP(C101,Entrée!Entrée,3,FALSE),"")</f>
        <v/>
      </c>
      <c r="E101" s="50" t="str">
        <f>IF(C101&lt;&gt;"",VLOOKUP(C101,Entrée!Entrée,2,FALSE),"")</f>
        <v/>
      </c>
      <c r="F101" s="10"/>
      <c r="G101" s="7"/>
      <c r="H101" s="10"/>
      <c r="I101" s="44"/>
      <c r="J101" s="11"/>
    </row>
    <row r="102" spans="1:10" ht="15.6" thickTop="1" thickBot="1">
      <c r="A102" s="48">
        <v>90</v>
      </c>
      <c r="B102" s="6"/>
      <c r="C102" s="7"/>
      <c r="D102" s="8" t="str">
        <f>IF(C102&lt;&gt;"",VLOOKUP(C102,Entrée!Entrée,3,FALSE),"")</f>
        <v/>
      </c>
      <c r="E102" s="50" t="str">
        <f>IF(C102&lt;&gt;"",VLOOKUP(C102,Entrée!Entrée,2,FALSE),"")</f>
        <v/>
      </c>
      <c r="F102" s="10"/>
      <c r="G102" s="7"/>
      <c r="H102" s="10"/>
      <c r="I102" s="44"/>
      <c r="J102" s="11"/>
    </row>
    <row r="103" spans="1:10" ht="15.6" thickTop="1" thickBot="1">
      <c r="A103" s="48">
        <v>91</v>
      </c>
      <c r="B103" s="6"/>
      <c r="C103" s="7"/>
      <c r="D103" s="8" t="str">
        <f>IF(C103&lt;&gt;"",VLOOKUP(C103,Entrée!Entrée,3,FALSE),"")</f>
        <v/>
      </c>
      <c r="E103" s="50" t="str">
        <f>IF(C103&lt;&gt;"",VLOOKUP(C103,Entrée!Entrée,2,FALSE),"")</f>
        <v/>
      </c>
      <c r="F103" s="10"/>
      <c r="G103" s="7"/>
      <c r="H103" s="10"/>
      <c r="I103" s="44"/>
      <c r="J103" s="11"/>
    </row>
    <row r="104" spans="1:10" ht="15.6" thickTop="1" thickBot="1">
      <c r="A104" s="48">
        <v>92</v>
      </c>
      <c r="B104" s="6"/>
      <c r="C104" s="7"/>
      <c r="D104" s="8" t="str">
        <f>IF(C104&lt;&gt;"",VLOOKUP(C104,Entrée!Entrée,3,FALSE),"")</f>
        <v/>
      </c>
      <c r="E104" s="50" t="str">
        <f>IF(C104&lt;&gt;"",VLOOKUP(C104,Entrée!Entrée,2,FALSE),"")</f>
        <v/>
      </c>
      <c r="F104" s="10"/>
      <c r="G104" s="7"/>
      <c r="H104" s="10"/>
      <c r="I104" s="44"/>
      <c r="J104" s="11"/>
    </row>
    <row r="105" spans="1:10" ht="15.6" thickTop="1" thickBot="1">
      <c r="A105" s="48">
        <v>93</v>
      </c>
      <c r="B105" s="6"/>
      <c r="C105" s="7"/>
      <c r="D105" s="8" t="str">
        <f>IF(C105&lt;&gt;"",VLOOKUP(C105,Entrée!Entrée,3,FALSE),"")</f>
        <v/>
      </c>
      <c r="E105" s="50" t="str">
        <f>IF(C105&lt;&gt;"",VLOOKUP(C105,Entrée!Entrée,2,FALSE),"")</f>
        <v/>
      </c>
      <c r="F105" s="10"/>
      <c r="G105" s="7"/>
      <c r="H105" s="10"/>
      <c r="I105" s="44"/>
      <c r="J105" s="11"/>
    </row>
    <row r="106" spans="1:10" ht="15.6" thickTop="1" thickBot="1">
      <c r="A106" s="48">
        <v>94</v>
      </c>
      <c r="B106" s="6"/>
      <c r="C106" s="7"/>
      <c r="D106" s="8" t="str">
        <f>IF(C106&lt;&gt;"",VLOOKUP(C106,Entrée!Entrée,3,FALSE),"")</f>
        <v/>
      </c>
      <c r="E106" s="50" t="str">
        <f>IF(C106&lt;&gt;"",VLOOKUP(C106,Entrée!Entrée,2,FALSE),"")</f>
        <v/>
      </c>
      <c r="F106" s="10"/>
      <c r="G106" s="7"/>
      <c r="H106" s="10"/>
      <c r="I106" s="44"/>
      <c r="J106" s="11"/>
    </row>
    <row r="107" spans="1:10" ht="15.6" thickTop="1" thickBot="1">
      <c r="A107" s="48">
        <v>95</v>
      </c>
      <c r="B107" s="6"/>
      <c r="C107" s="7"/>
      <c r="D107" s="8" t="str">
        <f>IF(C107&lt;&gt;"",VLOOKUP(C107,Entrée!Entrée,3,FALSE),"")</f>
        <v/>
      </c>
      <c r="E107" s="50" t="str">
        <f>IF(C107&lt;&gt;"",VLOOKUP(C107,Entrée!Entrée,2,FALSE),"")</f>
        <v/>
      </c>
      <c r="F107" s="10"/>
      <c r="G107" s="7"/>
      <c r="H107" s="10"/>
      <c r="I107" s="44"/>
      <c r="J107" s="11"/>
    </row>
    <row r="108" spans="1:10" ht="15.6" thickTop="1" thickBot="1">
      <c r="A108" s="48">
        <v>96</v>
      </c>
      <c r="B108" s="6"/>
      <c r="C108" s="7"/>
      <c r="D108" s="8" t="str">
        <f>IF(C108&lt;&gt;"",VLOOKUP(C108,Entrée!Entrée,3,FALSE),"")</f>
        <v/>
      </c>
      <c r="E108" s="50" t="str">
        <f>IF(C108&lt;&gt;"",VLOOKUP(C108,Entrée!Entrée,2,FALSE),"")</f>
        <v/>
      </c>
      <c r="F108" s="10"/>
      <c r="G108" s="7"/>
      <c r="H108" s="10"/>
      <c r="I108" s="44"/>
      <c r="J108" s="11"/>
    </row>
    <row r="109" spans="1:10" ht="15.6" thickTop="1" thickBot="1">
      <c r="A109" s="48">
        <v>97</v>
      </c>
      <c r="B109" s="6"/>
      <c r="C109" s="7"/>
      <c r="D109" s="8" t="str">
        <f>IF(C109&lt;&gt;"",VLOOKUP(C109,Entrée!Entrée,3,FALSE),"")</f>
        <v/>
      </c>
      <c r="E109" s="50" t="str">
        <f>IF(C109&lt;&gt;"",VLOOKUP(C109,Entrée!Entrée,2,FALSE),"")</f>
        <v/>
      </c>
      <c r="F109" s="10"/>
      <c r="G109" s="7"/>
      <c r="H109" s="10"/>
      <c r="I109" s="44"/>
      <c r="J109" s="11"/>
    </row>
    <row r="110" spans="1:10" ht="15.6" thickTop="1" thickBot="1">
      <c r="A110" s="48">
        <v>98</v>
      </c>
      <c r="B110" s="6"/>
      <c r="C110" s="7"/>
      <c r="D110" s="8" t="str">
        <f>IF(C110&lt;&gt;"",VLOOKUP(C110,Entrée!Entrée,3,FALSE),"")</f>
        <v/>
      </c>
      <c r="E110" s="50" t="str">
        <f>IF(C110&lt;&gt;"",VLOOKUP(C110,Entrée!Entrée,2,FALSE),"")</f>
        <v/>
      </c>
      <c r="F110" s="10"/>
      <c r="G110" s="7"/>
      <c r="H110" s="10"/>
      <c r="I110" s="44"/>
      <c r="J110" s="11"/>
    </row>
    <row r="111" spans="1:10" ht="15.6" thickTop="1" thickBot="1">
      <c r="A111" s="48">
        <v>99</v>
      </c>
      <c r="B111" s="6"/>
      <c r="C111" s="7"/>
      <c r="D111" s="8" t="str">
        <f>IF(C111&lt;&gt;"",VLOOKUP(C111,Entrée!Entrée,3,FALSE),"")</f>
        <v/>
      </c>
      <c r="E111" s="50" t="str">
        <f>IF(C111&lt;&gt;"",VLOOKUP(C111,Entrée!Entrée,2,FALSE),"")</f>
        <v/>
      </c>
      <c r="F111" s="10"/>
      <c r="G111" s="7"/>
      <c r="H111" s="10"/>
      <c r="I111" s="44"/>
      <c r="J111" s="11"/>
    </row>
    <row r="112" spans="1:10" ht="15.6" thickTop="1" thickBot="1">
      <c r="A112" s="48">
        <v>100</v>
      </c>
      <c r="B112" s="6"/>
      <c r="C112" s="7"/>
      <c r="D112" s="8" t="str">
        <f>IF(C112&lt;&gt;"",VLOOKUP(C112,Entrée!Entrée,3,FALSE),"")</f>
        <v/>
      </c>
      <c r="E112" s="50" t="str">
        <f>IF(C112&lt;&gt;"",VLOOKUP(C112,Entrée!Entrée,2,FALSE),"")</f>
        <v/>
      </c>
      <c r="F112" s="10"/>
      <c r="G112" s="7"/>
      <c r="H112" s="10"/>
      <c r="I112" s="44"/>
      <c r="J112" s="11"/>
    </row>
    <row r="113" spans="1:10" ht="15.6" thickTop="1" thickBot="1">
      <c r="A113" s="48">
        <v>101</v>
      </c>
      <c r="B113" s="6"/>
      <c r="C113" s="7"/>
      <c r="D113" s="8" t="str">
        <f>IF(C113&lt;&gt;"",VLOOKUP(C113,Entrée!Entrée,3,FALSE),"")</f>
        <v/>
      </c>
      <c r="E113" s="50" t="str">
        <f>IF(C113&lt;&gt;"",VLOOKUP(C113,Entrée!Entrée,2,FALSE),"")</f>
        <v/>
      </c>
      <c r="F113" s="10"/>
      <c r="G113" s="7"/>
      <c r="H113" s="10"/>
      <c r="I113" s="44"/>
      <c r="J113" s="11"/>
    </row>
    <row r="114" spans="1:10" ht="15.6" thickTop="1" thickBot="1">
      <c r="A114" s="48">
        <v>102</v>
      </c>
      <c r="B114" s="6"/>
      <c r="C114" s="7"/>
      <c r="D114" s="8" t="str">
        <f>IF(C114&lt;&gt;"",VLOOKUP(C114,Entrée!Entrée,3,FALSE),"")</f>
        <v/>
      </c>
      <c r="E114" s="50" t="str">
        <f>IF(C114&lt;&gt;"",VLOOKUP(C114,Entrée!Entrée,2,FALSE),"")</f>
        <v/>
      </c>
      <c r="F114" s="10"/>
      <c r="G114" s="7"/>
      <c r="H114" s="10"/>
      <c r="I114" s="44"/>
      <c r="J114" s="11"/>
    </row>
    <row r="115" spans="1:10" ht="15.6" thickTop="1" thickBot="1">
      <c r="A115" s="48">
        <v>103</v>
      </c>
      <c r="B115" s="6"/>
      <c r="C115" s="7"/>
      <c r="D115" s="8" t="str">
        <f>IF(C115&lt;&gt;"",VLOOKUP(C115,Entrée!Entrée,3,FALSE),"")</f>
        <v/>
      </c>
      <c r="E115" s="50" t="str">
        <f>IF(C115&lt;&gt;"",VLOOKUP(C115,Entrée!Entrée,2,FALSE),"")</f>
        <v/>
      </c>
      <c r="F115" s="10"/>
      <c r="G115" s="7"/>
      <c r="H115" s="10"/>
      <c r="I115" s="44"/>
      <c r="J115" s="11"/>
    </row>
    <row r="116" spans="1:10" ht="15.6" thickTop="1" thickBot="1">
      <c r="A116" s="48">
        <v>104</v>
      </c>
      <c r="B116" s="6"/>
      <c r="C116" s="7"/>
      <c r="D116" s="8" t="str">
        <f>IF(C116&lt;&gt;"",VLOOKUP(C116,Entrée!Entrée,3,FALSE),"")</f>
        <v/>
      </c>
      <c r="E116" s="50" t="str">
        <f>IF(C116&lt;&gt;"",VLOOKUP(C116,Entrée!Entrée,2,FALSE),"")</f>
        <v/>
      </c>
      <c r="F116" s="10"/>
      <c r="G116" s="7"/>
      <c r="H116" s="10"/>
      <c r="I116" s="44"/>
      <c r="J116" s="11"/>
    </row>
    <row r="117" spans="1:10" ht="15.6" thickTop="1" thickBot="1">
      <c r="A117" s="48">
        <v>105</v>
      </c>
      <c r="B117" s="6"/>
      <c r="C117" s="7"/>
      <c r="D117" s="8" t="str">
        <f>IF(C117&lt;&gt;"",VLOOKUP(C117,Entrée!Entrée,3,FALSE),"")</f>
        <v/>
      </c>
      <c r="E117" s="50" t="str">
        <f>IF(C117&lt;&gt;"",VLOOKUP(C117,Entrée!Entrée,2,FALSE),"")</f>
        <v/>
      </c>
      <c r="F117" s="10"/>
      <c r="G117" s="7"/>
      <c r="H117" s="10"/>
      <c r="I117" s="44"/>
      <c r="J117" s="11"/>
    </row>
    <row r="118" spans="1:10" ht="15.6" thickTop="1" thickBot="1">
      <c r="A118" s="48">
        <v>106</v>
      </c>
      <c r="B118" s="6"/>
      <c r="C118" s="7"/>
      <c r="D118" s="8" t="str">
        <f>IF(C118&lt;&gt;"",VLOOKUP(C118,Entrée!Entrée,3,FALSE),"")</f>
        <v/>
      </c>
      <c r="E118" s="50" t="str">
        <f>IF(C118&lt;&gt;"",VLOOKUP(C118,Entrée!Entrée,2,FALSE),"")</f>
        <v/>
      </c>
      <c r="F118" s="10"/>
      <c r="G118" s="7"/>
      <c r="H118" s="10"/>
      <c r="I118" s="44"/>
      <c r="J118" s="11"/>
    </row>
    <row r="119" spans="1:10" ht="15.6" thickTop="1" thickBot="1">
      <c r="A119" s="48">
        <v>107</v>
      </c>
      <c r="B119" s="6"/>
      <c r="C119" s="7"/>
      <c r="D119" s="8" t="str">
        <f>IF(C119&lt;&gt;"",VLOOKUP(C119,Entrée!Entrée,3,FALSE),"")</f>
        <v/>
      </c>
      <c r="E119" s="50" t="str">
        <f>IF(C119&lt;&gt;"",VLOOKUP(C119,Entrée!Entrée,2,FALSE),"")</f>
        <v/>
      </c>
      <c r="F119" s="10"/>
      <c r="G119" s="7"/>
      <c r="H119" s="10"/>
      <c r="I119" s="44"/>
      <c r="J119" s="11"/>
    </row>
    <row r="120" spans="1:10" ht="15.6" thickTop="1" thickBot="1">
      <c r="A120" s="48">
        <v>108</v>
      </c>
      <c r="B120" s="6"/>
      <c r="C120" s="7"/>
      <c r="D120" s="8" t="str">
        <f>IF(C120&lt;&gt;"",VLOOKUP(C120,Entrée!Entrée,3,FALSE),"")</f>
        <v/>
      </c>
      <c r="E120" s="50" t="str">
        <f>IF(C120&lt;&gt;"",VLOOKUP(C120,Entrée!Entrée,2,FALSE),"")</f>
        <v/>
      </c>
      <c r="F120" s="10"/>
      <c r="G120" s="7"/>
      <c r="H120" s="10"/>
      <c r="I120" s="44"/>
      <c r="J120" s="11"/>
    </row>
    <row r="121" spans="1:10" ht="15.6" thickTop="1" thickBot="1">
      <c r="A121" s="48">
        <v>109</v>
      </c>
      <c r="B121" s="6"/>
      <c r="C121" s="7"/>
      <c r="D121" s="8" t="str">
        <f>IF(C121&lt;&gt;"",VLOOKUP(C121,Entrée!Entrée,3,FALSE),"")</f>
        <v/>
      </c>
      <c r="E121" s="50" t="str">
        <f>IF(C121&lt;&gt;"",VLOOKUP(C121,Entrée!Entrée,2,FALSE),"")</f>
        <v/>
      </c>
      <c r="F121" s="10"/>
      <c r="G121" s="7"/>
      <c r="H121" s="10"/>
      <c r="I121" s="44"/>
      <c r="J121" s="11"/>
    </row>
    <row r="122" spans="1:10" ht="15.6" thickTop="1" thickBot="1">
      <c r="A122" s="48">
        <v>110</v>
      </c>
      <c r="B122" s="6"/>
      <c r="C122" s="7"/>
      <c r="D122" s="8" t="str">
        <f>IF(C122&lt;&gt;"",VLOOKUP(C122,Entrée!Entrée,3,FALSE),"")</f>
        <v/>
      </c>
      <c r="E122" s="50" t="str">
        <f>IF(C122&lt;&gt;"",VLOOKUP(C122,Entrée!Entrée,2,FALSE),"")</f>
        <v/>
      </c>
      <c r="F122" s="10"/>
      <c r="G122" s="7"/>
      <c r="H122" s="10"/>
      <c r="I122" s="44"/>
      <c r="J122" s="11"/>
    </row>
    <row r="123" spans="1:10" ht="15.6" thickTop="1" thickBot="1">
      <c r="A123" s="48">
        <v>111</v>
      </c>
      <c r="B123" s="6"/>
      <c r="C123" s="7"/>
      <c r="D123" s="8" t="str">
        <f>IF(C123&lt;&gt;"",VLOOKUP(C123,Entrée!Entrée,3,FALSE),"")</f>
        <v/>
      </c>
      <c r="E123" s="50" t="str">
        <f>IF(C123&lt;&gt;"",VLOOKUP(C123,Entrée!Entrée,2,FALSE),"")</f>
        <v/>
      </c>
      <c r="F123" s="10"/>
      <c r="G123" s="7"/>
      <c r="H123" s="10"/>
      <c r="I123" s="44"/>
      <c r="J123" s="11"/>
    </row>
    <row r="124" spans="1:10" ht="15.6" thickTop="1" thickBot="1">
      <c r="A124" s="48">
        <v>112</v>
      </c>
      <c r="B124" s="6"/>
      <c r="C124" s="7"/>
      <c r="D124" s="8" t="str">
        <f>IF(C124&lt;&gt;"",VLOOKUP(C124,Entrée!Entrée,3,FALSE),"")</f>
        <v/>
      </c>
      <c r="E124" s="50" t="str">
        <f>IF(C124&lt;&gt;"",VLOOKUP(C124,Entrée!Entrée,2,FALSE),"")</f>
        <v/>
      </c>
      <c r="F124" s="10"/>
      <c r="G124" s="7"/>
      <c r="H124" s="10"/>
      <c r="I124" s="44"/>
      <c r="J124" s="11"/>
    </row>
    <row r="125" spans="1:10" ht="15.6" thickTop="1" thickBot="1">
      <c r="A125" s="48">
        <v>113</v>
      </c>
      <c r="B125" s="6"/>
      <c r="C125" s="7"/>
      <c r="D125" s="8" t="str">
        <f>IF(C125&lt;&gt;"",VLOOKUP(C125,Entrée!Entrée,3,FALSE),"")</f>
        <v/>
      </c>
      <c r="E125" s="50" t="str">
        <f>IF(C125&lt;&gt;"",VLOOKUP(C125,Entrée!Entrée,2,FALSE),"")</f>
        <v/>
      </c>
      <c r="F125" s="10"/>
      <c r="G125" s="7"/>
      <c r="H125" s="10"/>
      <c r="I125" s="44"/>
      <c r="J125" s="11"/>
    </row>
    <row r="126" spans="1:10" ht="15.6" thickTop="1" thickBot="1">
      <c r="A126" s="48">
        <v>114</v>
      </c>
      <c r="B126" s="6"/>
      <c r="C126" s="7"/>
      <c r="D126" s="8" t="str">
        <f>IF(C126&lt;&gt;"",VLOOKUP(C126,Entrée!Entrée,3,FALSE),"")</f>
        <v/>
      </c>
      <c r="E126" s="50" t="str">
        <f>IF(C126&lt;&gt;"",VLOOKUP(C126,Entrée!Entrée,2,FALSE),"")</f>
        <v/>
      </c>
      <c r="F126" s="10"/>
      <c r="G126" s="7"/>
      <c r="H126" s="10"/>
      <c r="I126" s="44"/>
      <c r="J126" s="11"/>
    </row>
    <row r="127" spans="1:10" ht="15.6" thickTop="1" thickBot="1">
      <c r="A127" s="48">
        <v>115</v>
      </c>
      <c r="B127" s="6"/>
      <c r="C127" s="7"/>
      <c r="D127" s="8" t="str">
        <f>IF(C127&lt;&gt;"",VLOOKUP(C127,Entrée!Entrée,3,FALSE),"")</f>
        <v/>
      </c>
      <c r="E127" s="50" t="str">
        <f>IF(C127&lt;&gt;"",VLOOKUP(C127,Entrée!Entrée,2,FALSE),"")</f>
        <v/>
      </c>
      <c r="F127" s="10"/>
      <c r="G127" s="7"/>
      <c r="H127" s="10"/>
      <c r="I127" s="44"/>
      <c r="J127" s="11"/>
    </row>
    <row r="128" spans="1:10" ht="15.6" thickTop="1" thickBot="1">
      <c r="A128" s="48">
        <v>116</v>
      </c>
      <c r="B128" s="6"/>
      <c r="C128" s="7"/>
      <c r="D128" s="8" t="str">
        <f>IF(C128&lt;&gt;"",VLOOKUP(C128,Entrée!Entrée,3,FALSE),"")</f>
        <v/>
      </c>
      <c r="E128" s="50" t="str">
        <f>IF(C128&lt;&gt;"",VLOOKUP(C128,Entrée!Entrée,2,FALSE),"")</f>
        <v/>
      </c>
      <c r="F128" s="10"/>
      <c r="G128" s="7"/>
      <c r="H128" s="10"/>
      <c r="I128" s="44"/>
      <c r="J128" s="11"/>
    </row>
    <row r="129" spans="1:10" ht="15.6" thickTop="1" thickBot="1">
      <c r="A129" s="48">
        <v>117</v>
      </c>
      <c r="B129" s="6"/>
      <c r="C129" s="7"/>
      <c r="D129" s="8" t="str">
        <f>IF(C129&lt;&gt;"",VLOOKUP(C129,Entrée!Entrée,3,FALSE),"")</f>
        <v/>
      </c>
      <c r="E129" s="50" t="str">
        <f>IF(C129&lt;&gt;"",VLOOKUP(C129,Entrée!Entrée,2,FALSE),"")</f>
        <v/>
      </c>
      <c r="F129" s="10"/>
      <c r="G129" s="7"/>
      <c r="H129" s="10"/>
      <c r="I129" s="44"/>
      <c r="J129" s="11"/>
    </row>
    <row r="130" spans="1:10" ht="15.6" thickTop="1" thickBot="1">
      <c r="A130" s="48">
        <v>118</v>
      </c>
      <c r="B130" s="6"/>
      <c r="C130" s="7"/>
      <c r="D130" s="8" t="str">
        <f>IF(C130&lt;&gt;"",VLOOKUP(C130,Entrée!Entrée,3,FALSE),"")</f>
        <v/>
      </c>
      <c r="E130" s="50" t="str">
        <f>IF(C130&lt;&gt;"",VLOOKUP(C130,Entrée!Entrée,2,FALSE),"")</f>
        <v/>
      </c>
      <c r="F130" s="10"/>
      <c r="G130" s="7"/>
      <c r="H130" s="10"/>
      <c r="I130" s="44"/>
      <c r="J130" s="11"/>
    </row>
    <row r="131" spans="1:10" ht="15.6" thickTop="1" thickBot="1">
      <c r="A131" s="48">
        <v>119</v>
      </c>
      <c r="B131" s="6"/>
      <c r="C131" s="7"/>
      <c r="D131" s="8" t="str">
        <f>IF(C131&lt;&gt;"",VLOOKUP(C131,Entrée!Entrée,3,FALSE),"")</f>
        <v/>
      </c>
      <c r="E131" s="50" t="str">
        <f>IF(C131&lt;&gt;"",VLOOKUP(C131,Entrée!Entrée,2,FALSE),"")</f>
        <v/>
      </c>
      <c r="F131" s="10"/>
      <c r="G131" s="7"/>
      <c r="H131" s="10"/>
      <c r="I131" s="44"/>
      <c r="J131" s="11"/>
    </row>
    <row r="132" spans="1:10" ht="15.6" thickTop="1" thickBot="1">
      <c r="A132" s="48">
        <v>120</v>
      </c>
      <c r="B132" s="6"/>
      <c r="C132" s="7"/>
      <c r="D132" s="8" t="str">
        <f>IF(C132&lt;&gt;"",VLOOKUP(C132,Entrée!Entrée,3,FALSE),"")</f>
        <v/>
      </c>
      <c r="E132" s="50" t="str">
        <f>IF(C132&lt;&gt;"",VLOOKUP(C132,Entrée!Entrée,2,FALSE),"")</f>
        <v/>
      </c>
      <c r="F132" s="10"/>
      <c r="G132" s="7"/>
      <c r="H132" s="10"/>
      <c r="I132" s="44"/>
      <c r="J132" s="11"/>
    </row>
    <row r="133" spans="1:10" ht="15.6" thickTop="1" thickBot="1">
      <c r="A133" s="48">
        <v>121</v>
      </c>
      <c r="B133" s="6"/>
      <c r="C133" s="7"/>
      <c r="D133" s="8" t="str">
        <f>IF(C133&lt;&gt;"",VLOOKUP(C133,Entrée!Entrée,3,FALSE),"")</f>
        <v/>
      </c>
      <c r="E133" s="50" t="str">
        <f>IF(C133&lt;&gt;"",VLOOKUP(C133,Entrée!Entrée,2,FALSE),"")</f>
        <v/>
      </c>
      <c r="F133" s="10"/>
      <c r="G133" s="7"/>
      <c r="H133" s="10"/>
      <c r="I133" s="44"/>
      <c r="J133" s="11"/>
    </row>
    <row r="134" spans="1:10" ht="15.6" thickTop="1" thickBot="1">
      <c r="A134" s="48">
        <v>122</v>
      </c>
      <c r="B134" s="6"/>
      <c r="C134" s="7"/>
      <c r="D134" s="8" t="str">
        <f>IF(C134&lt;&gt;"",VLOOKUP(C134,Entrée!Entrée,3,FALSE),"")</f>
        <v/>
      </c>
      <c r="E134" s="50" t="str">
        <f>IF(C134&lt;&gt;"",VLOOKUP(C134,Entrée!Entrée,2,FALSE),"")</f>
        <v/>
      </c>
      <c r="F134" s="10"/>
      <c r="G134" s="7"/>
      <c r="H134" s="10"/>
      <c r="I134" s="44"/>
      <c r="J134" s="11"/>
    </row>
    <row r="135" spans="1:10" ht="15.6" thickTop="1" thickBot="1">
      <c r="A135" s="48">
        <v>123</v>
      </c>
      <c r="B135" s="6"/>
      <c r="C135" s="7"/>
      <c r="D135" s="8" t="str">
        <f>IF(C135&lt;&gt;"",VLOOKUP(C135,Entrée!Entrée,3,FALSE),"")</f>
        <v/>
      </c>
      <c r="E135" s="50" t="str">
        <f>IF(C135&lt;&gt;"",VLOOKUP(C135,Entrée!Entrée,2,FALSE),"")</f>
        <v/>
      </c>
      <c r="F135" s="10"/>
      <c r="G135" s="7"/>
      <c r="H135" s="10"/>
      <c r="I135" s="44"/>
      <c r="J135" s="11"/>
    </row>
    <row r="136" spans="1:10" ht="15.6" thickTop="1" thickBot="1">
      <c r="A136" s="48">
        <v>124</v>
      </c>
      <c r="B136" s="6"/>
      <c r="C136" s="7"/>
      <c r="D136" s="8" t="str">
        <f>IF(C136&lt;&gt;"",VLOOKUP(C136,Entrée!Entrée,3,FALSE),"")</f>
        <v/>
      </c>
      <c r="E136" s="50" t="str">
        <f>IF(C136&lt;&gt;"",VLOOKUP(C136,Entrée!Entrée,2,FALSE),"")</f>
        <v/>
      </c>
      <c r="F136" s="10"/>
      <c r="G136" s="7"/>
      <c r="H136" s="10"/>
      <c r="I136" s="44"/>
      <c r="J136" s="11"/>
    </row>
    <row r="137" spans="1:10" ht="15.6" thickTop="1" thickBot="1">
      <c r="A137" s="48">
        <v>125</v>
      </c>
      <c r="B137" s="6"/>
      <c r="C137" s="7"/>
      <c r="D137" s="8" t="str">
        <f>IF(C137&lt;&gt;"",VLOOKUP(C137,Entrée!Entrée,3,FALSE),"")</f>
        <v/>
      </c>
      <c r="E137" s="50" t="str">
        <f>IF(C137&lt;&gt;"",VLOOKUP(C137,Entrée!Entrée,2,FALSE),"")</f>
        <v/>
      </c>
      <c r="F137" s="10"/>
      <c r="G137" s="7"/>
      <c r="H137" s="10"/>
      <c r="I137" s="44"/>
      <c r="J137" s="11"/>
    </row>
    <row r="138" spans="1:10" ht="15.6" thickTop="1" thickBot="1">
      <c r="A138" s="48">
        <v>126</v>
      </c>
      <c r="B138" s="6"/>
      <c r="C138" s="7"/>
      <c r="D138" s="8" t="str">
        <f>IF(C138&lt;&gt;"",VLOOKUP(C138,Entrée!Entrée,3,FALSE),"")</f>
        <v/>
      </c>
      <c r="E138" s="50" t="str">
        <f>IF(C138&lt;&gt;"",VLOOKUP(C138,Entrée!Entrée,2,FALSE),"")</f>
        <v/>
      </c>
      <c r="F138" s="10"/>
      <c r="G138" s="7"/>
      <c r="H138" s="10"/>
      <c r="I138" s="44"/>
      <c r="J138" s="11"/>
    </row>
    <row r="139" spans="1:10" ht="15.6" thickTop="1" thickBot="1">
      <c r="A139" s="48">
        <v>127</v>
      </c>
      <c r="B139" s="6"/>
      <c r="C139" s="7"/>
      <c r="D139" s="8" t="str">
        <f>IF(C139&lt;&gt;"",VLOOKUP(C139,Entrée!Entrée,3,FALSE),"")</f>
        <v/>
      </c>
      <c r="E139" s="50" t="str">
        <f>IF(C139&lt;&gt;"",VLOOKUP(C139,Entrée!Entrée,2,FALSE),"")</f>
        <v/>
      </c>
      <c r="F139" s="10"/>
      <c r="G139" s="7"/>
      <c r="H139" s="10"/>
      <c r="I139" s="44"/>
      <c r="J139" s="11"/>
    </row>
    <row r="140" spans="1:10" ht="15.6" thickTop="1" thickBot="1">
      <c r="A140" s="48">
        <v>128</v>
      </c>
      <c r="B140" s="6"/>
      <c r="C140" s="7"/>
      <c r="D140" s="8" t="str">
        <f>IF(C140&lt;&gt;"",VLOOKUP(C140,Entrée!Entrée,3,FALSE),"")</f>
        <v/>
      </c>
      <c r="E140" s="50" t="str">
        <f>IF(C140&lt;&gt;"",VLOOKUP(C140,Entrée!Entrée,2,FALSE),"")</f>
        <v/>
      </c>
      <c r="F140" s="10"/>
      <c r="G140" s="7"/>
      <c r="H140" s="10"/>
      <c r="I140" s="44"/>
      <c r="J140" s="11"/>
    </row>
    <row r="141" spans="1:10" ht="15.6" thickTop="1" thickBot="1">
      <c r="A141" s="48">
        <v>129</v>
      </c>
      <c r="B141" s="6"/>
      <c r="C141" s="7"/>
      <c r="D141" s="8" t="str">
        <f>IF(C141&lt;&gt;"",VLOOKUP(C141,Entrée!Entrée,3,FALSE),"")</f>
        <v/>
      </c>
      <c r="E141" s="50" t="str">
        <f>IF(C141&lt;&gt;"",VLOOKUP(C141,Entrée!Entrée,2,FALSE),"")</f>
        <v/>
      </c>
      <c r="F141" s="10"/>
      <c r="G141" s="7"/>
      <c r="H141" s="10"/>
      <c r="I141" s="44"/>
      <c r="J141" s="11"/>
    </row>
    <row r="142" spans="1:10" ht="15.6" thickTop="1" thickBot="1">
      <c r="A142" s="48">
        <v>130</v>
      </c>
      <c r="B142" s="6"/>
      <c r="C142" s="7"/>
      <c r="D142" s="8" t="str">
        <f>IF(C142&lt;&gt;"",VLOOKUP(C142,Entrée!Entrée,3,FALSE),"")</f>
        <v/>
      </c>
      <c r="E142" s="50" t="str">
        <f>IF(C142&lt;&gt;"",VLOOKUP(C142,Entrée!Entrée,2,FALSE),"")</f>
        <v/>
      </c>
      <c r="F142" s="10"/>
      <c r="G142" s="7"/>
      <c r="H142" s="10"/>
      <c r="I142" s="44"/>
      <c r="J142" s="11"/>
    </row>
    <row r="143" spans="1:10" ht="15.6" thickTop="1" thickBot="1">
      <c r="A143" s="48">
        <v>131</v>
      </c>
      <c r="B143" s="6"/>
      <c r="C143" s="7"/>
      <c r="D143" s="8" t="str">
        <f>IF(C143&lt;&gt;"",VLOOKUP(C143,Entrée!Entrée,3,FALSE),"")</f>
        <v/>
      </c>
      <c r="E143" s="50" t="str">
        <f>IF(C143&lt;&gt;"",VLOOKUP(C143,Entrée!Entrée,2,FALSE),"")</f>
        <v/>
      </c>
      <c r="F143" s="10"/>
      <c r="G143" s="7"/>
      <c r="H143" s="10"/>
      <c r="I143" s="44"/>
      <c r="J143" s="11"/>
    </row>
    <row r="144" spans="1:10" ht="15.6" thickTop="1" thickBot="1">
      <c r="A144" s="48">
        <v>132</v>
      </c>
      <c r="B144" s="6"/>
      <c r="C144" s="7"/>
      <c r="D144" s="8" t="str">
        <f>IF(C144&lt;&gt;"",VLOOKUP(C144,Entrée!Entrée,3,FALSE),"")</f>
        <v/>
      </c>
      <c r="E144" s="50" t="str">
        <f>IF(C144&lt;&gt;"",VLOOKUP(C144,Entrée!Entrée,2,FALSE),"")</f>
        <v/>
      </c>
      <c r="F144" s="10"/>
      <c r="G144" s="7"/>
      <c r="H144" s="10"/>
      <c r="I144" s="44"/>
      <c r="J144" s="11"/>
    </row>
    <row r="145" spans="1:10" ht="15.6" thickTop="1" thickBot="1">
      <c r="A145" s="48">
        <v>133</v>
      </c>
      <c r="B145" s="6"/>
      <c r="C145" s="7"/>
      <c r="D145" s="8" t="str">
        <f>IF(C145&lt;&gt;"",VLOOKUP(C145,Entrée!Entrée,3,FALSE),"")</f>
        <v/>
      </c>
      <c r="E145" s="50" t="str">
        <f>IF(C145&lt;&gt;"",VLOOKUP(C145,Entrée!Entrée,2,FALSE),"")</f>
        <v/>
      </c>
      <c r="F145" s="10"/>
      <c r="G145" s="7"/>
      <c r="H145" s="10"/>
      <c r="I145" s="44"/>
      <c r="J145" s="11"/>
    </row>
    <row r="146" spans="1:10" ht="15.6" thickTop="1" thickBot="1">
      <c r="A146" s="48">
        <v>134</v>
      </c>
      <c r="B146" s="6"/>
      <c r="C146" s="7"/>
      <c r="D146" s="8" t="str">
        <f>IF(C146&lt;&gt;"",VLOOKUP(C146,Entrée!Entrée,3,FALSE),"")</f>
        <v/>
      </c>
      <c r="E146" s="50" t="str">
        <f>IF(C146&lt;&gt;"",VLOOKUP(C146,Entrée!Entrée,2,FALSE),"")</f>
        <v/>
      </c>
      <c r="F146" s="10"/>
      <c r="G146" s="7"/>
      <c r="H146" s="10"/>
      <c r="I146" s="44"/>
      <c r="J146" s="11"/>
    </row>
    <row r="147" spans="1:10" ht="15.6" thickTop="1" thickBot="1">
      <c r="A147" s="48">
        <v>135</v>
      </c>
      <c r="B147" s="6"/>
      <c r="C147" s="7"/>
      <c r="D147" s="8" t="str">
        <f>IF(C147&lt;&gt;"",VLOOKUP(C147,Entrée!Entrée,3,FALSE),"")</f>
        <v/>
      </c>
      <c r="E147" s="50" t="str">
        <f>IF(C147&lt;&gt;"",VLOOKUP(C147,Entrée!Entrée,2,FALSE),"")</f>
        <v/>
      </c>
      <c r="F147" s="10"/>
      <c r="G147" s="7"/>
      <c r="H147" s="10"/>
      <c r="I147" s="44"/>
      <c r="J147" s="11"/>
    </row>
    <row r="148" spans="1:10" ht="15.6" thickTop="1" thickBot="1">
      <c r="A148" s="48">
        <v>136</v>
      </c>
      <c r="B148" s="6"/>
      <c r="C148" s="7"/>
      <c r="D148" s="8" t="str">
        <f>IF(C148&lt;&gt;"",VLOOKUP(C148,Entrée!Entrée,3,FALSE),"")</f>
        <v/>
      </c>
      <c r="E148" s="50" t="str">
        <f>IF(C148&lt;&gt;"",VLOOKUP(C148,Entrée!Entrée,2,FALSE),"")</f>
        <v/>
      </c>
      <c r="F148" s="10"/>
      <c r="G148" s="7"/>
      <c r="H148" s="10"/>
      <c r="I148" s="44"/>
      <c r="J148" s="11"/>
    </row>
    <row r="149" spans="1:10" ht="15.6" thickTop="1" thickBot="1">
      <c r="A149" s="48">
        <v>137</v>
      </c>
      <c r="B149" s="6"/>
      <c r="C149" s="7"/>
      <c r="D149" s="8" t="str">
        <f>IF(C149&lt;&gt;"",VLOOKUP(C149,Entrée!Entrée,3,FALSE),"")</f>
        <v/>
      </c>
      <c r="E149" s="50" t="str">
        <f>IF(C149&lt;&gt;"",VLOOKUP(C149,Entrée!Entrée,2,FALSE),"")</f>
        <v/>
      </c>
      <c r="F149" s="10"/>
      <c r="G149" s="7"/>
      <c r="H149" s="10"/>
      <c r="I149" s="44"/>
      <c r="J149" s="11"/>
    </row>
    <row r="150" spans="1:10" ht="15.6" thickTop="1" thickBot="1">
      <c r="A150" s="48">
        <v>138</v>
      </c>
      <c r="B150" s="6"/>
      <c r="C150" s="7"/>
      <c r="D150" s="8" t="str">
        <f>IF(C150&lt;&gt;"",VLOOKUP(C150,Entrée!Entrée,3,FALSE),"")</f>
        <v/>
      </c>
      <c r="E150" s="50" t="str">
        <f>IF(C150&lt;&gt;"",VLOOKUP(C150,Entrée!Entrée,2,FALSE),"")</f>
        <v/>
      </c>
      <c r="F150" s="10"/>
      <c r="G150" s="7"/>
      <c r="H150" s="10"/>
      <c r="I150" s="44"/>
      <c r="J150" s="11"/>
    </row>
    <row r="151" spans="1:10" ht="15.6" thickTop="1" thickBot="1">
      <c r="A151" s="48">
        <v>139</v>
      </c>
      <c r="B151" s="6"/>
      <c r="C151" s="7"/>
      <c r="D151" s="8" t="str">
        <f>IF(C151&lt;&gt;"",VLOOKUP(C151,Entrée!Entrée,3,FALSE),"")</f>
        <v/>
      </c>
      <c r="E151" s="50" t="str">
        <f>IF(C151&lt;&gt;"",VLOOKUP(C151,Entrée!Entrée,2,FALSE),"")</f>
        <v/>
      </c>
      <c r="F151" s="10"/>
      <c r="G151" s="7"/>
      <c r="H151" s="10"/>
      <c r="I151" s="44"/>
      <c r="J151" s="11"/>
    </row>
    <row r="152" spans="1:10" ht="15.6" thickTop="1" thickBot="1">
      <c r="A152" s="48">
        <v>140</v>
      </c>
      <c r="B152" s="6"/>
      <c r="C152" s="7"/>
      <c r="D152" s="8" t="str">
        <f>IF(C152&lt;&gt;"",VLOOKUP(C152,Entrée!Entrée,3,FALSE),"")</f>
        <v/>
      </c>
      <c r="E152" s="50" t="str">
        <f>IF(C152&lt;&gt;"",VLOOKUP(C152,Entrée!Entrée,2,FALSE),"")</f>
        <v/>
      </c>
      <c r="F152" s="10"/>
      <c r="G152" s="7"/>
      <c r="H152" s="10"/>
      <c r="I152" s="44"/>
      <c r="J152" s="11"/>
    </row>
    <row r="153" spans="1:10" ht="15.6" thickTop="1" thickBot="1">
      <c r="A153" s="48">
        <v>141</v>
      </c>
      <c r="B153" s="6"/>
      <c r="C153" s="7"/>
      <c r="D153" s="8" t="str">
        <f>IF(C153&lt;&gt;"",VLOOKUP(C153,Entrée!Entrée,3,FALSE),"")</f>
        <v/>
      </c>
      <c r="E153" s="50" t="str">
        <f>IF(C153&lt;&gt;"",VLOOKUP(C153,Entrée!Entrée,2,FALSE),"")</f>
        <v/>
      </c>
      <c r="F153" s="10"/>
      <c r="G153" s="7"/>
      <c r="H153" s="10"/>
      <c r="I153" s="44"/>
      <c r="J153" s="11"/>
    </row>
    <row r="154" spans="1:10" ht="15.6" thickTop="1" thickBot="1">
      <c r="A154" s="48">
        <v>142</v>
      </c>
      <c r="B154" s="6"/>
      <c r="C154" s="7"/>
      <c r="D154" s="8" t="str">
        <f>IF(C154&lt;&gt;"",VLOOKUP(C154,Entrée!Entrée,3,FALSE),"")</f>
        <v/>
      </c>
      <c r="E154" s="50" t="str">
        <f>IF(C154&lt;&gt;"",VLOOKUP(C154,Entrée!Entrée,2,FALSE),"")</f>
        <v/>
      </c>
      <c r="F154" s="10"/>
      <c r="G154" s="7"/>
      <c r="H154" s="10"/>
      <c r="I154" s="44"/>
      <c r="J154" s="11"/>
    </row>
    <row r="155" spans="1:10" ht="15.6" thickTop="1" thickBot="1">
      <c r="A155" s="48">
        <v>143</v>
      </c>
      <c r="B155" s="6"/>
      <c r="C155" s="7"/>
      <c r="D155" s="8" t="str">
        <f>IF(C155&lt;&gt;"",VLOOKUP(C155,Entrée!Entrée,3,FALSE),"")</f>
        <v/>
      </c>
      <c r="E155" s="50" t="str">
        <f>IF(C155&lt;&gt;"",VLOOKUP(C155,Entrée!Entrée,2,FALSE),"")</f>
        <v/>
      </c>
      <c r="F155" s="10"/>
      <c r="G155" s="7"/>
      <c r="H155" s="10"/>
      <c r="I155" s="44"/>
      <c r="J155" s="11"/>
    </row>
    <row r="156" spans="1:10" ht="15.6" thickTop="1" thickBot="1">
      <c r="A156" s="48">
        <v>144</v>
      </c>
      <c r="B156" s="6"/>
      <c r="C156" s="7"/>
      <c r="D156" s="8" t="str">
        <f>IF(C156&lt;&gt;"",VLOOKUP(C156,Entrée!Entrée,3,FALSE),"")</f>
        <v/>
      </c>
      <c r="E156" s="50" t="str">
        <f>IF(C156&lt;&gt;"",VLOOKUP(C156,Entrée!Entrée,2,FALSE),"")</f>
        <v/>
      </c>
      <c r="F156" s="10"/>
      <c r="G156" s="7"/>
      <c r="H156" s="10"/>
      <c r="I156" s="44"/>
      <c r="J156" s="11"/>
    </row>
    <row r="157" spans="1:10" ht="15.6" thickTop="1" thickBot="1">
      <c r="A157" s="48">
        <v>145</v>
      </c>
      <c r="B157" s="6"/>
      <c r="C157" s="7"/>
      <c r="D157" s="8" t="str">
        <f>IF(C157&lt;&gt;"",VLOOKUP(C157,Entrée!Entrée,3,FALSE),"")</f>
        <v/>
      </c>
      <c r="E157" s="50" t="str">
        <f>IF(C157&lt;&gt;"",VLOOKUP(C157,Entrée!Entrée,2,FALSE),"")</f>
        <v/>
      </c>
      <c r="F157" s="10"/>
      <c r="G157" s="7"/>
      <c r="H157" s="10"/>
      <c r="I157" s="44"/>
      <c r="J157" s="11"/>
    </row>
    <row r="158" spans="1:10" ht="15.6" thickTop="1" thickBot="1">
      <c r="A158" s="48">
        <v>146</v>
      </c>
      <c r="B158" s="6"/>
      <c r="C158" s="7"/>
      <c r="D158" s="8" t="str">
        <f>IF(C158&lt;&gt;"",VLOOKUP(C158,Entrée!Entrée,3,FALSE),"")</f>
        <v/>
      </c>
      <c r="E158" s="50" t="str">
        <f>IF(C158&lt;&gt;"",VLOOKUP(C158,Entrée!Entrée,2,FALSE),"")</f>
        <v/>
      </c>
      <c r="F158" s="10"/>
      <c r="G158" s="7"/>
      <c r="H158" s="10"/>
      <c r="I158" s="44"/>
      <c r="J158" s="11"/>
    </row>
    <row r="159" spans="1:10" ht="15.6" thickTop="1" thickBot="1">
      <c r="A159" s="48">
        <v>147</v>
      </c>
      <c r="B159" s="6"/>
      <c r="C159" s="7"/>
      <c r="D159" s="8" t="str">
        <f>IF(C159&lt;&gt;"",VLOOKUP(C159,Entrée!Entrée,3,FALSE),"")</f>
        <v/>
      </c>
      <c r="E159" s="50" t="str">
        <f>IF(C159&lt;&gt;"",VLOOKUP(C159,Entrée!Entrée,2,FALSE),"")</f>
        <v/>
      </c>
      <c r="F159" s="10"/>
      <c r="G159" s="7"/>
      <c r="H159" s="10"/>
      <c r="I159" s="44"/>
      <c r="J159" s="11"/>
    </row>
    <row r="160" spans="1:10" ht="15.6" thickTop="1" thickBot="1">
      <c r="A160" s="48">
        <v>148</v>
      </c>
      <c r="B160" s="6"/>
      <c r="C160" s="7"/>
      <c r="D160" s="8" t="str">
        <f>IF(C160&lt;&gt;"",VLOOKUP(C160,Entrée!Entrée,3,FALSE),"")</f>
        <v/>
      </c>
      <c r="E160" s="50" t="str">
        <f>IF(C160&lt;&gt;"",VLOOKUP(C160,Entrée!Entrée,2,FALSE),"")</f>
        <v/>
      </c>
      <c r="F160" s="10"/>
      <c r="G160" s="7"/>
      <c r="H160" s="10"/>
      <c r="I160" s="44"/>
      <c r="J160" s="11"/>
    </row>
    <row r="161" spans="1:10" ht="15.6" thickTop="1" thickBot="1">
      <c r="A161" s="48">
        <v>149</v>
      </c>
      <c r="B161" s="6"/>
      <c r="C161" s="7"/>
      <c r="D161" s="8" t="str">
        <f>IF(C161&lt;&gt;"",VLOOKUP(C161,Entrée!Entrée,3,FALSE),"")</f>
        <v/>
      </c>
      <c r="E161" s="50" t="str">
        <f>IF(C161&lt;&gt;"",VLOOKUP(C161,Entrée!Entrée,2,FALSE),"")</f>
        <v/>
      </c>
      <c r="F161" s="10"/>
      <c r="G161" s="7"/>
      <c r="H161" s="10"/>
      <c r="I161" s="44"/>
      <c r="J161" s="11"/>
    </row>
    <row r="162" spans="1:10" ht="15.6" thickTop="1" thickBot="1">
      <c r="A162" s="48">
        <v>150</v>
      </c>
      <c r="B162" s="6"/>
      <c r="C162" s="7"/>
      <c r="D162" s="8" t="str">
        <f>IF(C162&lt;&gt;"",VLOOKUP(C162,Entrée!Entrée,3,FALSE),"")</f>
        <v/>
      </c>
      <c r="E162" s="50" t="str">
        <f>IF(C162&lt;&gt;"",VLOOKUP(C162,Entrée!Entrée,2,FALSE),"")</f>
        <v/>
      </c>
      <c r="F162" s="10"/>
      <c r="G162" s="7"/>
      <c r="H162" s="10"/>
      <c r="I162" s="44"/>
      <c r="J162" s="11"/>
    </row>
    <row r="163" spans="1:10" ht="15.6" thickTop="1" thickBot="1">
      <c r="A163" s="48">
        <v>151</v>
      </c>
      <c r="B163" s="6"/>
      <c r="C163" s="7"/>
      <c r="D163" s="8" t="str">
        <f>IF(C163&lt;&gt;"",VLOOKUP(C163,Entrée!Entrée,3,FALSE),"")</f>
        <v/>
      </c>
      <c r="E163" s="50" t="str">
        <f>IF(C163&lt;&gt;"",VLOOKUP(C163,Entrée!Entrée,2,FALSE),"")</f>
        <v/>
      </c>
      <c r="F163" s="10"/>
      <c r="G163" s="7"/>
      <c r="H163" s="10"/>
      <c r="I163" s="44"/>
      <c r="J163" s="11"/>
    </row>
    <row r="164" spans="1:10" ht="15.6" thickTop="1" thickBot="1">
      <c r="A164" s="48">
        <v>152</v>
      </c>
      <c r="B164" s="6"/>
      <c r="C164" s="7"/>
      <c r="D164" s="8" t="str">
        <f>IF(C164&lt;&gt;"",VLOOKUP(C164,Entrée!Entrée,3,FALSE),"")</f>
        <v/>
      </c>
      <c r="E164" s="50" t="str">
        <f>IF(C164&lt;&gt;"",VLOOKUP(C164,Entrée!Entrée,2,FALSE),"")</f>
        <v/>
      </c>
      <c r="F164" s="10"/>
      <c r="G164" s="7"/>
      <c r="H164" s="10"/>
      <c r="I164" s="44"/>
      <c r="J164" s="11"/>
    </row>
    <row r="165" spans="1:10" ht="15.6" thickTop="1" thickBot="1">
      <c r="A165" s="48">
        <v>153</v>
      </c>
      <c r="B165" s="6"/>
      <c r="C165" s="7"/>
      <c r="D165" s="8" t="str">
        <f>IF(C165&lt;&gt;"",VLOOKUP(C165,Entrée!Entrée,3,FALSE),"")</f>
        <v/>
      </c>
      <c r="E165" s="50" t="str">
        <f>IF(C165&lt;&gt;"",VLOOKUP(C165,Entrée!Entrée,2,FALSE),"")</f>
        <v/>
      </c>
      <c r="F165" s="10"/>
      <c r="G165" s="7"/>
      <c r="H165" s="10"/>
      <c r="I165" s="44"/>
      <c r="J165" s="11"/>
    </row>
    <row r="166" spans="1:10" ht="15.6" thickTop="1" thickBot="1">
      <c r="A166" s="48">
        <v>154</v>
      </c>
      <c r="B166" s="6"/>
      <c r="C166" s="7"/>
      <c r="D166" s="8" t="str">
        <f>IF(C166&lt;&gt;"",VLOOKUP(C166,Entrée!Entrée,3,FALSE),"")</f>
        <v/>
      </c>
      <c r="E166" s="50" t="str">
        <f>IF(C166&lt;&gt;"",VLOOKUP(C166,Entrée!Entrée,2,FALSE),"")</f>
        <v/>
      </c>
      <c r="F166" s="10"/>
      <c r="G166" s="7"/>
      <c r="H166" s="10"/>
      <c r="I166" s="44"/>
      <c r="J166" s="11"/>
    </row>
    <row r="167" spans="1:10" ht="15.6" thickTop="1" thickBot="1">
      <c r="A167" s="48">
        <v>155</v>
      </c>
      <c r="B167" s="6"/>
      <c r="C167" s="7"/>
      <c r="D167" s="8" t="str">
        <f>IF(C167&lt;&gt;"",VLOOKUP(C167,Entrée!Entrée,3,FALSE),"")</f>
        <v/>
      </c>
      <c r="E167" s="50" t="str">
        <f>IF(C167&lt;&gt;"",VLOOKUP(C167,Entrée!Entrée,2,FALSE),"")</f>
        <v/>
      </c>
      <c r="F167" s="10"/>
      <c r="G167" s="7"/>
      <c r="H167" s="10"/>
      <c r="I167" s="44"/>
      <c r="J167" s="11"/>
    </row>
    <row r="168" spans="1:10" ht="15.6" thickTop="1" thickBot="1">
      <c r="A168" s="48">
        <v>156</v>
      </c>
      <c r="B168" s="6"/>
      <c r="C168" s="7"/>
      <c r="D168" s="8" t="str">
        <f>IF(C168&lt;&gt;"",VLOOKUP(C168,Entrée!Entrée,3,FALSE),"")</f>
        <v/>
      </c>
      <c r="E168" s="50" t="str">
        <f>IF(C168&lt;&gt;"",VLOOKUP(C168,Entrée!Entrée,2,FALSE),"")</f>
        <v/>
      </c>
      <c r="F168" s="10"/>
      <c r="G168" s="7"/>
      <c r="H168" s="10"/>
      <c r="I168" s="44"/>
      <c r="J168" s="11"/>
    </row>
    <row r="169" spans="1:10" ht="15.6" thickTop="1" thickBot="1">
      <c r="A169" s="48">
        <v>157</v>
      </c>
      <c r="B169" s="6"/>
      <c r="C169" s="7"/>
      <c r="D169" s="8" t="str">
        <f>IF(C169&lt;&gt;"",VLOOKUP(C169,Entrée!Entrée,3,FALSE),"")</f>
        <v/>
      </c>
      <c r="E169" s="50" t="str">
        <f>IF(C169&lt;&gt;"",VLOOKUP(C169,Entrée!Entrée,2,FALSE),"")</f>
        <v/>
      </c>
      <c r="F169" s="10"/>
      <c r="G169" s="7"/>
      <c r="H169" s="10"/>
      <c r="I169" s="44"/>
      <c r="J169" s="11"/>
    </row>
    <row r="170" spans="1:10" ht="15.6" thickTop="1" thickBot="1">
      <c r="A170" s="48">
        <v>158</v>
      </c>
      <c r="B170" s="6"/>
      <c r="C170" s="7"/>
      <c r="D170" s="8" t="str">
        <f>IF(C170&lt;&gt;"",VLOOKUP(C170,Entrée!Entrée,3,FALSE),"")</f>
        <v/>
      </c>
      <c r="E170" s="50" t="str">
        <f>IF(C170&lt;&gt;"",VLOOKUP(C170,Entrée!Entrée,2,FALSE),"")</f>
        <v/>
      </c>
      <c r="F170" s="10"/>
      <c r="G170" s="7"/>
      <c r="H170" s="10"/>
      <c r="I170" s="44"/>
      <c r="J170" s="11"/>
    </row>
    <row r="171" spans="1:10" ht="15.6" thickTop="1" thickBot="1">
      <c r="A171" s="48">
        <v>159</v>
      </c>
      <c r="B171" s="6"/>
      <c r="C171" s="7"/>
      <c r="D171" s="8" t="str">
        <f>IF(C171&lt;&gt;"",VLOOKUP(C171,Entrée!Entrée,3,FALSE),"")</f>
        <v/>
      </c>
      <c r="E171" s="50" t="str">
        <f>IF(C171&lt;&gt;"",VLOOKUP(C171,Entrée!Entrée,2,FALSE),"")</f>
        <v/>
      </c>
      <c r="F171" s="10"/>
      <c r="G171" s="7"/>
      <c r="H171" s="10"/>
      <c r="I171" s="44"/>
      <c r="J171" s="11"/>
    </row>
    <row r="172" spans="1:10" ht="15.6" thickTop="1" thickBot="1">
      <c r="A172" s="48">
        <v>160</v>
      </c>
      <c r="B172" s="6"/>
      <c r="C172" s="7"/>
      <c r="D172" s="8" t="str">
        <f>IF(C172&lt;&gt;"",VLOOKUP(C172,Entrée!Entrée,3,FALSE),"")</f>
        <v/>
      </c>
      <c r="E172" s="50" t="str">
        <f>IF(C172&lt;&gt;"",VLOOKUP(C172,Entrée!Entrée,2,FALSE),"")</f>
        <v/>
      </c>
      <c r="F172" s="10"/>
      <c r="G172" s="7"/>
      <c r="H172" s="10"/>
      <c r="I172" s="44"/>
      <c r="J172" s="11"/>
    </row>
    <row r="173" spans="1:10" ht="15.6" thickTop="1" thickBot="1">
      <c r="A173" s="48">
        <v>161</v>
      </c>
      <c r="B173" s="6"/>
      <c r="C173" s="7"/>
      <c r="D173" s="8" t="str">
        <f>IF(C173&lt;&gt;"",VLOOKUP(C173,Entrée!Entrée,3,FALSE),"")</f>
        <v/>
      </c>
      <c r="E173" s="50" t="str">
        <f>IF(C173&lt;&gt;"",VLOOKUP(C173,Entrée!Entrée,2,FALSE),"")</f>
        <v/>
      </c>
      <c r="F173" s="10"/>
      <c r="G173" s="7"/>
      <c r="H173" s="10"/>
      <c r="I173" s="44"/>
      <c r="J173" s="11"/>
    </row>
    <row r="174" spans="1:10" ht="15.6" thickTop="1" thickBot="1">
      <c r="A174" s="48">
        <v>162</v>
      </c>
      <c r="B174" s="6"/>
      <c r="C174" s="7"/>
      <c r="D174" s="8" t="str">
        <f>IF(C174&lt;&gt;"",VLOOKUP(C174,Entrée!Entrée,3,FALSE),"")</f>
        <v/>
      </c>
      <c r="E174" s="50" t="str">
        <f>IF(C174&lt;&gt;"",VLOOKUP(C174,Entrée!Entrée,2,FALSE),"")</f>
        <v/>
      </c>
      <c r="F174" s="10"/>
      <c r="G174" s="7"/>
      <c r="H174" s="10"/>
      <c r="I174" s="44"/>
      <c r="J174" s="11"/>
    </row>
    <row r="175" spans="1:10" ht="15.6" thickTop="1" thickBot="1">
      <c r="A175" s="48">
        <v>163</v>
      </c>
      <c r="B175" s="6"/>
      <c r="C175" s="7"/>
      <c r="D175" s="8" t="str">
        <f>IF(C175&lt;&gt;"",VLOOKUP(C175,Entrée!Entrée,3,FALSE),"")</f>
        <v/>
      </c>
      <c r="E175" s="50" t="str">
        <f>IF(C175&lt;&gt;"",VLOOKUP(C175,Entrée!Entrée,2,FALSE),"")</f>
        <v/>
      </c>
      <c r="F175" s="10"/>
      <c r="G175" s="7"/>
      <c r="H175" s="10"/>
      <c r="I175" s="44"/>
      <c r="J175" s="11"/>
    </row>
    <row r="176" spans="1:10" ht="15.6" thickTop="1" thickBot="1">
      <c r="A176" s="48">
        <v>164</v>
      </c>
      <c r="B176" s="6"/>
      <c r="C176" s="7"/>
      <c r="D176" s="8" t="str">
        <f>IF(C176&lt;&gt;"",VLOOKUP(C176,Entrée!Entrée,3,FALSE),"")</f>
        <v/>
      </c>
      <c r="E176" s="50" t="str">
        <f>IF(C176&lt;&gt;"",VLOOKUP(C176,Entrée!Entrée,2,FALSE),"")</f>
        <v/>
      </c>
      <c r="F176" s="10"/>
      <c r="G176" s="7"/>
      <c r="H176" s="10"/>
      <c r="I176" s="44"/>
      <c r="J176" s="11"/>
    </row>
    <row r="177" spans="1:10" ht="15.6" thickTop="1" thickBot="1">
      <c r="A177" s="48">
        <v>165</v>
      </c>
      <c r="B177" s="6"/>
      <c r="C177" s="7"/>
      <c r="D177" s="8" t="str">
        <f>IF(C177&lt;&gt;"",VLOOKUP(C177,Entrée!Entrée,3,FALSE),"")</f>
        <v/>
      </c>
      <c r="E177" s="50" t="str">
        <f>IF(C177&lt;&gt;"",VLOOKUP(C177,Entrée!Entrée,2,FALSE),"")</f>
        <v/>
      </c>
      <c r="F177" s="10"/>
      <c r="G177" s="7"/>
      <c r="H177" s="10"/>
      <c r="I177" s="44"/>
      <c r="J177" s="11"/>
    </row>
    <row r="178" spans="1:10" ht="15.6" thickTop="1" thickBot="1">
      <c r="A178" s="48">
        <v>166</v>
      </c>
      <c r="B178" s="6"/>
      <c r="C178" s="7"/>
      <c r="D178" s="8" t="str">
        <f>IF(C178&lt;&gt;"",VLOOKUP(C178,Entrée!Entrée,3,FALSE),"")</f>
        <v/>
      </c>
      <c r="E178" s="50" t="str">
        <f>IF(C178&lt;&gt;"",VLOOKUP(C178,Entrée!Entrée,2,FALSE),"")</f>
        <v/>
      </c>
      <c r="F178" s="10"/>
      <c r="G178" s="7"/>
      <c r="H178" s="10"/>
      <c r="I178" s="44"/>
      <c r="J178" s="11"/>
    </row>
    <row r="179" spans="1:10" ht="15.6" thickTop="1" thickBot="1">
      <c r="A179" s="48">
        <v>167</v>
      </c>
      <c r="B179" s="6"/>
      <c r="C179" s="7"/>
      <c r="D179" s="8" t="str">
        <f>IF(C179&lt;&gt;"",VLOOKUP(C179,Entrée!Entrée,3,FALSE),"")</f>
        <v/>
      </c>
      <c r="E179" s="50" t="str">
        <f>IF(C179&lt;&gt;"",VLOOKUP(C179,Entrée!Entrée,2,FALSE),"")</f>
        <v/>
      </c>
      <c r="F179" s="10"/>
      <c r="G179" s="7"/>
      <c r="H179" s="10"/>
      <c r="I179" s="44"/>
      <c r="J179" s="11"/>
    </row>
    <row r="180" spans="1:10" ht="15.6" thickTop="1" thickBot="1">
      <c r="A180" s="48">
        <v>168</v>
      </c>
      <c r="B180" s="6"/>
      <c r="C180" s="7"/>
      <c r="D180" s="8" t="str">
        <f>IF(C180&lt;&gt;"",VLOOKUP(C180,Entrée!Entrée,3,FALSE),"")</f>
        <v/>
      </c>
      <c r="E180" s="50" t="str">
        <f>IF(C180&lt;&gt;"",VLOOKUP(C180,Entrée!Entrée,2,FALSE),"")</f>
        <v/>
      </c>
      <c r="F180" s="10"/>
      <c r="G180" s="7"/>
      <c r="H180" s="10"/>
      <c r="I180" s="44"/>
      <c r="J180" s="11"/>
    </row>
    <row r="181" spans="1:10" ht="15.6" thickTop="1" thickBot="1">
      <c r="A181" s="48">
        <v>169</v>
      </c>
      <c r="B181" s="6"/>
      <c r="C181" s="7"/>
      <c r="D181" s="8" t="str">
        <f>IF(C181&lt;&gt;"",VLOOKUP(C181,Entrée!Entrée,3,FALSE),"")</f>
        <v/>
      </c>
      <c r="E181" s="50" t="str">
        <f>IF(C181&lt;&gt;"",VLOOKUP(C181,Entrée!Entrée,2,FALSE),"")</f>
        <v/>
      </c>
      <c r="F181" s="10"/>
      <c r="G181" s="7"/>
      <c r="H181" s="10"/>
      <c r="I181" s="44"/>
      <c r="J181" s="11"/>
    </row>
    <row r="182" spans="1:10" ht="15.6" thickTop="1" thickBot="1">
      <c r="A182" s="48">
        <v>170</v>
      </c>
      <c r="B182" s="6"/>
      <c r="C182" s="7"/>
      <c r="D182" s="8" t="str">
        <f>IF(C182&lt;&gt;"",VLOOKUP(C182,Entrée!Entrée,3,FALSE),"")</f>
        <v/>
      </c>
      <c r="E182" s="50" t="str">
        <f>IF(C182&lt;&gt;"",VLOOKUP(C182,Entrée!Entrée,2,FALSE),"")</f>
        <v/>
      </c>
      <c r="F182" s="10"/>
      <c r="G182" s="7"/>
      <c r="H182" s="10"/>
      <c r="I182" s="44"/>
      <c r="J182" s="11"/>
    </row>
    <row r="183" spans="1:10" ht="15.6" thickTop="1" thickBot="1">
      <c r="A183" s="48">
        <v>171</v>
      </c>
      <c r="B183" s="6"/>
      <c r="C183" s="7"/>
      <c r="D183" s="8" t="str">
        <f>IF(C183&lt;&gt;"",VLOOKUP(C183,Entrée!Entrée,3,FALSE),"")</f>
        <v/>
      </c>
      <c r="E183" s="50" t="str">
        <f>IF(C183&lt;&gt;"",VLOOKUP(C183,Entrée!Entrée,2,FALSE),"")</f>
        <v/>
      </c>
      <c r="F183" s="10"/>
      <c r="G183" s="7"/>
      <c r="H183" s="10"/>
      <c r="I183" s="44"/>
      <c r="J183" s="11"/>
    </row>
    <row r="184" spans="1:10" ht="15.6" thickTop="1" thickBot="1">
      <c r="A184" s="48">
        <v>172</v>
      </c>
      <c r="B184" s="6"/>
      <c r="C184" s="7"/>
      <c r="D184" s="8" t="str">
        <f>IF(C184&lt;&gt;"",VLOOKUP(C184,Entrée!Entrée,3,FALSE),"")</f>
        <v/>
      </c>
      <c r="E184" s="50" t="str">
        <f>IF(C184&lt;&gt;"",VLOOKUP(C184,Entrée!Entrée,2,FALSE),"")</f>
        <v/>
      </c>
      <c r="F184" s="10"/>
      <c r="G184" s="7"/>
      <c r="H184" s="10"/>
      <c r="I184" s="44"/>
      <c r="J184" s="11"/>
    </row>
    <row r="185" spans="1:10" ht="15.6" thickTop="1" thickBot="1">
      <c r="A185" s="48">
        <v>173</v>
      </c>
      <c r="B185" s="6"/>
      <c r="C185" s="7"/>
      <c r="D185" s="8" t="str">
        <f>IF(C185&lt;&gt;"",VLOOKUP(C185,Entrée!Entrée,3,FALSE),"")</f>
        <v/>
      </c>
      <c r="E185" s="50" t="str">
        <f>IF(C185&lt;&gt;"",VLOOKUP(C185,Entrée!Entrée,2,FALSE),"")</f>
        <v/>
      </c>
      <c r="F185" s="10"/>
      <c r="G185" s="7"/>
      <c r="H185" s="10"/>
      <c r="I185" s="44"/>
      <c r="J185" s="11"/>
    </row>
    <row r="186" spans="1:10" ht="15.6" thickTop="1" thickBot="1">
      <c r="A186" s="48">
        <v>174</v>
      </c>
      <c r="B186" s="6"/>
      <c r="C186" s="7"/>
      <c r="D186" s="8" t="str">
        <f>IF(C186&lt;&gt;"",VLOOKUP(C186,Entrée!Entrée,3,FALSE),"")</f>
        <v/>
      </c>
      <c r="E186" s="50" t="str">
        <f>IF(C186&lt;&gt;"",VLOOKUP(C186,Entrée!Entrée,2,FALSE),"")</f>
        <v/>
      </c>
      <c r="F186" s="10"/>
      <c r="G186" s="7"/>
      <c r="H186" s="10"/>
      <c r="I186" s="44"/>
      <c r="J186" s="11"/>
    </row>
    <row r="187" spans="1:10" ht="15.6" thickTop="1" thickBot="1">
      <c r="A187" s="48">
        <v>175</v>
      </c>
      <c r="B187" s="6"/>
      <c r="C187" s="7"/>
      <c r="D187" s="8" t="str">
        <f>IF(C187&lt;&gt;"",VLOOKUP(C187,Entrée!Entrée,3,FALSE),"")</f>
        <v/>
      </c>
      <c r="E187" s="50" t="str">
        <f>IF(C187&lt;&gt;"",VLOOKUP(C187,Entrée!Entrée,2,FALSE),"")</f>
        <v/>
      </c>
      <c r="F187" s="10"/>
      <c r="G187" s="7"/>
      <c r="H187" s="10"/>
      <c r="I187" s="10"/>
      <c r="J187" s="11"/>
    </row>
    <row r="188" spans="1:10" ht="15.6" thickTop="1" thickBot="1">
      <c r="A188" s="48">
        <v>176</v>
      </c>
      <c r="B188" s="6"/>
      <c r="C188" s="7"/>
      <c r="D188" s="8" t="str">
        <f>IF(C188&lt;&gt;"",VLOOKUP(C188,Entrée!Entrée,3,FALSE),"")</f>
        <v/>
      </c>
      <c r="E188" s="50" t="str">
        <f>IF(C188&lt;&gt;"",VLOOKUP(C188,Entrée!Entrée,2,FALSE),"")</f>
        <v/>
      </c>
      <c r="F188" s="10"/>
      <c r="G188" s="7"/>
      <c r="H188" s="10"/>
      <c r="I188" s="10"/>
      <c r="J188" s="11"/>
    </row>
    <row r="189" spans="1:10" ht="15.6" thickTop="1" thickBot="1">
      <c r="A189" s="48">
        <v>177</v>
      </c>
      <c r="B189" s="6"/>
      <c r="C189" s="7"/>
      <c r="D189" s="8" t="str">
        <f>IF(C189&lt;&gt;"",VLOOKUP(C189,Entrée!Entrée,3,FALSE),"")</f>
        <v/>
      </c>
      <c r="E189" s="50" t="str">
        <f>IF(C189&lt;&gt;"",VLOOKUP(C189,Entrée!Entrée,2,FALSE),"")</f>
        <v/>
      </c>
      <c r="F189" s="10"/>
      <c r="G189" s="7"/>
      <c r="H189" s="10"/>
      <c r="I189" s="10"/>
      <c r="J189" s="11"/>
    </row>
    <row r="190" spans="1:10" ht="15.6" thickTop="1" thickBot="1">
      <c r="A190" s="48">
        <v>178</v>
      </c>
      <c r="B190" s="6"/>
      <c r="C190" s="7"/>
      <c r="D190" s="8" t="str">
        <f>IF(C190&lt;&gt;"",VLOOKUP(C190,Entrée!Entrée,3,FALSE),"")</f>
        <v/>
      </c>
      <c r="E190" s="50" t="str">
        <f>IF(C190&lt;&gt;"",VLOOKUP(C190,Entrée!Entrée,2,FALSE),"")</f>
        <v/>
      </c>
      <c r="F190" s="10"/>
      <c r="G190" s="7"/>
      <c r="H190" s="10"/>
      <c r="I190" s="10"/>
      <c r="J190" s="11"/>
    </row>
    <row r="191" spans="1:10" ht="15.6" thickTop="1" thickBot="1">
      <c r="A191" s="48">
        <v>179</v>
      </c>
      <c r="B191" s="6"/>
      <c r="C191" s="7"/>
      <c r="D191" s="8" t="str">
        <f>IF(C191&lt;&gt;"",VLOOKUP(C191,Entrée!Entrée,3,FALSE),"")</f>
        <v/>
      </c>
      <c r="E191" s="50" t="str">
        <f>IF(C191&lt;&gt;"",VLOOKUP(C191,Entrée!Entrée,2,FALSE),"")</f>
        <v/>
      </c>
      <c r="F191" s="10"/>
      <c r="G191" s="7"/>
      <c r="H191" s="10"/>
      <c r="I191" s="10"/>
      <c r="J191" s="11"/>
    </row>
    <row r="192" spans="1:10" ht="15.6" thickTop="1" thickBot="1">
      <c r="A192" s="48">
        <v>180</v>
      </c>
      <c r="B192" s="6"/>
      <c r="C192" s="7"/>
      <c r="D192" s="8" t="str">
        <f>IF(C192&lt;&gt;"",VLOOKUP(C192,Entrée!Entrée,3,FALSE),"")</f>
        <v/>
      </c>
      <c r="E192" s="50" t="str">
        <f>IF(C192&lt;&gt;"",VLOOKUP(C192,Entrée!Entrée,2,FALSE),"")</f>
        <v/>
      </c>
      <c r="F192" s="10"/>
      <c r="G192" s="7"/>
      <c r="H192" s="10"/>
      <c r="I192" s="10"/>
      <c r="J192" s="11"/>
    </row>
    <row r="193" spans="1:10" ht="15.6" thickTop="1" thickBot="1">
      <c r="A193" s="48">
        <v>181</v>
      </c>
      <c r="B193" s="6"/>
      <c r="C193" s="7"/>
      <c r="D193" s="8" t="str">
        <f>IF(C193&lt;&gt;"",VLOOKUP(C193,Entrée!Entrée,3,FALSE),"")</f>
        <v/>
      </c>
      <c r="E193" s="50" t="str">
        <f>IF(C193&lt;&gt;"",VLOOKUP(C193,Entrée!Entrée,2,FALSE),"")</f>
        <v/>
      </c>
      <c r="F193" s="10"/>
      <c r="G193" s="7"/>
      <c r="H193" s="10"/>
      <c r="I193" s="10"/>
      <c r="J193" s="11"/>
    </row>
    <row r="194" spans="1:10" ht="15.6" thickTop="1" thickBot="1">
      <c r="A194" s="48">
        <v>182</v>
      </c>
      <c r="B194" s="6"/>
      <c r="C194" s="7"/>
      <c r="D194" s="8" t="str">
        <f>IF(C194&lt;&gt;"",VLOOKUP(C194,Entrée!Entrée,3,FALSE),"")</f>
        <v/>
      </c>
      <c r="E194" s="50" t="str">
        <f>IF(C194&lt;&gt;"",VLOOKUP(C194,Entrée!Entrée,2,FALSE),"")</f>
        <v/>
      </c>
      <c r="F194" s="10"/>
      <c r="G194" s="7"/>
      <c r="H194" s="10"/>
      <c r="I194" s="10"/>
      <c r="J194" s="11"/>
    </row>
    <row r="195" spans="1:10" ht="15.6" thickTop="1" thickBot="1">
      <c r="A195" s="48">
        <v>183</v>
      </c>
      <c r="B195" s="6"/>
      <c r="C195" s="7"/>
      <c r="D195" s="8" t="str">
        <f>IF(C195&lt;&gt;"",VLOOKUP(C195,Entrée!Entrée,3,FALSE),"")</f>
        <v/>
      </c>
      <c r="E195" s="50" t="str">
        <f>IF(C195&lt;&gt;"",VLOOKUP(C195,Entrée!Entrée,2,FALSE),"")</f>
        <v/>
      </c>
      <c r="F195" s="10"/>
      <c r="G195" s="7"/>
      <c r="H195" s="10"/>
      <c r="I195" s="10"/>
      <c r="J195" s="11"/>
    </row>
    <row r="196" spans="1:10" ht="15.6" thickTop="1" thickBot="1">
      <c r="A196" s="48">
        <v>184</v>
      </c>
      <c r="B196" s="6"/>
      <c r="C196" s="7"/>
      <c r="D196" s="8" t="str">
        <f>IF(C196&lt;&gt;"",VLOOKUP(C196,Entrée!Entrée,3,FALSE),"")</f>
        <v/>
      </c>
      <c r="E196" s="50" t="str">
        <f>IF(C196&lt;&gt;"",VLOOKUP(C196,Entrée!Entrée,2,FALSE),"")</f>
        <v/>
      </c>
      <c r="F196" s="10"/>
      <c r="G196" s="7"/>
      <c r="H196" s="10"/>
      <c r="I196" s="10"/>
      <c r="J196" s="11"/>
    </row>
    <row r="197" spans="1:10" ht="15.6" thickTop="1" thickBot="1">
      <c r="A197" s="48">
        <v>185</v>
      </c>
      <c r="B197" s="6"/>
      <c r="C197" s="7"/>
      <c r="D197" s="8" t="str">
        <f>IF(C197&lt;&gt;"",VLOOKUP(C197,Entrée!Entrée,3,FALSE),"")</f>
        <v/>
      </c>
      <c r="E197" s="50" t="str">
        <f>IF(C197&lt;&gt;"",VLOOKUP(C197,Entrée!Entrée,2,FALSE),"")</f>
        <v/>
      </c>
      <c r="F197" s="10"/>
      <c r="G197" s="7"/>
      <c r="H197" s="10"/>
      <c r="I197" s="10"/>
      <c r="J197" s="11"/>
    </row>
    <row r="198" spans="1:10" ht="15.6" thickTop="1" thickBot="1">
      <c r="A198" s="48">
        <v>186</v>
      </c>
      <c r="B198" s="6"/>
      <c r="C198" s="7"/>
      <c r="D198" s="8" t="str">
        <f>IF(C198&lt;&gt;"",VLOOKUP(C198,Entrée!Entrée,3,FALSE),"")</f>
        <v/>
      </c>
      <c r="E198" s="50" t="str">
        <f>IF(C198&lt;&gt;"",VLOOKUP(C198,Entrée!Entrée,2,FALSE),"")</f>
        <v/>
      </c>
      <c r="F198" s="10"/>
      <c r="G198" s="7"/>
      <c r="H198" s="10"/>
      <c r="I198" s="10"/>
      <c r="J198" s="11"/>
    </row>
    <row r="199" spans="1:10" ht="15.6" thickTop="1" thickBot="1">
      <c r="A199" s="48">
        <v>187</v>
      </c>
      <c r="B199" s="6"/>
      <c r="C199" s="7"/>
      <c r="D199" s="8" t="str">
        <f>IF(C199&lt;&gt;"",VLOOKUP(C199,Entrée!Entrée,3,FALSE),"")</f>
        <v/>
      </c>
      <c r="E199" s="50" t="str">
        <f>IF(C199&lt;&gt;"",VLOOKUP(C199,Entrée!Entrée,2,FALSE),"")</f>
        <v/>
      </c>
      <c r="F199" s="10"/>
      <c r="G199" s="7"/>
      <c r="H199" s="10"/>
      <c r="I199" s="10"/>
      <c r="J199" s="11"/>
    </row>
    <row r="200" spans="1:10" ht="15.6" thickTop="1" thickBot="1">
      <c r="A200" s="48">
        <v>188</v>
      </c>
      <c r="B200" s="6"/>
      <c r="C200" s="7"/>
      <c r="D200" s="8" t="str">
        <f>IF(C200&lt;&gt;"",VLOOKUP(C200,Entrée!Entrée,3,FALSE),"")</f>
        <v/>
      </c>
      <c r="E200" s="50" t="str">
        <f>IF(C200&lt;&gt;"",VLOOKUP(C200,Entrée!Entrée,2,FALSE),"")</f>
        <v/>
      </c>
      <c r="F200" s="10"/>
      <c r="G200" s="7"/>
      <c r="H200" s="10"/>
      <c r="I200" s="10"/>
      <c r="J200" s="11"/>
    </row>
    <row r="201" spans="1:10" ht="15.6" thickTop="1" thickBot="1">
      <c r="A201" s="48">
        <v>189</v>
      </c>
      <c r="B201" s="6"/>
      <c r="C201" s="7"/>
      <c r="D201" s="8" t="str">
        <f>IF(C201&lt;&gt;"",VLOOKUP(C201,Entrée!Entrée,3,FALSE),"")</f>
        <v/>
      </c>
      <c r="E201" s="50" t="str">
        <f>IF(C201&lt;&gt;"",VLOOKUP(C201,Entrée!Entrée,2,FALSE),"")</f>
        <v/>
      </c>
      <c r="F201" s="10"/>
      <c r="G201" s="7"/>
      <c r="H201" s="10"/>
      <c r="I201" s="10"/>
      <c r="J201" s="11"/>
    </row>
    <row r="202" spans="1:10" ht="15.6" thickTop="1" thickBot="1">
      <c r="A202" s="48">
        <v>190</v>
      </c>
      <c r="B202" s="6"/>
      <c r="C202" s="7"/>
      <c r="D202" s="8" t="str">
        <f>IF(C202&lt;&gt;"",VLOOKUP(C202,Entrée!Entrée,3,FALSE),"")</f>
        <v/>
      </c>
      <c r="E202" s="50" t="str">
        <f>IF(C202&lt;&gt;"",VLOOKUP(C202,Entrée!Entrée,2,FALSE),"")</f>
        <v/>
      </c>
      <c r="F202" s="10"/>
      <c r="G202" s="7"/>
      <c r="H202" s="10"/>
      <c r="I202" s="10"/>
      <c r="J202" s="11"/>
    </row>
    <row r="203" spans="1:10" ht="15.6" thickTop="1" thickBot="1">
      <c r="A203" s="48">
        <v>191</v>
      </c>
      <c r="B203" s="6"/>
      <c r="C203" s="7"/>
      <c r="D203" s="8" t="str">
        <f>IF(C203&lt;&gt;"",VLOOKUP(C203,Entrée!Entrée,3,FALSE),"")</f>
        <v/>
      </c>
      <c r="E203" s="50" t="str">
        <f>IF(C203&lt;&gt;"",VLOOKUP(C203,Entrée!Entrée,2,FALSE),"")</f>
        <v/>
      </c>
      <c r="F203" s="10"/>
      <c r="G203" s="7"/>
      <c r="H203" s="10"/>
      <c r="I203" s="10"/>
      <c r="J203" s="11"/>
    </row>
    <row r="204" spans="1:10" ht="15.6" thickTop="1" thickBot="1">
      <c r="A204" s="48">
        <v>192</v>
      </c>
      <c r="B204" s="6"/>
      <c r="C204" s="7"/>
      <c r="D204" s="8" t="str">
        <f>IF(C204&lt;&gt;"",VLOOKUP(C204,Entrée!Entrée,3,FALSE),"")</f>
        <v/>
      </c>
      <c r="E204" s="50" t="str">
        <f>IF(C204&lt;&gt;"",VLOOKUP(C204,Entrée!Entrée,2,FALSE),"")</f>
        <v/>
      </c>
      <c r="F204" s="10"/>
      <c r="G204" s="7"/>
      <c r="H204" s="10"/>
      <c r="I204" s="10"/>
      <c r="J204" s="11"/>
    </row>
    <row r="205" spans="1:10" ht="15.6" thickTop="1" thickBot="1">
      <c r="A205" s="48">
        <v>193</v>
      </c>
      <c r="B205" s="6"/>
      <c r="C205" s="7"/>
      <c r="D205" s="8" t="str">
        <f>IF(C205&lt;&gt;"",VLOOKUP(C205,Entrée!Entrée,3,FALSE),"")</f>
        <v/>
      </c>
      <c r="E205" s="50" t="str">
        <f>IF(C205&lt;&gt;"",VLOOKUP(C205,Entrée!Entrée,2,FALSE),"")</f>
        <v/>
      </c>
      <c r="F205" s="10"/>
      <c r="G205" s="7"/>
      <c r="H205" s="10"/>
      <c r="I205" s="10"/>
      <c r="J205" s="11"/>
    </row>
    <row r="206" spans="1:10" ht="15.6" thickTop="1" thickBot="1">
      <c r="A206" s="48">
        <v>194</v>
      </c>
      <c r="B206" s="6"/>
      <c r="C206" s="7"/>
      <c r="D206" s="8" t="str">
        <f>IF(C206&lt;&gt;"",VLOOKUP(C206,Entrée!Entrée,3,FALSE),"")</f>
        <v/>
      </c>
      <c r="E206" s="50" t="str">
        <f>IF(C206&lt;&gt;"",VLOOKUP(C206,Entrée!Entrée,2,FALSE),"")</f>
        <v/>
      </c>
      <c r="F206" s="10"/>
      <c r="G206" s="7"/>
      <c r="H206" s="10"/>
      <c r="I206" s="10"/>
      <c r="J206" s="11"/>
    </row>
    <row r="207" spans="1:10" ht="15.6" thickTop="1" thickBot="1">
      <c r="A207" s="48">
        <v>195</v>
      </c>
      <c r="B207" s="6"/>
      <c r="C207" s="7"/>
      <c r="D207" s="8" t="str">
        <f>IF(C207&lt;&gt;"",VLOOKUP(C207,Entrée!Entrée,3,FALSE),"")</f>
        <v/>
      </c>
      <c r="E207" s="50" t="str">
        <f>IF(C207&lt;&gt;"",VLOOKUP(C207,Entrée!Entrée,2,FALSE),"")</f>
        <v/>
      </c>
      <c r="F207" s="10"/>
      <c r="G207" s="7"/>
      <c r="H207" s="10"/>
      <c r="I207" s="10"/>
      <c r="J207" s="11"/>
    </row>
    <row r="208" spans="1:10" ht="15.6" thickTop="1" thickBot="1">
      <c r="A208" s="48">
        <v>196</v>
      </c>
      <c r="B208" s="6"/>
      <c r="C208" s="7"/>
      <c r="D208" s="8" t="str">
        <f>IF(C208&lt;&gt;"",VLOOKUP(C208,Entrée!Entrée,3,FALSE),"")</f>
        <v/>
      </c>
      <c r="E208" s="50" t="str">
        <f>IF(C208&lt;&gt;"",VLOOKUP(C208,Entrée!Entrée,2,FALSE),"")</f>
        <v/>
      </c>
      <c r="F208" s="10"/>
      <c r="G208" s="7"/>
      <c r="H208" s="10"/>
      <c r="I208" s="10"/>
      <c r="J208" s="11"/>
    </row>
    <row r="209" spans="1:10" ht="15.6" thickTop="1" thickBot="1">
      <c r="A209" s="48">
        <v>197</v>
      </c>
      <c r="B209" s="6"/>
      <c r="C209" s="7"/>
      <c r="D209" s="8" t="str">
        <f>IF(C209&lt;&gt;"",VLOOKUP(C209,Entrée!Entrée,3,FALSE),"")</f>
        <v/>
      </c>
      <c r="E209" s="50" t="str">
        <f>IF(C209&lt;&gt;"",VLOOKUP(C209,Entrée!Entrée,2,FALSE),"")</f>
        <v/>
      </c>
      <c r="F209" s="10"/>
      <c r="G209" s="7"/>
      <c r="H209" s="10"/>
      <c r="I209" s="10"/>
      <c r="J209" s="11"/>
    </row>
    <row r="210" spans="1:10" ht="15.6" thickTop="1" thickBot="1">
      <c r="A210" s="48">
        <v>198</v>
      </c>
      <c r="B210" s="6"/>
      <c r="C210" s="7"/>
      <c r="D210" s="8" t="str">
        <f>IF(C210&lt;&gt;"",VLOOKUP(C210,Entrée!Entrée,3,FALSE),"")</f>
        <v/>
      </c>
      <c r="E210" s="50" t="str">
        <f>IF(C210&lt;&gt;"",VLOOKUP(C210,Entrée!Entrée,2,FALSE),"")</f>
        <v/>
      </c>
      <c r="F210" s="10"/>
      <c r="G210" s="7"/>
      <c r="H210" s="10"/>
      <c r="I210" s="10"/>
      <c r="J210" s="11"/>
    </row>
    <row r="211" spans="1:10" ht="15.6" thickTop="1" thickBot="1">
      <c r="A211" s="48">
        <v>199</v>
      </c>
      <c r="B211" s="6"/>
      <c r="C211" s="7"/>
      <c r="D211" s="8" t="str">
        <f>IF(C211&lt;&gt;"",VLOOKUP(C211,Entrée!Entrée,3,FALSE),"")</f>
        <v/>
      </c>
      <c r="E211" s="50" t="str">
        <f>IF(C211&lt;&gt;"",VLOOKUP(C211,Entrée!Entrée,2,FALSE),"")</f>
        <v/>
      </c>
      <c r="F211" s="10"/>
      <c r="G211" s="7"/>
      <c r="H211" s="10"/>
      <c r="I211" s="10"/>
      <c r="J211" s="11"/>
    </row>
    <row r="212" spans="1:10" ht="15.6" thickTop="1" thickBot="1">
      <c r="A212" s="48">
        <v>200</v>
      </c>
      <c r="B212" s="6"/>
      <c r="C212" s="7"/>
      <c r="D212" s="8" t="str">
        <f>IF(C212&lt;&gt;"",VLOOKUP(C212,Entrée!Entrée,3,FALSE),"")</f>
        <v/>
      </c>
      <c r="E212" s="50" t="str">
        <f>IF(C212&lt;&gt;"",VLOOKUP(C212,Entrée!Entrée,2,FALSE),"")</f>
        <v/>
      </c>
      <c r="F212" s="10"/>
      <c r="G212" s="7"/>
      <c r="H212" s="10"/>
      <c r="I212" s="10"/>
      <c r="J212" s="11"/>
    </row>
    <row r="213" spans="1:10" ht="15.6" thickTop="1" thickBot="1">
      <c r="A213" s="48">
        <v>201</v>
      </c>
      <c r="B213" s="6"/>
      <c r="C213" s="7"/>
      <c r="D213" s="8" t="str">
        <f>IF(C213&lt;&gt;"",VLOOKUP(C213,Entrée!Entrée,3,FALSE),"")</f>
        <v/>
      </c>
      <c r="E213" s="50" t="str">
        <f>IF(C213&lt;&gt;"",VLOOKUP(C213,Entrée!Entrée,2,FALSE),"")</f>
        <v/>
      </c>
      <c r="F213" s="10"/>
      <c r="G213" s="7"/>
      <c r="H213" s="10"/>
      <c r="I213" s="10"/>
      <c r="J213" s="11"/>
    </row>
    <row r="214" spans="1:10" ht="15.6" thickTop="1" thickBot="1">
      <c r="A214" s="48">
        <v>202</v>
      </c>
      <c r="B214" s="6"/>
      <c r="C214" s="7"/>
      <c r="D214" s="8" t="str">
        <f>IF(C214&lt;&gt;"",VLOOKUP(C214,Entrée!Entrée,3,FALSE),"")</f>
        <v/>
      </c>
      <c r="E214" s="50" t="str">
        <f>IF(C214&lt;&gt;"",VLOOKUP(C214,Entrée!Entrée,2,FALSE),"")</f>
        <v/>
      </c>
      <c r="F214" s="10"/>
      <c r="G214" s="7"/>
      <c r="H214" s="10"/>
      <c r="I214" s="10"/>
      <c r="J214" s="11"/>
    </row>
    <row r="215" spans="1:10" ht="15.6" thickTop="1" thickBot="1">
      <c r="A215" s="48">
        <v>203</v>
      </c>
      <c r="B215" s="6"/>
      <c r="C215" s="7"/>
      <c r="D215" s="8" t="str">
        <f>IF(C215&lt;&gt;"",VLOOKUP(C215,Entrée!Entrée,3,FALSE),"")</f>
        <v/>
      </c>
      <c r="E215" s="50" t="str">
        <f>IF(C215&lt;&gt;"",VLOOKUP(C215,Entrée!Entrée,2,FALSE),"")</f>
        <v/>
      </c>
      <c r="F215" s="10"/>
      <c r="G215" s="7"/>
      <c r="H215" s="10"/>
      <c r="I215" s="10"/>
      <c r="J215" s="11"/>
    </row>
    <row r="216" spans="1:10" ht="15.6" thickTop="1" thickBot="1">
      <c r="A216" s="48">
        <v>204</v>
      </c>
      <c r="B216" s="6"/>
      <c r="C216" s="7"/>
      <c r="D216" s="8" t="str">
        <f>IF(C216&lt;&gt;"",VLOOKUP(C216,Entrée!Entrée,3,FALSE),"")</f>
        <v/>
      </c>
      <c r="E216" s="50" t="str">
        <f>IF(C216&lt;&gt;"",VLOOKUP(C216,Entrée!Entrée,2,FALSE),"")</f>
        <v/>
      </c>
      <c r="F216" s="10"/>
      <c r="G216" s="7"/>
      <c r="H216" s="10"/>
      <c r="I216" s="10"/>
      <c r="J216" s="11"/>
    </row>
    <row r="217" spans="1:10" ht="15.6" thickTop="1" thickBot="1">
      <c r="A217" s="48">
        <v>205</v>
      </c>
      <c r="B217" s="6"/>
      <c r="C217" s="7"/>
      <c r="D217" s="8" t="str">
        <f>IF(C217&lt;&gt;"",VLOOKUP(C217,Entrée!Entrée,3,FALSE),"")</f>
        <v/>
      </c>
      <c r="E217" s="50" t="str">
        <f>IF(C217&lt;&gt;"",VLOOKUP(C217,Entrée!Entrée,2,FALSE),"")</f>
        <v/>
      </c>
      <c r="F217" s="10"/>
      <c r="G217" s="7"/>
      <c r="H217" s="10"/>
      <c r="I217" s="10"/>
      <c r="J217" s="11"/>
    </row>
    <row r="218" spans="1:10" ht="15.6" thickTop="1" thickBot="1">
      <c r="A218" s="48">
        <v>206</v>
      </c>
      <c r="B218" s="6"/>
      <c r="C218" s="7"/>
      <c r="D218" s="8" t="str">
        <f>IF(C218&lt;&gt;"",VLOOKUP(C218,Entrée!Entrée,3,FALSE),"")</f>
        <v/>
      </c>
      <c r="E218" s="50" t="str">
        <f>IF(C218&lt;&gt;"",VLOOKUP(C218,Entrée!Entrée,2,FALSE),"")</f>
        <v/>
      </c>
      <c r="F218" s="10"/>
      <c r="G218" s="7"/>
      <c r="H218" s="10"/>
      <c r="I218" s="10"/>
      <c r="J218" s="11"/>
    </row>
    <row r="219" spans="1:10" ht="15.6" thickTop="1" thickBot="1">
      <c r="A219" s="48">
        <v>207</v>
      </c>
      <c r="B219" s="6"/>
      <c r="C219" s="12"/>
      <c r="D219" s="8" t="str">
        <f>IF(C219&lt;&gt;"",VLOOKUP(C219,Entrée!Entrée,3,FALSE),"")</f>
        <v/>
      </c>
      <c r="E219" s="50" t="str">
        <f>IF(C219&lt;&gt;"",VLOOKUP(C219,Entrée!Entrée,2,FALSE),"")</f>
        <v/>
      </c>
      <c r="F219" s="10"/>
      <c r="G219" s="14"/>
      <c r="H219" s="10"/>
      <c r="I219" s="10"/>
      <c r="J219" s="11"/>
    </row>
    <row r="220" spans="1:10" ht="15.6" thickTop="1" thickBot="1">
      <c r="A220" s="48">
        <v>208</v>
      </c>
      <c r="B220" s="6"/>
      <c r="C220" s="12"/>
      <c r="D220" s="8" t="str">
        <f>IF(C220&lt;&gt;"",VLOOKUP(C220,Entrée!Entrée,3,FALSE),"")</f>
        <v/>
      </c>
      <c r="E220" s="50" t="str">
        <f>IF(C220&lt;&gt;"",VLOOKUP(C220,Entrée!Entrée,2,FALSE),"")</f>
        <v/>
      </c>
      <c r="F220" s="10"/>
      <c r="G220" s="14"/>
      <c r="H220" s="10"/>
      <c r="I220" s="15"/>
      <c r="J220" s="16"/>
    </row>
    <row r="221" spans="1:10" ht="15.6" thickTop="1" thickBot="1">
      <c r="A221" s="48">
        <v>209</v>
      </c>
      <c r="B221" s="6"/>
      <c r="C221" s="12"/>
      <c r="D221" s="8" t="str">
        <f>IF(C221&lt;&gt;"",VLOOKUP(C221,Entrée!Entrée,3,FALSE),"")</f>
        <v/>
      </c>
      <c r="E221" s="50" t="str">
        <f>IF(C221&lt;&gt;"",VLOOKUP(C221,Entrée!Entrée,2,FALSE),"")</f>
        <v/>
      </c>
      <c r="F221" s="10"/>
      <c r="G221" s="14"/>
      <c r="H221" s="10"/>
      <c r="I221" s="15"/>
      <c r="J221" s="16"/>
    </row>
    <row r="222" spans="1:10" ht="15.6" thickTop="1" thickBot="1">
      <c r="A222" s="48">
        <v>210</v>
      </c>
      <c r="B222" s="6"/>
      <c r="C222" s="12"/>
      <c r="D222" s="8" t="str">
        <f>IF(C222&lt;&gt;"",VLOOKUP(C222,Entrée!Entrée,3,FALSE),"")</f>
        <v/>
      </c>
      <c r="E222" s="50" t="str">
        <f>IF(C222&lt;&gt;"",VLOOKUP(C222,Entrée!Entrée,2,FALSE),"")</f>
        <v/>
      </c>
      <c r="F222" s="10"/>
      <c r="G222" s="14"/>
      <c r="H222" s="10"/>
      <c r="I222" s="15"/>
      <c r="J222" s="16"/>
    </row>
    <row r="223" spans="1:10" ht="15.6" thickTop="1" thickBot="1">
      <c r="A223" s="48">
        <v>211</v>
      </c>
      <c r="B223" s="6"/>
      <c r="C223" s="12"/>
      <c r="D223" s="8" t="str">
        <f>IF(C223&lt;&gt;"",VLOOKUP(C223,Entrée!Entrée,3,FALSE),"")</f>
        <v/>
      </c>
      <c r="E223" s="50" t="str">
        <f>IF(C223&lt;&gt;"",VLOOKUP(C223,Entrée!Entrée,2,FALSE),"")</f>
        <v/>
      </c>
      <c r="F223" s="10"/>
      <c r="G223" s="14"/>
      <c r="H223" s="10"/>
      <c r="I223" s="15"/>
      <c r="J223" s="16"/>
    </row>
    <row r="224" spans="1:10" ht="15.6" thickTop="1" thickBot="1">
      <c r="A224" s="48">
        <v>212</v>
      </c>
      <c r="B224" s="6"/>
      <c r="C224" s="12"/>
      <c r="D224" s="8" t="str">
        <f>IF(C224&lt;&gt;"",VLOOKUP(C224,Entrée!Entrée,3,FALSE),"")</f>
        <v/>
      </c>
      <c r="E224" s="50" t="str">
        <f>IF(C224&lt;&gt;"",VLOOKUP(C224,Entrée!Entrée,2,FALSE),"")</f>
        <v/>
      </c>
      <c r="F224" s="10"/>
      <c r="G224" s="14"/>
      <c r="H224" s="10"/>
      <c r="I224" s="15"/>
      <c r="J224" s="16"/>
    </row>
    <row r="225" spans="1:10" ht="15.6" thickTop="1" thickBot="1">
      <c r="A225" s="48">
        <v>213</v>
      </c>
      <c r="B225" s="6"/>
      <c r="C225" s="12"/>
      <c r="D225" s="8" t="str">
        <f>IF(C225&lt;&gt;"",VLOOKUP(C225,Entrée!Entrée,3,FALSE),"")</f>
        <v/>
      </c>
      <c r="E225" s="50" t="str">
        <f>IF(C225&lt;&gt;"",VLOOKUP(C225,Entrée!Entrée,2,FALSE),"")</f>
        <v/>
      </c>
      <c r="F225" s="10"/>
      <c r="G225" s="14"/>
      <c r="H225" s="10"/>
      <c r="I225" s="15"/>
      <c r="J225" s="16"/>
    </row>
    <row r="226" spans="1:10" ht="15.6" thickTop="1" thickBot="1">
      <c r="A226" s="48">
        <v>214</v>
      </c>
      <c r="B226" s="6"/>
      <c r="C226" s="12"/>
      <c r="D226" s="8" t="str">
        <f>IF(C226&lt;&gt;"",VLOOKUP(C226,Entrée!Entrée,3,FALSE),"")</f>
        <v/>
      </c>
      <c r="E226" s="50" t="str">
        <f>IF(C226&lt;&gt;"",VLOOKUP(C226,Entrée!Entrée,2,FALSE),"")</f>
        <v/>
      </c>
      <c r="F226" s="10"/>
      <c r="G226" s="14"/>
      <c r="H226" s="10"/>
      <c r="I226" s="15"/>
      <c r="J226" s="16"/>
    </row>
    <row r="227" spans="1:10" ht="15.6" thickTop="1" thickBot="1">
      <c r="A227" s="48">
        <v>215</v>
      </c>
      <c r="B227" s="6"/>
      <c r="C227" s="12"/>
      <c r="D227" s="8" t="str">
        <f>IF(C227&lt;&gt;"",VLOOKUP(C227,Entrée!Entrée,3,FALSE),"")</f>
        <v/>
      </c>
      <c r="E227" s="50" t="str">
        <f>IF(C227&lt;&gt;"",VLOOKUP(C227,Entrée!Entrée,2,FALSE),"")</f>
        <v/>
      </c>
      <c r="F227" s="10"/>
      <c r="G227" s="14"/>
      <c r="H227" s="10"/>
      <c r="I227" s="15"/>
      <c r="J227" s="16"/>
    </row>
    <row r="228" spans="1:10" ht="15.6" thickTop="1" thickBot="1">
      <c r="A228" s="48">
        <v>216</v>
      </c>
      <c r="B228" s="6"/>
      <c r="C228" s="12"/>
      <c r="D228" s="8" t="str">
        <f>IF(C228&lt;&gt;"",VLOOKUP(C228,Entrée!Entrée,3,FALSE),"")</f>
        <v/>
      </c>
      <c r="E228" s="50" t="str">
        <f>IF(C228&lt;&gt;"",VLOOKUP(C228,Entrée!Entrée,2,FALSE),"")</f>
        <v/>
      </c>
      <c r="F228" s="10"/>
      <c r="G228" s="14"/>
      <c r="H228" s="10"/>
      <c r="I228" s="15"/>
      <c r="J228" s="16"/>
    </row>
    <row r="229" spans="1:10" ht="15.6" thickTop="1" thickBot="1">
      <c r="A229" s="48">
        <v>217</v>
      </c>
      <c r="B229" s="6"/>
      <c r="C229" s="12"/>
      <c r="D229" s="8" t="str">
        <f>IF(C229&lt;&gt;"",VLOOKUP(C229,Entrée!Entrée,3,FALSE),"")</f>
        <v/>
      </c>
      <c r="E229" s="50" t="str">
        <f>IF(C229&lt;&gt;"",VLOOKUP(C229,Entrée!Entrée,2,FALSE),"")</f>
        <v/>
      </c>
      <c r="F229" s="10"/>
      <c r="G229" s="14"/>
      <c r="H229" s="10"/>
      <c r="I229" s="15"/>
      <c r="J229" s="16"/>
    </row>
    <row r="230" spans="1:10" ht="15.6" thickTop="1" thickBot="1">
      <c r="A230" s="48">
        <v>218</v>
      </c>
      <c r="B230" s="6"/>
      <c r="C230" s="12"/>
      <c r="D230" s="8" t="str">
        <f>IF(C230&lt;&gt;"",VLOOKUP(C230,Entrée!Entrée,3,FALSE),"")</f>
        <v/>
      </c>
      <c r="E230" s="50" t="str">
        <f>IF(C230&lt;&gt;"",VLOOKUP(C230,Entrée!Entrée,2,FALSE),"")</f>
        <v/>
      </c>
      <c r="F230" s="10"/>
      <c r="G230" s="14"/>
      <c r="H230" s="10"/>
      <c r="I230" s="15"/>
      <c r="J230" s="16"/>
    </row>
    <row r="231" spans="1:10" ht="15.6" thickTop="1" thickBot="1">
      <c r="A231" s="48">
        <v>219</v>
      </c>
      <c r="B231" s="6"/>
      <c r="C231" s="12"/>
      <c r="D231" s="8" t="str">
        <f>IF(C231&lt;&gt;"",VLOOKUP(C231,Entrée!Entrée,3,FALSE),"")</f>
        <v/>
      </c>
      <c r="E231" s="50" t="str">
        <f>IF(C231&lt;&gt;"",VLOOKUP(C231,Entrée!Entrée,2,FALSE),"")</f>
        <v/>
      </c>
      <c r="F231" s="10"/>
      <c r="G231" s="14"/>
      <c r="H231" s="10"/>
      <c r="I231" s="15"/>
      <c r="J231" s="16"/>
    </row>
    <row r="232" spans="1:10" ht="15.6" thickTop="1" thickBot="1">
      <c r="A232" s="48">
        <v>220</v>
      </c>
      <c r="B232" s="6"/>
      <c r="C232" s="12"/>
      <c r="D232" s="8" t="str">
        <f>IF(C232&lt;&gt;"",VLOOKUP(C232,Entrée!Entrée,3,FALSE),"")</f>
        <v/>
      </c>
      <c r="E232" s="50" t="str">
        <f>IF(C232&lt;&gt;"",VLOOKUP(C232,Entrée!Entrée,2,FALSE),"")</f>
        <v/>
      </c>
      <c r="F232" s="10"/>
      <c r="G232" s="14"/>
      <c r="H232" s="10"/>
      <c r="I232" s="15"/>
      <c r="J232" s="16"/>
    </row>
    <row r="233" spans="1:10" ht="15.6" thickTop="1" thickBot="1">
      <c r="A233" s="48">
        <v>221</v>
      </c>
      <c r="B233" s="6"/>
      <c r="C233" s="12"/>
      <c r="D233" s="8" t="str">
        <f>IF(C233&lt;&gt;"",VLOOKUP(C233,Entrée!Entrée,3,FALSE),"")</f>
        <v/>
      </c>
      <c r="E233" s="50" t="str">
        <f>IF(C233&lt;&gt;"",VLOOKUP(C233,Entrée!Entrée,2,FALSE),"")</f>
        <v/>
      </c>
      <c r="F233" s="10"/>
      <c r="G233" s="14"/>
      <c r="H233" s="10">
        <f t="shared" ref="H233:H296" si="2">PRODUCT(F233,G233)</f>
        <v>0</v>
      </c>
      <c r="I233" s="15"/>
      <c r="J233" s="16"/>
    </row>
    <row r="234" spans="1:10" ht="15.6" thickTop="1" thickBot="1">
      <c r="A234" s="48">
        <v>222</v>
      </c>
      <c r="B234" s="6"/>
      <c r="C234" s="12"/>
      <c r="D234" s="8" t="str">
        <f>IF(C234&lt;&gt;"",VLOOKUP(C234,Entrée!Entrée,3,FALSE),"")</f>
        <v/>
      </c>
      <c r="E234" s="50" t="str">
        <f>IF(C234&lt;&gt;"",VLOOKUP(C234,Entrée!Entrée,2,FALSE),"")</f>
        <v/>
      </c>
      <c r="F234" s="10"/>
      <c r="G234" s="14"/>
      <c r="H234" s="10">
        <f t="shared" si="2"/>
        <v>0</v>
      </c>
      <c r="I234" s="15"/>
      <c r="J234" s="16"/>
    </row>
    <row r="235" spans="1:10" ht="15.6" thickTop="1" thickBot="1">
      <c r="A235" s="48">
        <v>223</v>
      </c>
      <c r="B235" s="6"/>
      <c r="C235" s="12"/>
      <c r="D235" s="8" t="str">
        <f>IF(C235&lt;&gt;"",VLOOKUP(C235,Entrée!Entrée,3,FALSE),"")</f>
        <v/>
      </c>
      <c r="E235" s="50" t="str">
        <f>IF(C235&lt;&gt;"",VLOOKUP(C235,Entrée!Entrée,2,FALSE),"")</f>
        <v/>
      </c>
      <c r="F235" s="10"/>
      <c r="G235" s="14"/>
      <c r="H235" s="10">
        <f t="shared" si="2"/>
        <v>0</v>
      </c>
      <c r="I235" s="15"/>
      <c r="J235" s="16"/>
    </row>
    <row r="236" spans="1:10" ht="15.6" thickTop="1" thickBot="1">
      <c r="A236" s="48">
        <v>224</v>
      </c>
      <c r="B236" s="6"/>
      <c r="C236" s="12"/>
      <c r="D236" s="8" t="str">
        <f>IF(C236&lt;&gt;"",VLOOKUP(C236,Entrée!Entrée,3,FALSE),"")</f>
        <v/>
      </c>
      <c r="E236" s="50" t="str">
        <f>IF(C236&lt;&gt;"",VLOOKUP(C236,Entrée!Entrée,2,FALSE),"")</f>
        <v/>
      </c>
      <c r="F236" s="10"/>
      <c r="G236" s="14"/>
      <c r="H236" s="10">
        <f t="shared" si="2"/>
        <v>0</v>
      </c>
      <c r="I236" s="15"/>
      <c r="J236" s="16"/>
    </row>
    <row r="237" spans="1:10" ht="15.6" thickTop="1" thickBot="1">
      <c r="A237" s="48">
        <v>225</v>
      </c>
      <c r="B237" s="6"/>
      <c r="C237" s="12"/>
      <c r="D237" s="8" t="str">
        <f>IF(C237&lt;&gt;"",VLOOKUP(C237,Entrée!Entrée,3,FALSE),"")</f>
        <v/>
      </c>
      <c r="E237" s="50" t="str">
        <f>IF(C237&lt;&gt;"",VLOOKUP(C237,Entrée!Entrée,2,FALSE),"")</f>
        <v/>
      </c>
      <c r="F237" s="10"/>
      <c r="G237" s="14"/>
      <c r="H237" s="10">
        <f t="shared" si="2"/>
        <v>0</v>
      </c>
      <c r="I237" s="15"/>
      <c r="J237" s="16"/>
    </row>
    <row r="238" spans="1:10" ht="15.6" thickTop="1" thickBot="1">
      <c r="A238" s="48">
        <v>226</v>
      </c>
      <c r="B238" s="6"/>
      <c r="C238" s="12"/>
      <c r="D238" s="8" t="str">
        <f>IF(C238&lt;&gt;"",VLOOKUP(C238,Entrée!Entrée,3,FALSE),"")</f>
        <v/>
      </c>
      <c r="E238" s="50" t="str">
        <f>IF(C238&lt;&gt;"",VLOOKUP(C238,Entrée!Entrée,2,FALSE),"")</f>
        <v/>
      </c>
      <c r="F238" s="10"/>
      <c r="G238" s="14"/>
      <c r="H238" s="10">
        <f t="shared" si="2"/>
        <v>0</v>
      </c>
      <c r="I238" s="15"/>
      <c r="J238" s="16"/>
    </row>
    <row r="239" spans="1:10" ht="15.6" thickTop="1" thickBot="1">
      <c r="A239" s="48">
        <v>227</v>
      </c>
      <c r="B239" s="6"/>
      <c r="C239" s="12"/>
      <c r="D239" s="8" t="str">
        <f>IF(C239&lt;&gt;"",VLOOKUP(C239,Entrée!Entrée,3,FALSE),"")</f>
        <v/>
      </c>
      <c r="E239" s="50" t="str">
        <f>IF(C239&lt;&gt;"",VLOOKUP(C239,Entrée!Entrée,2,FALSE),"")</f>
        <v/>
      </c>
      <c r="F239" s="10"/>
      <c r="G239" s="14"/>
      <c r="H239" s="10">
        <f t="shared" si="2"/>
        <v>0</v>
      </c>
      <c r="I239" s="15"/>
      <c r="J239" s="16"/>
    </row>
    <row r="240" spans="1:10" ht="15.6" thickTop="1" thickBot="1">
      <c r="A240" s="48">
        <v>228</v>
      </c>
      <c r="B240" s="6"/>
      <c r="C240" s="12"/>
      <c r="D240" s="8" t="str">
        <f>IF(C240&lt;&gt;"",VLOOKUP(C240,Entrée!Entrée,3,FALSE),"")</f>
        <v/>
      </c>
      <c r="E240" s="50" t="str">
        <f>IF(C240&lt;&gt;"",VLOOKUP(C240,Entrée!Entrée,2,FALSE),"")</f>
        <v/>
      </c>
      <c r="F240" s="10"/>
      <c r="G240" s="14"/>
      <c r="H240" s="10">
        <f t="shared" si="2"/>
        <v>0</v>
      </c>
      <c r="I240" s="15"/>
      <c r="J240" s="16"/>
    </row>
    <row r="241" spans="1:10" ht="15.6" thickTop="1" thickBot="1">
      <c r="A241" s="48">
        <v>229</v>
      </c>
      <c r="B241" s="6"/>
      <c r="C241" s="12"/>
      <c r="D241" s="8" t="str">
        <f>IF(C241&lt;&gt;"",VLOOKUP(C241,Entrée!Entrée,3,FALSE),"")</f>
        <v/>
      </c>
      <c r="E241" s="50" t="str">
        <f>IF(C241&lt;&gt;"",VLOOKUP(C241,Entrée!Entrée,2,FALSE),"")</f>
        <v/>
      </c>
      <c r="F241" s="10"/>
      <c r="G241" s="14"/>
      <c r="H241" s="10">
        <f t="shared" si="2"/>
        <v>0</v>
      </c>
      <c r="I241" s="15"/>
      <c r="J241" s="16"/>
    </row>
    <row r="242" spans="1:10" ht="15.6" thickTop="1" thickBot="1">
      <c r="A242" s="48">
        <v>230</v>
      </c>
      <c r="B242" s="6"/>
      <c r="C242" s="12"/>
      <c r="D242" s="8" t="str">
        <f>IF(C242&lt;&gt;"",VLOOKUP(C242,Entrée!Entrée,3,FALSE),"")</f>
        <v/>
      </c>
      <c r="E242" s="50" t="str">
        <f>IF(C242&lt;&gt;"",VLOOKUP(C242,Entrée!Entrée,2,FALSE),"")</f>
        <v/>
      </c>
      <c r="F242" s="43"/>
      <c r="G242" s="14"/>
      <c r="H242" s="10">
        <f t="shared" si="2"/>
        <v>0</v>
      </c>
      <c r="I242" s="15"/>
      <c r="J242" s="16"/>
    </row>
    <row r="243" spans="1:10" ht="15.6" thickTop="1" thickBot="1">
      <c r="A243" s="48">
        <v>231</v>
      </c>
      <c r="B243" s="6"/>
      <c r="C243" s="12"/>
      <c r="D243" s="8" t="str">
        <f>IF(C243&lt;&gt;"",VLOOKUP(C243,Entrée!Entrée,3,FALSE),"")</f>
        <v/>
      </c>
      <c r="E243" s="50" t="str">
        <f>IF(C243&lt;&gt;"",VLOOKUP(C243,Entrée!Entrée,2,FALSE),"")</f>
        <v/>
      </c>
      <c r="F243" s="43"/>
      <c r="G243" s="14"/>
      <c r="H243" s="10">
        <f t="shared" si="2"/>
        <v>0</v>
      </c>
      <c r="I243" s="14"/>
      <c r="J243" s="17"/>
    </row>
    <row r="244" spans="1:10" ht="15.6" thickTop="1" thickBot="1">
      <c r="A244" s="48">
        <v>232</v>
      </c>
      <c r="B244" s="6"/>
      <c r="C244" s="12"/>
      <c r="D244" s="8" t="str">
        <f>IF(C244&lt;&gt;"",VLOOKUP(C244,Entrée!Entrée,3,FALSE),"")</f>
        <v/>
      </c>
      <c r="E244" s="50" t="str">
        <f>IF(C244&lt;&gt;"",VLOOKUP(C244,Entrée!Entrée,2,FALSE),"")</f>
        <v/>
      </c>
      <c r="F244" s="43"/>
      <c r="G244" s="14"/>
      <c r="H244" s="10">
        <f t="shared" si="2"/>
        <v>0</v>
      </c>
      <c r="I244" s="14"/>
      <c r="J244" s="17"/>
    </row>
    <row r="245" spans="1:10" ht="15.6" thickTop="1" thickBot="1">
      <c r="A245" s="48">
        <v>233</v>
      </c>
      <c r="B245" s="6"/>
      <c r="C245" s="12"/>
      <c r="D245" s="8" t="str">
        <f>IF(C245&lt;&gt;"",VLOOKUP(C245,Entrée!Entrée,3,FALSE),"")</f>
        <v/>
      </c>
      <c r="E245" s="50" t="str">
        <f>IF(C245&lt;&gt;"",VLOOKUP(C245,Entrée!Entrée,2,FALSE),"")</f>
        <v/>
      </c>
      <c r="F245" s="43"/>
      <c r="G245" s="14"/>
      <c r="H245" s="10">
        <f t="shared" si="2"/>
        <v>0</v>
      </c>
      <c r="I245" s="14"/>
      <c r="J245" s="17"/>
    </row>
    <row r="246" spans="1:10" ht="15.6" thickTop="1" thickBot="1">
      <c r="A246" s="48">
        <v>234</v>
      </c>
      <c r="B246" s="6"/>
      <c r="C246" s="12"/>
      <c r="D246" s="8" t="str">
        <f>IF(C246&lt;&gt;"",VLOOKUP(C246,Entrée!Entrée,3,FALSE),"")</f>
        <v/>
      </c>
      <c r="E246" s="50" t="str">
        <f>IF(C246&lt;&gt;"",VLOOKUP(C246,Entrée!Entrée,2,FALSE),"")</f>
        <v/>
      </c>
      <c r="F246" s="43"/>
      <c r="G246" s="14"/>
      <c r="H246" s="10">
        <f t="shared" si="2"/>
        <v>0</v>
      </c>
      <c r="I246" s="14"/>
      <c r="J246" s="17"/>
    </row>
    <row r="247" spans="1:10" ht="15.6" thickTop="1" thickBot="1">
      <c r="A247" s="48">
        <v>235</v>
      </c>
      <c r="B247" s="6"/>
      <c r="C247" s="12"/>
      <c r="D247" s="8" t="str">
        <f>IF(C247&lt;&gt;"",VLOOKUP(C247,Entrée!Entrée,3,FALSE),"")</f>
        <v/>
      </c>
      <c r="E247" s="50" t="str">
        <f>IF(C247&lt;&gt;"",VLOOKUP(C247,Entrée!Entrée,2,FALSE),"")</f>
        <v/>
      </c>
      <c r="F247" s="43"/>
      <c r="G247" s="14"/>
      <c r="H247" s="10">
        <f t="shared" si="2"/>
        <v>0</v>
      </c>
      <c r="I247" s="14"/>
      <c r="J247" s="17"/>
    </row>
    <row r="248" spans="1:10" ht="15.6" thickTop="1" thickBot="1">
      <c r="A248" s="48">
        <v>236</v>
      </c>
      <c r="B248" s="6"/>
      <c r="C248" s="12"/>
      <c r="D248" s="8" t="str">
        <f>IF(C248&lt;&gt;"",VLOOKUP(C248,Entrée!Entrée,3,FALSE),"")</f>
        <v/>
      </c>
      <c r="E248" s="50" t="str">
        <f>IF(C248&lt;&gt;"",VLOOKUP(C248,Entrée!Entrée,2,FALSE),"")</f>
        <v/>
      </c>
      <c r="F248" s="43"/>
      <c r="G248" s="14"/>
      <c r="H248" s="10">
        <f t="shared" si="2"/>
        <v>0</v>
      </c>
      <c r="I248" s="14"/>
      <c r="J248" s="17"/>
    </row>
    <row r="249" spans="1:10" ht="15.6" thickTop="1" thickBot="1">
      <c r="A249" s="48">
        <v>237</v>
      </c>
      <c r="B249" s="6"/>
      <c r="C249" s="12"/>
      <c r="D249" s="8" t="str">
        <f>IF(C249&lt;&gt;"",VLOOKUP(C249,Entrée!Entrée,3,FALSE),"")</f>
        <v/>
      </c>
      <c r="E249" s="50" t="str">
        <f>IF(C249&lt;&gt;"",VLOOKUP(C249,Entrée!Entrée,2,FALSE),"")</f>
        <v/>
      </c>
      <c r="F249" s="43"/>
      <c r="G249" s="14"/>
      <c r="H249" s="10">
        <f t="shared" si="2"/>
        <v>0</v>
      </c>
      <c r="I249" s="14"/>
      <c r="J249" s="17"/>
    </row>
    <row r="250" spans="1:10" ht="15.6" thickTop="1" thickBot="1">
      <c r="A250" s="48">
        <v>238</v>
      </c>
      <c r="B250" s="6"/>
      <c r="C250" s="12"/>
      <c r="D250" s="8" t="str">
        <f>IF(C250&lt;&gt;"",VLOOKUP(C250,Entrée!Entrée,3,FALSE),"")</f>
        <v/>
      </c>
      <c r="E250" s="50" t="str">
        <f>IF(C250&lt;&gt;"",VLOOKUP(C250,Entrée!Entrée,2,FALSE),"")</f>
        <v/>
      </c>
      <c r="F250" s="43"/>
      <c r="G250" s="14"/>
      <c r="H250" s="10">
        <f t="shared" si="2"/>
        <v>0</v>
      </c>
      <c r="I250" s="14"/>
      <c r="J250" s="17"/>
    </row>
    <row r="251" spans="1:10" ht="15.6" thickTop="1" thickBot="1">
      <c r="A251" s="48">
        <v>239</v>
      </c>
      <c r="B251" s="6"/>
      <c r="C251" s="12"/>
      <c r="D251" s="8" t="str">
        <f>IF(C251&lt;&gt;"",VLOOKUP(C251,Entrée!Entrée,3,FALSE),"")</f>
        <v/>
      </c>
      <c r="E251" s="50" t="str">
        <f>IF(C251&lt;&gt;"",VLOOKUP(C251,Entrée!Entrée,2,FALSE),"")</f>
        <v/>
      </c>
      <c r="F251" s="43"/>
      <c r="G251" s="14"/>
      <c r="H251" s="10">
        <f t="shared" si="2"/>
        <v>0</v>
      </c>
      <c r="I251" s="14"/>
      <c r="J251" s="17"/>
    </row>
    <row r="252" spans="1:10" ht="15.6" thickTop="1" thickBot="1">
      <c r="A252" s="48">
        <v>240</v>
      </c>
      <c r="B252" s="6"/>
      <c r="C252" s="12"/>
      <c r="D252" s="8" t="str">
        <f>IF(C252&lt;&gt;"",VLOOKUP(C252,Entrée!Entrée,3,FALSE),"")</f>
        <v/>
      </c>
      <c r="E252" s="50" t="str">
        <f>IF(C252&lt;&gt;"",VLOOKUP(C252,Entrée!Entrée,2,FALSE),"")</f>
        <v/>
      </c>
      <c r="F252" s="43"/>
      <c r="G252" s="14"/>
      <c r="H252" s="10">
        <f t="shared" si="2"/>
        <v>0</v>
      </c>
      <c r="I252" s="14"/>
      <c r="J252" s="17"/>
    </row>
    <row r="253" spans="1:10" ht="15.6" thickTop="1" thickBot="1">
      <c r="A253" s="48">
        <v>241</v>
      </c>
      <c r="B253" s="6"/>
      <c r="C253" s="12"/>
      <c r="D253" s="8" t="str">
        <f>IF(C253&lt;&gt;"",VLOOKUP(C253,Entrée!Entrée,3,FALSE),"")</f>
        <v/>
      </c>
      <c r="E253" s="50" t="str">
        <f>IF(C253&lt;&gt;"",VLOOKUP(C253,Entrée!Entrée,2,FALSE),"")</f>
        <v/>
      </c>
      <c r="F253" s="43"/>
      <c r="G253" s="14"/>
      <c r="H253" s="10">
        <f t="shared" si="2"/>
        <v>0</v>
      </c>
      <c r="I253" s="14"/>
      <c r="J253" s="17"/>
    </row>
    <row r="254" spans="1:10" ht="15.6" thickTop="1" thickBot="1">
      <c r="A254" s="48">
        <v>242</v>
      </c>
      <c r="B254" s="6"/>
      <c r="C254" s="12"/>
      <c r="D254" s="8" t="str">
        <f>IF(C254&lt;&gt;"",VLOOKUP(C254,Entrée!Entrée,3,FALSE),"")</f>
        <v/>
      </c>
      <c r="E254" s="50" t="str">
        <f>IF(C254&lt;&gt;"",VLOOKUP(C254,Entrée!Entrée,2,FALSE),"")</f>
        <v/>
      </c>
      <c r="F254" s="43"/>
      <c r="G254" s="14"/>
      <c r="H254" s="10">
        <f t="shared" si="2"/>
        <v>0</v>
      </c>
      <c r="I254" s="14"/>
      <c r="J254" s="17"/>
    </row>
    <row r="255" spans="1:10" ht="15.6" thickTop="1" thickBot="1">
      <c r="A255" s="48">
        <v>243</v>
      </c>
      <c r="B255" s="6"/>
      <c r="C255" s="12"/>
      <c r="D255" s="8" t="str">
        <f>IF(C255&lt;&gt;"",VLOOKUP(C255,Entrée!Entrée,3,FALSE),"")</f>
        <v/>
      </c>
      <c r="E255" s="50" t="str">
        <f>IF(C255&lt;&gt;"",VLOOKUP(C255,Entrée!Entrée,2,FALSE),"")</f>
        <v/>
      </c>
      <c r="F255" s="43"/>
      <c r="G255" s="14"/>
      <c r="H255" s="10">
        <f t="shared" si="2"/>
        <v>0</v>
      </c>
      <c r="I255" s="14"/>
      <c r="J255" s="17"/>
    </row>
    <row r="256" spans="1:10" ht="15.6" thickTop="1" thickBot="1">
      <c r="A256" s="48">
        <v>244</v>
      </c>
      <c r="B256" s="6"/>
      <c r="C256" s="12"/>
      <c r="D256" s="8" t="str">
        <f>IF(C256&lt;&gt;"",VLOOKUP(C256,Entrée!Entrée,3,FALSE),"")</f>
        <v/>
      </c>
      <c r="E256" s="50" t="str">
        <f>IF(C256&lt;&gt;"",VLOOKUP(C256,Entrée!Entrée,2,FALSE),"")</f>
        <v/>
      </c>
      <c r="F256" s="43"/>
      <c r="G256" s="14"/>
      <c r="H256" s="10">
        <f t="shared" si="2"/>
        <v>0</v>
      </c>
      <c r="I256" s="14"/>
      <c r="J256" s="17"/>
    </row>
    <row r="257" spans="1:10" ht="15.6" thickTop="1" thickBot="1">
      <c r="A257" s="48">
        <v>245</v>
      </c>
      <c r="B257" s="6"/>
      <c r="C257" s="12"/>
      <c r="D257" s="8" t="str">
        <f>IF(C257&lt;&gt;"",VLOOKUP(C257,Entrée!Entrée,3,FALSE),"")</f>
        <v/>
      </c>
      <c r="E257" s="50" t="str">
        <f>IF(C257&lt;&gt;"",VLOOKUP(C257,Entrée!Entrée,2,FALSE),"")</f>
        <v/>
      </c>
      <c r="F257" s="43"/>
      <c r="G257" s="14"/>
      <c r="H257" s="10">
        <f t="shared" si="2"/>
        <v>0</v>
      </c>
      <c r="I257" s="14"/>
      <c r="J257" s="17"/>
    </row>
    <row r="258" spans="1:10" ht="15.6" thickTop="1" thickBot="1">
      <c r="A258" s="48">
        <v>246</v>
      </c>
      <c r="B258" s="6"/>
      <c r="C258" s="12"/>
      <c r="D258" s="8" t="str">
        <f>IF(C258&lt;&gt;"",VLOOKUP(C258,Entrée!Entrée,3,FALSE),"")</f>
        <v/>
      </c>
      <c r="E258" s="50" t="str">
        <f>IF(C258&lt;&gt;"",VLOOKUP(C258,Entrée!Entrée,2,FALSE),"")</f>
        <v/>
      </c>
      <c r="F258" s="43"/>
      <c r="G258" s="14"/>
      <c r="H258" s="10">
        <f t="shared" si="2"/>
        <v>0</v>
      </c>
      <c r="I258" s="14"/>
      <c r="J258" s="17"/>
    </row>
    <row r="259" spans="1:10" ht="15.6" thickTop="1" thickBot="1">
      <c r="A259" s="48">
        <v>247</v>
      </c>
      <c r="B259" s="6"/>
      <c r="C259" s="12"/>
      <c r="D259" s="8" t="str">
        <f>IF(C259&lt;&gt;"",VLOOKUP(C259,Entrée!Entrée,3,FALSE),"")</f>
        <v/>
      </c>
      <c r="E259" s="50" t="str">
        <f>IF(C259&lt;&gt;"",VLOOKUP(C259,Entrée!Entrée,2,FALSE),"")</f>
        <v/>
      </c>
      <c r="F259" s="43"/>
      <c r="G259" s="14"/>
      <c r="H259" s="10">
        <f t="shared" si="2"/>
        <v>0</v>
      </c>
      <c r="I259" s="14"/>
      <c r="J259" s="17"/>
    </row>
    <row r="260" spans="1:10" ht="15.6" thickTop="1" thickBot="1">
      <c r="A260" s="48">
        <v>248</v>
      </c>
      <c r="B260" s="6"/>
      <c r="C260" s="12"/>
      <c r="D260" s="8" t="str">
        <f>IF(C260&lt;&gt;"",VLOOKUP(C260,Entrée!Entrée,3,FALSE),"")</f>
        <v/>
      </c>
      <c r="E260" s="50" t="str">
        <f>IF(C260&lt;&gt;"",VLOOKUP(C260,Entrée!Entrée,2,FALSE),"")</f>
        <v/>
      </c>
      <c r="F260" s="43"/>
      <c r="G260" s="14"/>
      <c r="H260" s="10">
        <f t="shared" si="2"/>
        <v>0</v>
      </c>
      <c r="I260" s="14"/>
      <c r="J260" s="17"/>
    </row>
    <row r="261" spans="1:10" ht="15.6" thickTop="1" thickBot="1">
      <c r="A261" s="48">
        <v>249</v>
      </c>
      <c r="B261" s="6"/>
      <c r="C261" s="12"/>
      <c r="D261" s="8" t="str">
        <f>IF(C261&lt;&gt;"",VLOOKUP(C261,Entrée!Entrée,3,FALSE),"")</f>
        <v/>
      </c>
      <c r="E261" s="50" t="str">
        <f>IF(C261&lt;&gt;"",VLOOKUP(C261,Entrée!Entrée,2,FALSE),"")</f>
        <v/>
      </c>
      <c r="F261" s="43"/>
      <c r="G261" s="14"/>
      <c r="H261" s="10">
        <f t="shared" si="2"/>
        <v>0</v>
      </c>
      <c r="I261" s="14"/>
      <c r="J261" s="17"/>
    </row>
    <row r="262" spans="1:10" ht="15.6" thickTop="1" thickBot="1">
      <c r="A262" s="48">
        <v>250</v>
      </c>
      <c r="B262" s="6"/>
      <c r="C262" s="12"/>
      <c r="D262" s="8" t="str">
        <f>IF(C262&lt;&gt;"",VLOOKUP(C262,Entrée!Entrée,3,FALSE),"")</f>
        <v/>
      </c>
      <c r="E262" s="50" t="str">
        <f>IF(C262&lt;&gt;"",VLOOKUP(C262,Entrée!Entrée,2,FALSE),"")</f>
        <v/>
      </c>
      <c r="F262" s="43"/>
      <c r="G262" s="14"/>
      <c r="H262" s="10">
        <f t="shared" si="2"/>
        <v>0</v>
      </c>
      <c r="I262" s="14"/>
      <c r="J262" s="17"/>
    </row>
    <row r="263" spans="1:10" ht="15.6" thickTop="1" thickBot="1">
      <c r="A263" s="48">
        <v>251</v>
      </c>
      <c r="B263" s="6"/>
      <c r="C263" s="12"/>
      <c r="D263" s="8" t="str">
        <f>IF(C263&lt;&gt;"",VLOOKUP(C263,Entrée!Entrée,3,FALSE),"")</f>
        <v/>
      </c>
      <c r="E263" s="50" t="str">
        <f>IF(C263&lt;&gt;"",VLOOKUP(C263,Entrée!Entrée,2,FALSE),"")</f>
        <v/>
      </c>
      <c r="F263" s="43"/>
      <c r="G263" s="14"/>
      <c r="H263" s="10">
        <f t="shared" si="2"/>
        <v>0</v>
      </c>
      <c r="I263" s="14"/>
      <c r="J263" s="17"/>
    </row>
    <row r="264" spans="1:10" ht="15.6" thickTop="1" thickBot="1">
      <c r="A264" s="48">
        <v>252</v>
      </c>
      <c r="B264" s="6"/>
      <c r="C264" s="12"/>
      <c r="D264" s="8" t="str">
        <f>IF(C264&lt;&gt;"",VLOOKUP(C264,Entrée!Entrée,3,FALSE),"")</f>
        <v/>
      </c>
      <c r="E264" s="50" t="str">
        <f>IF(C264&lt;&gt;"",VLOOKUP(C264,Entrée!Entrée,2,FALSE),"")</f>
        <v/>
      </c>
      <c r="F264" s="43"/>
      <c r="G264" s="14"/>
      <c r="H264" s="10">
        <f t="shared" si="2"/>
        <v>0</v>
      </c>
      <c r="I264" s="14"/>
      <c r="J264" s="17"/>
    </row>
    <row r="265" spans="1:10" ht="15.6" thickTop="1" thickBot="1">
      <c r="A265" s="48">
        <v>253</v>
      </c>
      <c r="B265" s="6"/>
      <c r="C265" s="12"/>
      <c r="D265" s="8" t="str">
        <f>IF(C265&lt;&gt;"",VLOOKUP(C265,Entrée!Entrée,3,FALSE),"")</f>
        <v/>
      </c>
      <c r="E265" s="50" t="str">
        <f>IF(C265&lt;&gt;"",VLOOKUP(C265,Entrée!Entrée,2,FALSE),"")</f>
        <v/>
      </c>
      <c r="F265" s="13"/>
      <c r="G265" s="14"/>
      <c r="H265" s="10">
        <f t="shared" si="2"/>
        <v>0</v>
      </c>
      <c r="I265" s="14"/>
      <c r="J265" s="17"/>
    </row>
    <row r="266" spans="1:10" ht="15.6" thickTop="1" thickBot="1">
      <c r="A266" s="48">
        <v>254</v>
      </c>
      <c r="B266" s="6"/>
      <c r="C266" s="12"/>
      <c r="D266" s="8" t="str">
        <f>IF(C266&lt;&gt;"",VLOOKUP(C266,Entrée!Entrée,3,FALSE),"")</f>
        <v/>
      </c>
      <c r="E266" s="50" t="str">
        <f>IF(C266&lt;&gt;"",VLOOKUP(C266,Entrée!Entrée,2,FALSE),"")</f>
        <v/>
      </c>
      <c r="F266" s="13"/>
      <c r="G266" s="14"/>
      <c r="H266" s="10">
        <f t="shared" si="2"/>
        <v>0</v>
      </c>
      <c r="I266" s="14"/>
      <c r="J266" s="17"/>
    </row>
    <row r="267" spans="1:10" ht="15.6" thickTop="1" thickBot="1">
      <c r="A267" s="48">
        <v>255</v>
      </c>
      <c r="B267" s="6"/>
      <c r="C267" s="12"/>
      <c r="D267" s="8" t="str">
        <f>IF(C267&lt;&gt;"",VLOOKUP(C267,Entrée!Entrée,3,FALSE),"")</f>
        <v/>
      </c>
      <c r="E267" s="50" t="str">
        <f>IF(C267&lt;&gt;"",VLOOKUP(C267,Entrée!Entrée,2,FALSE),"")</f>
        <v/>
      </c>
      <c r="F267" s="13"/>
      <c r="G267" s="14"/>
      <c r="H267" s="10">
        <f t="shared" si="2"/>
        <v>0</v>
      </c>
      <c r="I267" s="14"/>
      <c r="J267" s="17"/>
    </row>
    <row r="268" spans="1:10" ht="15.6" thickTop="1" thickBot="1">
      <c r="A268" s="48">
        <v>256</v>
      </c>
      <c r="B268" s="6"/>
      <c r="C268" s="12"/>
      <c r="D268" s="8" t="str">
        <f>IF(C268&lt;&gt;"",VLOOKUP(C268,Entrée!Entrée,3,FALSE),"")</f>
        <v/>
      </c>
      <c r="E268" s="50" t="str">
        <f>IF(C268&lt;&gt;"",VLOOKUP(C268,Entrée!Entrée,2,FALSE),"")</f>
        <v/>
      </c>
      <c r="F268" s="13"/>
      <c r="G268" s="14"/>
      <c r="H268" s="10">
        <f t="shared" si="2"/>
        <v>0</v>
      </c>
      <c r="I268" s="14"/>
      <c r="J268" s="17"/>
    </row>
    <row r="269" spans="1:10" ht="15.6" thickTop="1" thickBot="1">
      <c r="A269" s="48">
        <v>257</v>
      </c>
      <c r="B269" s="6"/>
      <c r="C269" s="12"/>
      <c r="D269" s="8" t="str">
        <f>IF(C269&lt;&gt;"",VLOOKUP(C269,Entrée!Entrée,3,FALSE),"")</f>
        <v/>
      </c>
      <c r="E269" s="50" t="str">
        <f>IF(C269&lt;&gt;"",VLOOKUP(C269,Entrée!Entrée,2,FALSE),"")</f>
        <v/>
      </c>
      <c r="F269" s="13"/>
      <c r="G269" s="14"/>
      <c r="H269" s="10">
        <f t="shared" si="2"/>
        <v>0</v>
      </c>
      <c r="I269" s="14"/>
      <c r="J269" s="17"/>
    </row>
    <row r="270" spans="1:10" ht="15.6" thickTop="1" thickBot="1">
      <c r="A270" s="48">
        <v>258</v>
      </c>
      <c r="B270" s="6"/>
      <c r="C270" s="12"/>
      <c r="D270" s="8" t="str">
        <f>IF(C270&lt;&gt;"",VLOOKUP(C270,Entrée!Entrée,3,FALSE),"")</f>
        <v/>
      </c>
      <c r="E270" s="50" t="str">
        <f>IF(C270&lt;&gt;"",VLOOKUP(C270,Entrée!Entrée,2,FALSE),"")</f>
        <v/>
      </c>
      <c r="F270" s="13"/>
      <c r="G270" s="14"/>
      <c r="H270" s="10">
        <f t="shared" si="2"/>
        <v>0</v>
      </c>
      <c r="I270" s="14"/>
      <c r="J270" s="17"/>
    </row>
    <row r="271" spans="1:10" ht="15.6" thickTop="1" thickBot="1">
      <c r="A271" s="48">
        <v>259</v>
      </c>
      <c r="B271" s="6"/>
      <c r="C271" s="12"/>
      <c r="D271" s="8" t="str">
        <f>IF(C271&lt;&gt;"",VLOOKUP(C271,Entrée!Entrée,3,FALSE),"")</f>
        <v/>
      </c>
      <c r="E271" s="50" t="str">
        <f>IF(C271&lt;&gt;"",VLOOKUP(C271,Entrée!Entrée,2,FALSE),"")</f>
        <v/>
      </c>
      <c r="F271" s="13"/>
      <c r="G271" s="14"/>
      <c r="H271" s="10">
        <f t="shared" si="2"/>
        <v>0</v>
      </c>
      <c r="I271" s="14"/>
      <c r="J271" s="17"/>
    </row>
    <row r="272" spans="1:10" ht="15.6" thickTop="1" thickBot="1">
      <c r="A272" s="48">
        <v>260</v>
      </c>
      <c r="B272" s="6"/>
      <c r="C272" s="12"/>
      <c r="D272" s="8" t="str">
        <f>IF(C272&lt;&gt;"",VLOOKUP(C272,Entrée!Entrée,3,FALSE),"")</f>
        <v/>
      </c>
      <c r="E272" s="50" t="str">
        <f>IF(C272&lt;&gt;"",VLOOKUP(C272,Entrée!Entrée,2,FALSE),"")</f>
        <v/>
      </c>
      <c r="F272" s="13"/>
      <c r="G272" s="14"/>
      <c r="H272" s="10">
        <f t="shared" si="2"/>
        <v>0</v>
      </c>
      <c r="I272" s="14"/>
      <c r="J272" s="17"/>
    </row>
    <row r="273" spans="1:10" ht="15.6" thickTop="1" thickBot="1">
      <c r="A273" s="48">
        <v>261</v>
      </c>
      <c r="B273" s="6"/>
      <c r="C273" s="12"/>
      <c r="D273" s="8" t="str">
        <f>IF(C273&lt;&gt;"",VLOOKUP(C273,Entrée!Entrée,3,FALSE),"")</f>
        <v/>
      </c>
      <c r="E273" s="50" t="str">
        <f>IF(C273&lt;&gt;"",VLOOKUP(C273,Entrée!Entrée,2,FALSE),"")</f>
        <v/>
      </c>
      <c r="F273" s="13"/>
      <c r="G273" s="14"/>
      <c r="H273" s="10">
        <f t="shared" si="2"/>
        <v>0</v>
      </c>
      <c r="I273" s="14"/>
      <c r="J273" s="17"/>
    </row>
    <row r="274" spans="1:10" ht="15.6" thickTop="1" thickBot="1">
      <c r="A274" s="48">
        <v>262</v>
      </c>
      <c r="B274" s="6"/>
      <c r="C274" s="12"/>
      <c r="D274" s="8" t="str">
        <f>IF(C274&lt;&gt;"",VLOOKUP(C274,Entrée!Entrée,3,FALSE),"")</f>
        <v/>
      </c>
      <c r="E274" s="50" t="str">
        <f>IF(C274&lt;&gt;"",VLOOKUP(C274,Entrée!Entrée,2,FALSE),"")</f>
        <v/>
      </c>
      <c r="F274" s="13"/>
      <c r="G274" s="14"/>
      <c r="H274" s="10">
        <f t="shared" si="2"/>
        <v>0</v>
      </c>
      <c r="I274" s="14"/>
      <c r="J274" s="17"/>
    </row>
    <row r="275" spans="1:10" ht="15.6" thickTop="1" thickBot="1">
      <c r="A275" s="48">
        <v>263</v>
      </c>
      <c r="B275" s="6"/>
      <c r="C275" s="12"/>
      <c r="D275" s="8" t="str">
        <f>IF(C275&lt;&gt;"",VLOOKUP(C275,Entrée!Entrée,3,FALSE),"")</f>
        <v/>
      </c>
      <c r="E275" s="50" t="str">
        <f>IF(C275&lt;&gt;"",VLOOKUP(C275,Entrée!Entrée,2,FALSE),"")</f>
        <v/>
      </c>
      <c r="F275" s="13"/>
      <c r="G275" s="14"/>
      <c r="H275" s="10">
        <f t="shared" si="2"/>
        <v>0</v>
      </c>
      <c r="I275" s="14"/>
      <c r="J275" s="17"/>
    </row>
    <row r="276" spans="1:10" ht="15.6" thickTop="1" thickBot="1">
      <c r="A276" s="48">
        <v>264</v>
      </c>
      <c r="B276" s="6"/>
      <c r="C276" s="12"/>
      <c r="D276" s="8" t="str">
        <f>IF(C276&lt;&gt;"",VLOOKUP(C276,Entrée!Entrée,3,FALSE),"")</f>
        <v/>
      </c>
      <c r="E276" s="50" t="str">
        <f>IF(C276&lt;&gt;"",VLOOKUP(C276,Entrée!Entrée,2,FALSE),"")</f>
        <v/>
      </c>
      <c r="F276" s="13"/>
      <c r="G276" s="14"/>
      <c r="H276" s="10">
        <f t="shared" si="2"/>
        <v>0</v>
      </c>
      <c r="I276" s="14"/>
      <c r="J276" s="17"/>
    </row>
    <row r="277" spans="1:10" ht="15.6" thickTop="1" thickBot="1">
      <c r="A277" s="48">
        <v>265</v>
      </c>
      <c r="B277" s="6"/>
      <c r="C277" s="12"/>
      <c r="D277" s="8" t="str">
        <f>IF(C277&lt;&gt;"",VLOOKUP(C277,Entrée!Entrée,3,FALSE),"")</f>
        <v/>
      </c>
      <c r="E277" s="50" t="str">
        <f>IF(C277&lt;&gt;"",VLOOKUP(C277,Entrée!Entrée,2,FALSE),"")</f>
        <v/>
      </c>
      <c r="F277" s="13"/>
      <c r="G277" s="14"/>
      <c r="H277" s="10">
        <f t="shared" si="2"/>
        <v>0</v>
      </c>
      <c r="I277" s="14"/>
      <c r="J277" s="17"/>
    </row>
    <row r="278" spans="1:10" ht="15.6" thickTop="1" thickBot="1">
      <c r="A278" s="48">
        <v>266</v>
      </c>
      <c r="B278" s="6"/>
      <c r="C278" s="12"/>
      <c r="D278" s="8" t="str">
        <f>IF(C278&lt;&gt;"",VLOOKUP(C278,Entrée!Entrée,3,FALSE),"")</f>
        <v/>
      </c>
      <c r="E278" s="50" t="str">
        <f>IF(C278&lt;&gt;"",VLOOKUP(C278,Entrée!Entrée,2,FALSE),"")</f>
        <v/>
      </c>
      <c r="F278" s="13"/>
      <c r="G278" s="14"/>
      <c r="H278" s="10">
        <f t="shared" si="2"/>
        <v>0</v>
      </c>
      <c r="I278" s="14"/>
      <c r="J278" s="17"/>
    </row>
    <row r="279" spans="1:10" ht="15.6" thickTop="1" thickBot="1">
      <c r="A279" s="48">
        <v>267</v>
      </c>
      <c r="B279" s="6"/>
      <c r="C279" s="12"/>
      <c r="D279" s="8" t="str">
        <f>IF(C279&lt;&gt;"",VLOOKUP(C279,Entrée!Entrée,3,FALSE),"")</f>
        <v/>
      </c>
      <c r="E279" s="50" t="str">
        <f>IF(C279&lt;&gt;"",VLOOKUP(C279,Entrée!Entrée,2,FALSE),"")</f>
        <v/>
      </c>
      <c r="F279" s="13"/>
      <c r="G279" s="14"/>
      <c r="H279" s="10">
        <f t="shared" si="2"/>
        <v>0</v>
      </c>
      <c r="I279" s="14"/>
      <c r="J279" s="17"/>
    </row>
    <row r="280" spans="1:10" ht="15.6" thickTop="1" thickBot="1">
      <c r="A280" s="48">
        <v>268</v>
      </c>
      <c r="B280" s="6"/>
      <c r="C280" s="12"/>
      <c r="D280" s="8" t="str">
        <f>IF(C280&lt;&gt;"",VLOOKUP(C280,Entrée!Entrée,3,FALSE),"")</f>
        <v/>
      </c>
      <c r="E280" s="50" t="str">
        <f>IF(C280&lt;&gt;"",VLOOKUP(C280,Entrée!Entrée,2,FALSE),"")</f>
        <v/>
      </c>
      <c r="F280" s="13"/>
      <c r="G280" s="14"/>
      <c r="H280" s="10">
        <f t="shared" si="2"/>
        <v>0</v>
      </c>
      <c r="I280" s="14"/>
      <c r="J280" s="17"/>
    </row>
    <row r="281" spans="1:10" ht="15.6" thickTop="1" thickBot="1">
      <c r="A281" s="48">
        <v>269</v>
      </c>
      <c r="B281" s="6"/>
      <c r="C281" s="12"/>
      <c r="D281" s="8" t="str">
        <f>IF(C281&lt;&gt;"",VLOOKUP(C281,Entrée!Entrée,3,FALSE),"")</f>
        <v/>
      </c>
      <c r="E281" s="50" t="str">
        <f>IF(C281&lt;&gt;"",VLOOKUP(C281,Entrée!Entrée,2,FALSE),"")</f>
        <v/>
      </c>
      <c r="F281" s="13"/>
      <c r="G281" s="14"/>
      <c r="H281" s="10">
        <f t="shared" si="2"/>
        <v>0</v>
      </c>
      <c r="I281" s="14"/>
      <c r="J281" s="17"/>
    </row>
    <row r="282" spans="1:10" ht="15.6" thickTop="1" thickBot="1">
      <c r="A282" s="48">
        <v>270</v>
      </c>
      <c r="B282" s="6"/>
      <c r="C282" s="12"/>
      <c r="D282" s="8" t="str">
        <f>IF(C282&lt;&gt;"",VLOOKUP(C282,Entrée!Entrée,3,FALSE),"")</f>
        <v/>
      </c>
      <c r="E282" s="50" t="str">
        <f>IF(C282&lt;&gt;"",VLOOKUP(C282,Entrée!Entrée,6,FALSE),"")</f>
        <v/>
      </c>
      <c r="F282" s="13"/>
      <c r="G282" s="14"/>
      <c r="H282" s="10">
        <f t="shared" si="2"/>
        <v>0</v>
      </c>
      <c r="I282" s="14"/>
      <c r="J282" s="17"/>
    </row>
    <row r="283" spans="1:10" ht="15.6" thickTop="1" thickBot="1">
      <c r="A283" s="48">
        <v>271</v>
      </c>
      <c r="B283" s="6"/>
      <c r="C283" s="12"/>
      <c r="D283" s="8" t="str">
        <f>IF(C283&lt;&gt;"",VLOOKUP(C283,Entrée!Entrée,3,FALSE),"")</f>
        <v/>
      </c>
      <c r="E283" s="50" t="str">
        <f>IF(C283&lt;&gt;"",VLOOKUP(C283,Entrée!Entrée,6,FALSE),"")</f>
        <v/>
      </c>
      <c r="F283" s="13"/>
      <c r="G283" s="14"/>
      <c r="H283" s="10">
        <f t="shared" si="2"/>
        <v>0</v>
      </c>
      <c r="I283" s="14"/>
      <c r="J283" s="17"/>
    </row>
    <row r="284" spans="1:10" ht="15.6" thickTop="1" thickBot="1">
      <c r="A284" s="48">
        <v>272</v>
      </c>
      <c r="B284" s="6"/>
      <c r="C284" s="12"/>
      <c r="D284" s="8" t="str">
        <f>IF(C284&lt;&gt;"",VLOOKUP(C284,Entrée!Entrée,3,FALSE),"")</f>
        <v/>
      </c>
      <c r="E284" s="50" t="str">
        <f>IF(C284&lt;&gt;"",VLOOKUP(C284,Entrée!Entrée,6,FALSE),"")</f>
        <v/>
      </c>
      <c r="F284" s="13"/>
      <c r="G284" s="14"/>
      <c r="H284" s="10">
        <f t="shared" si="2"/>
        <v>0</v>
      </c>
      <c r="I284" s="14"/>
      <c r="J284" s="17"/>
    </row>
    <row r="285" spans="1:10" ht="15.6" thickTop="1" thickBot="1">
      <c r="A285" s="48">
        <v>273</v>
      </c>
      <c r="B285" s="6"/>
      <c r="C285" s="12"/>
      <c r="D285" s="8" t="str">
        <f>IF(C285&lt;&gt;"",VLOOKUP(C285,Entrée!Entrée,3,FALSE),"")</f>
        <v/>
      </c>
      <c r="E285" s="50" t="str">
        <f>IF(C285&lt;&gt;"",VLOOKUP(C285,Entrée!Entrée,6,FALSE),"")</f>
        <v/>
      </c>
      <c r="F285" s="13"/>
      <c r="G285" s="14"/>
      <c r="H285" s="10">
        <f t="shared" si="2"/>
        <v>0</v>
      </c>
      <c r="I285" s="14"/>
      <c r="J285" s="17"/>
    </row>
    <row r="286" spans="1:10" ht="15.6" thickTop="1" thickBot="1">
      <c r="A286" s="48">
        <v>274</v>
      </c>
      <c r="B286" s="18"/>
      <c r="C286" s="12"/>
      <c r="D286" s="8" t="str">
        <f>IF(C286&lt;&gt;"",VLOOKUP(C286,Entrée!Entrée,3,FALSE),"")</f>
        <v/>
      </c>
      <c r="E286" s="50" t="str">
        <f>IF(C286&lt;&gt;"",VLOOKUP(C286,Entrée!Entrée,6,FALSE),"")</f>
        <v/>
      </c>
      <c r="F286" s="13"/>
      <c r="G286" s="14"/>
      <c r="H286" s="10">
        <f t="shared" si="2"/>
        <v>0</v>
      </c>
      <c r="I286" s="14"/>
      <c r="J286" s="17"/>
    </row>
    <row r="287" spans="1:10" ht="15.6" thickTop="1" thickBot="1">
      <c r="A287" s="48">
        <v>275</v>
      </c>
      <c r="B287" s="18"/>
      <c r="C287" s="12"/>
      <c r="D287" s="8" t="str">
        <f>IF(C287&lt;&gt;"",VLOOKUP(C287,Entrée!Entrée,3,FALSE),"")</f>
        <v/>
      </c>
      <c r="E287" s="50" t="str">
        <f>IF(C287&lt;&gt;"",VLOOKUP(C287,Entrée!Entrée,6,FALSE),"")</f>
        <v/>
      </c>
      <c r="F287" s="13"/>
      <c r="G287" s="14"/>
      <c r="H287" s="10">
        <f t="shared" si="2"/>
        <v>0</v>
      </c>
      <c r="I287" s="14"/>
      <c r="J287" s="17"/>
    </row>
    <row r="288" spans="1:10" ht="15.6" thickTop="1" thickBot="1">
      <c r="A288" s="48">
        <v>276</v>
      </c>
      <c r="B288" s="18"/>
      <c r="C288" s="12"/>
      <c r="D288" s="8" t="str">
        <f>IF(C288&lt;&gt;"",VLOOKUP(C288,Entrée!Entrée,3,FALSE),"")</f>
        <v/>
      </c>
      <c r="E288" s="50" t="str">
        <f>IF(C288&lt;&gt;"",VLOOKUP(C288,Entrée!Entrée,6,FALSE),"")</f>
        <v/>
      </c>
      <c r="F288" s="13"/>
      <c r="G288" s="14"/>
      <c r="H288" s="10">
        <f t="shared" si="2"/>
        <v>0</v>
      </c>
      <c r="I288" s="14"/>
      <c r="J288" s="17"/>
    </row>
    <row r="289" spans="1:10" ht="15.6" thickTop="1" thickBot="1">
      <c r="A289" s="48">
        <v>277</v>
      </c>
      <c r="B289" s="18"/>
      <c r="C289" s="12"/>
      <c r="D289" s="8" t="str">
        <f>IF(C289&lt;&gt;"",VLOOKUP(C289,Entrée!Entrée,3,FALSE),"")</f>
        <v/>
      </c>
      <c r="E289" s="50" t="str">
        <f>IF(C289&lt;&gt;"",VLOOKUP(C289,Entrée!Entrée,6,FALSE),"")</f>
        <v/>
      </c>
      <c r="F289" s="13"/>
      <c r="G289" s="14"/>
      <c r="H289" s="10">
        <f t="shared" si="2"/>
        <v>0</v>
      </c>
      <c r="I289" s="14"/>
      <c r="J289" s="17"/>
    </row>
    <row r="290" spans="1:10" ht="15.6" thickTop="1" thickBot="1">
      <c r="A290" s="48">
        <v>278</v>
      </c>
      <c r="B290" s="18"/>
      <c r="C290" s="12"/>
      <c r="D290" s="8" t="str">
        <f>IF(C290&lt;&gt;"",VLOOKUP(C290,Entrée!Entrée,3,FALSE),"")</f>
        <v/>
      </c>
      <c r="E290" s="50" t="str">
        <f>IF(C290&lt;&gt;"",VLOOKUP(C290,Entrée!Entrée,6,FALSE),"")</f>
        <v/>
      </c>
      <c r="F290" s="13"/>
      <c r="G290" s="14"/>
      <c r="H290" s="10">
        <f t="shared" si="2"/>
        <v>0</v>
      </c>
      <c r="I290" s="14"/>
      <c r="J290" s="17"/>
    </row>
    <row r="291" spans="1:10" ht="15.6" thickTop="1" thickBot="1">
      <c r="A291" s="48">
        <v>279</v>
      </c>
      <c r="B291" s="18"/>
      <c r="C291" s="12"/>
      <c r="D291" s="8" t="str">
        <f>IF(C291&lt;&gt;"",VLOOKUP(C291,Entrée!Entrée,3,FALSE),"")</f>
        <v/>
      </c>
      <c r="E291" s="50" t="str">
        <f>IF(C291&lt;&gt;"",VLOOKUP(C291,Entrée!Entrée,6,FALSE),"")</f>
        <v/>
      </c>
      <c r="F291" s="13"/>
      <c r="G291" s="14"/>
      <c r="H291" s="10">
        <f t="shared" si="2"/>
        <v>0</v>
      </c>
      <c r="I291" s="14"/>
      <c r="J291" s="17"/>
    </row>
    <row r="292" spans="1:10" ht="15.6" thickTop="1" thickBot="1">
      <c r="A292" s="48">
        <v>280</v>
      </c>
      <c r="B292" s="18"/>
      <c r="C292" s="12"/>
      <c r="D292" s="8" t="str">
        <f>IF(C292&lt;&gt;"",VLOOKUP(C292,Entrée!Entrée,3,FALSE),"")</f>
        <v/>
      </c>
      <c r="E292" s="50" t="str">
        <f>IF(C292&lt;&gt;"",VLOOKUP(C292,Entrée!Entrée,6,FALSE),"")</f>
        <v/>
      </c>
      <c r="F292" s="14"/>
      <c r="G292" s="14"/>
      <c r="H292" s="10">
        <f t="shared" si="2"/>
        <v>0</v>
      </c>
      <c r="I292" s="14"/>
      <c r="J292" s="17"/>
    </row>
    <row r="293" spans="1:10" ht="15.6" thickTop="1" thickBot="1">
      <c r="A293" s="48">
        <v>281</v>
      </c>
      <c r="B293" s="18"/>
      <c r="C293" s="12"/>
      <c r="D293" s="8" t="str">
        <f>IF(C293&lt;&gt;"",VLOOKUP(C293,Entrée!Entrée,3,FALSE),"")</f>
        <v/>
      </c>
      <c r="E293" s="50" t="str">
        <f>IF(C293&lt;&gt;"",VLOOKUP(C293,Entrée!Entrée,6,FALSE),"")</f>
        <v/>
      </c>
      <c r="F293" s="14"/>
      <c r="G293" s="14"/>
      <c r="H293" s="10">
        <f t="shared" si="2"/>
        <v>0</v>
      </c>
      <c r="I293" s="14"/>
      <c r="J293" s="17"/>
    </row>
    <row r="294" spans="1:10" ht="15.6" thickTop="1" thickBot="1">
      <c r="A294" s="48">
        <v>282</v>
      </c>
      <c r="B294" s="18"/>
      <c r="C294" s="12"/>
      <c r="D294" s="8" t="str">
        <f>IF(C294&lt;&gt;"",VLOOKUP(C294,Entrée!Entrée,3,FALSE),"")</f>
        <v/>
      </c>
      <c r="E294" s="50" t="str">
        <f>IF(C294&lt;&gt;"",VLOOKUP(C294,Entrée!Entrée,6,FALSE),"")</f>
        <v/>
      </c>
      <c r="F294" s="14"/>
      <c r="G294" s="14"/>
      <c r="H294" s="10">
        <f t="shared" si="2"/>
        <v>0</v>
      </c>
      <c r="I294" s="14"/>
      <c r="J294" s="17"/>
    </row>
    <row r="295" spans="1:10" ht="15.6" thickTop="1" thickBot="1">
      <c r="A295" s="48">
        <v>283</v>
      </c>
      <c r="B295" s="18"/>
      <c r="C295" s="12"/>
      <c r="D295" s="8" t="str">
        <f>IF(C295&lt;&gt;"",VLOOKUP(C295,Entrée!Entrée,3,FALSE),"")</f>
        <v/>
      </c>
      <c r="E295" s="50" t="str">
        <f>IF(C295&lt;&gt;"",VLOOKUP(C295,Entrée!Entrée,6,FALSE),"")</f>
        <v/>
      </c>
      <c r="F295" s="14"/>
      <c r="G295" s="14"/>
      <c r="H295" s="10">
        <f t="shared" si="2"/>
        <v>0</v>
      </c>
      <c r="I295" s="14"/>
      <c r="J295" s="17"/>
    </row>
    <row r="296" spans="1:10" ht="15.6" thickTop="1" thickBot="1">
      <c r="A296" s="48">
        <v>284</v>
      </c>
      <c r="B296" s="18"/>
      <c r="C296" s="12"/>
      <c r="D296" s="8" t="str">
        <f>IF(C296&lt;&gt;"",VLOOKUP(C296,Entrée!Entrée,3,FALSE),"")</f>
        <v/>
      </c>
      <c r="E296" s="50" t="str">
        <f>IF(C296&lt;&gt;"",VLOOKUP(C296,Entrée!Entrée,6,FALSE),"")</f>
        <v/>
      </c>
      <c r="F296" s="14"/>
      <c r="G296" s="14"/>
      <c r="H296" s="10">
        <f t="shared" si="2"/>
        <v>0</v>
      </c>
      <c r="I296" s="14"/>
      <c r="J296" s="17"/>
    </row>
    <row r="297" spans="1:10" ht="15.6" thickTop="1" thickBot="1">
      <c r="A297" s="48">
        <v>285</v>
      </c>
      <c r="B297" s="18"/>
      <c r="C297" s="12"/>
      <c r="D297" s="8" t="str">
        <f>IF(C297&lt;&gt;"",VLOOKUP(C297,Entrée!Entrée,3,FALSE),"")</f>
        <v/>
      </c>
      <c r="E297" s="50" t="str">
        <f>IF(C297&lt;&gt;"",VLOOKUP(C297,Entrée!Entrée,6,FALSE),"")</f>
        <v/>
      </c>
      <c r="F297" s="14"/>
      <c r="G297" s="14"/>
      <c r="H297" s="10">
        <f t="shared" ref="H297:H360" si="3">PRODUCT(F297,G297)</f>
        <v>0</v>
      </c>
      <c r="I297" s="14"/>
      <c r="J297" s="17"/>
    </row>
    <row r="298" spans="1:10" ht="15.6" thickTop="1" thickBot="1">
      <c r="A298" s="48">
        <v>286</v>
      </c>
      <c r="B298" s="18"/>
      <c r="C298" s="12"/>
      <c r="D298" s="8" t="str">
        <f>IF(C298&lt;&gt;"",VLOOKUP(C298,Entrée!Entrée,3,FALSE),"")</f>
        <v/>
      </c>
      <c r="E298" s="50" t="str">
        <f>IF(C298&lt;&gt;"",VLOOKUP(C298,Entrée!Entrée,6,FALSE),"")</f>
        <v/>
      </c>
      <c r="F298" s="14"/>
      <c r="G298" s="14"/>
      <c r="H298" s="10">
        <f t="shared" si="3"/>
        <v>0</v>
      </c>
      <c r="I298" s="14"/>
      <c r="J298" s="17"/>
    </row>
    <row r="299" spans="1:10" ht="15.6" thickTop="1" thickBot="1">
      <c r="A299" s="48">
        <v>287</v>
      </c>
      <c r="B299" s="18"/>
      <c r="C299" s="12"/>
      <c r="D299" s="8" t="str">
        <f>IF(C299&lt;&gt;"",VLOOKUP(C299,Entrée!Entrée,3,FALSE),"")</f>
        <v/>
      </c>
      <c r="E299" s="50" t="str">
        <f>IF(C299&lt;&gt;"",VLOOKUP(C299,Entrée!Entrée,6,FALSE),"")</f>
        <v/>
      </c>
      <c r="F299" s="14"/>
      <c r="G299" s="14"/>
      <c r="H299" s="10">
        <f t="shared" si="3"/>
        <v>0</v>
      </c>
      <c r="I299" s="14"/>
      <c r="J299" s="17"/>
    </row>
    <row r="300" spans="1:10" ht="15.6" thickTop="1" thickBot="1">
      <c r="A300" s="48">
        <v>288</v>
      </c>
      <c r="B300" s="18"/>
      <c r="C300" s="12"/>
      <c r="D300" s="8" t="str">
        <f>IF(C300&lt;&gt;"",VLOOKUP(C300,Entrée!Entrée,3,FALSE),"")</f>
        <v/>
      </c>
      <c r="E300" s="50" t="str">
        <f>IF(C300&lt;&gt;"",VLOOKUP(C300,Entrée!Entrée,6,FALSE),"")</f>
        <v/>
      </c>
      <c r="F300" s="14"/>
      <c r="G300" s="14"/>
      <c r="H300" s="10">
        <f t="shared" si="3"/>
        <v>0</v>
      </c>
      <c r="I300" s="14"/>
      <c r="J300" s="17"/>
    </row>
    <row r="301" spans="1:10" ht="15.6" thickTop="1" thickBot="1">
      <c r="A301" s="48">
        <v>289</v>
      </c>
      <c r="B301" s="18"/>
      <c r="C301" s="12"/>
      <c r="D301" s="8" t="str">
        <f>IF(C301&lt;&gt;"",VLOOKUP(C301,Entrée!Entrée,3,FALSE),"")</f>
        <v/>
      </c>
      <c r="E301" s="50" t="str">
        <f>IF(C301&lt;&gt;"",VLOOKUP(C301,Entrée!Entrée,6,FALSE),"")</f>
        <v/>
      </c>
      <c r="F301" s="14"/>
      <c r="G301" s="14"/>
      <c r="H301" s="10">
        <f t="shared" si="3"/>
        <v>0</v>
      </c>
      <c r="I301" s="14"/>
      <c r="J301" s="17"/>
    </row>
    <row r="302" spans="1:10" ht="15.6" thickTop="1" thickBot="1">
      <c r="A302" s="48">
        <v>290</v>
      </c>
      <c r="B302" s="18"/>
      <c r="C302" s="12"/>
      <c r="D302" s="8" t="str">
        <f>IF(C302&lt;&gt;"",VLOOKUP(C302,Entrée!Entrée,3,FALSE),"")</f>
        <v/>
      </c>
      <c r="E302" s="50" t="str">
        <f>IF(C302&lt;&gt;"",VLOOKUP(C302,Entrée!Entrée,6,FALSE),"")</f>
        <v/>
      </c>
      <c r="F302" s="14"/>
      <c r="G302" s="14"/>
      <c r="H302" s="10">
        <f t="shared" si="3"/>
        <v>0</v>
      </c>
      <c r="I302" s="14"/>
      <c r="J302" s="17"/>
    </row>
    <row r="303" spans="1:10" ht="15.6" thickTop="1" thickBot="1">
      <c r="A303" s="48">
        <v>291</v>
      </c>
      <c r="B303" s="18"/>
      <c r="C303" s="12"/>
      <c r="D303" s="8" t="str">
        <f>IF(C303&lt;&gt;"",VLOOKUP(C303,Entrée!Entrée,3,FALSE),"")</f>
        <v/>
      </c>
      <c r="E303" s="50" t="str">
        <f>IF(C303&lt;&gt;"",VLOOKUP(C303,Entrée!Entrée,6,FALSE),"")</f>
        <v/>
      </c>
      <c r="F303" s="14"/>
      <c r="G303" s="14"/>
      <c r="H303" s="10">
        <f t="shared" si="3"/>
        <v>0</v>
      </c>
      <c r="I303" s="14"/>
      <c r="J303" s="17"/>
    </row>
    <row r="304" spans="1:10" ht="15.6" thickTop="1" thickBot="1">
      <c r="A304" s="48">
        <v>292</v>
      </c>
      <c r="B304" s="18"/>
      <c r="C304" s="12"/>
      <c r="D304" s="8" t="str">
        <f>IF(C304&lt;&gt;"",VLOOKUP(C304,Entrée!Entrée,3,FALSE),"")</f>
        <v/>
      </c>
      <c r="E304" s="50" t="str">
        <f>IF(C304&lt;&gt;"",VLOOKUP(C304,Entrée!Entrée,6,FALSE),"")</f>
        <v/>
      </c>
      <c r="F304" s="14"/>
      <c r="G304" s="14"/>
      <c r="H304" s="10">
        <f t="shared" si="3"/>
        <v>0</v>
      </c>
      <c r="I304" s="14"/>
      <c r="J304" s="17"/>
    </row>
    <row r="305" spans="1:10" ht="15.6" thickTop="1" thickBot="1">
      <c r="A305" s="48">
        <v>293</v>
      </c>
      <c r="B305" s="18"/>
      <c r="C305" s="12"/>
      <c r="D305" s="8" t="str">
        <f>IF(C305&lt;&gt;"",VLOOKUP(C305,Entrée!Entrée,3,FALSE),"")</f>
        <v/>
      </c>
      <c r="E305" s="50" t="str">
        <f>IF(C305&lt;&gt;"",VLOOKUP(C305,Entrée!Entrée,6,FALSE),"")</f>
        <v/>
      </c>
      <c r="F305" s="14"/>
      <c r="G305" s="14"/>
      <c r="H305" s="10">
        <f t="shared" si="3"/>
        <v>0</v>
      </c>
      <c r="I305" s="14"/>
      <c r="J305" s="17"/>
    </row>
    <row r="306" spans="1:10" ht="15.6" thickTop="1" thickBot="1">
      <c r="A306" s="48">
        <v>294</v>
      </c>
      <c r="B306" s="18"/>
      <c r="C306" s="12"/>
      <c r="D306" s="8" t="str">
        <f>IF(C306&lt;&gt;"",VLOOKUP(C306,Entrée!Entrée,3,FALSE),"")</f>
        <v/>
      </c>
      <c r="E306" s="50" t="str">
        <f>IF(C306&lt;&gt;"",VLOOKUP(C306,Entrée!Entrée,6,FALSE),"")</f>
        <v/>
      </c>
      <c r="F306" s="14"/>
      <c r="G306" s="14"/>
      <c r="H306" s="10">
        <f t="shared" si="3"/>
        <v>0</v>
      </c>
      <c r="I306" s="14"/>
      <c r="J306" s="17"/>
    </row>
    <row r="307" spans="1:10" ht="15.6" thickTop="1" thickBot="1">
      <c r="A307" s="48">
        <v>295</v>
      </c>
      <c r="B307" s="18"/>
      <c r="C307" s="12"/>
      <c r="D307" s="8" t="str">
        <f>IF(C307&lt;&gt;"",VLOOKUP(C307,Entrée!Entrée,3,FALSE),"")</f>
        <v/>
      </c>
      <c r="E307" s="50" t="str">
        <f>IF(C307&lt;&gt;"",VLOOKUP(C307,Entrée!Entrée,6,FALSE),"")</f>
        <v/>
      </c>
      <c r="F307" s="14"/>
      <c r="G307" s="14"/>
      <c r="H307" s="10">
        <f t="shared" si="3"/>
        <v>0</v>
      </c>
      <c r="I307" s="14"/>
      <c r="J307" s="17"/>
    </row>
    <row r="308" spans="1:10" ht="15.6" thickTop="1" thickBot="1">
      <c r="A308" s="48">
        <v>296</v>
      </c>
      <c r="B308" s="18"/>
      <c r="C308" s="12"/>
      <c r="D308" s="8" t="str">
        <f>IF(C308&lt;&gt;"",VLOOKUP(C308,Entrée!Entrée,3,FALSE),"")</f>
        <v/>
      </c>
      <c r="E308" s="9" t="str">
        <f>IF(C308&lt;&gt;"",VLOOKUP(C308,Entrée!Entrée,6,FALSE),"")</f>
        <v/>
      </c>
      <c r="F308" s="14"/>
      <c r="G308" s="14"/>
      <c r="H308" s="10">
        <f t="shared" si="3"/>
        <v>0</v>
      </c>
      <c r="I308" s="14"/>
      <c r="J308" s="17"/>
    </row>
    <row r="309" spans="1:10" ht="15.6" thickTop="1" thickBot="1">
      <c r="A309" s="48">
        <v>297</v>
      </c>
      <c r="B309" s="18"/>
      <c r="C309" s="12"/>
      <c r="D309" s="8" t="str">
        <f>IF(C309&lt;&gt;"",VLOOKUP(C309,Entrée!Entrée,3,FALSE),"")</f>
        <v/>
      </c>
      <c r="E309" s="9" t="str">
        <f>IF(C309&lt;&gt;"",VLOOKUP(C309,Entrée!Entrée,6,FALSE),"")</f>
        <v/>
      </c>
      <c r="F309" s="14"/>
      <c r="G309" s="14"/>
      <c r="H309" s="10">
        <f t="shared" si="3"/>
        <v>0</v>
      </c>
      <c r="I309" s="14"/>
      <c r="J309" s="17"/>
    </row>
    <row r="310" spans="1:10" ht="15.6" thickTop="1" thickBot="1">
      <c r="A310" s="48">
        <v>298</v>
      </c>
      <c r="B310" s="18"/>
      <c r="C310" s="12"/>
      <c r="D310" s="8" t="str">
        <f>IF(C310&lt;&gt;"",VLOOKUP(C310,Entrée!Entrée,3,FALSE),"")</f>
        <v/>
      </c>
      <c r="E310" s="9" t="str">
        <f>IF(C310&lt;&gt;"",VLOOKUP(C310,Entrée!Entrée,6,FALSE),"")</f>
        <v/>
      </c>
      <c r="F310" s="14"/>
      <c r="G310" s="14"/>
      <c r="H310" s="10">
        <f t="shared" si="3"/>
        <v>0</v>
      </c>
      <c r="I310" s="14"/>
      <c r="J310" s="17"/>
    </row>
    <row r="311" spans="1:10" ht="15.6" thickTop="1" thickBot="1">
      <c r="A311" s="48">
        <v>299</v>
      </c>
      <c r="B311" s="18"/>
      <c r="C311" s="12"/>
      <c r="D311" s="8" t="str">
        <f>IF(C311&lt;&gt;"",VLOOKUP(C311,Entrée!Entrée,3,FALSE),"")</f>
        <v/>
      </c>
      <c r="E311" s="9" t="str">
        <f>IF(C311&lt;&gt;"",VLOOKUP(C311,Entrée!Entrée,6,FALSE),"")</f>
        <v/>
      </c>
      <c r="F311" s="14"/>
      <c r="G311" s="14"/>
      <c r="H311" s="10">
        <f t="shared" si="3"/>
        <v>0</v>
      </c>
      <c r="I311" s="14"/>
      <c r="J311" s="17"/>
    </row>
    <row r="312" spans="1:10" ht="15.6" thickTop="1" thickBot="1">
      <c r="A312" s="48">
        <v>300</v>
      </c>
      <c r="B312" s="18"/>
      <c r="C312" s="12"/>
      <c r="D312" s="8" t="str">
        <f>IF(C312&lt;&gt;"",VLOOKUP(C312,Entrée!Entrée,3,FALSE),"")</f>
        <v/>
      </c>
      <c r="E312" s="9" t="str">
        <f>IF(C312&lt;&gt;"",VLOOKUP(C312,Entrée!Entrée,6,FALSE),"")</f>
        <v/>
      </c>
      <c r="F312" s="14"/>
      <c r="G312" s="14"/>
      <c r="H312" s="10">
        <f t="shared" si="3"/>
        <v>0</v>
      </c>
      <c r="I312" s="14"/>
      <c r="J312" s="17"/>
    </row>
    <row r="313" spans="1:10" ht="15.6" thickTop="1" thickBot="1">
      <c r="A313" s="48">
        <v>301</v>
      </c>
      <c r="B313" s="18"/>
      <c r="C313" s="12"/>
      <c r="D313" s="8" t="str">
        <f>IF(C313&lt;&gt;"",VLOOKUP(C313,Entrée!Entrée,3,FALSE),"")</f>
        <v/>
      </c>
      <c r="E313" s="9" t="str">
        <f>IF(C313&lt;&gt;"",VLOOKUP(C313,Entrée!Entrée,6,FALSE),"")</f>
        <v/>
      </c>
      <c r="F313" s="14"/>
      <c r="G313" s="14"/>
      <c r="H313" s="10">
        <f t="shared" si="3"/>
        <v>0</v>
      </c>
      <c r="I313" s="14"/>
      <c r="J313" s="17"/>
    </row>
    <row r="314" spans="1:10" ht="15.6" thickTop="1" thickBot="1">
      <c r="A314" s="48">
        <v>302</v>
      </c>
      <c r="B314" s="18"/>
      <c r="C314" s="12"/>
      <c r="D314" s="8" t="str">
        <f>IF(C314&lt;&gt;"",VLOOKUP(C314,Entrée!Entrée,3,FALSE),"")</f>
        <v/>
      </c>
      <c r="E314" s="9" t="str">
        <f>IF(C314&lt;&gt;"",VLOOKUP(C314,Entrée!Entrée,6,FALSE),"")</f>
        <v/>
      </c>
      <c r="F314" s="14"/>
      <c r="G314" s="14"/>
      <c r="H314" s="10">
        <f t="shared" si="3"/>
        <v>0</v>
      </c>
      <c r="I314" s="14"/>
      <c r="J314" s="17"/>
    </row>
    <row r="315" spans="1:10" ht="15.6" thickTop="1" thickBot="1">
      <c r="A315" s="48">
        <v>303</v>
      </c>
      <c r="B315" s="18"/>
      <c r="C315" s="12"/>
      <c r="D315" s="8" t="str">
        <f>IF(C315&lt;&gt;"",VLOOKUP(C315,Entrée!Entrée,3,FALSE),"")</f>
        <v/>
      </c>
      <c r="E315" s="9" t="str">
        <f>IF(C315&lt;&gt;"",VLOOKUP(C315,Entrée!Entrée,6,FALSE),"")</f>
        <v/>
      </c>
      <c r="F315" s="14"/>
      <c r="G315" s="14"/>
      <c r="H315" s="10">
        <f t="shared" si="3"/>
        <v>0</v>
      </c>
      <c r="I315" s="14"/>
      <c r="J315" s="17"/>
    </row>
    <row r="316" spans="1:10" ht="15.6" thickTop="1" thickBot="1">
      <c r="A316" s="48">
        <v>304</v>
      </c>
      <c r="B316" s="18"/>
      <c r="C316" s="12"/>
      <c r="D316" s="8" t="str">
        <f>IF(C316&lt;&gt;"",VLOOKUP(C316,Entrée!Entrée,3,FALSE),"")</f>
        <v/>
      </c>
      <c r="E316" s="9" t="str">
        <f>IF(C316&lt;&gt;"",VLOOKUP(C316,Entrée!Entrée,6,FALSE),"")</f>
        <v/>
      </c>
      <c r="F316" s="14"/>
      <c r="G316" s="14"/>
      <c r="H316" s="10">
        <f t="shared" si="3"/>
        <v>0</v>
      </c>
      <c r="I316" s="14"/>
      <c r="J316" s="17"/>
    </row>
    <row r="317" spans="1:10" ht="15.6" thickTop="1" thickBot="1">
      <c r="A317" s="48">
        <v>305</v>
      </c>
      <c r="B317" s="18"/>
      <c r="C317" s="12"/>
      <c r="D317" s="8" t="str">
        <f>IF(C317&lt;&gt;"",VLOOKUP(C317,Entrée!Entrée,3,FALSE),"")</f>
        <v/>
      </c>
      <c r="E317" s="9" t="str">
        <f>IF(C317&lt;&gt;"",VLOOKUP(C317,Entrée!Entrée,6,FALSE),"")</f>
        <v/>
      </c>
      <c r="F317" s="14"/>
      <c r="G317" s="14"/>
      <c r="H317" s="10">
        <f t="shared" si="3"/>
        <v>0</v>
      </c>
      <c r="I317" s="14"/>
      <c r="J317" s="17"/>
    </row>
    <row r="318" spans="1:10" ht="15.6" thickTop="1" thickBot="1">
      <c r="A318" s="48">
        <v>306</v>
      </c>
      <c r="B318" s="18"/>
      <c r="C318" s="12"/>
      <c r="D318" s="8" t="str">
        <f>IF(C318&lt;&gt;"",VLOOKUP(C318,Entrée!Entrée,3,FALSE),"")</f>
        <v/>
      </c>
      <c r="E318" s="9" t="str">
        <f>IF(C318&lt;&gt;"",VLOOKUP(C318,Entrée!Entrée,6,FALSE),"")</f>
        <v/>
      </c>
      <c r="F318" s="14"/>
      <c r="G318" s="14"/>
      <c r="H318" s="10">
        <f t="shared" si="3"/>
        <v>0</v>
      </c>
      <c r="I318" s="14"/>
      <c r="J318" s="17"/>
    </row>
    <row r="319" spans="1:10" ht="15.6" thickTop="1" thickBot="1">
      <c r="A319" s="48">
        <v>307</v>
      </c>
      <c r="B319" s="18"/>
      <c r="C319" s="12"/>
      <c r="D319" s="8" t="str">
        <f>IF(C319&lt;&gt;"",VLOOKUP(C319,Entrée!Entrée,3,FALSE),"")</f>
        <v/>
      </c>
      <c r="E319" s="9" t="str">
        <f>IF(C319&lt;&gt;"",VLOOKUP(C319,Entrée!Entrée,6,FALSE),"")</f>
        <v/>
      </c>
      <c r="F319" s="14"/>
      <c r="G319" s="14"/>
      <c r="H319" s="10">
        <f t="shared" si="3"/>
        <v>0</v>
      </c>
      <c r="I319" s="14"/>
      <c r="J319" s="17"/>
    </row>
    <row r="320" spans="1:10" ht="15.6" thickTop="1" thickBot="1">
      <c r="A320" s="48">
        <v>308</v>
      </c>
      <c r="B320" s="18"/>
      <c r="C320" s="12"/>
      <c r="D320" s="8" t="str">
        <f>IF(C320&lt;&gt;"",VLOOKUP(C320,Entrée!Entrée,3,FALSE),"")</f>
        <v/>
      </c>
      <c r="E320" s="9" t="str">
        <f>IF(C320&lt;&gt;"",VLOOKUP(C320,Entrée!Entrée,6,FALSE),"")</f>
        <v/>
      </c>
      <c r="F320" s="14"/>
      <c r="G320" s="14"/>
      <c r="H320" s="10">
        <f t="shared" si="3"/>
        <v>0</v>
      </c>
      <c r="I320" s="14"/>
      <c r="J320" s="17"/>
    </row>
    <row r="321" spans="1:10" ht="15.6" thickTop="1" thickBot="1">
      <c r="A321" s="48">
        <v>309</v>
      </c>
      <c r="B321" s="18"/>
      <c r="C321" s="12"/>
      <c r="D321" s="8" t="str">
        <f>IF(C321&lt;&gt;"",VLOOKUP(C321,Entrée!Entrée,3,FALSE),"")</f>
        <v/>
      </c>
      <c r="E321" s="9" t="str">
        <f>IF(C321&lt;&gt;"",VLOOKUP(C321,Entrée!Entrée,6,FALSE),"")</f>
        <v/>
      </c>
      <c r="F321" s="14"/>
      <c r="G321" s="14"/>
      <c r="H321" s="10">
        <f t="shared" si="3"/>
        <v>0</v>
      </c>
      <c r="I321" s="14"/>
      <c r="J321" s="17"/>
    </row>
    <row r="322" spans="1:10" ht="15.6" thickTop="1" thickBot="1">
      <c r="A322" s="48">
        <v>310</v>
      </c>
      <c r="B322" s="18"/>
      <c r="C322" s="12"/>
      <c r="D322" s="8" t="str">
        <f>IF(C322&lt;&gt;"",VLOOKUP(C322,Entrée!Entrée,3,FALSE),"")</f>
        <v/>
      </c>
      <c r="E322" s="9" t="str">
        <f>IF(C322&lt;&gt;"",VLOOKUP(C322,Entrée!Entrée,6,FALSE),"")</f>
        <v/>
      </c>
      <c r="F322" s="14"/>
      <c r="G322" s="14"/>
      <c r="H322" s="10">
        <f t="shared" si="3"/>
        <v>0</v>
      </c>
      <c r="I322" s="14"/>
      <c r="J322" s="17"/>
    </row>
    <row r="323" spans="1:10" ht="15.6" thickTop="1" thickBot="1">
      <c r="A323" s="48">
        <v>311</v>
      </c>
      <c r="B323" s="18"/>
      <c r="C323" s="12"/>
      <c r="D323" s="8" t="str">
        <f>IF(C323&lt;&gt;"",VLOOKUP(C323,Entrée!Entrée,3,FALSE),"")</f>
        <v/>
      </c>
      <c r="E323" s="9" t="str">
        <f>IF(C323&lt;&gt;"",VLOOKUP(C323,Entrée!Entrée,6,FALSE),"")</f>
        <v/>
      </c>
      <c r="F323" s="14"/>
      <c r="G323" s="14"/>
      <c r="H323" s="10">
        <f t="shared" si="3"/>
        <v>0</v>
      </c>
      <c r="I323" s="14"/>
      <c r="J323" s="17"/>
    </row>
    <row r="324" spans="1:10" ht="15.6" thickTop="1" thickBot="1">
      <c r="A324" s="48">
        <v>312</v>
      </c>
      <c r="B324" s="18"/>
      <c r="C324" s="12"/>
      <c r="D324" s="8" t="str">
        <f>IF(C324&lt;&gt;"",VLOOKUP(C324,Entrée!Entrée,3,FALSE),"")</f>
        <v/>
      </c>
      <c r="E324" s="9" t="str">
        <f>IF(C324&lt;&gt;"",VLOOKUP(C324,Entrée!Entrée,6,FALSE),"")</f>
        <v/>
      </c>
      <c r="F324" s="14"/>
      <c r="G324" s="14"/>
      <c r="H324" s="10">
        <f t="shared" si="3"/>
        <v>0</v>
      </c>
      <c r="I324" s="14"/>
      <c r="J324" s="17"/>
    </row>
    <row r="325" spans="1:10" ht="15.6" thickTop="1" thickBot="1">
      <c r="A325" s="48">
        <v>313</v>
      </c>
      <c r="B325" s="18"/>
      <c r="C325" s="12"/>
      <c r="D325" s="8" t="str">
        <f>IF(C325&lt;&gt;"",VLOOKUP(C325,Entrée!Entrée,3,FALSE),"")</f>
        <v/>
      </c>
      <c r="E325" s="9" t="str">
        <f>IF(C325&lt;&gt;"",VLOOKUP(C325,Entrée!Entrée,6,FALSE),"")</f>
        <v/>
      </c>
      <c r="F325" s="14"/>
      <c r="G325" s="14"/>
      <c r="H325" s="10">
        <f t="shared" si="3"/>
        <v>0</v>
      </c>
      <c r="I325" s="14"/>
      <c r="J325" s="17"/>
    </row>
    <row r="326" spans="1:10" ht="15.6" thickTop="1" thickBot="1">
      <c r="A326" s="48">
        <v>314</v>
      </c>
      <c r="B326" s="18"/>
      <c r="C326" s="12"/>
      <c r="D326" s="8" t="str">
        <f>IF(C326&lt;&gt;"",VLOOKUP(C326,Entrée!Entrée,3,FALSE),"")</f>
        <v/>
      </c>
      <c r="E326" s="9" t="str">
        <f>IF(C326&lt;&gt;"",VLOOKUP(C326,Entrée!Entrée,6,FALSE),"")</f>
        <v/>
      </c>
      <c r="F326" s="14"/>
      <c r="G326" s="14"/>
      <c r="H326" s="10">
        <f t="shared" si="3"/>
        <v>0</v>
      </c>
      <c r="I326" s="14"/>
      <c r="J326" s="17"/>
    </row>
    <row r="327" spans="1:10" ht="15.6" thickTop="1" thickBot="1">
      <c r="A327" s="48">
        <v>315</v>
      </c>
      <c r="B327" s="18"/>
      <c r="C327" s="12"/>
      <c r="D327" s="8" t="str">
        <f>IF(C327&lt;&gt;"",VLOOKUP(C327,Entrée!Entrée,3,FALSE),"")</f>
        <v/>
      </c>
      <c r="E327" s="9" t="str">
        <f>IF(C327&lt;&gt;"",VLOOKUP(C327,Entrée!Entrée,6,FALSE),"")</f>
        <v/>
      </c>
      <c r="F327" s="14"/>
      <c r="G327" s="14"/>
      <c r="H327" s="10">
        <f t="shared" si="3"/>
        <v>0</v>
      </c>
      <c r="I327" s="14"/>
      <c r="J327" s="17"/>
    </row>
    <row r="328" spans="1:10" ht="15.6" thickTop="1" thickBot="1">
      <c r="A328" s="48">
        <v>316</v>
      </c>
      <c r="B328" s="18"/>
      <c r="C328" s="12"/>
      <c r="D328" s="8" t="str">
        <f>IF(C328&lt;&gt;"",VLOOKUP(C328,Entrée!Entrée,3,FALSE),"")</f>
        <v/>
      </c>
      <c r="E328" s="9" t="str">
        <f>IF(C328&lt;&gt;"",VLOOKUP(C328,Entrée!Entrée,6,FALSE),"")</f>
        <v/>
      </c>
      <c r="F328" s="14"/>
      <c r="G328" s="14"/>
      <c r="H328" s="10">
        <f t="shared" si="3"/>
        <v>0</v>
      </c>
      <c r="I328" s="14"/>
      <c r="J328" s="17"/>
    </row>
    <row r="329" spans="1:10" ht="15.6" thickTop="1" thickBot="1">
      <c r="A329" s="48">
        <v>317</v>
      </c>
      <c r="B329" s="18"/>
      <c r="C329" s="12"/>
      <c r="D329" s="8" t="str">
        <f>IF(C329&lt;&gt;"",VLOOKUP(C329,Entrée!Entrée,3,FALSE),"")</f>
        <v/>
      </c>
      <c r="E329" s="9" t="str">
        <f>IF(C329&lt;&gt;"",VLOOKUP(C329,Entrée!Entrée,6,FALSE),"")</f>
        <v/>
      </c>
      <c r="F329" s="14"/>
      <c r="G329" s="14"/>
      <c r="H329" s="10">
        <f t="shared" si="3"/>
        <v>0</v>
      </c>
      <c r="I329" s="14"/>
      <c r="J329" s="17"/>
    </row>
    <row r="330" spans="1:10" ht="15.6" thickTop="1" thickBot="1">
      <c r="A330" s="48">
        <v>318</v>
      </c>
      <c r="B330" s="18"/>
      <c r="C330" s="12"/>
      <c r="D330" s="8" t="str">
        <f>IF(C330&lt;&gt;"",VLOOKUP(C330,Entrée!Entrée,3,FALSE),"")</f>
        <v/>
      </c>
      <c r="E330" s="9" t="str">
        <f>IF(C330&lt;&gt;"",VLOOKUP(C330,Entrée!Entrée,6,FALSE),"")</f>
        <v/>
      </c>
      <c r="F330" s="14"/>
      <c r="G330" s="14"/>
      <c r="H330" s="10">
        <f t="shared" si="3"/>
        <v>0</v>
      </c>
      <c r="I330" s="14"/>
      <c r="J330" s="17"/>
    </row>
    <row r="331" spans="1:10" ht="15.6" thickTop="1" thickBot="1">
      <c r="A331" s="48">
        <v>319</v>
      </c>
      <c r="B331" s="18"/>
      <c r="C331" s="12"/>
      <c r="D331" s="8" t="str">
        <f>IF(C331&lt;&gt;"",VLOOKUP(C331,Entrée!Entrée,3,FALSE),"")</f>
        <v/>
      </c>
      <c r="E331" s="9" t="str">
        <f>IF(C331&lt;&gt;"",VLOOKUP(C331,Entrée!Entrée,6,FALSE),"")</f>
        <v/>
      </c>
      <c r="F331" s="14"/>
      <c r="G331" s="14"/>
      <c r="H331" s="10">
        <f t="shared" si="3"/>
        <v>0</v>
      </c>
      <c r="I331" s="14"/>
      <c r="J331" s="17"/>
    </row>
    <row r="332" spans="1:10" ht="15.6" thickTop="1" thickBot="1">
      <c r="A332" s="48">
        <v>320</v>
      </c>
      <c r="B332" s="18"/>
      <c r="C332" s="12"/>
      <c r="D332" s="8" t="str">
        <f>IF(C332&lt;&gt;"",VLOOKUP(C332,Entrée!Entrée,3,FALSE),"")</f>
        <v/>
      </c>
      <c r="E332" s="9" t="str">
        <f>IF(C332&lt;&gt;"",VLOOKUP(C332,Entrée!Entrée,6,FALSE),"")</f>
        <v/>
      </c>
      <c r="F332" s="14"/>
      <c r="G332" s="14"/>
      <c r="H332" s="10">
        <f t="shared" si="3"/>
        <v>0</v>
      </c>
      <c r="I332" s="14"/>
      <c r="J332" s="17"/>
    </row>
    <row r="333" spans="1:10" ht="15.6" thickTop="1" thickBot="1">
      <c r="A333" s="48">
        <v>321</v>
      </c>
      <c r="B333" s="18"/>
      <c r="C333" s="12"/>
      <c r="D333" s="8" t="str">
        <f>IF(C333&lt;&gt;"",VLOOKUP(C333,Entrée!Entrée,3,FALSE),"")</f>
        <v/>
      </c>
      <c r="E333" s="9" t="str">
        <f>IF(C333&lt;&gt;"",VLOOKUP(C333,Entrée!Entrée,6,FALSE),"")</f>
        <v/>
      </c>
      <c r="F333" s="14"/>
      <c r="G333" s="14"/>
      <c r="H333" s="10">
        <f t="shared" si="3"/>
        <v>0</v>
      </c>
      <c r="I333" s="14"/>
      <c r="J333" s="17"/>
    </row>
    <row r="334" spans="1:10" ht="15.6" thickTop="1" thickBot="1">
      <c r="A334" s="48">
        <v>322</v>
      </c>
      <c r="B334" s="18"/>
      <c r="C334" s="12"/>
      <c r="D334" s="8" t="str">
        <f>IF(C334&lt;&gt;"",VLOOKUP(C334,Entrée!Entrée,3,FALSE),"")</f>
        <v/>
      </c>
      <c r="E334" s="9" t="str">
        <f>IF(C334&lt;&gt;"",VLOOKUP(C334,Entrée!Entrée,6,FALSE),"")</f>
        <v/>
      </c>
      <c r="F334" s="14"/>
      <c r="G334" s="14"/>
      <c r="H334" s="10">
        <f t="shared" si="3"/>
        <v>0</v>
      </c>
      <c r="I334" s="14"/>
      <c r="J334" s="17"/>
    </row>
    <row r="335" spans="1:10" ht="15.6" thickTop="1" thickBot="1">
      <c r="A335" s="48">
        <v>323</v>
      </c>
      <c r="B335" s="18"/>
      <c r="C335" s="12"/>
      <c r="D335" s="8" t="str">
        <f>IF(C335&lt;&gt;"",VLOOKUP(C335,Entrée!Entrée,3,FALSE),"")</f>
        <v/>
      </c>
      <c r="E335" s="9" t="str">
        <f>IF(C335&lt;&gt;"",VLOOKUP(C335,Entrée!Entrée,6,FALSE),"")</f>
        <v/>
      </c>
      <c r="F335" s="14"/>
      <c r="G335" s="14"/>
      <c r="H335" s="10">
        <f t="shared" si="3"/>
        <v>0</v>
      </c>
      <c r="I335" s="14"/>
      <c r="J335" s="17"/>
    </row>
    <row r="336" spans="1:10" ht="15.6" thickTop="1" thickBot="1">
      <c r="A336" s="48">
        <v>324</v>
      </c>
      <c r="B336" s="18"/>
      <c r="C336" s="12"/>
      <c r="D336" s="8" t="str">
        <f>IF(C336&lt;&gt;"",VLOOKUP(C336,Entrée!Entrée,3,FALSE),"")</f>
        <v/>
      </c>
      <c r="E336" s="9" t="str">
        <f>IF(C336&lt;&gt;"",VLOOKUP(C336,Entrée!Entrée,6,FALSE),"")</f>
        <v/>
      </c>
      <c r="F336" s="14"/>
      <c r="G336" s="14"/>
      <c r="H336" s="10">
        <f t="shared" si="3"/>
        <v>0</v>
      </c>
      <c r="I336" s="14"/>
      <c r="J336" s="17"/>
    </row>
    <row r="337" spans="1:10" ht="15.6" thickTop="1" thickBot="1">
      <c r="A337" s="48">
        <v>325</v>
      </c>
      <c r="B337" s="18"/>
      <c r="C337" s="12"/>
      <c r="D337" s="8" t="str">
        <f>IF(C337&lt;&gt;"",VLOOKUP(C337,Entrée!Entrée,3,FALSE),"")</f>
        <v/>
      </c>
      <c r="E337" s="9" t="str">
        <f>IF(C337&lt;&gt;"",VLOOKUP(C337,Entrée!Entrée,6,FALSE),"")</f>
        <v/>
      </c>
      <c r="F337" s="14"/>
      <c r="G337" s="14"/>
      <c r="H337" s="10">
        <f t="shared" si="3"/>
        <v>0</v>
      </c>
      <c r="I337" s="14"/>
      <c r="J337" s="17"/>
    </row>
    <row r="338" spans="1:10" ht="15.6" thickTop="1" thickBot="1">
      <c r="A338" s="48">
        <v>326</v>
      </c>
      <c r="B338" s="18"/>
      <c r="C338" s="12"/>
      <c r="D338" s="8" t="str">
        <f>IF(C338&lt;&gt;"",VLOOKUP(C338,Entrée!Entrée,3,FALSE),"")</f>
        <v/>
      </c>
      <c r="E338" s="9" t="str">
        <f>IF(C338&lt;&gt;"",VLOOKUP(C338,Entrée!Entrée,6,FALSE),"")</f>
        <v/>
      </c>
      <c r="F338" s="14"/>
      <c r="G338" s="14"/>
      <c r="H338" s="10">
        <f t="shared" si="3"/>
        <v>0</v>
      </c>
      <c r="I338" s="14"/>
      <c r="J338" s="17"/>
    </row>
    <row r="339" spans="1:10" ht="15.6" thickTop="1" thickBot="1">
      <c r="A339" s="48">
        <v>327</v>
      </c>
      <c r="B339" s="18"/>
      <c r="C339" s="12"/>
      <c r="D339" s="8" t="str">
        <f>IF(C339&lt;&gt;"",VLOOKUP(C339,Entrée!Entrée,3,FALSE),"")</f>
        <v/>
      </c>
      <c r="E339" s="9" t="str">
        <f>IF(C339&lt;&gt;"",VLOOKUP(C339,Entrée!Entrée,6,FALSE),"")</f>
        <v/>
      </c>
      <c r="F339" s="14"/>
      <c r="G339" s="14"/>
      <c r="H339" s="10">
        <f t="shared" si="3"/>
        <v>0</v>
      </c>
      <c r="I339" s="14"/>
      <c r="J339" s="17"/>
    </row>
    <row r="340" spans="1:10" ht="15.6" thickTop="1" thickBot="1">
      <c r="A340" s="48">
        <v>328</v>
      </c>
      <c r="B340" s="18"/>
      <c r="C340" s="12"/>
      <c r="D340" s="8" t="str">
        <f>IF(C340&lt;&gt;"",VLOOKUP(C340,Entrée!Entrée,3,FALSE),"")</f>
        <v/>
      </c>
      <c r="E340" s="9" t="str">
        <f>IF(C340&lt;&gt;"",VLOOKUP(C340,Entrée!Entrée,6,FALSE),"")</f>
        <v/>
      </c>
      <c r="F340" s="14"/>
      <c r="G340" s="14"/>
      <c r="H340" s="10">
        <f t="shared" si="3"/>
        <v>0</v>
      </c>
      <c r="I340" s="14"/>
      <c r="J340" s="17"/>
    </row>
    <row r="341" spans="1:10" ht="15.6" thickTop="1" thickBot="1">
      <c r="A341" s="48">
        <v>329</v>
      </c>
      <c r="B341" s="18"/>
      <c r="C341" s="12"/>
      <c r="D341" s="8" t="str">
        <f>IF(C341&lt;&gt;"",VLOOKUP(C341,Entrée!Entrée,3,FALSE),"")</f>
        <v/>
      </c>
      <c r="E341" s="9" t="str">
        <f>IF(C341&lt;&gt;"",VLOOKUP(C341,Entrée!Entrée,6,FALSE),"")</f>
        <v/>
      </c>
      <c r="F341" s="14"/>
      <c r="G341" s="14"/>
      <c r="H341" s="10">
        <f t="shared" si="3"/>
        <v>0</v>
      </c>
      <c r="I341" s="14"/>
      <c r="J341" s="17"/>
    </row>
    <row r="342" spans="1:10" ht="15.6" thickTop="1" thickBot="1">
      <c r="A342" s="48">
        <v>330</v>
      </c>
      <c r="B342" s="18"/>
      <c r="C342" s="12"/>
      <c r="D342" s="8" t="str">
        <f>IF(C342&lt;&gt;"",VLOOKUP(C342,Entrée!Entrée,3,FALSE),"")</f>
        <v/>
      </c>
      <c r="E342" s="9" t="str">
        <f>IF(C342&lt;&gt;"",VLOOKUP(C342,Entrée!Entrée,6,FALSE),"")</f>
        <v/>
      </c>
      <c r="F342" s="14"/>
      <c r="G342" s="14"/>
      <c r="H342" s="10">
        <f t="shared" si="3"/>
        <v>0</v>
      </c>
      <c r="I342" s="14"/>
      <c r="J342" s="17"/>
    </row>
    <row r="343" spans="1:10" ht="15.6" thickTop="1" thickBot="1">
      <c r="A343" s="48">
        <v>331</v>
      </c>
      <c r="B343" s="18"/>
      <c r="C343" s="12"/>
      <c r="D343" s="8" t="str">
        <f>IF(C343&lt;&gt;"",VLOOKUP(C343,Entrée!Entrée,3,FALSE),"")</f>
        <v/>
      </c>
      <c r="E343" s="9" t="str">
        <f>IF(C343&lt;&gt;"",VLOOKUP(C343,Entrée!Entrée,6,FALSE),"")</f>
        <v/>
      </c>
      <c r="F343" s="14"/>
      <c r="G343" s="14"/>
      <c r="H343" s="10">
        <f t="shared" si="3"/>
        <v>0</v>
      </c>
      <c r="I343" s="14"/>
      <c r="J343" s="17"/>
    </row>
    <row r="344" spans="1:10" ht="15.6" thickTop="1" thickBot="1">
      <c r="A344" s="48">
        <v>332</v>
      </c>
      <c r="B344" s="18"/>
      <c r="C344" s="12"/>
      <c r="D344" s="8" t="str">
        <f>IF(C344&lt;&gt;"",VLOOKUP(C344,Entrée!Entrée,3,FALSE),"")</f>
        <v/>
      </c>
      <c r="E344" s="9" t="str">
        <f>IF(C344&lt;&gt;"",VLOOKUP(C344,Entrée!Entrée,6,FALSE),"")</f>
        <v/>
      </c>
      <c r="F344" s="14"/>
      <c r="G344" s="14"/>
      <c r="H344" s="10">
        <f t="shared" si="3"/>
        <v>0</v>
      </c>
      <c r="I344" s="14"/>
      <c r="J344" s="17"/>
    </row>
    <row r="345" spans="1:10" ht="15.6" thickTop="1" thickBot="1">
      <c r="A345" s="48">
        <v>333</v>
      </c>
      <c r="B345" s="18"/>
      <c r="C345" s="12"/>
      <c r="D345" s="8" t="str">
        <f>IF(C345&lt;&gt;"",VLOOKUP(C345,Entrée!Entrée,3,FALSE),"")</f>
        <v/>
      </c>
      <c r="E345" s="9" t="str">
        <f>IF(C345&lt;&gt;"",VLOOKUP(C345,Entrée!Entrée,6,FALSE),"")</f>
        <v/>
      </c>
      <c r="F345" s="14"/>
      <c r="G345" s="14"/>
      <c r="H345" s="10">
        <f t="shared" si="3"/>
        <v>0</v>
      </c>
      <c r="I345" s="14"/>
      <c r="J345" s="17"/>
    </row>
    <row r="346" spans="1:10" ht="15.6" thickTop="1" thickBot="1">
      <c r="A346" s="48">
        <v>334</v>
      </c>
      <c r="B346" s="18"/>
      <c r="C346" s="12"/>
      <c r="D346" s="8" t="str">
        <f>IF(C346&lt;&gt;"",VLOOKUP(C346,Entrée!Entrée,3,FALSE),"")</f>
        <v/>
      </c>
      <c r="E346" s="9" t="str">
        <f>IF(C346&lt;&gt;"",VLOOKUP(C346,Entrée!Entrée,6,FALSE),"")</f>
        <v/>
      </c>
      <c r="F346" s="14"/>
      <c r="G346" s="14"/>
      <c r="H346" s="10">
        <f t="shared" si="3"/>
        <v>0</v>
      </c>
      <c r="I346" s="14"/>
      <c r="J346" s="17"/>
    </row>
    <row r="347" spans="1:10" ht="15.6" thickTop="1" thickBot="1">
      <c r="A347" s="48">
        <v>335</v>
      </c>
      <c r="B347" s="18"/>
      <c r="C347" s="12"/>
      <c r="D347" s="8" t="str">
        <f>IF(C347&lt;&gt;"",VLOOKUP(C347,Entrée!Entrée,3,FALSE),"")</f>
        <v/>
      </c>
      <c r="E347" s="9" t="str">
        <f>IF(C347&lt;&gt;"",VLOOKUP(C347,Entrée!Entrée,6,FALSE),"")</f>
        <v/>
      </c>
      <c r="F347" s="14"/>
      <c r="G347" s="14"/>
      <c r="H347" s="10">
        <f t="shared" si="3"/>
        <v>0</v>
      </c>
      <c r="I347" s="14"/>
      <c r="J347" s="17"/>
    </row>
    <row r="348" spans="1:10" ht="15.6" thickTop="1" thickBot="1">
      <c r="A348" s="48">
        <v>336</v>
      </c>
      <c r="B348" s="18"/>
      <c r="C348" s="12"/>
      <c r="D348" s="8" t="str">
        <f>IF(C348&lt;&gt;"",VLOOKUP(C348,Entrée!Entrée,3,FALSE),"")</f>
        <v/>
      </c>
      <c r="E348" s="9" t="str">
        <f>IF(C348&lt;&gt;"",VLOOKUP(C348,Entrée!Entrée,6,FALSE),"")</f>
        <v/>
      </c>
      <c r="F348" s="14"/>
      <c r="G348" s="14"/>
      <c r="H348" s="10">
        <f t="shared" si="3"/>
        <v>0</v>
      </c>
      <c r="I348" s="14"/>
      <c r="J348" s="17"/>
    </row>
    <row r="349" spans="1:10" ht="15.6" thickTop="1" thickBot="1">
      <c r="A349" s="48">
        <v>337</v>
      </c>
      <c r="B349" s="18"/>
      <c r="C349" s="12"/>
      <c r="D349" s="8" t="str">
        <f>IF(C349&lt;&gt;"",VLOOKUP(C349,Entrée!Entrée,3,FALSE),"")</f>
        <v/>
      </c>
      <c r="E349" s="9" t="str">
        <f>IF(C349&lt;&gt;"",VLOOKUP(C349,Entrée!Entrée,6,FALSE),"")</f>
        <v/>
      </c>
      <c r="F349" s="14"/>
      <c r="G349" s="14"/>
      <c r="H349" s="10">
        <f t="shared" si="3"/>
        <v>0</v>
      </c>
      <c r="I349" s="14"/>
      <c r="J349" s="17"/>
    </row>
    <row r="350" spans="1:10" ht="15.6" thickTop="1" thickBot="1">
      <c r="A350" s="48">
        <v>338</v>
      </c>
      <c r="B350" s="18"/>
      <c r="C350" s="12"/>
      <c r="D350" s="8" t="str">
        <f>IF(C350&lt;&gt;"",VLOOKUP(C350,Entrée!Entrée,3,FALSE),"")</f>
        <v/>
      </c>
      <c r="E350" s="9" t="str">
        <f>IF(C350&lt;&gt;"",VLOOKUP(C350,Entrée!Entrée,6,FALSE),"")</f>
        <v/>
      </c>
      <c r="F350" s="14"/>
      <c r="G350" s="14"/>
      <c r="H350" s="10">
        <f t="shared" si="3"/>
        <v>0</v>
      </c>
      <c r="I350" s="14"/>
      <c r="J350" s="17"/>
    </row>
    <row r="351" spans="1:10" ht="15.6" thickTop="1" thickBot="1">
      <c r="A351" s="48">
        <v>339</v>
      </c>
      <c r="B351" s="18"/>
      <c r="C351" s="12"/>
      <c r="D351" s="8" t="str">
        <f>IF(C351&lt;&gt;"",VLOOKUP(C351,Entrée!Entrée,3,FALSE),"")</f>
        <v/>
      </c>
      <c r="E351" s="9" t="str">
        <f>IF(C351&lt;&gt;"",VLOOKUP(C351,Entrée!Entrée,6,FALSE),"")</f>
        <v/>
      </c>
      <c r="F351" s="14"/>
      <c r="G351" s="14"/>
      <c r="H351" s="10">
        <f t="shared" si="3"/>
        <v>0</v>
      </c>
      <c r="I351" s="14"/>
      <c r="J351" s="17"/>
    </row>
    <row r="352" spans="1:10" ht="15.6" thickTop="1" thickBot="1">
      <c r="A352" s="48">
        <v>340</v>
      </c>
      <c r="B352" s="18"/>
      <c r="C352" s="12"/>
      <c r="D352" s="8" t="str">
        <f>IF(C352&lt;&gt;"",VLOOKUP(C352,Entrée!Entrée,3,FALSE),"")</f>
        <v/>
      </c>
      <c r="E352" s="9" t="str">
        <f>IF(C352&lt;&gt;"",VLOOKUP(C352,Entrée!Entrée,6,FALSE),"")</f>
        <v/>
      </c>
      <c r="F352" s="14"/>
      <c r="G352" s="14"/>
      <c r="H352" s="10">
        <f t="shared" si="3"/>
        <v>0</v>
      </c>
      <c r="I352" s="14"/>
      <c r="J352" s="17"/>
    </row>
    <row r="353" spans="1:10" ht="15.6" thickTop="1" thickBot="1">
      <c r="A353" s="48">
        <v>341</v>
      </c>
      <c r="B353" s="18"/>
      <c r="C353" s="12"/>
      <c r="D353" s="8" t="str">
        <f>IF(C353&lt;&gt;"",VLOOKUP(C353,Entrée!Entrée,3,FALSE),"")</f>
        <v/>
      </c>
      <c r="E353" s="9" t="str">
        <f>IF(C353&lt;&gt;"",VLOOKUP(C353,Entrée!Entrée,6,FALSE),"")</f>
        <v/>
      </c>
      <c r="F353" s="14"/>
      <c r="G353" s="14"/>
      <c r="H353" s="10">
        <f t="shared" si="3"/>
        <v>0</v>
      </c>
      <c r="I353" s="14"/>
      <c r="J353" s="17"/>
    </row>
    <row r="354" spans="1:10" ht="15.6" thickTop="1" thickBot="1">
      <c r="A354" s="48">
        <v>342</v>
      </c>
      <c r="B354" s="18"/>
      <c r="C354" s="12"/>
      <c r="D354" s="8" t="str">
        <f>IF(C354&lt;&gt;"",VLOOKUP(C354,Entrée!Entrée,3,FALSE),"")</f>
        <v/>
      </c>
      <c r="E354" s="9" t="str">
        <f>IF(C354&lt;&gt;"",VLOOKUP(C354,Entrée!Entrée,6,FALSE),"")</f>
        <v/>
      </c>
      <c r="F354" s="14"/>
      <c r="G354" s="14"/>
      <c r="H354" s="10">
        <f t="shared" si="3"/>
        <v>0</v>
      </c>
      <c r="I354" s="14"/>
      <c r="J354" s="17"/>
    </row>
    <row r="355" spans="1:10" ht="15.6" thickTop="1" thickBot="1">
      <c r="A355" s="48">
        <v>343</v>
      </c>
      <c r="B355" s="18"/>
      <c r="C355" s="12"/>
      <c r="D355" s="8" t="str">
        <f>IF(C355&lt;&gt;"",VLOOKUP(C355,Entrée!Entrée,3,FALSE),"")</f>
        <v/>
      </c>
      <c r="E355" s="9" t="str">
        <f>IF(C355&lt;&gt;"",VLOOKUP(C355,Entrée!Entrée,6,FALSE),"")</f>
        <v/>
      </c>
      <c r="F355" s="14"/>
      <c r="G355" s="14"/>
      <c r="H355" s="10">
        <f t="shared" si="3"/>
        <v>0</v>
      </c>
      <c r="I355" s="14"/>
      <c r="J355" s="17"/>
    </row>
    <row r="356" spans="1:10" ht="15.6" thickTop="1" thickBot="1">
      <c r="A356" s="48">
        <v>344</v>
      </c>
      <c r="B356" s="18"/>
      <c r="C356" s="12"/>
      <c r="D356" s="8" t="str">
        <f>IF(C356&lt;&gt;"",VLOOKUP(C356,Entrée!Entrée,3,FALSE),"")</f>
        <v/>
      </c>
      <c r="E356" s="9" t="str">
        <f>IF(C356&lt;&gt;"",VLOOKUP(C356,Entrée!Entrée,6,FALSE),"")</f>
        <v/>
      </c>
      <c r="F356" s="14"/>
      <c r="G356" s="14"/>
      <c r="H356" s="10">
        <f t="shared" si="3"/>
        <v>0</v>
      </c>
      <c r="I356" s="14"/>
      <c r="J356" s="17"/>
    </row>
    <row r="357" spans="1:10" ht="15.6" thickTop="1" thickBot="1">
      <c r="A357" s="48">
        <v>345</v>
      </c>
      <c r="B357" s="18"/>
      <c r="C357" s="12"/>
      <c r="D357" s="8" t="str">
        <f>IF(C357&lt;&gt;"",VLOOKUP(C357,Entrée!Entrée,3,FALSE),"")</f>
        <v/>
      </c>
      <c r="E357" s="9" t="str">
        <f>IF(C357&lt;&gt;"",VLOOKUP(C357,Entrée!Entrée,6,FALSE),"")</f>
        <v/>
      </c>
      <c r="F357" s="14"/>
      <c r="G357" s="14"/>
      <c r="H357" s="10">
        <f t="shared" si="3"/>
        <v>0</v>
      </c>
      <c r="I357" s="14"/>
      <c r="J357" s="17"/>
    </row>
    <row r="358" spans="1:10" ht="15.6" thickTop="1" thickBot="1">
      <c r="A358" s="48">
        <v>346</v>
      </c>
      <c r="B358" s="18"/>
      <c r="C358" s="12"/>
      <c r="D358" s="8" t="str">
        <f>IF(C358&lt;&gt;"",VLOOKUP(C358,Entrée!Entrée,3,FALSE),"")</f>
        <v/>
      </c>
      <c r="E358" s="9" t="str">
        <f>IF(C358&lt;&gt;"",VLOOKUP(C358,Entrée!Entrée,6,FALSE),"")</f>
        <v/>
      </c>
      <c r="F358" s="14"/>
      <c r="G358" s="14"/>
      <c r="H358" s="10">
        <f t="shared" si="3"/>
        <v>0</v>
      </c>
      <c r="I358" s="14"/>
      <c r="J358" s="17"/>
    </row>
    <row r="359" spans="1:10" ht="15.6" thickTop="1" thickBot="1">
      <c r="A359" s="48">
        <v>347</v>
      </c>
      <c r="B359" s="18"/>
      <c r="C359" s="12"/>
      <c r="D359" s="8" t="str">
        <f>IF(C359&lt;&gt;"",VLOOKUP(C359,Entrée!Entrée,3,FALSE),"")</f>
        <v/>
      </c>
      <c r="E359" s="9" t="str">
        <f>IF(C359&lt;&gt;"",VLOOKUP(C359,Entrée!Entrée,6,FALSE),"")</f>
        <v/>
      </c>
      <c r="F359" s="14"/>
      <c r="G359" s="14"/>
      <c r="H359" s="10">
        <f t="shared" si="3"/>
        <v>0</v>
      </c>
      <c r="I359" s="14"/>
      <c r="J359" s="17"/>
    </row>
    <row r="360" spans="1:10" ht="15.6" thickTop="1" thickBot="1">
      <c r="A360" s="48">
        <v>348</v>
      </c>
      <c r="B360" s="18"/>
      <c r="C360" s="12"/>
      <c r="D360" s="8" t="str">
        <f>IF(C360&lt;&gt;"",VLOOKUP(C360,Entrée!Entrée,3,FALSE),"")</f>
        <v/>
      </c>
      <c r="E360" s="9" t="str">
        <f>IF(C360&lt;&gt;"",VLOOKUP(C360,Entrée!Entrée,6,FALSE),"")</f>
        <v/>
      </c>
      <c r="F360" s="14"/>
      <c r="G360" s="14"/>
      <c r="H360" s="10">
        <f t="shared" si="3"/>
        <v>0</v>
      </c>
      <c r="I360" s="14"/>
      <c r="J360" s="17"/>
    </row>
    <row r="361" spans="1:10" ht="15.6" thickTop="1" thickBot="1">
      <c r="A361" s="48">
        <v>349</v>
      </c>
      <c r="B361" s="18"/>
      <c r="C361" s="12"/>
      <c r="D361" s="8" t="str">
        <f>IF(C361&lt;&gt;"",VLOOKUP(C361,Entrée!Entrée,3,FALSE),"")</f>
        <v/>
      </c>
      <c r="E361" s="9" t="str">
        <f>IF(C361&lt;&gt;"",VLOOKUP(C361,Entrée!Entrée,6,FALSE),"")</f>
        <v/>
      </c>
      <c r="F361" s="14"/>
      <c r="G361" s="14"/>
      <c r="H361" s="10">
        <f t="shared" ref="H361:H424" si="4">PRODUCT(F361,G361)</f>
        <v>0</v>
      </c>
      <c r="I361" s="14"/>
      <c r="J361" s="17"/>
    </row>
    <row r="362" spans="1:10" ht="15.6" thickTop="1" thickBot="1">
      <c r="A362" s="48">
        <v>350</v>
      </c>
      <c r="B362" s="18"/>
      <c r="C362" s="12"/>
      <c r="D362" s="8" t="str">
        <f>IF(C362&lt;&gt;"",VLOOKUP(C362,Entrée!Entrée,3,FALSE),"")</f>
        <v/>
      </c>
      <c r="E362" s="9" t="str">
        <f>IF(C362&lt;&gt;"",VLOOKUP(C362,Entrée!Entrée,6,FALSE),"")</f>
        <v/>
      </c>
      <c r="F362" s="14"/>
      <c r="G362" s="14"/>
      <c r="H362" s="10">
        <f t="shared" si="4"/>
        <v>0</v>
      </c>
      <c r="I362" s="14"/>
      <c r="J362" s="17"/>
    </row>
    <row r="363" spans="1:10" ht="15.6" thickTop="1" thickBot="1">
      <c r="A363" s="48">
        <v>351</v>
      </c>
      <c r="B363" s="18"/>
      <c r="C363" s="12"/>
      <c r="D363" s="8" t="str">
        <f>IF(C363&lt;&gt;"",VLOOKUP(C363,Entrée!Entrée,3,FALSE),"")</f>
        <v/>
      </c>
      <c r="E363" s="9" t="str">
        <f>IF(C363&lt;&gt;"",VLOOKUP(C363,Entrée!Entrée,6,FALSE),"")</f>
        <v/>
      </c>
      <c r="F363" s="14"/>
      <c r="G363" s="14"/>
      <c r="H363" s="10">
        <f t="shared" si="4"/>
        <v>0</v>
      </c>
      <c r="I363" s="14"/>
      <c r="J363" s="17"/>
    </row>
    <row r="364" spans="1:10" ht="15.6" thickTop="1" thickBot="1">
      <c r="A364" s="48">
        <v>352</v>
      </c>
      <c r="B364" s="18"/>
      <c r="C364" s="12"/>
      <c r="D364" s="8" t="str">
        <f>IF(C364&lt;&gt;"",VLOOKUP(C364,Entrée!Entrée,3,FALSE),"")</f>
        <v/>
      </c>
      <c r="E364" s="9" t="str">
        <f>IF(C364&lt;&gt;"",VLOOKUP(C364,Entrée!Entrée,6,FALSE),"")</f>
        <v/>
      </c>
      <c r="F364" s="14"/>
      <c r="G364" s="14"/>
      <c r="H364" s="10">
        <f t="shared" si="4"/>
        <v>0</v>
      </c>
      <c r="I364" s="14"/>
      <c r="J364" s="17"/>
    </row>
    <row r="365" spans="1:10" ht="15.6" thickTop="1" thickBot="1">
      <c r="A365" s="48">
        <v>353</v>
      </c>
      <c r="B365" s="18"/>
      <c r="C365" s="12"/>
      <c r="D365" s="8" t="str">
        <f>IF(C365&lt;&gt;"",VLOOKUP(C365,Entrée!Entrée,3,FALSE),"")</f>
        <v/>
      </c>
      <c r="E365" s="9" t="str">
        <f>IF(C365&lt;&gt;"",VLOOKUP(C365,Entrée!Entrée,6,FALSE),"")</f>
        <v/>
      </c>
      <c r="F365" s="14"/>
      <c r="G365" s="14"/>
      <c r="H365" s="10">
        <f t="shared" si="4"/>
        <v>0</v>
      </c>
      <c r="I365" s="14"/>
      <c r="J365" s="17"/>
    </row>
    <row r="366" spans="1:10" ht="15.6" thickTop="1" thickBot="1">
      <c r="A366" s="48">
        <v>354</v>
      </c>
      <c r="B366" s="18"/>
      <c r="C366" s="12"/>
      <c r="D366" s="8" t="str">
        <f>IF(C366&lt;&gt;"",VLOOKUP(C366,Entrée!Entrée,3,FALSE),"")</f>
        <v/>
      </c>
      <c r="E366" s="9" t="str">
        <f>IF(C366&lt;&gt;"",VLOOKUP(C366,Entrée!Entrée,6,FALSE),"")</f>
        <v/>
      </c>
      <c r="F366" s="14"/>
      <c r="G366" s="14"/>
      <c r="H366" s="10">
        <f t="shared" si="4"/>
        <v>0</v>
      </c>
      <c r="I366" s="14"/>
      <c r="J366" s="17"/>
    </row>
    <row r="367" spans="1:10" ht="15.6" thickTop="1" thickBot="1">
      <c r="A367" s="48">
        <v>355</v>
      </c>
      <c r="B367" s="18"/>
      <c r="C367" s="12"/>
      <c r="D367" s="8" t="str">
        <f>IF(C367&lt;&gt;"",VLOOKUP(C367,Entrée!Entrée,3,FALSE),"")</f>
        <v/>
      </c>
      <c r="E367" s="9" t="str">
        <f>IF(C367&lt;&gt;"",VLOOKUP(C367,Entrée!Entrée,6,FALSE),"")</f>
        <v/>
      </c>
      <c r="F367" s="14"/>
      <c r="G367" s="14"/>
      <c r="H367" s="10">
        <f t="shared" si="4"/>
        <v>0</v>
      </c>
      <c r="I367" s="14"/>
      <c r="J367" s="17"/>
    </row>
    <row r="368" spans="1:10" ht="15.6" thickTop="1" thickBot="1">
      <c r="A368" s="48">
        <v>356</v>
      </c>
      <c r="B368" s="18"/>
      <c r="C368" s="12"/>
      <c r="D368" s="8" t="str">
        <f>IF(C368&lt;&gt;"",VLOOKUP(C368,Entrée!Entrée,3,FALSE),"")</f>
        <v/>
      </c>
      <c r="E368" s="9" t="str">
        <f>IF(C368&lt;&gt;"",VLOOKUP(C368,Entrée!Entrée,6,FALSE),"")</f>
        <v/>
      </c>
      <c r="F368" s="14"/>
      <c r="G368" s="14"/>
      <c r="H368" s="10">
        <f t="shared" si="4"/>
        <v>0</v>
      </c>
      <c r="I368" s="14"/>
      <c r="J368" s="17"/>
    </row>
    <row r="369" spans="1:10" ht="15.6" thickTop="1" thickBot="1">
      <c r="A369" s="48">
        <v>357</v>
      </c>
      <c r="B369" s="18"/>
      <c r="C369" s="12"/>
      <c r="D369" s="8" t="str">
        <f>IF(C369&lt;&gt;"",VLOOKUP(C369,Entrée!Entrée,3,FALSE),"")</f>
        <v/>
      </c>
      <c r="E369" s="9" t="str">
        <f>IF(C369&lt;&gt;"",VLOOKUP(C369,Entrée!Entrée,6,FALSE),"")</f>
        <v/>
      </c>
      <c r="F369" s="14"/>
      <c r="G369" s="14"/>
      <c r="H369" s="10">
        <f t="shared" si="4"/>
        <v>0</v>
      </c>
      <c r="I369" s="14"/>
      <c r="J369" s="17"/>
    </row>
    <row r="370" spans="1:10" ht="15.6" thickTop="1" thickBot="1">
      <c r="A370" s="48">
        <v>358</v>
      </c>
      <c r="B370" s="18"/>
      <c r="C370" s="12"/>
      <c r="D370" s="8" t="str">
        <f>IF(C370&lt;&gt;"",VLOOKUP(C370,Entrée!Entrée,3,FALSE),"")</f>
        <v/>
      </c>
      <c r="E370" s="9" t="str">
        <f>IF(C370&lt;&gt;"",VLOOKUP(C370,Entrée!Entrée,6,FALSE),"")</f>
        <v/>
      </c>
      <c r="F370" s="14"/>
      <c r="G370" s="14"/>
      <c r="H370" s="10">
        <f t="shared" si="4"/>
        <v>0</v>
      </c>
      <c r="I370" s="14"/>
      <c r="J370" s="17"/>
    </row>
    <row r="371" spans="1:10" ht="15.6" thickTop="1" thickBot="1">
      <c r="A371" s="48">
        <v>359</v>
      </c>
      <c r="B371" s="18"/>
      <c r="C371" s="12"/>
      <c r="D371" s="8" t="str">
        <f>IF(C371&lt;&gt;"",VLOOKUP(C371,Entrée!Entrée,3,FALSE),"")</f>
        <v/>
      </c>
      <c r="E371" s="9" t="str">
        <f>IF(C371&lt;&gt;"",VLOOKUP(C371,Entrée!Entrée,6,FALSE),"")</f>
        <v/>
      </c>
      <c r="F371" s="14"/>
      <c r="G371" s="14"/>
      <c r="H371" s="10">
        <f t="shared" si="4"/>
        <v>0</v>
      </c>
      <c r="I371" s="14"/>
      <c r="J371" s="17"/>
    </row>
    <row r="372" spans="1:10" ht="15.6" thickTop="1" thickBot="1">
      <c r="A372" s="48">
        <v>360</v>
      </c>
      <c r="B372" s="18"/>
      <c r="C372" s="12"/>
      <c r="D372" s="8" t="str">
        <f>IF(C372&lt;&gt;"",VLOOKUP(C372,Entrée!Entrée,3,FALSE),"")</f>
        <v/>
      </c>
      <c r="E372" s="9" t="str">
        <f>IF(C372&lt;&gt;"",VLOOKUP(C372,Entrée!Entrée,6,FALSE),"")</f>
        <v/>
      </c>
      <c r="F372" s="14"/>
      <c r="G372" s="14"/>
      <c r="H372" s="10">
        <f t="shared" si="4"/>
        <v>0</v>
      </c>
      <c r="I372" s="14"/>
      <c r="J372" s="17"/>
    </row>
    <row r="373" spans="1:10" ht="15.6" thickTop="1" thickBot="1">
      <c r="A373" s="48">
        <v>361</v>
      </c>
      <c r="B373" s="18"/>
      <c r="C373" s="12"/>
      <c r="D373" s="8" t="str">
        <f>IF(C373&lt;&gt;"",VLOOKUP(C373,Entrée!Entrée,3,FALSE),"")</f>
        <v/>
      </c>
      <c r="E373" s="9" t="str">
        <f>IF(C373&lt;&gt;"",VLOOKUP(C373,Entrée!Entrée,6,FALSE),"")</f>
        <v/>
      </c>
      <c r="F373" s="14"/>
      <c r="G373" s="14"/>
      <c r="H373" s="10">
        <f t="shared" si="4"/>
        <v>0</v>
      </c>
      <c r="I373" s="14"/>
      <c r="J373" s="17"/>
    </row>
    <row r="374" spans="1:10" ht="15.6" thickTop="1" thickBot="1">
      <c r="A374" s="48">
        <v>362</v>
      </c>
      <c r="B374" s="18"/>
      <c r="C374" s="12"/>
      <c r="D374" s="8" t="str">
        <f>IF(C374&lt;&gt;"",VLOOKUP(C374,Entrée!Entrée,3,FALSE),"")</f>
        <v/>
      </c>
      <c r="E374" s="9" t="str">
        <f>IF(C374&lt;&gt;"",VLOOKUP(C374,Entrée!Entrée,6,FALSE),"")</f>
        <v/>
      </c>
      <c r="F374" s="14"/>
      <c r="G374" s="14"/>
      <c r="H374" s="10">
        <f t="shared" si="4"/>
        <v>0</v>
      </c>
      <c r="I374" s="14"/>
      <c r="J374" s="17"/>
    </row>
    <row r="375" spans="1:10" ht="15.6" thickTop="1" thickBot="1">
      <c r="A375" s="48">
        <v>363</v>
      </c>
      <c r="B375" s="18"/>
      <c r="C375" s="12"/>
      <c r="D375" s="8" t="str">
        <f>IF(C375&lt;&gt;"",VLOOKUP(C375,Entrée!Entrée,3,FALSE),"")</f>
        <v/>
      </c>
      <c r="E375" s="9" t="str">
        <f>IF(C375&lt;&gt;"",VLOOKUP(C375,Entrée!Entrée,6,FALSE),"")</f>
        <v/>
      </c>
      <c r="F375" s="14"/>
      <c r="G375" s="14"/>
      <c r="H375" s="10">
        <f t="shared" si="4"/>
        <v>0</v>
      </c>
      <c r="I375" s="14"/>
      <c r="J375" s="17"/>
    </row>
    <row r="376" spans="1:10" ht="15.6" thickTop="1" thickBot="1">
      <c r="A376" s="48">
        <v>364</v>
      </c>
      <c r="B376" s="18"/>
      <c r="C376" s="12"/>
      <c r="D376" s="8" t="str">
        <f>IF(C376&lt;&gt;"",VLOOKUP(C376,Entrée!Entrée,3,FALSE),"")</f>
        <v/>
      </c>
      <c r="E376" s="9" t="str">
        <f>IF(C376&lt;&gt;"",VLOOKUP(C376,Entrée!Entrée,6,FALSE),"")</f>
        <v/>
      </c>
      <c r="F376" s="14"/>
      <c r="G376" s="14"/>
      <c r="H376" s="10">
        <f t="shared" si="4"/>
        <v>0</v>
      </c>
      <c r="I376" s="14"/>
      <c r="J376" s="17"/>
    </row>
    <row r="377" spans="1:10" ht="15.6" thickTop="1" thickBot="1">
      <c r="A377" s="48">
        <v>365</v>
      </c>
      <c r="B377" s="18"/>
      <c r="C377" s="12"/>
      <c r="D377" s="8" t="str">
        <f>IF(C377&lt;&gt;"",VLOOKUP(C377,Entrée!Entrée,3,FALSE),"")</f>
        <v/>
      </c>
      <c r="E377" s="9" t="str">
        <f>IF(C377&lt;&gt;"",VLOOKUP(C377,Entrée!Entrée,6,FALSE),"")</f>
        <v/>
      </c>
      <c r="F377" s="14"/>
      <c r="G377" s="14"/>
      <c r="H377" s="10">
        <f t="shared" si="4"/>
        <v>0</v>
      </c>
      <c r="I377" s="14"/>
      <c r="J377" s="17"/>
    </row>
    <row r="378" spans="1:10" ht="15.6" thickTop="1" thickBot="1">
      <c r="A378" s="48">
        <v>366</v>
      </c>
      <c r="B378" s="18"/>
      <c r="C378" s="12"/>
      <c r="D378" s="8" t="str">
        <f>IF(C378&lt;&gt;"",VLOOKUP(C378,Entrée!Entrée,3,FALSE),"")</f>
        <v/>
      </c>
      <c r="E378" s="9" t="str">
        <f>IF(C378&lt;&gt;"",VLOOKUP(C378,Entrée!Entrée,6,FALSE),"")</f>
        <v/>
      </c>
      <c r="F378" s="14"/>
      <c r="G378" s="14"/>
      <c r="H378" s="10">
        <f t="shared" si="4"/>
        <v>0</v>
      </c>
      <c r="I378" s="14"/>
      <c r="J378" s="17"/>
    </row>
    <row r="379" spans="1:10" ht="15.6" thickTop="1" thickBot="1">
      <c r="A379" s="48">
        <v>367</v>
      </c>
      <c r="B379" s="18"/>
      <c r="C379" s="12"/>
      <c r="D379" s="8" t="str">
        <f>IF(C379&lt;&gt;"",VLOOKUP(C379,Entrée!Entrée,3,FALSE),"")</f>
        <v/>
      </c>
      <c r="E379" s="9" t="str">
        <f>IF(C379&lt;&gt;"",VLOOKUP(C379,Entrée!Entrée,6,FALSE),"")</f>
        <v/>
      </c>
      <c r="F379" s="14"/>
      <c r="G379" s="14"/>
      <c r="H379" s="10">
        <f t="shared" si="4"/>
        <v>0</v>
      </c>
      <c r="I379" s="14"/>
      <c r="J379" s="17"/>
    </row>
    <row r="380" spans="1:10" ht="15.6" thickTop="1" thickBot="1">
      <c r="A380" s="48">
        <v>368</v>
      </c>
      <c r="B380" s="18"/>
      <c r="C380" s="12"/>
      <c r="D380" s="8" t="str">
        <f>IF(C380&lt;&gt;"",VLOOKUP(C380,Entrée!Entrée,3,FALSE),"")</f>
        <v/>
      </c>
      <c r="E380" s="9" t="str">
        <f>IF(C380&lt;&gt;"",VLOOKUP(C380,Entrée!Entrée,6,FALSE),"")</f>
        <v/>
      </c>
      <c r="F380" s="14"/>
      <c r="G380" s="14"/>
      <c r="H380" s="10">
        <f t="shared" si="4"/>
        <v>0</v>
      </c>
      <c r="I380" s="14"/>
      <c r="J380" s="17"/>
    </row>
    <row r="381" spans="1:10" ht="15.6" thickTop="1" thickBot="1">
      <c r="A381" s="48">
        <v>369</v>
      </c>
      <c r="B381" s="18"/>
      <c r="C381" s="12"/>
      <c r="D381" s="8" t="str">
        <f>IF(C381&lt;&gt;"",VLOOKUP(C381,Entrée!Entrée,3,FALSE),"")</f>
        <v/>
      </c>
      <c r="E381" s="9" t="str">
        <f>IF(C381&lt;&gt;"",VLOOKUP(C381,Entrée!Entrée,6,FALSE),"")</f>
        <v/>
      </c>
      <c r="F381" s="14"/>
      <c r="G381" s="14"/>
      <c r="H381" s="10">
        <f t="shared" si="4"/>
        <v>0</v>
      </c>
      <c r="I381" s="14"/>
      <c r="J381" s="17"/>
    </row>
    <row r="382" spans="1:10" ht="15.6" thickTop="1" thickBot="1">
      <c r="A382" s="48">
        <v>370</v>
      </c>
      <c r="B382" s="18"/>
      <c r="C382" s="14"/>
      <c r="D382" s="8" t="str">
        <f>IF(C382&lt;&gt;"",VLOOKUP(C382,Entrée!Entrée,3,FALSE),"")</f>
        <v/>
      </c>
      <c r="E382" s="9" t="str">
        <f>IF(C382&lt;&gt;"",VLOOKUP(C382,Entrée!Entrée,6,FALSE),"")</f>
        <v/>
      </c>
      <c r="F382" s="14"/>
      <c r="G382" s="14"/>
      <c r="H382" s="10">
        <f t="shared" si="4"/>
        <v>0</v>
      </c>
      <c r="I382" s="14"/>
      <c r="J382" s="17"/>
    </row>
    <row r="383" spans="1:10" ht="15.6" thickTop="1" thickBot="1">
      <c r="A383" s="48">
        <v>371</v>
      </c>
      <c r="B383" s="18"/>
      <c r="C383" s="14"/>
      <c r="D383" s="8" t="str">
        <f>IF(C383&lt;&gt;"",VLOOKUP(C383,Entrée!Entrée,3,FALSE),"")</f>
        <v/>
      </c>
      <c r="E383" s="9" t="str">
        <f>IF(C383&lt;&gt;"",VLOOKUP(C383,Entrée!Entrée,6,FALSE),"")</f>
        <v/>
      </c>
      <c r="F383" s="14"/>
      <c r="G383" s="14"/>
      <c r="H383" s="10">
        <f t="shared" si="4"/>
        <v>0</v>
      </c>
      <c r="I383" s="14"/>
      <c r="J383" s="17"/>
    </row>
    <row r="384" spans="1:10" ht="15.6" thickTop="1" thickBot="1">
      <c r="A384" s="48">
        <v>372</v>
      </c>
      <c r="B384" s="18"/>
      <c r="C384" s="14"/>
      <c r="D384" s="8" t="str">
        <f>IF(C384&lt;&gt;"",VLOOKUP(C384,Entrée!Entrée,3,FALSE),"")</f>
        <v/>
      </c>
      <c r="E384" s="9" t="str">
        <f>IF(C384&lt;&gt;"",VLOOKUP(C384,Entrée!Entrée,6,FALSE),"")</f>
        <v/>
      </c>
      <c r="F384" s="14"/>
      <c r="G384" s="14"/>
      <c r="H384" s="10">
        <f t="shared" si="4"/>
        <v>0</v>
      </c>
      <c r="I384" s="14"/>
      <c r="J384" s="17"/>
    </row>
    <row r="385" spans="1:10" ht="15.6" thickTop="1" thickBot="1">
      <c r="A385" s="48">
        <v>373</v>
      </c>
      <c r="B385" s="18"/>
      <c r="C385" s="14"/>
      <c r="D385" s="8" t="str">
        <f>IF(C385&lt;&gt;"",VLOOKUP(C385,Entrée!Entrée,3,FALSE),"")</f>
        <v/>
      </c>
      <c r="E385" s="9" t="str">
        <f>IF(C385&lt;&gt;"",VLOOKUP(C385,Entrée!Entrée,6,FALSE),"")</f>
        <v/>
      </c>
      <c r="F385" s="14"/>
      <c r="G385" s="14"/>
      <c r="H385" s="10">
        <f t="shared" si="4"/>
        <v>0</v>
      </c>
      <c r="I385" s="14"/>
      <c r="J385" s="17"/>
    </row>
    <row r="386" spans="1:10" ht="15.6" thickTop="1" thickBot="1">
      <c r="A386" s="48">
        <v>374</v>
      </c>
      <c r="B386" s="18"/>
      <c r="C386" s="14"/>
      <c r="D386" s="8" t="str">
        <f>IF(C386&lt;&gt;"",VLOOKUP(C386,Entrée!Entrée,3,FALSE),"")</f>
        <v/>
      </c>
      <c r="E386" s="9" t="str">
        <f>IF(C386&lt;&gt;"",VLOOKUP(C386,Entrée!Entrée,6,FALSE),"")</f>
        <v/>
      </c>
      <c r="F386" s="14"/>
      <c r="G386" s="14"/>
      <c r="H386" s="10">
        <f t="shared" si="4"/>
        <v>0</v>
      </c>
      <c r="I386" s="14"/>
      <c r="J386" s="17"/>
    </row>
    <row r="387" spans="1:10" ht="15.6" thickTop="1" thickBot="1">
      <c r="A387" s="48">
        <v>375</v>
      </c>
      <c r="B387" s="18"/>
      <c r="C387" s="14"/>
      <c r="D387" s="8" t="str">
        <f>IF(C387&lt;&gt;"",VLOOKUP(C387,Entrée!Entrée,3,FALSE),"")</f>
        <v/>
      </c>
      <c r="E387" s="9" t="str">
        <f>IF(C387&lt;&gt;"",VLOOKUP(C387,Entrée!Entrée,6,FALSE),"")</f>
        <v/>
      </c>
      <c r="F387" s="14"/>
      <c r="G387" s="14"/>
      <c r="H387" s="10">
        <f t="shared" si="4"/>
        <v>0</v>
      </c>
      <c r="I387" s="14"/>
      <c r="J387" s="17"/>
    </row>
    <row r="388" spans="1:10" ht="15.6" thickTop="1" thickBot="1">
      <c r="A388" s="48">
        <v>376</v>
      </c>
      <c r="B388" s="18"/>
      <c r="C388" s="14"/>
      <c r="D388" s="8" t="str">
        <f>IF(C388&lt;&gt;"",VLOOKUP(C388,Entrée!Entrée,3,FALSE),"")</f>
        <v/>
      </c>
      <c r="E388" s="9" t="str">
        <f>IF(C388&lt;&gt;"",VLOOKUP(C388,Entrée!Entrée,6,FALSE),"")</f>
        <v/>
      </c>
      <c r="F388" s="14"/>
      <c r="G388" s="14"/>
      <c r="H388" s="10">
        <f t="shared" si="4"/>
        <v>0</v>
      </c>
      <c r="I388" s="14"/>
      <c r="J388" s="17"/>
    </row>
    <row r="389" spans="1:10" ht="15.6" thickTop="1" thickBot="1">
      <c r="A389" s="48">
        <v>377</v>
      </c>
      <c r="B389" s="18"/>
      <c r="C389" s="14"/>
      <c r="D389" s="8" t="str">
        <f>IF(C389&lt;&gt;"",VLOOKUP(C389,Entrée!Entrée,3,FALSE),"")</f>
        <v/>
      </c>
      <c r="E389" s="9" t="str">
        <f>IF(C389&lt;&gt;"",VLOOKUP(C389,Entrée!Entrée,6,FALSE),"")</f>
        <v/>
      </c>
      <c r="F389" s="14"/>
      <c r="G389" s="14"/>
      <c r="H389" s="10">
        <f t="shared" si="4"/>
        <v>0</v>
      </c>
      <c r="I389" s="14"/>
      <c r="J389" s="17"/>
    </row>
    <row r="390" spans="1:10" ht="15.6" thickTop="1" thickBot="1">
      <c r="A390" s="48">
        <v>378</v>
      </c>
      <c r="B390" s="18"/>
      <c r="C390" s="14"/>
      <c r="D390" s="8" t="str">
        <f>IF(C390&lt;&gt;"",VLOOKUP(C390,Entrée!Entrée,3,FALSE),"")</f>
        <v/>
      </c>
      <c r="E390" s="9" t="str">
        <f>IF(C390&lt;&gt;"",VLOOKUP(C390,Entrée!Entrée,6,FALSE),"")</f>
        <v/>
      </c>
      <c r="F390" s="14"/>
      <c r="G390" s="14"/>
      <c r="H390" s="10">
        <f t="shared" si="4"/>
        <v>0</v>
      </c>
      <c r="I390" s="14"/>
      <c r="J390" s="17"/>
    </row>
    <row r="391" spans="1:10" ht="15.6" thickTop="1" thickBot="1">
      <c r="A391" s="48">
        <v>379</v>
      </c>
      <c r="B391" s="18"/>
      <c r="C391" s="14"/>
      <c r="D391" s="8" t="str">
        <f>IF(C391&lt;&gt;"",VLOOKUP(C391,Entrée!Entrée,3,FALSE),"")</f>
        <v/>
      </c>
      <c r="E391" s="9" t="str">
        <f>IF(C391&lt;&gt;"",VLOOKUP(C391,Entrée!Entrée,6,FALSE),"")</f>
        <v/>
      </c>
      <c r="F391" s="14"/>
      <c r="G391" s="14"/>
      <c r="H391" s="10">
        <f t="shared" si="4"/>
        <v>0</v>
      </c>
      <c r="I391" s="14"/>
      <c r="J391" s="17"/>
    </row>
    <row r="392" spans="1:10" ht="15.6" thickTop="1" thickBot="1">
      <c r="A392" s="48">
        <v>380</v>
      </c>
      <c r="B392" s="18"/>
      <c r="C392" s="14"/>
      <c r="D392" s="8" t="str">
        <f>IF(C392&lt;&gt;"",VLOOKUP(C392,Entrée!Entrée,3,FALSE),"")</f>
        <v/>
      </c>
      <c r="E392" s="9" t="str">
        <f>IF(C392&lt;&gt;"",VLOOKUP(C392,Entrée!Entrée,6,FALSE),"")</f>
        <v/>
      </c>
      <c r="F392" s="14"/>
      <c r="G392" s="14"/>
      <c r="H392" s="10">
        <f t="shared" si="4"/>
        <v>0</v>
      </c>
      <c r="I392" s="14"/>
      <c r="J392" s="17"/>
    </row>
    <row r="393" spans="1:10" ht="15.6" thickTop="1" thickBot="1">
      <c r="A393" s="48">
        <v>381</v>
      </c>
      <c r="B393" s="18"/>
      <c r="C393" s="14"/>
      <c r="D393" s="8" t="str">
        <f>IF(C393&lt;&gt;"",VLOOKUP(C393,Entrée!Entrée,3,FALSE),"")</f>
        <v/>
      </c>
      <c r="E393" s="9" t="str">
        <f>IF(C393&lt;&gt;"",VLOOKUP(C393,Entrée!Entrée,6,FALSE),"")</f>
        <v/>
      </c>
      <c r="F393" s="14"/>
      <c r="G393" s="14"/>
      <c r="H393" s="10">
        <f t="shared" si="4"/>
        <v>0</v>
      </c>
      <c r="I393" s="14"/>
      <c r="J393" s="17"/>
    </row>
    <row r="394" spans="1:10" ht="15.6" thickTop="1" thickBot="1">
      <c r="A394" s="48">
        <v>382</v>
      </c>
      <c r="B394" s="18"/>
      <c r="C394" s="14"/>
      <c r="D394" s="8" t="str">
        <f>IF(C394&lt;&gt;"",VLOOKUP(C394,Entrée!Entrée,3,FALSE),"")</f>
        <v/>
      </c>
      <c r="E394" s="9" t="str">
        <f>IF(C394&lt;&gt;"",VLOOKUP(C394,Entrée!Entrée,6,FALSE),"")</f>
        <v/>
      </c>
      <c r="F394" s="14"/>
      <c r="G394" s="14"/>
      <c r="H394" s="10">
        <f t="shared" si="4"/>
        <v>0</v>
      </c>
      <c r="I394" s="14"/>
      <c r="J394" s="17"/>
    </row>
    <row r="395" spans="1:10" ht="15.6" thickTop="1" thickBot="1">
      <c r="A395" s="48">
        <v>383</v>
      </c>
      <c r="B395" s="18"/>
      <c r="C395" s="14"/>
      <c r="D395" s="8" t="str">
        <f>IF(C395&lt;&gt;"",VLOOKUP(C395,Entrée!Entrée,3,FALSE),"")</f>
        <v/>
      </c>
      <c r="E395" s="9" t="str">
        <f>IF(C395&lt;&gt;"",VLOOKUP(C395,Entrée!Entrée,6,FALSE),"")</f>
        <v/>
      </c>
      <c r="F395" s="14"/>
      <c r="G395" s="14"/>
      <c r="H395" s="10">
        <f t="shared" si="4"/>
        <v>0</v>
      </c>
      <c r="I395" s="14"/>
      <c r="J395" s="17"/>
    </row>
    <row r="396" spans="1:10" ht="15.6" thickTop="1" thickBot="1">
      <c r="A396" s="48">
        <v>384</v>
      </c>
      <c r="B396" s="18"/>
      <c r="C396" s="14"/>
      <c r="D396" s="8" t="str">
        <f>IF(C396&lt;&gt;"",VLOOKUP(C396,Entrée!Entrée,3,FALSE),"")</f>
        <v/>
      </c>
      <c r="E396" s="9" t="str">
        <f>IF(C396&lt;&gt;"",VLOOKUP(C396,Entrée!Entrée,6,FALSE),"")</f>
        <v/>
      </c>
      <c r="F396" s="14"/>
      <c r="G396" s="14"/>
      <c r="H396" s="10">
        <f t="shared" si="4"/>
        <v>0</v>
      </c>
      <c r="I396" s="14"/>
      <c r="J396" s="17"/>
    </row>
    <row r="397" spans="1:10" ht="15.6" thickTop="1" thickBot="1">
      <c r="A397" s="48">
        <v>385</v>
      </c>
      <c r="B397" s="18"/>
      <c r="C397" s="14"/>
      <c r="D397" s="8" t="str">
        <f>IF(C397&lt;&gt;"",VLOOKUP(C397,Entrée!Entrée,3,FALSE),"")</f>
        <v/>
      </c>
      <c r="E397" s="9" t="str">
        <f>IF(C397&lt;&gt;"",VLOOKUP(C397,Entrée!Entrée,6,FALSE),"")</f>
        <v/>
      </c>
      <c r="F397" s="14"/>
      <c r="G397" s="14"/>
      <c r="H397" s="10">
        <f t="shared" si="4"/>
        <v>0</v>
      </c>
      <c r="I397" s="14"/>
      <c r="J397" s="17"/>
    </row>
    <row r="398" spans="1:10" ht="15.6" thickTop="1" thickBot="1">
      <c r="A398" s="48">
        <v>386</v>
      </c>
      <c r="B398" s="18"/>
      <c r="C398" s="14"/>
      <c r="D398" s="8" t="str">
        <f>IF(C398&lt;&gt;"",VLOOKUP(C398,Entrée!Entrée,3,FALSE),"")</f>
        <v/>
      </c>
      <c r="E398" s="9" t="str">
        <f>IF(C398&lt;&gt;"",VLOOKUP(C398,Entrée!Entrée,6,FALSE),"")</f>
        <v/>
      </c>
      <c r="F398" s="14"/>
      <c r="G398" s="14"/>
      <c r="H398" s="10">
        <f t="shared" si="4"/>
        <v>0</v>
      </c>
      <c r="I398" s="14"/>
      <c r="J398" s="17"/>
    </row>
    <row r="399" spans="1:10" ht="15.6" thickTop="1" thickBot="1">
      <c r="A399" s="48">
        <v>387</v>
      </c>
      <c r="B399" s="18"/>
      <c r="C399" s="14"/>
      <c r="D399" s="8" t="str">
        <f>IF(C399&lt;&gt;"",VLOOKUP(C399,Entrée!Entrée,3,FALSE),"")</f>
        <v/>
      </c>
      <c r="E399" s="9" t="str">
        <f>IF(C399&lt;&gt;"",VLOOKUP(C399,Entrée!Entrée,6,FALSE),"")</f>
        <v/>
      </c>
      <c r="F399" s="14"/>
      <c r="G399" s="14"/>
      <c r="H399" s="10">
        <f t="shared" si="4"/>
        <v>0</v>
      </c>
      <c r="I399" s="14"/>
      <c r="J399" s="17"/>
    </row>
    <row r="400" spans="1:10" ht="15.6" thickTop="1" thickBot="1">
      <c r="A400" s="48">
        <v>388</v>
      </c>
      <c r="B400" s="18"/>
      <c r="C400" s="14"/>
      <c r="D400" s="8" t="str">
        <f>IF(C400&lt;&gt;"",VLOOKUP(C400,Entrée!Entrée,3,FALSE),"")</f>
        <v/>
      </c>
      <c r="E400" s="9" t="str">
        <f>IF(C400&lt;&gt;"",VLOOKUP(C400,Entrée!Entrée,6,FALSE),"")</f>
        <v/>
      </c>
      <c r="F400" s="14"/>
      <c r="G400" s="14"/>
      <c r="H400" s="10">
        <f t="shared" si="4"/>
        <v>0</v>
      </c>
      <c r="I400" s="14"/>
      <c r="J400" s="17"/>
    </row>
    <row r="401" spans="1:10" ht="15.6" thickTop="1" thickBot="1">
      <c r="A401" s="48">
        <v>389</v>
      </c>
      <c r="B401" s="18"/>
      <c r="C401" s="14"/>
      <c r="D401" s="8" t="str">
        <f>IF(C401&lt;&gt;"",VLOOKUP(C401,Entrée!Entrée,3,FALSE),"")</f>
        <v/>
      </c>
      <c r="E401" s="9" t="str">
        <f>IF(C401&lt;&gt;"",VLOOKUP(C401,Entrée!Entrée,6,FALSE),"")</f>
        <v/>
      </c>
      <c r="F401" s="14"/>
      <c r="G401" s="14"/>
      <c r="H401" s="10">
        <f t="shared" si="4"/>
        <v>0</v>
      </c>
      <c r="I401" s="14"/>
      <c r="J401" s="17"/>
    </row>
    <row r="402" spans="1:10" ht="15.6" thickTop="1" thickBot="1">
      <c r="A402" s="48">
        <v>390</v>
      </c>
      <c r="B402" s="18"/>
      <c r="C402" s="14"/>
      <c r="D402" s="8" t="str">
        <f>IF(C402&lt;&gt;"",VLOOKUP(C402,Entrée!Entrée,3,FALSE),"")</f>
        <v/>
      </c>
      <c r="E402" s="9" t="str">
        <f>IF(C402&lt;&gt;"",VLOOKUP(C402,Entrée!Entrée,6,FALSE),"")</f>
        <v/>
      </c>
      <c r="F402" s="14"/>
      <c r="G402" s="14"/>
      <c r="H402" s="10">
        <f t="shared" si="4"/>
        <v>0</v>
      </c>
      <c r="I402" s="14"/>
      <c r="J402" s="17"/>
    </row>
    <row r="403" spans="1:10" ht="15.6" thickTop="1" thickBot="1">
      <c r="A403" s="48">
        <v>391</v>
      </c>
      <c r="B403" s="18"/>
      <c r="C403" s="14"/>
      <c r="D403" s="8" t="str">
        <f>IF(C403&lt;&gt;"",VLOOKUP(C403,Entrée!Entrée,3,FALSE),"")</f>
        <v/>
      </c>
      <c r="E403" s="9" t="str">
        <f>IF(C403&lt;&gt;"",VLOOKUP(C403,Entrée!Entrée,6,FALSE),"")</f>
        <v/>
      </c>
      <c r="F403" s="14"/>
      <c r="G403" s="14"/>
      <c r="H403" s="10">
        <f t="shared" si="4"/>
        <v>0</v>
      </c>
      <c r="I403" s="14"/>
      <c r="J403" s="17"/>
    </row>
    <row r="404" spans="1:10" ht="15.6" thickTop="1" thickBot="1">
      <c r="A404" s="48">
        <v>392</v>
      </c>
      <c r="B404" s="18"/>
      <c r="C404" s="14"/>
      <c r="D404" s="8" t="str">
        <f>IF(C404&lt;&gt;"",VLOOKUP(C404,Entrée!Entrée,3,FALSE),"")</f>
        <v/>
      </c>
      <c r="E404" s="9" t="str">
        <f>IF(C404&lt;&gt;"",VLOOKUP(C404,Entrée!Entrée,6,FALSE),"")</f>
        <v/>
      </c>
      <c r="F404" s="14"/>
      <c r="G404" s="14"/>
      <c r="H404" s="10">
        <f t="shared" si="4"/>
        <v>0</v>
      </c>
      <c r="I404" s="14"/>
      <c r="J404" s="17"/>
    </row>
    <row r="405" spans="1:10" ht="15.6" thickTop="1" thickBot="1">
      <c r="A405" s="48">
        <v>393</v>
      </c>
      <c r="B405" s="18"/>
      <c r="C405" s="14"/>
      <c r="D405" s="8" t="str">
        <f>IF(C405&lt;&gt;"",VLOOKUP(C405,Entrée!Entrée,3,FALSE),"")</f>
        <v/>
      </c>
      <c r="E405" s="9" t="str">
        <f>IF(C405&lt;&gt;"",VLOOKUP(C405,Entrée!Entrée,6,FALSE),"")</f>
        <v/>
      </c>
      <c r="F405" s="14"/>
      <c r="G405" s="14"/>
      <c r="H405" s="10">
        <f t="shared" si="4"/>
        <v>0</v>
      </c>
      <c r="I405" s="14"/>
      <c r="J405" s="17"/>
    </row>
    <row r="406" spans="1:10" ht="15.6" thickTop="1" thickBot="1">
      <c r="A406" s="48">
        <v>394</v>
      </c>
      <c r="B406" s="18"/>
      <c r="C406" s="14"/>
      <c r="D406" s="8" t="str">
        <f>IF(C406&lt;&gt;"",VLOOKUP(C406,Entrée!Entrée,3,FALSE),"")</f>
        <v/>
      </c>
      <c r="E406" s="9" t="str">
        <f>IF(C406&lt;&gt;"",VLOOKUP(C406,Entrée!Entrée,6,FALSE),"")</f>
        <v/>
      </c>
      <c r="F406" s="14"/>
      <c r="G406" s="14"/>
      <c r="H406" s="10">
        <f t="shared" si="4"/>
        <v>0</v>
      </c>
      <c r="I406" s="14"/>
      <c r="J406" s="17"/>
    </row>
    <row r="407" spans="1:10" ht="15.6" thickTop="1" thickBot="1">
      <c r="A407" s="48">
        <v>395</v>
      </c>
      <c r="B407" s="18"/>
      <c r="C407" s="14"/>
      <c r="D407" s="8" t="str">
        <f>IF(C407&lt;&gt;"",VLOOKUP(C407,Entrée!Entrée,3,FALSE),"")</f>
        <v/>
      </c>
      <c r="E407" s="9" t="str">
        <f>IF(C407&lt;&gt;"",VLOOKUP(C407,Entrée!Entrée,6,FALSE),"")</f>
        <v/>
      </c>
      <c r="F407" s="14"/>
      <c r="G407" s="14"/>
      <c r="H407" s="10">
        <f t="shared" si="4"/>
        <v>0</v>
      </c>
      <c r="I407" s="14"/>
      <c r="J407" s="17"/>
    </row>
    <row r="408" spans="1:10" ht="15.6" thickTop="1" thickBot="1">
      <c r="A408" s="48">
        <v>396</v>
      </c>
      <c r="B408" s="18"/>
      <c r="C408" s="14"/>
      <c r="D408" s="8" t="str">
        <f>IF(C408&lt;&gt;"",VLOOKUP(C408,Entrée!Entrée,3,FALSE),"")</f>
        <v/>
      </c>
      <c r="E408" s="9" t="str">
        <f>IF(C408&lt;&gt;"",VLOOKUP(C408,Entrée!Entrée,6,FALSE),"")</f>
        <v/>
      </c>
      <c r="F408" s="14"/>
      <c r="G408" s="14"/>
      <c r="H408" s="10">
        <f t="shared" si="4"/>
        <v>0</v>
      </c>
      <c r="I408" s="14"/>
      <c r="J408" s="17"/>
    </row>
    <row r="409" spans="1:10" ht="15.6" thickTop="1" thickBot="1">
      <c r="A409" s="48">
        <v>397</v>
      </c>
      <c r="B409" s="18"/>
      <c r="C409" s="14"/>
      <c r="D409" s="8" t="str">
        <f>IF(C409&lt;&gt;"",VLOOKUP(C409,Entrée!Entrée,3,FALSE),"")</f>
        <v/>
      </c>
      <c r="E409" s="9" t="str">
        <f>IF(C409&lt;&gt;"",VLOOKUP(C409,Entrée!Entrée,6,FALSE),"")</f>
        <v/>
      </c>
      <c r="F409" s="14"/>
      <c r="G409" s="14"/>
      <c r="H409" s="10">
        <f t="shared" si="4"/>
        <v>0</v>
      </c>
      <c r="I409" s="14"/>
      <c r="J409" s="17"/>
    </row>
    <row r="410" spans="1:10" ht="15.6" thickTop="1" thickBot="1">
      <c r="A410" s="48">
        <v>398</v>
      </c>
      <c r="B410" s="18"/>
      <c r="C410" s="14"/>
      <c r="D410" s="8" t="str">
        <f>IF(C410&lt;&gt;"",VLOOKUP(C410,Entrée!Entrée,3,FALSE),"")</f>
        <v/>
      </c>
      <c r="E410" s="9" t="str">
        <f>IF(C410&lt;&gt;"",VLOOKUP(C410,Entrée!Entrée,6,FALSE),"")</f>
        <v/>
      </c>
      <c r="F410" s="14"/>
      <c r="G410" s="14"/>
      <c r="H410" s="10">
        <f t="shared" si="4"/>
        <v>0</v>
      </c>
      <c r="I410" s="14"/>
      <c r="J410" s="17"/>
    </row>
    <row r="411" spans="1:10" ht="15.6" thickTop="1" thickBot="1">
      <c r="A411" s="48">
        <v>399</v>
      </c>
      <c r="B411" s="18"/>
      <c r="C411" s="14"/>
      <c r="D411" s="8" t="str">
        <f>IF(C411&lt;&gt;"",VLOOKUP(C411,Entrée!Entrée,3,FALSE),"")</f>
        <v/>
      </c>
      <c r="E411" s="9" t="str">
        <f>IF(C411&lt;&gt;"",VLOOKUP(C411,Entrée!Entrée,6,FALSE),"")</f>
        <v/>
      </c>
      <c r="F411" s="14"/>
      <c r="G411" s="14"/>
      <c r="H411" s="10">
        <f t="shared" si="4"/>
        <v>0</v>
      </c>
      <c r="I411" s="14"/>
      <c r="J411" s="17"/>
    </row>
    <row r="412" spans="1:10" ht="15.6" thickTop="1" thickBot="1">
      <c r="A412" s="48">
        <v>400</v>
      </c>
      <c r="B412" s="18"/>
      <c r="C412" s="14"/>
      <c r="D412" s="8" t="str">
        <f>IF(C412&lt;&gt;"",VLOOKUP(C412,Entrée!Entrée,3,FALSE),"")</f>
        <v/>
      </c>
      <c r="E412" s="9" t="str">
        <f>IF(C412&lt;&gt;"",VLOOKUP(C412,Entrée!Entrée,6,FALSE),"")</f>
        <v/>
      </c>
      <c r="F412" s="14"/>
      <c r="G412" s="14"/>
      <c r="H412" s="10">
        <f t="shared" si="4"/>
        <v>0</v>
      </c>
      <c r="I412" s="14"/>
      <c r="J412" s="17"/>
    </row>
    <row r="413" spans="1:10" ht="15.6" thickTop="1" thickBot="1">
      <c r="A413" s="48">
        <v>401</v>
      </c>
      <c r="B413" s="18"/>
      <c r="C413" s="14"/>
      <c r="D413" s="8" t="str">
        <f>IF(C413&lt;&gt;"",VLOOKUP(C413,Entrée!Entrée,3,FALSE),"")</f>
        <v/>
      </c>
      <c r="E413" s="9" t="str">
        <f>IF(C413&lt;&gt;"",VLOOKUP(C413,Entrée!Entrée,6,FALSE),"")</f>
        <v/>
      </c>
      <c r="F413" s="14"/>
      <c r="G413" s="14"/>
      <c r="H413" s="10">
        <f t="shared" si="4"/>
        <v>0</v>
      </c>
      <c r="I413" s="14"/>
      <c r="J413" s="17"/>
    </row>
    <row r="414" spans="1:10" ht="15.6" thickTop="1" thickBot="1">
      <c r="A414" s="48">
        <v>402</v>
      </c>
      <c r="B414" s="18"/>
      <c r="C414" s="14"/>
      <c r="D414" s="8" t="str">
        <f>IF(C414&lt;&gt;"",VLOOKUP(C414,Entrée!Entrée,3,FALSE),"")</f>
        <v/>
      </c>
      <c r="E414" s="9" t="str">
        <f>IF(C414&lt;&gt;"",VLOOKUP(C414,Entrée!Entrée,6,FALSE),"")</f>
        <v/>
      </c>
      <c r="F414" s="14"/>
      <c r="G414" s="14"/>
      <c r="H414" s="10">
        <f t="shared" si="4"/>
        <v>0</v>
      </c>
      <c r="I414" s="14"/>
      <c r="J414" s="17"/>
    </row>
    <row r="415" spans="1:10" ht="15.6" thickTop="1" thickBot="1">
      <c r="A415" s="48">
        <v>403</v>
      </c>
      <c r="B415" s="18"/>
      <c r="C415" s="14"/>
      <c r="D415" s="8" t="str">
        <f>IF(C415&lt;&gt;"",VLOOKUP(C415,Entrée!Entrée,3,FALSE),"")</f>
        <v/>
      </c>
      <c r="E415" s="9" t="str">
        <f>IF(C415&lt;&gt;"",VLOOKUP(C415,Entrée!Entrée,6,FALSE),"")</f>
        <v/>
      </c>
      <c r="F415" s="14"/>
      <c r="G415" s="14"/>
      <c r="H415" s="10">
        <f t="shared" si="4"/>
        <v>0</v>
      </c>
      <c r="I415" s="14"/>
      <c r="J415" s="17"/>
    </row>
    <row r="416" spans="1:10" ht="15.6" thickTop="1" thickBot="1">
      <c r="A416" s="48">
        <v>404</v>
      </c>
      <c r="B416" s="18"/>
      <c r="C416" s="14"/>
      <c r="D416" s="8" t="str">
        <f>IF(C416&lt;&gt;"",VLOOKUP(C416,Entrée!Entrée,3,FALSE),"")</f>
        <v/>
      </c>
      <c r="E416" s="9" t="str">
        <f>IF(C416&lt;&gt;"",VLOOKUP(C416,Entrée!Entrée,6,FALSE),"")</f>
        <v/>
      </c>
      <c r="F416" s="14"/>
      <c r="G416" s="14"/>
      <c r="H416" s="10">
        <f t="shared" si="4"/>
        <v>0</v>
      </c>
      <c r="I416" s="14"/>
      <c r="J416" s="17"/>
    </row>
    <row r="417" spans="1:10" ht="15.6" thickTop="1" thickBot="1">
      <c r="A417" s="48">
        <v>405</v>
      </c>
      <c r="B417" s="18"/>
      <c r="C417" s="14"/>
      <c r="D417" s="8" t="str">
        <f>IF(C417&lt;&gt;"",VLOOKUP(C417,Entrée!Entrée,3,FALSE),"")</f>
        <v/>
      </c>
      <c r="E417" s="9" t="str">
        <f>IF(C417&lt;&gt;"",VLOOKUP(C417,Entrée!Entrée,6,FALSE),"")</f>
        <v/>
      </c>
      <c r="F417" s="14"/>
      <c r="G417" s="14"/>
      <c r="H417" s="10">
        <f t="shared" si="4"/>
        <v>0</v>
      </c>
      <c r="I417" s="14"/>
      <c r="J417" s="17"/>
    </row>
    <row r="418" spans="1:10" ht="15.6" thickTop="1" thickBot="1">
      <c r="A418" s="48">
        <v>406</v>
      </c>
      <c r="B418" s="18"/>
      <c r="C418" s="14"/>
      <c r="D418" s="8" t="str">
        <f>IF(C418&lt;&gt;"",VLOOKUP(C418,Entrée!Entrée,3,FALSE),"")</f>
        <v/>
      </c>
      <c r="E418" s="9" t="str">
        <f>IF(C418&lt;&gt;"",VLOOKUP(C418,Entrée!Entrée,6,FALSE),"")</f>
        <v/>
      </c>
      <c r="F418" s="14"/>
      <c r="G418" s="14"/>
      <c r="H418" s="10">
        <f t="shared" si="4"/>
        <v>0</v>
      </c>
      <c r="I418" s="14"/>
      <c r="J418" s="17"/>
    </row>
    <row r="419" spans="1:10" ht="15.6" thickTop="1" thickBot="1">
      <c r="A419" s="48">
        <v>407</v>
      </c>
      <c r="B419" s="18"/>
      <c r="C419" s="14"/>
      <c r="D419" s="8" t="str">
        <f>IF(C419&lt;&gt;"",VLOOKUP(C419,Entrée!Entrée,3,FALSE),"")</f>
        <v/>
      </c>
      <c r="E419" s="9" t="str">
        <f>IF(C419&lt;&gt;"",VLOOKUP(C419,Entrée!Entrée,6,FALSE),"")</f>
        <v/>
      </c>
      <c r="F419" s="14"/>
      <c r="G419" s="14"/>
      <c r="H419" s="10">
        <f t="shared" si="4"/>
        <v>0</v>
      </c>
      <c r="I419" s="14"/>
      <c r="J419" s="17"/>
    </row>
    <row r="420" spans="1:10" ht="15.6" thickTop="1" thickBot="1">
      <c r="A420" s="48">
        <v>408</v>
      </c>
      <c r="B420" s="18"/>
      <c r="C420" s="14"/>
      <c r="D420" s="8" t="str">
        <f>IF(C420&lt;&gt;"",VLOOKUP(C420,Entrée!Entrée,3,FALSE),"")</f>
        <v/>
      </c>
      <c r="E420" s="9" t="str">
        <f>IF(C420&lt;&gt;"",VLOOKUP(C420,Entrée!Entrée,6,FALSE),"")</f>
        <v/>
      </c>
      <c r="F420" s="14"/>
      <c r="G420" s="14"/>
      <c r="H420" s="10">
        <f t="shared" si="4"/>
        <v>0</v>
      </c>
      <c r="I420" s="14"/>
      <c r="J420" s="17"/>
    </row>
    <row r="421" spans="1:10" ht="15.6" thickTop="1" thickBot="1">
      <c r="A421" s="48">
        <v>409</v>
      </c>
      <c r="B421" s="18"/>
      <c r="C421" s="14"/>
      <c r="D421" s="8" t="str">
        <f>IF(C421&lt;&gt;"",VLOOKUP(C421,Entrée!Entrée,3,FALSE),"")</f>
        <v/>
      </c>
      <c r="E421" s="9" t="str">
        <f>IF(C421&lt;&gt;"",VLOOKUP(C421,Entrée!Entrée,6,FALSE),"")</f>
        <v/>
      </c>
      <c r="F421" s="14"/>
      <c r="G421" s="14"/>
      <c r="H421" s="10">
        <f t="shared" si="4"/>
        <v>0</v>
      </c>
      <c r="I421" s="14"/>
      <c r="J421" s="17"/>
    </row>
    <row r="422" spans="1:10" ht="15.6" thickTop="1" thickBot="1">
      <c r="A422" s="48">
        <v>410</v>
      </c>
      <c r="B422" s="18"/>
      <c r="C422" s="14"/>
      <c r="D422" s="8" t="str">
        <f>IF(C422&lt;&gt;"",VLOOKUP(C422,Entrée!Entrée,3,FALSE),"")</f>
        <v/>
      </c>
      <c r="E422" s="9" t="str">
        <f>IF(C422&lt;&gt;"",VLOOKUP(C422,Entrée!Entrée,6,FALSE),"")</f>
        <v/>
      </c>
      <c r="F422" s="14"/>
      <c r="G422" s="14"/>
      <c r="H422" s="10">
        <f t="shared" si="4"/>
        <v>0</v>
      </c>
      <c r="I422" s="14"/>
      <c r="J422" s="17"/>
    </row>
    <row r="423" spans="1:10" ht="15.6" thickTop="1" thickBot="1">
      <c r="A423" s="48">
        <v>411</v>
      </c>
      <c r="B423" s="18"/>
      <c r="C423" s="14"/>
      <c r="D423" s="8" t="str">
        <f>IF(C423&lt;&gt;"",VLOOKUP(C423,Entrée!Entrée,3,FALSE),"")</f>
        <v/>
      </c>
      <c r="E423" s="9" t="str">
        <f>IF(C423&lt;&gt;"",VLOOKUP(C423,Entrée!Entrée,6,FALSE),"")</f>
        <v/>
      </c>
      <c r="F423" s="14"/>
      <c r="G423" s="14"/>
      <c r="H423" s="10">
        <f t="shared" si="4"/>
        <v>0</v>
      </c>
      <c r="I423" s="14"/>
      <c r="J423" s="17"/>
    </row>
    <row r="424" spans="1:10" ht="15.6" thickTop="1" thickBot="1">
      <c r="A424" s="48">
        <v>412</v>
      </c>
      <c r="B424" s="18"/>
      <c r="C424" s="14"/>
      <c r="D424" s="8" t="str">
        <f>IF(C424&lt;&gt;"",VLOOKUP(C424,Entrée!Entrée,3,FALSE),"")</f>
        <v/>
      </c>
      <c r="E424" s="9" t="str">
        <f>IF(C424&lt;&gt;"",VLOOKUP(C424,Entrée!Entrée,6,FALSE),"")</f>
        <v/>
      </c>
      <c r="F424" s="14"/>
      <c r="G424" s="14"/>
      <c r="H424" s="10">
        <f t="shared" si="4"/>
        <v>0</v>
      </c>
      <c r="I424" s="14"/>
      <c r="J424" s="17"/>
    </row>
    <row r="425" spans="1:10" ht="15.6" thickTop="1" thickBot="1">
      <c r="A425" s="48">
        <v>413</v>
      </c>
      <c r="B425" s="18"/>
      <c r="C425" s="14"/>
      <c r="D425" s="8" t="str">
        <f>IF(C425&lt;&gt;"",VLOOKUP(C425,Entrée!Entrée,3,FALSE),"")</f>
        <v/>
      </c>
      <c r="E425" s="9" t="str">
        <f>IF(C425&lt;&gt;"",VLOOKUP(C425,Entrée!Entrée,6,FALSE),"")</f>
        <v/>
      </c>
      <c r="F425" s="14"/>
      <c r="G425" s="14"/>
      <c r="H425" s="10">
        <f t="shared" ref="H425:H488" si="5">PRODUCT(F425,G425)</f>
        <v>0</v>
      </c>
      <c r="I425" s="14"/>
      <c r="J425" s="17"/>
    </row>
    <row r="426" spans="1:10" ht="15.6" thickTop="1" thickBot="1">
      <c r="A426" s="48">
        <v>414</v>
      </c>
      <c r="B426" s="18"/>
      <c r="C426" s="14"/>
      <c r="D426" s="8" t="str">
        <f>IF(C426&lt;&gt;"",VLOOKUP(C426,Entrée!Entrée,3,FALSE),"")</f>
        <v/>
      </c>
      <c r="E426" s="9" t="str">
        <f>IF(C426&lt;&gt;"",VLOOKUP(C426,Entrée!Entrée,6,FALSE),"")</f>
        <v/>
      </c>
      <c r="F426" s="14"/>
      <c r="G426" s="14"/>
      <c r="H426" s="10">
        <f t="shared" si="5"/>
        <v>0</v>
      </c>
      <c r="I426" s="14"/>
      <c r="J426" s="17"/>
    </row>
    <row r="427" spans="1:10" ht="15.6" thickTop="1" thickBot="1">
      <c r="A427" s="48">
        <v>415</v>
      </c>
      <c r="B427" s="18"/>
      <c r="C427" s="14"/>
      <c r="D427" s="8" t="str">
        <f>IF(C427&lt;&gt;"",VLOOKUP(C427,Entrée!Entrée,3,FALSE),"")</f>
        <v/>
      </c>
      <c r="E427" s="9" t="str">
        <f>IF(C427&lt;&gt;"",VLOOKUP(C427,Entrée!Entrée,6,FALSE),"")</f>
        <v/>
      </c>
      <c r="F427" s="14"/>
      <c r="G427" s="14"/>
      <c r="H427" s="10">
        <f t="shared" si="5"/>
        <v>0</v>
      </c>
      <c r="I427" s="14"/>
      <c r="J427" s="17"/>
    </row>
    <row r="428" spans="1:10" ht="15.6" thickTop="1" thickBot="1">
      <c r="A428" s="48">
        <v>416</v>
      </c>
      <c r="B428" s="18"/>
      <c r="C428" s="14"/>
      <c r="D428" s="8" t="str">
        <f>IF(C428&lt;&gt;"",VLOOKUP(C428,Entrée!Entrée,3,FALSE),"")</f>
        <v/>
      </c>
      <c r="E428" s="9" t="str">
        <f>IF(C428&lt;&gt;"",VLOOKUP(C428,Entrée!Entrée,6,FALSE),"")</f>
        <v/>
      </c>
      <c r="F428" s="14"/>
      <c r="G428" s="14"/>
      <c r="H428" s="10">
        <f t="shared" si="5"/>
        <v>0</v>
      </c>
      <c r="I428" s="14"/>
      <c r="J428" s="17"/>
    </row>
    <row r="429" spans="1:10" ht="15.6" thickTop="1" thickBot="1">
      <c r="A429" s="48">
        <v>417</v>
      </c>
      <c r="B429" s="18"/>
      <c r="C429" s="14"/>
      <c r="D429" s="8" t="str">
        <f>IF(C429&lt;&gt;"",VLOOKUP(C429,Entrée!Entrée,3,FALSE),"")</f>
        <v/>
      </c>
      <c r="E429" s="9" t="str">
        <f>IF(C429&lt;&gt;"",VLOOKUP(C429,Entrée!Entrée,6,FALSE),"")</f>
        <v/>
      </c>
      <c r="F429" s="14"/>
      <c r="G429" s="14"/>
      <c r="H429" s="10">
        <f t="shared" si="5"/>
        <v>0</v>
      </c>
      <c r="I429" s="14"/>
      <c r="J429" s="17"/>
    </row>
    <row r="430" spans="1:10" ht="15.6" thickTop="1" thickBot="1">
      <c r="A430" s="48">
        <v>418</v>
      </c>
      <c r="B430" s="18"/>
      <c r="C430" s="14"/>
      <c r="D430" s="8" t="str">
        <f>IF(C430&lt;&gt;"",VLOOKUP(C430,Entrée!Entrée,3,FALSE),"")</f>
        <v/>
      </c>
      <c r="E430" s="9" t="str">
        <f>IF(C430&lt;&gt;"",VLOOKUP(C430,Entrée!Entrée,6,FALSE),"")</f>
        <v/>
      </c>
      <c r="F430" s="14"/>
      <c r="G430" s="14"/>
      <c r="H430" s="10">
        <f t="shared" si="5"/>
        <v>0</v>
      </c>
      <c r="I430" s="14"/>
      <c r="J430" s="17"/>
    </row>
    <row r="431" spans="1:10" ht="15.6" thickTop="1" thickBot="1">
      <c r="A431" s="48">
        <v>419</v>
      </c>
      <c r="B431" s="18"/>
      <c r="C431" s="14"/>
      <c r="D431" s="8" t="str">
        <f>IF(C431&lt;&gt;"",VLOOKUP(C431,Entrée!Entrée,3,FALSE),"")</f>
        <v/>
      </c>
      <c r="E431" s="9" t="str">
        <f>IF(C431&lt;&gt;"",VLOOKUP(C431,Entrée!Entrée,6,FALSE),"")</f>
        <v/>
      </c>
      <c r="F431" s="14"/>
      <c r="G431" s="14"/>
      <c r="H431" s="10">
        <f t="shared" si="5"/>
        <v>0</v>
      </c>
      <c r="I431" s="14"/>
      <c r="J431" s="17"/>
    </row>
    <row r="432" spans="1:10" ht="15.6" thickTop="1" thickBot="1">
      <c r="A432" s="48">
        <v>420</v>
      </c>
      <c r="B432" s="18"/>
      <c r="C432" s="14"/>
      <c r="D432" s="8" t="str">
        <f>IF(C432&lt;&gt;"",VLOOKUP(C432,Entrée!Entrée,3,FALSE),"")</f>
        <v/>
      </c>
      <c r="E432" s="9" t="str">
        <f>IF(C432&lt;&gt;"",VLOOKUP(C432,Entrée!Entrée,6,FALSE),"")</f>
        <v/>
      </c>
      <c r="F432" s="14"/>
      <c r="G432" s="14"/>
      <c r="H432" s="10">
        <f t="shared" si="5"/>
        <v>0</v>
      </c>
      <c r="I432" s="14"/>
      <c r="J432" s="17"/>
    </row>
    <row r="433" spans="1:10" ht="15.6" thickTop="1" thickBot="1">
      <c r="A433" s="48">
        <v>421</v>
      </c>
      <c r="B433" s="18"/>
      <c r="C433" s="14"/>
      <c r="D433" s="8" t="str">
        <f>IF(C433&lt;&gt;"",VLOOKUP(C433,Entrée!Entrée,3,FALSE),"")</f>
        <v/>
      </c>
      <c r="E433" s="9" t="str">
        <f>IF(C433&lt;&gt;"",VLOOKUP(C433,Entrée!Entrée,6,FALSE),"")</f>
        <v/>
      </c>
      <c r="F433" s="14"/>
      <c r="G433" s="14"/>
      <c r="H433" s="10">
        <f t="shared" si="5"/>
        <v>0</v>
      </c>
      <c r="I433" s="14"/>
      <c r="J433" s="17"/>
    </row>
    <row r="434" spans="1:10" ht="15.6" thickTop="1" thickBot="1">
      <c r="A434" s="48">
        <v>422</v>
      </c>
      <c r="B434" s="18"/>
      <c r="C434" s="14"/>
      <c r="D434" s="8" t="str">
        <f>IF(C434&lt;&gt;"",VLOOKUP(C434,Entrée!Entrée,3,FALSE),"")</f>
        <v/>
      </c>
      <c r="E434" s="9" t="str">
        <f>IF(C434&lt;&gt;"",VLOOKUP(C434,Entrée!Entrée,6,FALSE),"")</f>
        <v/>
      </c>
      <c r="F434" s="14"/>
      <c r="G434" s="14"/>
      <c r="H434" s="10">
        <f t="shared" si="5"/>
        <v>0</v>
      </c>
      <c r="I434" s="14"/>
      <c r="J434" s="17"/>
    </row>
    <row r="435" spans="1:10" ht="15.6" thickTop="1" thickBot="1">
      <c r="A435" s="48">
        <v>423</v>
      </c>
      <c r="B435" s="18"/>
      <c r="C435" s="14"/>
      <c r="D435" s="8" t="str">
        <f>IF(C435&lt;&gt;"",VLOOKUP(C435,Entrée!Entrée,3,FALSE),"")</f>
        <v/>
      </c>
      <c r="E435" s="9" t="str">
        <f>IF(C435&lt;&gt;"",VLOOKUP(C435,Entrée!Entrée,6,FALSE),"")</f>
        <v/>
      </c>
      <c r="F435" s="14"/>
      <c r="G435" s="14"/>
      <c r="H435" s="10">
        <f t="shared" si="5"/>
        <v>0</v>
      </c>
      <c r="I435" s="14"/>
      <c r="J435" s="17"/>
    </row>
    <row r="436" spans="1:10" ht="15.6" thickTop="1" thickBot="1">
      <c r="A436" s="48">
        <v>424</v>
      </c>
      <c r="B436" s="18"/>
      <c r="C436" s="14"/>
      <c r="D436" s="8" t="str">
        <f>IF(C436&lt;&gt;"",VLOOKUP(C436,Entrée!Entrée,3,FALSE),"")</f>
        <v/>
      </c>
      <c r="E436" s="9" t="str">
        <f>IF(C436&lt;&gt;"",VLOOKUP(C436,Entrée!Entrée,6,FALSE),"")</f>
        <v/>
      </c>
      <c r="F436" s="14"/>
      <c r="G436" s="14"/>
      <c r="H436" s="10">
        <f t="shared" si="5"/>
        <v>0</v>
      </c>
      <c r="I436" s="14"/>
      <c r="J436" s="17"/>
    </row>
    <row r="437" spans="1:10" ht="15.6" thickTop="1" thickBot="1">
      <c r="A437" s="48">
        <v>425</v>
      </c>
      <c r="B437" s="18"/>
      <c r="C437" s="14"/>
      <c r="D437" s="8" t="str">
        <f>IF(C437&lt;&gt;"",VLOOKUP(C437,Entrée!Entrée,3,FALSE),"")</f>
        <v/>
      </c>
      <c r="E437" s="9" t="str">
        <f>IF(C437&lt;&gt;"",VLOOKUP(C437,Entrée!Entrée,6,FALSE),"")</f>
        <v/>
      </c>
      <c r="F437" s="14"/>
      <c r="G437" s="14"/>
      <c r="H437" s="10">
        <f t="shared" si="5"/>
        <v>0</v>
      </c>
      <c r="I437" s="14"/>
      <c r="J437" s="17"/>
    </row>
    <row r="438" spans="1:10" ht="15.6" thickTop="1" thickBot="1">
      <c r="A438" s="48">
        <v>426</v>
      </c>
      <c r="B438" s="18"/>
      <c r="C438" s="14"/>
      <c r="D438" s="8" t="str">
        <f>IF(C438&lt;&gt;"",VLOOKUP(C438,Entrée!Entrée,3,FALSE),"")</f>
        <v/>
      </c>
      <c r="E438" s="9" t="str">
        <f>IF(C438&lt;&gt;"",VLOOKUP(C438,Entrée!Entrée,6,FALSE),"")</f>
        <v/>
      </c>
      <c r="F438" s="14"/>
      <c r="G438" s="14"/>
      <c r="H438" s="10">
        <f t="shared" si="5"/>
        <v>0</v>
      </c>
      <c r="I438" s="14"/>
      <c r="J438" s="17"/>
    </row>
    <row r="439" spans="1:10" ht="15.6" thickTop="1" thickBot="1">
      <c r="A439" s="48">
        <v>427</v>
      </c>
      <c r="B439" s="18"/>
      <c r="C439" s="14"/>
      <c r="D439" s="8" t="str">
        <f>IF(C439&lt;&gt;"",VLOOKUP(C439,Entrée!Entrée,3,FALSE),"")</f>
        <v/>
      </c>
      <c r="E439" s="9" t="str">
        <f>IF(C439&lt;&gt;"",VLOOKUP(C439,Entrée!Entrée,6,FALSE),"")</f>
        <v/>
      </c>
      <c r="F439" s="14"/>
      <c r="G439" s="14"/>
      <c r="H439" s="10">
        <f t="shared" si="5"/>
        <v>0</v>
      </c>
      <c r="I439" s="14"/>
      <c r="J439" s="17"/>
    </row>
    <row r="440" spans="1:10" ht="15.6" thickTop="1" thickBot="1">
      <c r="A440" s="48">
        <v>428</v>
      </c>
      <c r="B440" s="18"/>
      <c r="C440" s="14"/>
      <c r="D440" s="8" t="str">
        <f>IF(C440&lt;&gt;"",VLOOKUP(C440,Entrée!Entrée,3,FALSE),"")</f>
        <v/>
      </c>
      <c r="E440" s="9" t="str">
        <f>IF(C440&lt;&gt;"",VLOOKUP(C440,Entrée!Entrée,6,FALSE),"")</f>
        <v/>
      </c>
      <c r="F440" s="14"/>
      <c r="G440" s="14"/>
      <c r="H440" s="10">
        <f t="shared" si="5"/>
        <v>0</v>
      </c>
      <c r="I440" s="14"/>
      <c r="J440" s="17"/>
    </row>
    <row r="441" spans="1:10" ht="15.6" thickTop="1" thickBot="1">
      <c r="A441" s="48">
        <v>429</v>
      </c>
      <c r="B441" s="18"/>
      <c r="C441" s="14"/>
      <c r="D441" s="8" t="str">
        <f>IF(C441&lt;&gt;"",VLOOKUP(C441,Entrée!Entrée,3,FALSE),"")</f>
        <v/>
      </c>
      <c r="E441" s="9" t="str">
        <f>IF(C441&lt;&gt;"",VLOOKUP(C441,Entrée!Entrée,6,FALSE),"")</f>
        <v/>
      </c>
      <c r="F441" s="14"/>
      <c r="G441" s="14"/>
      <c r="H441" s="10">
        <f t="shared" si="5"/>
        <v>0</v>
      </c>
      <c r="I441" s="14"/>
      <c r="J441" s="17"/>
    </row>
    <row r="442" spans="1:10" ht="15.6" thickTop="1" thickBot="1">
      <c r="A442" s="48">
        <v>430</v>
      </c>
      <c r="B442" s="18"/>
      <c r="C442" s="14"/>
      <c r="D442" s="8" t="str">
        <f>IF(C442&lt;&gt;"",VLOOKUP(C442,Entrée!Entrée,3,FALSE),"")</f>
        <v/>
      </c>
      <c r="E442" s="9" t="str">
        <f>IF(C442&lt;&gt;"",VLOOKUP(C442,Entrée!Entrée,6,FALSE),"")</f>
        <v/>
      </c>
      <c r="F442" s="14"/>
      <c r="G442" s="14"/>
      <c r="H442" s="10">
        <f t="shared" si="5"/>
        <v>0</v>
      </c>
      <c r="I442" s="14"/>
      <c r="J442" s="17"/>
    </row>
    <row r="443" spans="1:10" ht="15.6" thickTop="1" thickBot="1">
      <c r="A443" s="48">
        <v>431</v>
      </c>
      <c r="B443" s="18"/>
      <c r="C443" s="14"/>
      <c r="D443" s="8" t="str">
        <f>IF(C443&lt;&gt;"",VLOOKUP(C443,Entrée!Entrée,3,FALSE),"")</f>
        <v/>
      </c>
      <c r="E443" s="9" t="str">
        <f>IF(C443&lt;&gt;"",VLOOKUP(C443,Entrée!Entrée,6,FALSE),"")</f>
        <v/>
      </c>
      <c r="F443" s="14"/>
      <c r="G443" s="14"/>
      <c r="H443" s="10">
        <f t="shared" si="5"/>
        <v>0</v>
      </c>
      <c r="I443" s="14"/>
      <c r="J443" s="17"/>
    </row>
    <row r="444" spans="1:10" ht="15.6" thickTop="1" thickBot="1">
      <c r="A444" s="48">
        <v>432</v>
      </c>
      <c r="B444" s="18"/>
      <c r="C444" s="14"/>
      <c r="D444" s="8" t="str">
        <f>IF(C444&lt;&gt;"",VLOOKUP(C444,Entrée!Entrée,3,FALSE),"")</f>
        <v/>
      </c>
      <c r="E444" s="9" t="str">
        <f>IF(C444&lt;&gt;"",VLOOKUP(C444,Entrée!Entrée,6,FALSE),"")</f>
        <v/>
      </c>
      <c r="F444" s="14"/>
      <c r="G444" s="14"/>
      <c r="H444" s="10">
        <f t="shared" si="5"/>
        <v>0</v>
      </c>
      <c r="I444" s="14"/>
      <c r="J444" s="17"/>
    </row>
    <row r="445" spans="1:10" ht="15.6" thickTop="1" thickBot="1">
      <c r="A445" s="48">
        <v>433</v>
      </c>
      <c r="B445" s="18"/>
      <c r="C445" s="14"/>
      <c r="D445" s="8" t="str">
        <f>IF(C445&lt;&gt;"",VLOOKUP(C445,Entrée!Entrée,3,FALSE),"")</f>
        <v/>
      </c>
      <c r="E445" s="9" t="str">
        <f>IF(C445&lt;&gt;"",VLOOKUP(C445,Entrée!Entrée,6,FALSE),"")</f>
        <v/>
      </c>
      <c r="F445" s="14"/>
      <c r="G445" s="14"/>
      <c r="H445" s="10">
        <f t="shared" si="5"/>
        <v>0</v>
      </c>
      <c r="I445" s="14"/>
      <c r="J445" s="17"/>
    </row>
    <row r="446" spans="1:10" ht="15.6" thickTop="1" thickBot="1">
      <c r="A446" s="48">
        <v>434</v>
      </c>
      <c r="B446" s="18"/>
      <c r="C446" s="14"/>
      <c r="D446" s="8" t="str">
        <f>IF(C446&lt;&gt;"",VLOOKUP(C446,Entrée!Entrée,3,FALSE),"")</f>
        <v/>
      </c>
      <c r="E446" s="9" t="str">
        <f>IF(C446&lt;&gt;"",VLOOKUP(C446,Entrée!Entrée,6,FALSE),"")</f>
        <v/>
      </c>
      <c r="F446" s="14"/>
      <c r="G446" s="14"/>
      <c r="H446" s="10">
        <f t="shared" si="5"/>
        <v>0</v>
      </c>
      <c r="I446" s="14"/>
      <c r="J446" s="17"/>
    </row>
    <row r="447" spans="1:10" ht="15.6" thickTop="1" thickBot="1">
      <c r="A447" s="48">
        <v>435</v>
      </c>
      <c r="B447" s="18"/>
      <c r="C447" s="14"/>
      <c r="D447" s="8" t="str">
        <f>IF(C447&lt;&gt;"",VLOOKUP(C447,Entrée!Entrée,3,FALSE),"")</f>
        <v/>
      </c>
      <c r="E447" s="9" t="str">
        <f>IF(C447&lt;&gt;"",VLOOKUP(C447,Entrée!Entrée,6,FALSE),"")</f>
        <v/>
      </c>
      <c r="F447" s="14"/>
      <c r="G447" s="14"/>
      <c r="H447" s="10">
        <f t="shared" si="5"/>
        <v>0</v>
      </c>
      <c r="I447" s="14"/>
      <c r="J447" s="17"/>
    </row>
    <row r="448" spans="1:10" ht="15.6" thickTop="1" thickBot="1">
      <c r="A448" s="48">
        <v>436</v>
      </c>
      <c r="B448" s="18"/>
      <c r="C448" s="14"/>
      <c r="D448" s="8" t="str">
        <f>IF(C448&lt;&gt;"",VLOOKUP(C448,Entrée!Entrée,3,FALSE),"")</f>
        <v/>
      </c>
      <c r="E448" s="9" t="str">
        <f>IF(C448&lt;&gt;"",VLOOKUP(C448,Entrée!Entrée,6,FALSE),"")</f>
        <v/>
      </c>
      <c r="F448" s="14"/>
      <c r="G448" s="14"/>
      <c r="H448" s="10">
        <f t="shared" si="5"/>
        <v>0</v>
      </c>
      <c r="I448" s="14"/>
      <c r="J448" s="17"/>
    </row>
    <row r="449" spans="1:10" ht="15.6" thickTop="1" thickBot="1">
      <c r="A449" s="48">
        <v>437</v>
      </c>
      <c r="B449" s="18"/>
      <c r="C449" s="14"/>
      <c r="D449" s="8" t="str">
        <f>IF(C449&lt;&gt;"",VLOOKUP(C449,Entrée!Entrée,3,FALSE),"")</f>
        <v/>
      </c>
      <c r="E449" s="9" t="str">
        <f>IF(C449&lt;&gt;"",VLOOKUP(C449,Entrée!Entrée,6,FALSE),"")</f>
        <v/>
      </c>
      <c r="F449" s="14"/>
      <c r="G449" s="14"/>
      <c r="H449" s="10">
        <f t="shared" si="5"/>
        <v>0</v>
      </c>
      <c r="I449" s="14"/>
      <c r="J449" s="17"/>
    </row>
    <row r="450" spans="1:10" ht="15.6" thickTop="1" thickBot="1">
      <c r="A450" s="48">
        <v>438</v>
      </c>
      <c r="B450" s="18"/>
      <c r="C450" s="14"/>
      <c r="D450" s="8" t="str">
        <f>IF(C450&lt;&gt;"",VLOOKUP(C450,Entrée!Entrée,3,FALSE),"")</f>
        <v/>
      </c>
      <c r="E450" s="9" t="str">
        <f>IF(C450&lt;&gt;"",VLOOKUP(C450,Entrée!Entrée,6,FALSE),"")</f>
        <v/>
      </c>
      <c r="F450" s="14"/>
      <c r="G450" s="14"/>
      <c r="H450" s="10">
        <f t="shared" si="5"/>
        <v>0</v>
      </c>
      <c r="I450" s="14"/>
      <c r="J450" s="17"/>
    </row>
    <row r="451" spans="1:10" ht="15.6" thickTop="1" thickBot="1">
      <c r="A451" s="48">
        <v>439</v>
      </c>
      <c r="B451" s="18"/>
      <c r="C451" s="14"/>
      <c r="D451" s="8" t="str">
        <f>IF(C451&lt;&gt;"",VLOOKUP(C451,Entrée!Entrée,3,FALSE),"")</f>
        <v/>
      </c>
      <c r="E451" s="9" t="str">
        <f>IF(C451&lt;&gt;"",VLOOKUP(C451,Entrée!Entrée,6,FALSE),"")</f>
        <v/>
      </c>
      <c r="F451" s="14"/>
      <c r="G451" s="14"/>
      <c r="H451" s="10">
        <f t="shared" si="5"/>
        <v>0</v>
      </c>
      <c r="I451" s="14"/>
      <c r="J451" s="17"/>
    </row>
    <row r="452" spans="1:10" ht="15.6" thickTop="1" thickBot="1">
      <c r="A452" s="48">
        <v>440</v>
      </c>
      <c r="B452" s="18"/>
      <c r="C452" s="14"/>
      <c r="D452" s="8" t="str">
        <f>IF(C452&lt;&gt;"",VLOOKUP(C452,Entrée!Entrée,3,FALSE),"")</f>
        <v/>
      </c>
      <c r="E452" s="9" t="str">
        <f>IF(C452&lt;&gt;"",VLOOKUP(C452,Entrée!Entrée,6,FALSE),"")</f>
        <v/>
      </c>
      <c r="F452" s="14"/>
      <c r="G452" s="14"/>
      <c r="H452" s="10">
        <f t="shared" si="5"/>
        <v>0</v>
      </c>
      <c r="I452" s="14"/>
      <c r="J452" s="17"/>
    </row>
    <row r="453" spans="1:10" ht="15.6" thickTop="1" thickBot="1">
      <c r="A453" s="48">
        <v>441</v>
      </c>
      <c r="B453" s="18"/>
      <c r="C453" s="14"/>
      <c r="D453" s="8" t="str">
        <f>IF(C453&lt;&gt;"",VLOOKUP(C453,Entrée!Entrée,3,FALSE),"")</f>
        <v/>
      </c>
      <c r="E453" s="9" t="str">
        <f>IF(C453&lt;&gt;"",VLOOKUP(C453,Entrée!Entrée,6,FALSE),"")</f>
        <v/>
      </c>
      <c r="F453" s="14"/>
      <c r="G453" s="14"/>
      <c r="H453" s="10">
        <f t="shared" si="5"/>
        <v>0</v>
      </c>
      <c r="I453" s="14"/>
      <c r="J453" s="17"/>
    </row>
    <row r="454" spans="1:10" ht="15.6" thickTop="1" thickBot="1">
      <c r="A454" s="48">
        <v>442</v>
      </c>
      <c r="B454" s="18"/>
      <c r="C454" s="14"/>
      <c r="D454" s="8" t="str">
        <f>IF(C454&lt;&gt;"",VLOOKUP(C454,Entrée!Entrée,3,FALSE),"")</f>
        <v/>
      </c>
      <c r="E454" s="9" t="str">
        <f>IF(C454&lt;&gt;"",VLOOKUP(C454,Entrée!Entrée,6,FALSE),"")</f>
        <v/>
      </c>
      <c r="F454" s="14"/>
      <c r="G454" s="14"/>
      <c r="H454" s="10">
        <f t="shared" si="5"/>
        <v>0</v>
      </c>
      <c r="I454" s="14"/>
      <c r="J454" s="17"/>
    </row>
    <row r="455" spans="1:10" ht="15.6" thickTop="1" thickBot="1">
      <c r="A455" s="48">
        <v>443</v>
      </c>
      <c r="B455" s="18"/>
      <c r="C455" s="14"/>
      <c r="D455" s="8" t="str">
        <f>IF(C455&lt;&gt;"",VLOOKUP(C455,Entrée!Entrée,3,FALSE),"")</f>
        <v/>
      </c>
      <c r="E455" s="9" t="str">
        <f>IF(C455&lt;&gt;"",VLOOKUP(C455,Entrée!Entrée,6,FALSE),"")</f>
        <v/>
      </c>
      <c r="F455" s="14"/>
      <c r="G455" s="14"/>
      <c r="H455" s="10">
        <f t="shared" si="5"/>
        <v>0</v>
      </c>
      <c r="I455" s="14"/>
      <c r="J455" s="17"/>
    </row>
    <row r="456" spans="1:10" ht="15.6" thickTop="1" thickBot="1">
      <c r="A456" s="48">
        <v>444</v>
      </c>
      <c r="B456" s="18"/>
      <c r="C456" s="14"/>
      <c r="D456" s="8" t="str">
        <f>IF(C456&lt;&gt;"",VLOOKUP(C456,Entrée!Entrée,3,FALSE),"")</f>
        <v/>
      </c>
      <c r="E456" s="9" t="str">
        <f>IF(C456&lt;&gt;"",VLOOKUP(C456,Entrée!Entrée,6,FALSE),"")</f>
        <v/>
      </c>
      <c r="F456" s="14"/>
      <c r="G456" s="14"/>
      <c r="H456" s="10">
        <f t="shared" si="5"/>
        <v>0</v>
      </c>
      <c r="I456" s="14"/>
      <c r="J456" s="17"/>
    </row>
    <row r="457" spans="1:10" ht="15.6" thickTop="1" thickBot="1">
      <c r="A457" s="48">
        <v>445</v>
      </c>
      <c r="B457" s="18"/>
      <c r="C457" s="14"/>
      <c r="D457" s="8" t="str">
        <f>IF(C457&lt;&gt;"",VLOOKUP(C457,Entrée!Entrée,3,FALSE),"")</f>
        <v/>
      </c>
      <c r="E457" s="9" t="str">
        <f>IF(C457&lt;&gt;"",VLOOKUP(C457,Entrée!Entrée,6,FALSE),"")</f>
        <v/>
      </c>
      <c r="F457" s="14"/>
      <c r="G457" s="14"/>
      <c r="H457" s="10">
        <f t="shared" si="5"/>
        <v>0</v>
      </c>
      <c r="I457" s="14"/>
      <c r="J457" s="17"/>
    </row>
    <row r="458" spans="1:10" ht="15.6" thickTop="1" thickBot="1">
      <c r="A458" s="48">
        <v>446</v>
      </c>
      <c r="B458" s="18"/>
      <c r="C458" s="14"/>
      <c r="D458" s="8" t="str">
        <f>IF(C458&lt;&gt;"",VLOOKUP(C458,Entrée!Entrée,3,FALSE),"")</f>
        <v/>
      </c>
      <c r="E458" s="9" t="str">
        <f>IF(C458&lt;&gt;"",VLOOKUP(C458,Entrée!Entrée,6,FALSE),"")</f>
        <v/>
      </c>
      <c r="F458" s="14"/>
      <c r="G458" s="14"/>
      <c r="H458" s="10">
        <f t="shared" si="5"/>
        <v>0</v>
      </c>
      <c r="I458" s="14"/>
      <c r="J458" s="17"/>
    </row>
    <row r="459" spans="1:10" ht="15.6" thickTop="1" thickBot="1">
      <c r="A459" s="48">
        <v>447</v>
      </c>
      <c r="B459" s="18"/>
      <c r="C459" s="14"/>
      <c r="D459" s="8" t="str">
        <f>IF(C459&lt;&gt;"",VLOOKUP(C459,Entrée!Entrée,3,FALSE),"")</f>
        <v/>
      </c>
      <c r="E459" s="9" t="str">
        <f>IF(C459&lt;&gt;"",VLOOKUP(C459,Entrée!Entrée,6,FALSE),"")</f>
        <v/>
      </c>
      <c r="F459" s="14"/>
      <c r="G459" s="14"/>
      <c r="H459" s="10">
        <f t="shared" si="5"/>
        <v>0</v>
      </c>
      <c r="I459" s="14"/>
      <c r="J459" s="17"/>
    </row>
    <row r="460" spans="1:10" ht="15.6" thickTop="1" thickBot="1">
      <c r="A460" s="48">
        <v>448</v>
      </c>
      <c r="B460" s="18"/>
      <c r="C460" s="14"/>
      <c r="D460" s="8" t="str">
        <f>IF(C460&lt;&gt;"",VLOOKUP(C460,Entrée!Entrée,3,FALSE),"")</f>
        <v/>
      </c>
      <c r="E460" s="9" t="str">
        <f>IF(C460&lt;&gt;"",VLOOKUP(C460,Entrée!Entrée,6,FALSE),"")</f>
        <v/>
      </c>
      <c r="F460" s="14"/>
      <c r="G460" s="14"/>
      <c r="H460" s="10">
        <f t="shared" si="5"/>
        <v>0</v>
      </c>
      <c r="I460" s="14"/>
      <c r="J460" s="17"/>
    </row>
    <row r="461" spans="1:10" ht="15.6" thickTop="1" thickBot="1">
      <c r="A461" s="48">
        <v>449</v>
      </c>
      <c r="B461" s="18"/>
      <c r="C461" s="14"/>
      <c r="D461" s="8" t="str">
        <f>IF(C461&lt;&gt;"",VLOOKUP(C461,Entrée!Entrée,3,FALSE),"")</f>
        <v/>
      </c>
      <c r="E461" s="9" t="str">
        <f>IF(C461&lt;&gt;"",VLOOKUP(C461,Entrée!Entrée,6,FALSE),"")</f>
        <v/>
      </c>
      <c r="F461" s="14"/>
      <c r="G461" s="14"/>
      <c r="H461" s="10">
        <f t="shared" si="5"/>
        <v>0</v>
      </c>
      <c r="I461" s="14"/>
      <c r="J461" s="17"/>
    </row>
    <row r="462" spans="1:10" ht="15.6" thickTop="1" thickBot="1">
      <c r="A462" s="48">
        <v>450</v>
      </c>
      <c r="B462" s="18"/>
      <c r="C462" s="14"/>
      <c r="D462" s="8" t="str">
        <f>IF(C462&lt;&gt;"",VLOOKUP(C462,Entrée!Entrée,3,FALSE),"")</f>
        <v/>
      </c>
      <c r="E462" s="9" t="str">
        <f>IF(C462&lt;&gt;"",VLOOKUP(C462,Entrée!Entrée,6,FALSE),"")</f>
        <v/>
      </c>
      <c r="F462" s="14"/>
      <c r="G462" s="14"/>
      <c r="H462" s="10">
        <f t="shared" si="5"/>
        <v>0</v>
      </c>
      <c r="I462" s="14"/>
      <c r="J462" s="17"/>
    </row>
    <row r="463" spans="1:10" ht="15.6" thickTop="1" thickBot="1">
      <c r="A463" s="48">
        <v>451</v>
      </c>
      <c r="B463" s="18"/>
      <c r="C463" s="14"/>
      <c r="D463" s="8" t="str">
        <f>IF(C463&lt;&gt;"",VLOOKUP(C463,Entrée!Entrée,3,FALSE),"")</f>
        <v/>
      </c>
      <c r="E463" s="9" t="str">
        <f>IF(C463&lt;&gt;"",VLOOKUP(C463,Entrée!Entrée,6,FALSE),"")</f>
        <v/>
      </c>
      <c r="F463" s="14"/>
      <c r="G463" s="14"/>
      <c r="H463" s="10">
        <f t="shared" si="5"/>
        <v>0</v>
      </c>
      <c r="I463" s="14"/>
      <c r="J463" s="17"/>
    </row>
    <row r="464" spans="1:10" ht="15.6" thickTop="1" thickBot="1">
      <c r="A464" s="48">
        <v>452</v>
      </c>
      <c r="B464" s="18"/>
      <c r="C464" s="14"/>
      <c r="D464" s="8" t="str">
        <f>IF(C464&lt;&gt;"",VLOOKUP(C464,Entrée!Entrée,3,FALSE),"")</f>
        <v/>
      </c>
      <c r="E464" s="9" t="str">
        <f>IF(C464&lt;&gt;"",VLOOKUP(C464,Entrée!Entrée,6,FALSE),"")</f>
        <v/>
      </c>
      <c r="F464" s="14"/>
      <c r="G464" s="14"/>
      <c r="H464" s="10">
        <f t="shared" si="5"/>
        <v>0</v>
      </c>
      <c r="I464" s="14"/>
      <c r="J464" s="17"/>
    </row>
    <row r="465" spans="1:10" ht="15.6" thickTop="1" thickBot="1">
      <c r="A465" s="48">
        <v>453</v>
      </c>
      <c r="B465" s="18"/>
      <c r="C465" s="14"/>
      <c r="D465" s="8" t="str">
        <f>IF(C465&lt;&gt;"",VLOOKUP(C465,Entrée!Entrée,3,FALSE),"")</f>
        <v/>
      </c>
      <c r="E465" s="9" t="str">
        <f>IF(C465&lt;&gt;"",VLOOKUP(C465,Entrée!Entrée,6,FALSE),"")</f>
        <v/>
      </c>
      <c r="F465" s="14"/>
      <c r="G465" s="14"/>
      <c r="H465" s="10">
        <f t="shared" si="5"/>
        <v>0</v>
      </c>
      <c r="I465" s="14"/>
      <c r="J465" s="17"/>
    </row>
    <row r="466" spans="1:10" ht="15.6" thickTop="1" thickBot="1">
      <c r="A466" s="48">
        <v>454</v>
      </c>
      <c r="B466" s="18"/>
      <c r="C466" s="14"/>
      <c r="D466" s="8" t="str">
        <f>IF(C466&lt;&gt;"",VLOOKUP(C466,Entrée!Entrée,3,FALSE),"")</f>
        <v/>
      </c>
      <c r="E466" s="9" t="str">
        <f>IF(C466&lt;&gt;"",VLOOKUP(C466,Entrée!Entrée,6,FALSE),"")</f>
        <v/>
      </c>
      <c r="F466" s="14"/>
      <c r="G466" s="14"/>
      <c r="H466" s="10">
        <f t="shared" si="5"/>
        <v>0</v>
      </c>
      <c r="I466" s="14"/>
      <c r="J466" s="17"/>
    </row>
    <row r="467" spans="1:10" ht="15.6" thickTop="1" thickBot="1">
      <c r="A467" s="48">
        <v>455</v>
      </c>
      <c r="B467" s="18"/>
      <c r="C467" s="14"/>
      <c r="D467" s="8" t="str">
        <f>IF(C467&lt;&gt;"",VLOOKUP(C467,Entrée!Entrée,3,FALSE),"")</f>
        <v/>
      </c>
      <c r="E467" s="9" t="str">
        <f>IF(C467&lt;&gt;"",VLOOKUP(C467,Entrée!Entrée,6,FALSE),"")</f>
        <v/>
      </c>
      <c r="F467" s="14"/>
      <c r="G467" s="14"/>
      <c r="H467" s="10">
        <f t="shared" si="5"/>
        <v>0</v>
      </c>
      <c r="I467" s="14"/>
      <c r="J467" s="17"/>
    </row>
    <row r="468" spans="1:10" ht="15.6" thickTop="1" thickBot="1">
      <c r="A468" s="48">
        <v>456</v>
      </c>
      <c r="B468" s="18"/>
      <c r="C468" s="14"/>
      <c r="D468" s="8" t="str">
        <f>IF(C468&lt;&gt;"",VLOOKUP(C468,Entrée!Entrée,3,FALSE),"")</f>
        <v/>
      </c>
      <c r="E468" s="9" t="str">
        <f>IF(C468&lt;&gt;"",VLOOKUP(C468,Entrée!Entrée,6,FALSE),"")</f>
        <v/>
      </c>
      <c r="F468" s="14"/>
      <c r="G468" s="14"/>
      <c r="H468" s="10">
        <f t="shared" si="5"/>
        <v>0</v>
      </c>
      <c r="I468" s="14"/>
      <c r="J468" s="17"/>
    </row>
    <row r="469" spans="1:10" ht="15.6" thickTop="1" thickBot="1">
      <c r="A469" s="48">
        <v>457</v>
      </c>
      <c r="B469" s="18"/>
      <c r="C469" s="14"/>
      <c r="D469" s="8" t="str">
        <f>IF(C469&lt;&gt;"",VLOOKUP(C469,Entrée!Entrée,3,FALSE),"")</f>
        <v/>
      </c>
      <c r="E469" s="9" t="str">
        <f>IF(C469&lt;&gt;"",VLOOKUP(C469,Entrée!Entrée,6,FALSE),"")</f>
        <v/>
      </c>
      <c r="F469" s="14"/>
      <c r="G469" s="14"/>
      <c r="H469" s="10">
        <f t="shared" si="5"/>
        <v>0</v>
      </c>
      <c r="I469" s="14"/>
      <c r="J469" s="17"/>
    </row>
    <row r="470" spans="1:10" ht="15.6" thickTop="1" thickBot="1">
      <c r="A470" s="48">
        <v>458</v>
      </c>
      <c r="B470" s="18"/>
      <c r="C470" s="14"/>
      <c r="D470" s="8" t="str">
        <f>IF(C470&lt;&gt;"",VLOOKUP(C470,Entrée!Entrée,3,FALSE),"")</f>
        <v/>
      </c>
      <c r="E470" s="9" t="str">
        <f>IF(C470&lt;&gt;"",VLOOKUP(C470,Entrée!Entrée,6,FALSE),"")</f>
        <v/>
      </c>
      <c r="F470" s="14"/>
      <c r="G470" s="14"/>
      <c r="H470" s="10">
        <f t="shared" si="5"/>
        <v>0</v>
      </c>
      <c r="I470" s="14"/>
      <c r="J470" s="17"/>
    </row>
    <row r="471" spans="1:10" ht="15.6" thickTop="1" thickBot="1">
      <c r="A471" s="48">
        <v>459</v>
      </c>
      <c r="B471" s="18"/>
      <c r="C471" s="14"/>
      <c r="D471" s="8" t="str">
        <f>IF(C471&lt;&gt;"",VLOOKUP(C471,Entrée!Entrée,3,FALSE),"")</f>
        <v/>
      </c>
      <c r="E471" s="9" t="str">
        <f>IF(C471&lt;&gt;"",VLOOKUP(C471,Entrée!Entrée,6,FALSE),"")</f>
        <v/>
      </c>
      <c r="F471" s="14"/>
      <c r="G471" s="14"/>
      <c r="H471" s="10">
        <f t="shared" si="5"/>
        <v>0</v>
      </c>
      <c r="I471" s="14"/>
      <c r="J471" s="17"/>
    </row>
    <row r="472" spans="1:10" ht="15.6" thickTop="1" thickBot="1">
      <c r="A472" s="48">
        <v>460</v>
      </c>
      <c r="B472" s="18"/>
      <c r="C472" s="14"/>
      <c r="D472" s="8" t="str">
        <f>IF(C472&lt;&gt;"",VLOOKUP(C472,Entrée!Entrée,3,FALSE),"")</f>
        <v/>
      </c>
      <c r="E472" s="9" t="str">
        <f>IF(C472&lt;&gt;"",VLOOKUP(C472,Entrée!Entrée,6,FALSE),"")</f>
        <v/>
      </c>
      <c r="F472" s="14"/>
      <c r="G472" s="14"/>
      <c r="H472" s="10">
        <f t="shared" si="5"/>
        <v>0</v>
      </c>
      <c r="I472" s="14"/>
      <c r="J472" s="17"/>
    </row>
    <row r="473" spans="1:10" ht="15.6" thickTop="1" thickBot="1">
      <c r="A473" s="48">
        <v>461</v>
      </c>
      <c r="B473" s="18"/>
      <c r="C473" s="14"/>
      <c r="D473" s="8" t="str">
        <f>IF(C473&lt;&gt;"",VLOOKUP(C473,Entrée!Entrée,3,FALSE),"")</f>
        <v/>
      </c>
      <c r="E473" s="9" t="str">
        <f>IF(C473&lt;&gt;"",VLOOKUP(C473,Entrée!Entrée,6,FALSE),"")</f>
        <v/>
      </c>
      <c r="F473" s="14"/>
      <c r="G473" s="14"/>
      <c r="H473" s="10">
        <f t="shared" si="5"/>
        <v>0</v>
      </c>
      <c r="I473" s="14"/>
      <c r="J473" s="17"/>
    </row>
    <row r="474" spans="1:10" ht="15.6" thickTop="1" thickBot="1">
      <c r="A474" s="48">
        <v>462</v>
      </c>
      <c r="B474" s="18"/>
      <c r="C474" s="14"/>
      <c r="D474" s="8" t="str">
        <f>IF(C474&lt;&gt;"",VLOOKUP(C474,Entrée!Entrée,3,FALSE),"")</f>
        <v/>
      </c>
      <c r="E474" s="9" t="str">
        <f>IF(C474&lt;&gt;"",VLOOKUP(C474,Entrée!Entrée,6,FALSE),"")</f>
        <v/>
      </c>
      <c r="F474" s="14"/>
      <c r="G474" s="14"/>
      <c r="H474" s="10">
        <f t="shared" si="5"/>
        <v>0</v>
      </c>
      <c r="I474" s="14"/>
      <c r="J474" s="17"/>
    </row>
    <row r="475" spans="1:10" ht="15.6" thickTop="1" thickBot="1">
      <c r="A475" s="48">
        <v>463</v>
      </c>
      <c r="B475" s="18"/>
      <c r="C475" s="14"/>
      <c r="D475" s="8" t="str">
        <f>IF(C475&lt;&gt;"",VLOOKUP(C475,Entrée!Entrée,3,FALSE),"")</f>
        <v/>
      </c>
      <c r="E475" s="9" t="str">
        <f>IF(C475&lt;&gt;"",VLOOKUP(C475,Entrée!Entrée,6,FALSE),"")</f>
        <v/>
      </c>
      <c r="F475" s="14"/>
      <c r="G475" s="14"/>
      <c r="H475" s="10">
        <f t="shared" si="5"/>
        <v>0</v>
      </c>
      <c r="I475" s="14"/>
      <c r="J475" s="17"/>
    </row>
    <row r="476" spans="1:10" ht="15.6" thickTop="1" thickBot="1">
      <c r="A476" s="48">
        <v>464</v>
      </c>
      <c r="B476" s="18"/>
      <c r="C476" s="14"/>
      <c r="D476" s="8" t="str">
        <f>IF(C476&lt;&gt;"",VLOOKUP(C476,Entrée!Entrée,3,FALSE),"")</f>
        <v/>
      </c>
      <c r="E476" s="9" t="str">
        <f>IF(C476&lt;&gt;"",VLOOKUP(C476,Entrée!Entrée,6,FALSE),"")</f>
        <v/>
      </c>
      <c r="F476" s="14"/>
      <c r="G476" s="14"/>
      <c r="H476" s="10">
        <f t="shared" si="5"/>
        <v>0</v>
      </c>
      <c r="I476" s="14"/>
      <c r="J476" s="17"/>
    </row>
    <row r="477" spans="1:10" ht="15.6" thickTop="1" thickBot="1">
      <c r="A477" s="48">
        <v>465</v>
      </c>
      <c r="B477" s="18"/>
      <c r="C477" s="14"/>
      <c r="D477" s="8" t="str">
        <f>IF(C477&lt;&gt;"",VLOOKUP(C477,Entrée!Entrée,3,FALSE),"")</f>
        <v/>
      </c>
      <c r="E477" s="9" t="str">
        <f>IF(C477&lt;&gt;"",VLOOKUP(C477,Entrée!Entrée,6,FALSE),"")</f>
        <v/>
      </c>
      <c r="F477" s="14"/>
      <c r="G477" s="14"/>
      <c r="H477" s="10">
        <f t="shared" si="5"/>
        <v>0</v>
      </c>
      <c r="I477" s="14"/>
      <c r="J477" s="17"/>
    </row>
    <row r="478" spans="1:10" ht="15.6" thickTop="1" thickBot="1">
      <c r="A478" s="48">
        <v>466</v>
      </c>
      <c r="B478" s="18"/>
      <c r="C478" s="14"/>
      <c r="D478" s="8" t="str">
        <f>IF(C478&lt;&gt;"",VLOOKUP(C478,Entrée!Entrée,3,FALSE),"")</f>
        <v/>
      </c>
      <c r="E478" s="9" t="str">
        <f>IF(C478&lt;&gt;"",VLOOKUP(C478,Entrée!Entrée,6,FALSE),"")</f>
        <v/>
      </c>
      <c r="F478" s="14"/>
      <c r="G478" s="14"/>
      <c r="H478" s="10">
        <f t="shared" si="5"/>
        <v>0</v>
      </c>
      <c r="I478" s="14"/>
      <c r="J478" s="17"/>
    </row>
    <row r="479" spans="1:10" ht="15.6" thickTop="1" thickBot="1">
      <c r="A479" s="48">
        <v>467</v>
      </c>
      <c r="B479" s="18"/>
      <c r="C479" s="14"/>
      <c r="D479" s="8" t="str">
        <f>IF(C479&lt;&gt;"",VLOOKUP(C479,Entrée!Entrée,3,FALSE),"")</f>
        <v/>
      </c>
      <c r="E479" s="9" t="str">
        <f>IF(C479&lt;&gt;"",VLOOKUP(C479,Entrée!Entrée,6,FALSE),"")</f>
        <v/>
      </c>
      <c r="F479" s="14"/>
      <c r="G479" s="14"/>
      <c r="H479" s="10">
        <f t="shared" si="5"/>
        <v>0</v>
      </c>
      <c r="I479" s="14"/>
      <c r="J479" s="17"/>
    </row>
    <row r="480" spans="1:10" ht="15.6" thickTop="1" thickBot="1">
      <c r="A480" s="48">
        <v>468</v>
      </c>
      <c r="B480" s="18"/>
      <c r="C480" s="14"/>
      <c r="D480" s="8" t="str">
        <f>IF(C480&lt;&gt;"",VLOOKUP(C480,Entrée!Entrée,3,FALSE),"")</f>
        <v/>
      </c>
      <c r="E480" s="9" t="str">
        <f>IF(C480&lt;&gt;"",VLOOKUP(C480,Entrée!Entrée,6,FALSE),"")</f>
        <v/>
      </c>
      <c r="F480" s="14"/>
      <c r="G480" s="14"/>
      <c r="H480" s="10">
        <f t="shared" si="5"/>
        <v>0</v>
      </c>
      <c r="I480" s="14"/>
      <c r="J480" s="17"/>
    </row>
    <row r="481" spans="1:10" ht="15.6" thickTop="1" thickBot="1">
      <c r="A481" s="48">
        <v>469</v>
      </c>
      <c r="B481" s="18"/>
      <c r="C481" s="14"/>
      <c r="D481" s="8" t="str">
        <f>IF(C481&lt;&gt;"",VLOOKUP(C481,Entrée!Entrée,3,FALSE),"")</f>
        <v/>
      </c>
      <c r="E481" s="9" t="str">
        <f>IF(C481&lt;&gt;"",VLOOKUP(C481,Entrée!Entrée,6,FALSE),"")</f>
        <v/>
      </c>
      <c r="F481" s="14"/>
      <c r="G481" s="14"/>
      <c r="H481" s="10">
        <f t="shared" si="5"/>
        <v>0</v>
      </c>
      <c r="I481" s="14"/>
      <c r="J481" s="17"/>
    </row>
    <row r="482" spans="1:10" ht="15.6" thickTop="1" thickBot="1">
      <c r="A482" s="48">
        <v>470</v>
      </c>
      <c r="B482" s="18"/>
      <c r="C482" s="14"/>
      <c r="D482" s="8" t="str">
        <f>IF(C482&lt;&gt;"",VLOOKUP(C482,Entrée!Entrée,3,FALSE),"")</f>
        <v/>
      </c>
      <c r="E482" s="9" t="str">
        <f>IF(C482&lt;&gt;"",VLOOKUP(C482,Entrée!Entrée,6,FALSE),"")</f>
        <v/>
      </c>
      <c r="F482" s="14"/>
      <c r="G482" s="14"/>
      <c r="H482" s="10">
        <f t="shared" si="5"/>
        <v>0</v>
      </c>
      <c r="I482" s="14"/>
      <c r="J482" s="17"/>
    </row>
    <row r="483" spans="1:10" ht="15.6" thickTop="1" thickBot="1">
      <c r="A483" s="48">
        <v>471</v>
      </c>
      <c r="B483" s="18"/>
      <c r="C483" s="14"/>
      <c r="D483" s="8" t="str">
        <f>IF(C483&lt;&gt;"",VLOOKUP(C483,Entrée!Entrée,3,FALSE),"")</f>
        <v/>
      </c>
      <c r="E483" s="9" t="str">
        <f>IF(C483&lt;&gt;"",VLOOKUP(C483,Entrée!Entrée,6,FALSE),"")</f>
        <v/>
      </c>
      <c r="F483" s="14"/>
      <c r="G483" s="14"/>
      <c r="H483" s="10">
        <f t="shared" si="5"/>
        <v>0</v>
      </c>
      <c r="I483" s="14"/>
      <c r="J483" s="17"/>
    </row>
    <row r="484" spans="1:10" ht="15.6" thickTop="1" thickBot="1">
      <c r="A484" s="48">
        <v>472</v>
      </c>
      <c r="B484" s="18"/>
      <c r="C484" s="14"/>
      <c r="D484" s="8" t="str">
        <f>IF(C484&lt;&gt;"",VLOOKUP(C484,Entrée!Entrée,3,FALSE),"")</f>
        <v/>
      </c>
      <c r="E484" s="9" t="str">
        <f>IF(C484&lt;&gt;"",VLOOKUP(C484,Entrée!Entrée,6,FALSE),"")</f>
        <v/>
      </c>
      <c r="F484" s="14"/>
      <c r="G484" s="14"/>
      <c r="H484" s="10">
        <f t="shared" si="5"/>
        <v>0</v>
      </c>
      <c r="I484" s="14"/>
      <c r="J484" s="17"/>
    </row>
    <row r="485" spans="1:10" ht="15.6" thickTop="1" thickBot="1">
      <c r="A485" s="48">
        <v>473</v>
      </c>
      <c r="B485" s="18"/>
      <c r="C485" s="14"/>
      <c r="D485" s="8" t="str">
        <f>IF(C485&lt;&gt;"",VLOOKUP(C485,Entrée!Entrée,3,FALSE),"")</f>
        <v/>
      </c>
      <c r="E485" s="9" t="str">
        <f>IF(C485&lt;&gt;"",VLOOKUP(C485,Entrée!Entrée,6,FALSE),"")</f>
        <v/>
      </c>
      <c r="F485" s="14"/>
      <c r="G485" s="14"/>
      <c r="H485" s="10">
        <f t="shared" si="5"/>
        <v>0</v>
      </c>
      <c r="I485" s="14"/>
      <c r="J485" s="17"/>
    </row>
    <row r="486" spans="1:10" ht="15.6" thickTop="1" thickBot="1">
      <c r="A486" s="48">
        <v>474</v>
      </c>
      <c r="B486" s="18"/>
      <c r="C486" s="14"/>
      <c r="D486" s="8" t="str">
        <f>IF(C486&lt;&gt;"",VLOOKUP(C486,Entrée!Entrée,3,FALSE),"")</f>
        <v/>
      </c>
      <c r="E486" s="9" t="str">
        <f>IF(C486&lt;&gt;"",VLOOKUP(C486,Entrée!Entrée,6,FALSE),"")</f>
        <v/>
      </c>
      <c r="F486" s="14"/>
      <c r="G486" s="14"/>
      <c r="H486" s="10">
        <f t="shared" si="5"/>
        <v>0</v>
      </c>
      <c r="I486" s="14"/>
      <c r="J486" s="17"/>
    </row>
    <row r="487" spans="1:10" ht="15.6" thickTop="1" thickBot="1">
      <c r="A487" s="48">
        <v>475</v>
      </c>
      <c r="B487" s="18"/>
      <c r="C487" s="14"/>
      <c r="D487" s="8" t="str">
        <f>IF(C487&lt;&gt;"",VLOOKUP(C487,Entrée!Entrée,3,FALSE),"")</f>
        <v/>
      </c>
      <c r="E487" s="9" t="str">
        <f>IF(C487&lt;&gt;"",VLOOKUP(C487,Entrée!Entrée,6,FALSE),"")</f>
        <v/>
      </c>
      <c r="F487" s="14"/>
      <c r="G487" s="14"/>
      <c r="H487" s="10">
        <f t="shared" si="5"/>
        <v>0</v>
      </c>
      <c r="I487" s="14"/>
      <c r="J487" s="17"/>
    </row>
    <row r="488" spans="1:10" ht="15.6" thickTop="1" thickBot="1">
      <c r="A488" s="48">
        <v>476</v>
      </c>
      <c r="B488" s="18"/>
      <c r="C488" s="14"/>
      <c r="D488" s="8" t="str">
        <f>IF(C488&lt;&gt;"",VLOOKUP(C488,Entrée!Entrée,3,FALSE),"")</f>
        <v/>
      </c>
      <c r="E488" s="9" t="str">
        <f>IF(C488&lt;&gt;"",VLOOKUP(C488,Entrée!Entrée,6,FALSE),"")</f>
        <v/>
      </c>
      <c r="F488" s="14"/>
      <c r="G488" s="14"/>
      <c r="H488" s="10">
        <f t="shared" si="5"/>
        <v>0</v>
      </c>
      <c r="I488" s="14"/>
      <c r="J488" s="17"/>
    </row>
    <row r="489" spans="1:10" ht="15.6" thickTop="1" thickBot="1">
      <c r="A489" s="48">
        <v>477</v>
      </c>
      <c r="B489" s="18"/>
      <c r="C489" s="14"/>
      <c r="D489" s="8" t="str">
        <f>IF(C489&lt;&gt;"",VLOOKUP(C489,Entrée!Entrée,3,FALSE),"")</f>
        <v/>
      </c>
      <c r="E489" s="9" t="str">
        <f>IF(C489&lt;&gt;"",VLOOKUP(C489,Entrée!Entrée,6,FALSE),"")</f>
        <v/>
      </c>
      <c r="F489" s="14"/>
      <c r="G489" s="14"/>
      <c r="H489" s="10">
        <f t="shared" ref="H489:H552" si="6">PRODUCT(F489,G489)</f>
        <v>0</v>
      </c>
      <c r="I489" s="14"/>
      <c r="J489" s="17"/>
    </row>
    <row r="490" spans="1:10" ht="15.6" thickTop="1" thickBot="1">
      <c r="A490" s="48">
        <v>478</v>
      </c>
      <c r="B490" s="18"/>
      <c r="C490" s="14"/>
      <c r="D490" s="8" t="str">
        <f>IF(C490&lt;&gt;"",VLOOKUP(C490,Entrée!Entrée,3,FALSE),"")</f>
        <v/>
      </c>
      <c r="E490" s="9" t="str">
        <f>IF(C490&lt;&gt;"",VLOOKUP(C490,Entrée!Entrée,6,FALSE),"")</f>
        <v/>
      </c>
      <c r="F490" s="14"/>
      <c r="G490" s="14"/>
      <c r="H490" s="10">
        <f t="shared" si="6"/>
        <v>0</v>
      </c>
      <c r="I490" s="14"/>
      <c r="J490" s="17"/>
    </row>
    <row r="491" spans="1:10" ht="15.6" thickTop="1" thickBot="1">
      <c r="A491" s="48">
        <v>479</v>
      </c>
      <c r="B491" s="18"/>
      <c r="C491" s="14"/>
      <c r="D491" s="8" t="str">
        <f>IF(C491&lt;&gt;"",VLOOKUP(C491,Entrée!Entrée,3,FALSE),"")</f>
        <v/>
      </c>
      <c r="E491" s="9" t="str">
        <f>IF(C491&lt;&gt;"",VLOOKUP(C491,Entrée!Entrée,6,FALSE),"")</f>
        <v/>
      </c>
      <c r="F491" s="14"/>
      <c r="G491" s="14"/>
      <c r="H491" s="10">
        <f t="shared" si="6"/>
        <v>0</v>
      </c>
      <c r="I491" s="14"/>
      <c r="J491" s="17"/>
    </row>
    <row r="492" spans="1:10" ht="15.6" thickTop="1" thickBot="1">
      <c r="A492" s="48">
        <v>480</v>
      </c>
      <c r="B492" s="18"/>
      <c r="C492" s="14"/>
      <c r="D492" s="8" t="str">
        <f>IF(C492&lt;&gt;"",VLOOKUP(C492,Entrée!Entrée,3,FALSE),"")</f>
        <v/>
      </c>
      <c r="E492" s="9" t="str">
        <f>IF(C492&lt;&gt;"",VLOOKUP(C492,Entrée!Entrée,6,FALSE),"")</f>
        <v/>
      </c>
      <c r="F492" s="14"/>
      <c r="G492" s="14"/>
      <c r="H492" s="10">
        <f t="shared" si="6"/>
        <v>0</v>
      </c>
      <c r="I492" s="14"/>
      <c r="J492" s="17"/>
    </row>
    <row r="493" spans="1:10" ht="15.6" thickTop="1" thickBot="1">
      <c r="A493" s="48">
        <v>481</v>
      </c>
      <c r="B493" s="18"/>
      <c r="C493" s="14"/>
      <c r="D493" s="8" t="str">
        <f>IF(C493&lt;&gt;"",VLOOKUP(C493,Entrée!Entrée,3,FALSE),"")</f>
        <v/>
      </c>
      <c r="E493" s="9" t="str">
        <f>IF(C493&lt;&gt;"",VLOOKUP(C493,Entrée!Entrée,6,FALSE),"")</f>
        <v/>
      </c>
      <c r="F493" s="14"/>
      <c r="G493" s="14"/>
      <c r="H493" s="10">
        <f t="shared" si="6"/>
        <v>0</v>
      </c>
      <c r="I493" s="14"/>
      <c r="J493" s="17"/>
    </row>
    <row r="494" spans="1:10" ht="15.6" thickTop="1" thickBot="1">
      <c r="A494" s="48">
        <v>482</v>
      </c>
      <c r="B494" s="18"/>
      <c r="C494" s="14"/>
      <c r="D494" s="8" t="str">
        <f>IF(C494&lt;&gt;"",VLOOKUP(C494,Entrée!Entrée,3,FALSE),"")</f>
        <v/>
      </c>
      <c r="E494" s="9" t="str">
        <f>IF(C494&lt;&gt;"",VLOOKUP(C494,Entrée!Entrée,6,FALSE),"")</f>
        <v/>
      </c>
      <c r="F494" s="14"/>
      <c r="G494" s="14"/>
      <c r="H494" s="10">
        <f t="shared" si="6"/>
        <v>0</v>
      </c>
      <c r="I494" s="14"/>
      <c r="J494" s="17"/>
    </row>
    <row r="495" spans="1:10" ht="15.6" thickTop="1" thickBot="1">
      <c r="A495" s="48">
        <v>483</v>
      </c>
      <c r="B495" s="18"/>
      <c r="C495" s="14"/>
      <c r="D495" s="8" t="str">
        <f>IF(C495&lt;&gt;"",VLOOKUP(C495,Entrée!Entrée,3,FALSE),"")</f>
        <v/>
      </c>
      <c r="E495" s="9" t="str">
        <f>IF(C495&lt;&gt;"",VLOOKUP(C495,Entrée!Entrée,6,FALSE),"")</f>
        <v/>
      </c>
      <c r="F495" s="14"/>
      <c r="G495" s="14"/>
      <c r="H495" s="10">
        <f t="shared" si="6"/>
        <v>0</v>
      </c>
      <c r="I495" s="14"/>
      <c r="J495" s="17"/>
    </row>
    <row r="496" spans="1:10" ht="15.6" thickTop="1" thickBot="1">
      <c r="A496" s="48">
        <v>484</v>
      </c>
      <c r="B496" s="18"/>
      <c r="C496" s="14"/>
      <c r="D496" s="8" t="str">
        <f>IF(C496&lt;&gt;"",VLOOKUP(C496,Entrée!Entrée,3,FALSE),"")</f>
        <v/>
      </c>
      <c r="E496" s="9" t="str">
        <f>IF(C496&lt;&gt;"",VLOOKUP(C496,Entrée!Entrée,6,FALSE),"")</f>
        <v/>
      </c>
      <c r="F496" s="14"/>
      <c r="G496" s="14"/>
      <c r="H496" s="10">
        <f t="shared" si="6"/>
        <v>0</v>
      </c>
      <c r="I496" s="14"/>
      <c r="J496" s="17"/>
    </row>
    <row r="497" spans="1:10" ht="15.6" thickTop="1" thickBot="1">
      <c r="A497" s="48">
        <v>485</v>
      </c>
      <c r="B497" s="18"/>
      <c r="C497" s="14"/>
      <c r="D497" s="8" t="str">
        <f>IF(C497&lt;&gt;"",VLOOKUP(C497,Entrée!Entrée,3,FALSE),"")</f>
        <v/>
      </c>
      <c r="E497" s="9" t="str">
        <f>IF(C497&lt;&gt;"",VLOOKUP(C497,Entrée!Entrée,6,FALSE),"")</f>
        <v/>
      </c>
      <c r="F497" s="14"/>
      <c r="G497" s="14"/>
      <c r="H497" s="10">
        <f t="shared" si="6"/>
        <v>0</v>
      </c>
      <c r="I497" s="14"/>
      <c r="J497" s="17"/>
    </row>
    <row r="498" spans="1:10" ht="15.6" thickTop="1" thickBot="1">
      <c r="A498" s="48">
        <v>486</v>
      </c>
      <c r="B498" s="18"/>
      <c r="C498" s="14"/>
      <c r="D498" s="8" t="str">
        <f>IF(C498&lt;&gt;"",VLOOKUP(C498,Entrée!Entrée,3,FALSE),"")</f>
        <v/>
      </c>
      <c r="E498" s="9" t="str">
        <f>IF(C498&lt;&gt;"",VLOOKUP(C498,Entrée!Entrée,6,FALSE),"")</f>
        <v/>
      </c>
      <c r="F498" s="14"/>
      <c r="G498" s="14"/>
      <c r="H498" s="10">
        <f t="shared" si="6"/>
        <v>0</v>
      </c>
      <c r="I498" s="14"/>
      <c r="J498" s="17"/>
    </row>
    <row r="499" spans="1:10" ht="15.6" thickTop="1" thickBot="1">
      <c r="A499" s="48">
        <v>487</v>
      </c>
      <c r="B499" s="18"/>
      <c r="C499" s="14"/>
      <c r="D499" s="8" t="str">
        <f>IF(C499&lt;&gt;"",VLOOKUP(C499,Entrée!Entrée,3,FALSE),"")</f>
        <v/>
      </c>
      <c r="E499" s="9" t="str">
        <f>IF(C499&lt;&gt;"",VLOOKUP(C499,Entrée!Entrée,6,FALSE),"")</f>
        <v/>
      </c>
      <c r="F499" s="14"/>
      <c r="G499" s="14"/>
      <c r="H499" s="10">
        <f t="shared" si="6"/>
        <v>0</v>
      </c>
      <c r="I499" s="14"/>
      <c r="J499" s="17"/>
    </row>
    <row r="500" spans="1:10" ht="15.6" thickTop="1" thickBot="1">
      <c r="A500" s="48">
        <v>488</v>
      </c>
      <c r="B500" s="18"/>
      <c r="C500" s="14"/>
      <c r="D500" s="8" t="str">
        <f>IF(C500&lt;&gt;"",VLOOKUP(C500,Entrée!Entrée,3,FALSE),"")</f>
        <v/>
      </c>
      <c r="E500" s="9" t="str">
        <f>IF(C500&lt;&gt;"",VLOOKUP(C500,Entrée!Entrée,6,FALSE),"")</f>
        <v/>
      </c>
      <c r="F500" s="14"/>
      <c r="G500" s="14"/>
      <c r="H500" s="10">
        <f t="shared" si="6"/>
        <v>0</v>
      </c>
      <c r="I500" s="14"/>
      <c r="J500" s="17"/>
    </row>
    <row r="501" spans="1:10" ht="15.6" thickTop="1" thickBot="1">
      <c r="A501" s="48">
        <v>489</v>
      </c>
      <c r="B501" s="18"/>
      <c r="C501" s="14"/>
      <c r="D501" s="8" t="str">
        <f>IF(C501&lt;&gt;"",VLOOKUP(C501,Entrée!Entrée,3,FALSE),"")</f>
        <v/>
      </c>
      <c r="E501" s="9" t="str">
        <f>IF(C501&lt;&gt;"",VLOOKUP(C501,Entrée!Entrée,6,FALSE),"")</f>
        <v/>
      </c>
      <c r="F501" s="14"/>
      <c r="G501" s="14"/>
      <c r="H501" s="10">
        <f t="shared" si="6"/>
        <v>0</v>
      </c>
      <c r="I501" s="14"/>
      <c r="J501" s="17"/>
    </row>
    <row r="502" spans="1:10" ht="15.6" thickTop="1" thickBot="1">
      <c r="A502" s="48">
        <v>490</v>
      </c>
      <c r="B502" s="18"/>
      <c r="C502" s="14"/>
      <c r="D502" s="8" t="str">
        <f>IF(C502&lt;&gt;"",VLOOKUP(C502,Entrée!Entrée,3,FALSE),"")</f>
        <v/>
      </c>
      <c r="E502" s="9" t="str">
        <f>IF(C502&lt;&gt;"",VLOOKUP(C502,Entrée!Entrée,6,FALSE),"")</f>
        <v/>
      </c>
      <c r="F502" s="14"/>
      <c r="G502" s="14"/>
      <c r="H502" s="10">
        <f t="shared" si="6"/>
        <v>0</v>
      </c>
      <c r="I502" s="14"/>
      <c r="J502" s="17"/>
    </row>
    <row r="503" spans="1:10" ht="15.6" thickTop="1" thickBot="1">
      <c r="A503" s="48">
        <v>491</v>
      </c>
      <c r="B503" s="18"/>
      <c r="C503" s="14"/>
      <c r="D503" s="8" t="str">
        <f>IF(C503&lt;&gt;"",VLOOKUP(C503,Entrée!Entrée,3,FALSE),"")</f>
        <v/>
      </c>
      <c r="E503" s="9" t="str">
        <f>IF(C503&lt;&gt;"",VLOOKUP(C503,Entrée!Entrée,6,FALSE),"")</f>
        <v/>
      </c>
      <c r="F503" s="14"/>
      <c r="G503" s="14"/>
      <c r="H503" s="10">
        <f t="shared" si="6"/>
        <v>0</v>
      </c>
      <c r="I503" s="14"/>
      <c r="J503" s="17"/>
    </row>
    <row r="504" spans="1:10" ht="15.6" thickTop="1" thickBot="1">
      <c r="A504" s="48">
        <v>492</v>
      </c>
      <c r="B504" s="18"/>
      <c r="C504" s="14"/>
      <c r="D504" s="8" t="str">
        <f>IF(C504&lt;&gt;"",VLOOKUP(C504,Entrée!Entrée,3,FALSE),"")</f>
        <v/>
      </c>
      <c r="E504" s="9" t="str">
        <f>IF(C504&lt;&gt;"",VLOOKUP(C504,Entrée!Entrée,6,FALSE),"")</f>
        <v/>
      </c>
      <c r="F504" s="14"/>
      <c r="G504" s="14"/>
      <c r="H504" s="10">
        <f t="shared" si="6"/>
        <v>0</v>
      </c>
      <c r="I504" s="14"/>
      <c r="J504" s="17"/>
    </row>
    <row r="505" spans="1:10" ht="15.6" thickTop="1" thickBot="1">
      <c r="A505" s="48">
        <v>493</v>
      </c>
      <c r="B505" s="18"/>
      <c r="C505" s="14"/>
      <c r="D505" s="8" t="str">
        <f>IF(C505&lt;&gt;"",VLOOKUP(C505,Entrée!Entrée,3,FALSE),"")</f>
        <v/>
      </c>
      <c r="E505" s="9" t="str">
        <f>IF(C505&lt;&gt;"",VLOOKUP(C505,Entrée!Entrée,6,FALSE),"")</f>
        <v/>
      </c>
      <c r="F505" s="14"/>
      <c r="G505" s="14"/>
      <c r="H505" s="10">
        <f t="shared" si="6"/>
        <v>0</v>
      </c>
      <c r="I505" s="14"/>
      <c r="J505" s="17"/>
    </row>
    <row r="506" spans="1:10" ht="15.6" thickTop="1" thickBot="1">
      <c r="A506" s="48">
        <v>494</v>
      </c>
      <c r="B506" s="18"/>
      <c r="C506" s="14"/>
      <c r="D506" s="8" t="str">
        <f>IF(C506&lt;&gt;"",VLOOKUP(C506,Entrée!Entrée,3,FALSE),"")</f>
        <v/>
      </c>
      <c r="E506" s="9" t="str">
        <f>IF(C506&lt;&gt;"",VLOOKUP(C506,Entrée!Entrée,6,FALSE),"")</f>
        <v/>
      </c>
      <c r="F506" s="14"/>
      <c r="G506" s="14"/>
      <c r="H506" s="10">
        <f t="shared" si="6"/>
        <v>0</v>
      </c>
      <c r="I506" s="14"/>
      <c r="J506" s="17"/>
    </row>
    <row r="507" spans="1:10" ht="15.6" thickTop="1" thickBot="1">
      <c r="A507" s="48">
        <v>495</v>
      </c>
      <c r="B507" s="18"/>
      <c r="C507" s="14"/>
      <c r="D507" s="8" t="str">
        <f>IF(C507&lt;&gt;"",VLOOKUP(C507,Entrée!Entrée,3,FALSE),"")</f>
        <v/>
      </c>
      <c r="E507" s="9" t="str">
        <f>IF(C507&lt;&gt;"",VLOOKUP(C507,Entrée!Entrée,6,FALSE),"")</f>
        <v/>
      </c>
      <c r="F507" s="14"/>
      <c r="G507" s="14"/>
      <c r="H507" s="10">
        <f t="shared" si="6"/>
        <v>0</v>
      </c>
      <c r="I507" s="14"/>
      <c r="J507" s="17"/>
    </row>
    <row r="508" spans="1:10" ht="15.6" thickTop="1" thickBot="1">
      <c r="A508" s="48">
        <v>496</v>
      </c>
      <c r="B508" s="18"/>
      <c r="C508" s="14"/>
      <c r="D508" s="8" t="str">
        <f>IF(C508&lt;&gt;"",VLOOKUP(C508,Entrée!Entrée,3,FALSE),"")</f>
        <v/>
      </c>
      <c r="E508" s="9" t="str">
        <f>IF(C508&lt;&gt;"",VLOOKUP(C508,Entrée!Entrée,6,FALSE),"")</f>
        <v/>
      </c>
      <c r="F508" s="14"/>
      <c r="G508" s="14"/>
      <c r="H508" s="10">
        <f t="shared" si="6"/>
        <v>0</v>
      </c>
      <c r="I508" s="14"/>
      <c r="J508" s="17"/>
    </row>
    <row r="509" spans="1:10" ht="15.6" thickTop="1" thickBot="1">
      <c r="A509" s="48">
        <v>497</v>
      </c>
      <c r="B509" s="18"/>
      <c r="C509" s="14"/>
      <c r="D509" s="8" t="str">
        <f>IF(C509&lt;&gt;"",VLOOKUP(C509,Entrée!Entrée,3,FALSE),"")</f>
        <v/>
      </c>
      <c r="E509" s="9" t="str">
        <f>IF(C509&lt;&gt;"",VLOOKUP(C509,Entrée!Entrée,6,FALSE),"")</f>
        <v/>
      </c>
      <c r="F509" s="14"/>
      <c r="G509" s="14"/>
      <c r="H509" s="10">
        <f t="shared" si="6"/>
        <v>0</v>
      </c>
      <c r="I509" s="14"/>
      <c r="J509" s="17"/>
    </row>
    <row r="510" spans="1:10" ht="15.6" thickTop="1" thickBot="1">
      <c r="A510" s="48">
        <v>498</v>
      </c>
      <c r="B510" s="18"/>
      <c r="C510" s="14"/>
      <c r="D510" s="8" t="str">
        <f>IF(C510&lt;&gt;"",VLOOKUP(C510,Entrée!Entrée,3,FALSE),"")</f>
        <v/>
      </c>
      <c r="E510" s="9" t="str">
        <f>IF(C510&lt;&gt;"",VLOOKUP(C510,Entrée!Entrée,6,FALSE),"")</f>
        <v/>
      </c>
      <c r="F510" s="14"/>
      <c r="G510" s="14"/>
      <c r="H510" s="10">
        <f t="shared" si="6"/>
        <v>0</v>
      </c>
      <c r="I510" s="14"/>
      <c r="J510" s="17"/>
    </row>
    <row r="511" spans="1:10" ht="15.6" thickTop="1" thickBot="1">
      <c r="A511" s="48">
        <v>499</v>
      </c>
      <c r="B511" s="18"/>
      <c r="C511" s="14"/>
      <c r="D511" s="8" t="str">
        <f>IF(C511&lt;&gt;"",VLOOKUP(C511,Entrée!Entrée,3,FALSE),"")</f>
        <v/>
      </c>
      <c r="E511" s="9" t="str">
        <f>IF(C511&lt;&gt;"",VLOOKUP(C511,Entrée!Entrée,6,FALSE),"")</f>
        <v/>
      </c>
      <c r="F511" s="14"/>
      <c r="G511" s="14"/>
      <c r="H511" s="10">
        <f t="shared" si="6"/>
        <v>0</v>
      </c>
      <c r="I511" s="14"/>
      <c r="J511" s="17"/>
    </row>
    <row r="512" spans="1:10" ht="15.6" thickTop="1" thickBot="1">
      <c r="A512" s="48">
        <v>500</v>
      </c>
      <c r="B512" s="18"/>
      <c r="C512" s="14"/>
      <c r="D512" s="8" t="str">
        <f>IF(C512&lt;&gt;"",VLOOKUP(C512,Entrée!Entrée,3,FALSE),"")</f>
        <v/>
      </c>
      <c r="E512" s="9" t="str">
        <f>IF(C512&lt;&gt;"",VLOOKUP(C512,Entrée!Entrée,6,FALSE),"")</f>
        <v/>
      </c>
      <c r="F512" s="14"/>
      <c r="G512" s="14"/>
      <c r="H512" s="10">
        <f t="shared" si="6"/>
        <v>0</v>
      </c>
      <c r="I512" s="14"/>
      <c r="J512" s="17"/>
    </row>
    <row r="513" spans="1:10" ht="15.6" thickTop="1" thickBot="1">
      <c r="A513" s="48">
        <v>501</v>
      </c>
      <c r="B513" s="18"/>
      <c r="C513" s="14"/>
      <c r="D513" s="8" t="str">
        <f>IF(C513&lt;&gt;"",VLOOKUP(C513,Entrée!Entrée,3,FALSE),"")</f>
        <v/>
      </c>
      <c r="E513" s="9" t="str">
        <f>IF(C513&lt;&gt;"",VLOOKUP(C513,Entrée!Entrée,6,FALSE),"")</f>
        <v/>
      </c>
      <c r="F513" s="14"/>
      <c r="G513" s="14"/>
      <c r="H513" s="10">
        <f t="shared" si="6"/>
        <v>0</v>
      </c>
      <c r="I513" s="14"/>
      <c r="J513" s="17"/>
    </row>
    <row r="514" spans="1:10" ht="15.6" thickTop="1" thickBot="1">
      <c r="A514" s="48">
        <v>502</v>
      </c>
      <c r="B514" s="18"/>
      <c r="C514" s="14"/>
      <c r="D514" s="8" t="str">
        <f>IF(C514&lt;&gt;"",VLOOKUP(C514,Entrée!Entrée,3,FALSE),"")</f>
        <v/>
      </c>
      <c r="E514" s="9" t="str">
        <f>IF(C514&lt;&gt;"",VLOOKUP(C514,Entrée!Entrée,6,FALSE),"")</f>
        <v/>
      </c>
      <c r="F514" s="14"/>
      <c r="G514" s="14"/>
      <c r="H514" s="10">
        <f t="shared" si="6"/>
        <v>0</v>
      </c>
      <c r="I514" s="14"/>
      <c r="J514" s="17"/>
    </row>
    <row r="515" spans="1:10" ht="15.6" thickTop="1" thickBot="1">
      <c r="A515" s="48">
        <v>503</v>
      </c>
      <c r="B515" s="18"/>
      <c r="C515" s="14"/>
      <c r="D515" s="8" t="str">
        <f>IF(C515&lt;&gt;"",VLOOKUP(C515,Entrée!Entrée,3,FALSE),"")</f>
        <v/>
      </c>
      <c r="E515" s="9" t="str">
        <f>IF(C515&lt;&gt;"",VLOOKUP(C515,Entrée!Entrée,6,FALSE),"")</f>
        <v/>
      </c>
      <c r="F515" s="14"/>
      <c r="G515" s="14"/>
      <c r="H515" s="10">
        <f t="shared" si="6"/>
        <v>0</v>
      </c>
      <c r="I515" s="14"/>
      <c r="J515" s="17"/>
    </row>
    <row r="516" spans="1:10" ht="15.6" thickTop="1" thickBot="1">
      <c r="A516" s="48">
        <v>504</v>
      </c>
      <c r="B516" s="18"/>
      <c r="C516" s="14"/>
      <c r="D516" s="8" t="str">
        <f>IF(C516&lt;&gt;"",VLOOKUP(C516,Entrée!Entrée,3,FALSE),"")</f>
        <v/>
      </c>
      <c r="E516" s="9" t="str">
        <f>IF(C516&lt;&gt;"",VLOOKUP(C516,Entrée!Entrée,6,FALSE),"")</f>
        <v/>
      </c>
      <c r="F516" s="14"/>
      <c r="G516" s="14"/>
      <c r="H516" s="10">
        <f t="shared" si="6"/>
        <v>0</v>
      </c>
      <c r="I516" s="14"/>
      <c r="J516" s="17"/>
    </row>
    <row r="517" spans="1:10" ht="15.6" thickTop="1" thickBot="1">
      <c r="A517" s="48">
        <v>505</v>
      </c>
      <c r="B517" s="18"/>
      <c r="C517" s="14"/>
      <c r="D517" s="8" t="str">
        <f>IF(C517&lt;&gt;"",VLOOKUP(C517,Entrée!Entrée,3,FALSE),"")</f>
        <v/>
      </c>
      <c r="E517" s="9" t="str">
        <f>IF(C517&lt;&gt;"",VLOOKUP(C517,Entrée!Entrée,6,FALSE),"")</f>
        <v/>
      </c>
      <c r="F517" s="14"/>
      <c r="G517" s="14"/>
      <c r="H517" s="10">
        <f t="shared" si="6"/>
        <v>0</v>
      </c>
      <c r="I517" s="14"/>
      <c r="J517" s="17"/>
    </row>
    <row r="518" spans="1:10" ht="15.6" thickTop="1" thickBot="1">
      <c r="A518" s="48">
        <v>506</v>
      </c>
      <c r="B518" s="18"/>
      <c r="C518" s="14"/>
      <c r="D518" s="8" t="str">
        <f>IF(C518&lt;&gt;"",VLOOKUP(C518,Entrée!Entrée,3,FALSE),"")</f>
        <v/>
      </c>
      <c r="E518" s="9" t="str">
        <f>IF(C518&lt;&gt;"",VLOOKUP(C518,Entrée!Entrée,6,FALSE),"")</f>
        <v/>
      </c>
      <c r="F518" s="14"/>
      <c r="G518" s="14"/>
      <c r="H518" s="10">
        <f t="shared" si="6"/>
        <v>0</v>
      </c>
      <c r="I518" s="14"/>
      <c r="J518" s="17"/>
    </row>
    <row r="519" spans="1:10" ht="15.6" thickTop="1" thickBot="1">
      <c r="A519" s="48">
        <v>507</v>
      </c>
      <c r="B519" s="18"/>
      <c r="C519" s="14"/>
      <c r="D519" s="8" t="str">
        <f>IF(C519&lt;&gt;"",VLOOKUP(C519,Entrée!Entrée,3,FALSE),"")</f>
        <v/>
      </c>
      <c r="E519" s="9" t="str">
        <f>IF(C519&lt;&gt;"",VLOOKUP(C519,Entrée!Entrée,6,FALSE),"")</f>
        <v/>
      </c>
      <c r="F519" s="14"/>
      <c r="G519" s="14"/>
      <c r="H519" s="10">
        <f t="shared" si="6"/>
        <v>0</v>
      </c>
      <c r="I519" s="14"/>
      <c r="J519" s="17"/>
    </row>
    <row r="520" spans="1:10" ht="15.6" thickTop="1" thickBot="1">
      <c r="A520" s="48">
        <v>508</v>
      </c>
      <c r="B520" s="18"/>
      <c r="C520" s="14"/>
      <c r="D520" s="8" t="str">
        <f>IF(C520&lt;&gt;"",VLOOKUP(C520,Entrée!Entrée,3,FALSE),"")</f>
        <v/>
      </c>
      <c r="E520" s="9" t="str">
        <f>IF(C520&lt;&gt;"",VLOOKUP(C520,Entrée!Entrée,6,FALSE),"")</f>
        <v/>
      </c>
      <c r="F520" s="14"/>
      <c r="G520" s="14"/>
      <c r="H520" s="10">
        <f t="shared" si="6"/>
        <v>0</v>
      </c>
      <c r="I520" s="14"/>
      <c r="J520" s="17"/>
    </row>
    <row r="521" spans="1:10" ht="15.6" thickTop="1" thickBot="1">
      <c r="A521" s="48">
        <v>509</v>
      </c>
      <c r="B521" s="18"/>
      <c r="C521" s="14"/>
      <c r="D521" s="8" t="str">
        <f>IF(C521&lt;&gt;"",VLOOKUP(C521,Entrée!Entrée,3,FALSE),"")</f>
        <v/>
      </c>
      <c r="E521" s="9" t="str">
        <f>IF(C521&lt;&gt;"",VLOOKUP(C521,Entrée!Entrée,6,FALSE),"")</f>
        <v/>
      </c>
      <c r="F521" s="14"/>
      <c r="G521" s="14"/>
      <c r="H521" s="10">
        <f t="shared" si="6"/>
        <v>0</v>
      </c>
      <c r="I521" s="14"/>
      <c r="J521" s="17"/>
    </row>
    <row r="522" spans="1:10" ht="15.6" thickTop="1" thickBot="1">
      <c r="A522" s="48">
        <v>510</v>
      </c>
      <c r="B522" s="18"/>
      <c r="C522" s="14"/>
      <c r="D522" s="8" t="str">
        <f>IF(C522&lt;&gt;"",VLOOKUP(C522,Entrée!Entrée,3,FALSE),"")</f>
        <v/>
      </c>
      <c r="E522" s="9" t="str">
        <f>IF(C522&lt;&gt;"",VLOOKUP(C522,Entrée!Entrée,6,FALSE),"")</f>
        <v/>
      </c>
      <c r="F522" s="14"/>
      <c r="G522" s="14"/>
      <c r="H522" s="10">
        <f t="shared" si="6"/>
        <v>0</v>
      </c>
      <c r="I522" s="14"/>
      <c r="J522" s="17"/>
    </row>
    <row r="523" spans="1:10" ht="15.6" thickTop="1" thickBot="1">
      <c r="A523" s="48">
        <v>511</v>
      </c>
      <c r="B523" s="18"/>
      <c r="C523" s="14"/>
      <c r="D523" s="8" t="str">
        <f>IF(C523&lt;&gt;"",VLOOKUP(C523,Entrée!Entrée,3,FALSE),"")</f>
        <v/>
      </c>
      <c r="E523" s="9" t="str">
        <f>IF(C523&lt;&gt;"",VLOOKUP(C523,Entrée!Entrée,6,FALSE),"")</f>
        <v/>
      </c>
      <c r="F523" s="14"/>
      <c r="G523" s="14"/>
      <c r="H523" s="10">
        <f t="shared" si="6"/>
        <v>0</v>
      </c>
      <c r="I523" s="14"/>
      <c r="J523" s="17"/>
    </row>
    <row r="524" spans="1:10" ht="15.6" thickTop="1" thickBot="1">
      <c r="A524" s="48">
        <v>512</v>
      </c>
      <c r="B524" s="18"/>
      <c r="C524" s="14"/>
      <c r="D524" s="8" t="str">
        <f>IF(C524&lt;&gt;"",VLOOKUP(C524,Entrée!Entrée,3,FALSE),"")</f>
        <v/>
      </c>
      <c r="E524" s="9" t="str">
        <f>IF(C524&lt;&gt;"",VLOOKUP(C524,Entrée!Entrée,6,FALSE),"")</f>
        <v/>
      </c>
      <c r="F524" s="14"/>
      <c r="G524" s="14"/>
      <c r="H524" s="10">
        <f t="shared" si="6"/>
        <v>0</v>
      </c>
      <c r="I524" s="14"/>
      <c r="J524" s="17"/>
    </row>
    <row r="525" spans="1:10" ht="15.6" thickTop="1" thickBot="1">
      <c r="A525" s="48">
        <v>513</v>
      </c>
      <c r="B525" s="18"/>
      <c r="C525" s="14"/>
      <c r="D525" s="8" t="str">
        <f>IF(C525&lt;&gt;"",VLOOKUP(C525,Entrée!Entrée,3,FALSE),"")</f>
        <v/>
      </c>
      <c r="E525" s="9" t="str">
        <f>IF(C525&lt;&gt;"",VLOOKUP(C525,Entrée!Entrée,6,FALSE),"")</f>
        <v/>
      </c>
      <c r="F525" s="14"/>
      <c r="G525" s="14"/>
      <c r="H525" s="10">
        <f t="shared" si="6"/>
        <v>0</v>
      </c>
      <c r="I525" s="14"/>
      <c r="J525" s="17"/>
    </row>
    <row r="526" spans="1:10" ht="15.6" thickTop="1" thickBot="1">
      <c r="A526" s="48">
        <v>514</v>
      </c>
      <c r="B526" s="18"/>
      <c r="C526" s="14"/>
      <c r="D526" s="8" t="str">
        <f>IF(C526&lt;&gt;"",VLOOKUP(C526,Entrée!Entrée,3,FALSE),"")</f>
        <v/>
      </c>
      <c r="E526" s="9" t="str">
        <f>IF(C526&lt;&gt;"",VLOOKUP(C526,Entrée!Entrée,6,FALSE),"")</f>
        <v/>
      </c>
      <c r="F526" s="14"/>
      <c r="G526" s="14"/>
      <c r="H526" s="10">
        <f t="shared" si="6"/>
        <v>0</v>
      </c>
      <c r="I526" s="14"/>
      <c r="J526" s="17"/>
    </row>
    <row r="527" spans="1:10" ht="15.6" thickTop="1" thickBot="1">
      <c r="A527" s="48">
        <v>515</v>
      </c>
      <c r="B527" s="18"/>
      <c r="C527" s="14"/>
      <c r="D527" s="8" t="str">
        <f>IF(C527&lt;&gt;"",VLOOKUP(C527,Entrée!Entrée,3,FALSE),"")</f>
        <v/>
      </c>
      <c r="E527" s="9" t="str">
        <f>IF(C527&lt;&gt;"",VLOOKUP(C527,Entrée!Entrée,6,FALSE),"")</f>
        <v/>
      </c>
      <c r="F527" s="14"/>
      <c r="G527" s="14"/>
      <c r="H527" s="10">
        <f t="shared" si="6"/>
        <v>0</v>
      </c>
      <c r="I527" s="14"/>
      <c r="J527" s="17"/>
    </row>
    <row r="528" spans="1:10" ht="15.6" thickTop="1" thickBot="1">
      <c r="A528" s="48">
        <v>516</v>
      </c>
      <c r="B528" s="18"/>
      <c r="C528" s="14"/>
      <c r="D528" s="8" t="str">
        <f>IF(C528&lt;&gt;"",VLOOKUP(C528,Entrée!Entrée,3,FALSE),"")</f>
        <v/>
      </c>
      <c r="E528" s="9" t="str">
        <f>IF(C528&lt;&gt;"",VLOOKUP(C528,Entrée!Entrée,6,FALSE),"")</f>
        <v/>
      </c>
      <c r="F528" s="14"/>
      <c r="G528" s="14"/>
      <c r="H528" s="10">
        <f t="shared" si="6"/>
        <v>0</v>
      </c>
      <c r="I528" s="14"/>
      <c r="J528" s="17"/>
    </row>
    <row r="529" spans="1:10" ht="15.6" thickTop="1" thickBot="1">
      <c r="A529" s="48">
        <v>517</v>
      </c>
      <c r="B529" s="18"/>
      <c r="C529" s="14"/>
      <c r="D529" s="8" t="str">
        <f>IF(C529&lt;&gt;"",VLOOKUP(C529,Entrée!Entrée,3,FALSE),"")</f>
        <v/>
      </c>
      <c r="E529" s="9" t="str">
        <f>IF(C529&lt;&gt;"",VLOOKUP(C529,Entrée!Entrée,6,FALSE),"")</f>
        <v/>
      </c>
      <c r="F529" s="14"/>
      <c r="G529" s="14"/>
      <c r="H529" s="10">
        <f t="shared" si="6"/>
        <v>0</v>
      </c>
      <c r="I529" s="14"/>
      <c r="J529" s="17"/>
    </row>
    <row r="530" spans="1:10" ht="15.6" thickTop="1" thickBot="1">
      <c r="A530" s="48">
        <v>518</v>
      </c>
      <c r="B530" s="18"/>
      <c r="C530" s="14"/>
      <c r="D530" s="8" t="str">
        <f>IF(C530&lt;&gt;"",VLOOKUP(C530,Entrée!Entrée,3,FALSE),"")</f>
        <v/>
      </c>
      <c r="E530" s="9" t="str">
        <f>IF(C530&lt;&gt;"",VLOOKUP(C530,Entrée!Entrée,6,FALSE),"")</f>
        <v/>
      </c>
      <c r="F530" s="14"/>
      <c r="G530" s="14"/>
      <c r="H530" s="10">
        <f t="shared" si="6"/>
        <v>0</v>
      </c>
      <c r="I530" s="14"/>
      <c r="J530" s="17"/>
    </row>
    <row r="531" spans="1:10" ht="15.6" thickTop="1" thickBot="1">
      <c r="A531" s="48">
        <v>519</v>
      </c>
      <c r="B531" s="18"/>
      <c r="C531" s="14"/>
      <c r="D531" s="8" t="str">
        <f>IF(C531&lt;&gt;"",VLOOKUP(C531,Entrée!Entrée,3,FALSE),"")</f>
        <v/>
      </c>
      <c r="E531" s="9" t="str">
        <f>IF(C531&lt;&gt;"",VLOOKUP(C531,Entrée!Entrée,6,FALSE),"")</f>
        <v/>
      </c>
      <c r="F531" s="14"/>
      <c r="G531" s="14"/>
      <c r="H531" s="10">
        <f t="shared" si="6"/>
        <v>0</v>
      </c>
      <c r="I531" s="14"/>
      <c r="J531" s="17"/>
    </row>
    <row r="532" spans="1:10" ht="15.6" thickTop="1" thickBot="1">
      <c r="A532" s="48">
        <v>520</v>
      </c>
      <c r="B532" s="18"/>
      <c r="C532" s="14"/>
      <c r="D532" s="8" t="str">
        <f>IF(C532&lt;&gt;"",VLOOKUP(C532,Entrée!Entrée,3,FALSE),"")</f>
        <v/>
      </c>
      <c r="E532" s="9" t="str">
        <f>IF(C532&lt;&gt;"",VLOOKUP(C532,Entrée!Entrée,6,FALSE),"")</f>
        <v/>
      </c>
      <c r="F532" s="14"/>
      <c r="G532" s="14"/>
      <c r="H532" s="10">
        <f t="shared" si="6"/>
        <v>0</v>
      </c>
      <c r="I532" s="14"/>
      <c r="J532" s="17"/>
    </row>
    <row r="533" spans="1:10" ht="15.6" thickTop="1" thickBot="1">
      <c r="A533" s="48">
        <v>521</v>
      </c>
      <c r="B533" s="18"/>
      <c r="C533" s="14"/>
      <c r="D533" s="8" t="str">
        <f>IF(C533&lt;&gt;"",VLOOKUP(C533,Entrée!Entrée,3,FALSE),"")</f>
        <v/>
      </c>
      <c r="E533" s="9" t="str">
        <f>IF(C533&lt;&gt;"",VLOOKUP(C533,Entrée!Entrée,6,FALSE),"")</f>
        <v/>
      </c>
      <c r="F533" s="14"/>
      <c r="G533" s="14"/>
      <c r="H533" s="10">
        <f t="shared" si="6"/>
        <v>0</v>
      </c>
      <c r="I533" s="14"/>
      <c r="J533" s="17"/>
    </row>
    <row r="534" spans="1:10" ht="15.6" thickTop="1" thickBot="1">
      <c r="A534" s="48">
        <v>522</v>
      </c>
      <c r="B534" s="18"/>
      <c r="C534" s="14"/>
      <c r="D534" s="8" t="str">
        <f>IF(C534&lt;&gt;"",VLOOKUP(C534,Entrée!Entrée,3,FALSE),"")</f>
        <v/>
      </c>
      <c r="E534" s="9" t="str">
        <f>IF(C534&lt;&gt;"",VLOOKUP(C534,Entrée!Entrée,6,FALSE),"")</f>
        <v/>
      </c>
      <c r="F534" s="14"/>
      <c r="G534" s="14"/>
      <c r="H534" s="10">
        <f t="shared" si="6"/>
        <v>0</v>
      </c>
      <c r="I534" s="14"/>
      <c r="J534" s="17"/>
    </row>
    <row r="535" spans="1:10" ht="15.6" thickTop="1" thickBot="1">
      <c r="A535" s="48">
        <v>523</v>
      </c>
      <c r="B535" s="18"/>
      <c r="C535" s="14"/>
      <c r="D535" s="8" t="str">
        <f>IF(C535&lt;&gt;"",VLOOKUP(C535,Entrée!Entrée,3,FALSE),"")</f>
        <v/>
      </c>
      <c r="E535" s="9" t="str">
        <f>IF(C535&lt;&gt;"",VLOOKUP(C535,Entrée!Entrée,6,FALSE),"")</f>
        <v/>
      </c>
      <c r="F535" s="14"/>
      <c r="G535" s="14"/>
      <c r="H535" s="10">
        <f t="shared" si="6"/>
        <v>0</v>
      </c>
      <c r="I535" s="14"/>
      <c r="J535" s="17"/>
    </row>
    <row r="536" spans="1:10" ht="15.6" thickTop="1" thickBot="1">
      <c r="A536" s="48">
        <v>524</v>
      </c>
      <c r="B536" s="18"/>
      <c r="C536" s="14"/>
      <c r="D536" s="8" t="str">
        <f>IF(C536&lt;&gt;"",VLOOKUP(C536,Entrée!Entrée,3,FALSE),"")</f>
        <v/>
      </c>
      <c r="E536" s="9" t="str">
        <f>IF(C536&lt;&gt;"",VLOOKUP(C536,Entrée!Entrée,6,FALSE),"")</f>
        <v/>
      </c>
      <c r="F536" s="14"/>
      <c r="G536" s="14"/>
      <c r="H536" s="10">
        <f t="shared" si="6"/>
        <v>0</v>
      </c>
      <c r="I536" s="14"/>
      <c r="J536" s="17"/>
    </row>
    <row r="537" spans="1:10" ht="15.6" thickTop="1" thickBot="1">
      <c r="A537" s="48">
        <v>525</v>
      </c>
      <c r="B537" s="18"/>
      <c r="C537" s="14"/>
      <c r="D537" s="8" t="str">
        <f>IF(C537&lt;&gt;"",VLOOKUP(C537,Entrée!Entrée,3,FALSE),"")</f>
        <v/>
      </c>
      <c r="E537" s="9" t="str">
        <f>IF(C537&lt;&gt;"",VLOOKUP(C537,Entrée!Entrée,6,FALSE),"")</f>
        <v/>
      </c>
      <c r="F537" s="14"/>
      <c r="G537" s="14"/>
      <c r="H537" s="10">
        <f t="shared" si="6"/>
        <v>0</v>
      </c>
      <c r="I537" s="14"/>
      <c r="J537" s="17"/>
    </row>
    <row r="538" spans="1:10" ht="15.6" thickTop="1" thickBot="1">
      <c r="A538" s="48">
        <v>526</v>
      </c>
      <c r="B538" s="18"/>
      <c r="C538" s="14"/>
      <c r="D538" s="8" t="str">
        <f>IF(C538&lt;&gt;"",VLOOKUP(C538,Entrée!Entrée,3,FALSE),"")</f>
        <v/>
      </c>
      <c r="E538" s="9" t="str">
        <f>IF(C538&lt;&gt;"",VLOOKUP(C538,Entrée!Entrée,6,FALSE),"")</f>
        <v/>
      </c>
      <c r="F538" s="14"/>
      <c r="G538" s="14"/>
      <c r="H538" s="10">
        <f t="shared" si="6"/>
        <v>0</v>
      </c>
      <c r="I538" s="14"/>
      <c r="J538" s="17"/>
    </row>
    <row r="539" spans="1:10" ht="15.6" thickTop="1" thickBot="1">
      <c r="A539" s="48">
        <v>527</v>
      </c>
      <c r="B539" s="18"/>
      <c r="C539" s="14"/>
      <c r="D539" s="8" t="str">
        <f>IF(C539&lt;&gt;"",VLOOKUP(C539,Entrée!Entrée,3,FALSE),"")</f>
        <v/>
      </c>
      <c r="E539" s="9" t="str">
        <f>IF(C539&lt;&gt;"",VLOOKUP(C539,Entrée!Entrée,6,FALSE),"")</f>
        <v/>
      </c>
      <c r="F539" s="14"/>
      <c r="G539" s="14"/>
      <c r="H539" s="10">
        <f t="shared" si="6"/>
        <v>0</v>
      </c>
      <c r="I539" s="14"/>
      <c r="J539" s="17"/>
    </row>
    <row r="540" spans="1:10" ht="15.6" thickTop="1" thickBot="1">
      <c r="A540" s="48">
        <v>528</v>
      </c>
      <c r="B540" s="18"/>
      <c r="C540" s="14"/>
      <c r="D540" s="8" t="str">
        <f>IF(C540&lt;&gt;"",VLOOKUP(C540,Entrée!Entrée,3,FALSE),"")</f>
        <v/>
      </c>
      <c r="E540" s="9" t="str">
        <f>IF(C540&lt;&gt;"",VLOOKUP(C540,Entrée!Entrée,6,FALSE),"")</f>
        <v/>
      </c>
      <c r="F540" s="14"/>
      <c r="G540" s="14"/>
      <c r="H540" s="10">
        <f t="shared" si="6"/>
        <v>0</v>
      </c>
      <c r="I540" s="14"/>
      <c r="J540" s="17"/>
    </row>
    <row r="541" spans="1:10" ht="15.6" thickTop="1" thickBot="1">
      <c r="A541" s="48">
        <v>529</v>
      </c>
      <c r="B541" s="18"/>
      <c r="C541" s="14"/>
      <c r="D541" s="8" t="str">
        <f>IF(C541&lt;&gt;"",VLOOKUP(C541,Entrée!Entrée,3,FALSE),"")</f>
        <v/>
      </c>
      <c r="E541" s="9" t="str">
        <f>IF(C541&lt;&gt;"",VLOOKUP(C541,Entrée!Entrée,6,FALSE),"")</f>
        <v/>
      </c>
      <c r="F541" s="14"/>
      <c r="G541" s="14"/>
      <c r="H541" s="10">
        <f t="shared" si="6"/>
        <v>0</v>
      </c>
      <c r="I541" s="14"/>
      <c r="J541" s="17"/>
    </row>
    <row r="542" spans="1:10" ht="15.6" thickTop="1" thickBot="1">
      <c r="A542" s="48">
        <v>530</v>
      </c>
      <c r="B542" s="18"/>
      <c r="C542" s="14"/>
      <c r="D542" s="8" t="str">
        <f>IF(C542&lt;&gt;"",VLOOKUP(C542,Entrée!Entrée,3,FALSE),"")</f>
        <v/>
      </c>
      <c r="E542" s="9" t="str">
        <f>IF(C542&lt;&gt;"",VLOOKUP(C542,Entrée!Entrée,6,FALSE),"")</f>
        <v/>
      </c>
      <c r="F542" s="14"/>
      <c r="G542" s="14"/>
      <c r="H542" s="10">
        <f t="shared" si="6"/>
        <v>0</v>
      </c>
      <c r="I542" s="14"/>
      <c r="J542" s="17"/>
    </row>
    <row r="543" spans="1:10" ht="15.6" thickTop="1" thickBot="1">
      <c r="A543" s="48">
        <v>531</v>
      </c>
      <c r="B543" s="18"/>
      <c r="C543" s="14"/>
      <c r="D543" s="8" t="str">
        <f>IF(C543&lt;&gt;"",VLOOKUP(C543,Entrée!Entrée,3,FALSE),"")</f>
        <v/>
      </c>
      <c r="E543" s="9" t="str">
        <f>IF(C543&lt;&gt;"",VLOOKUP(C543,Entrée!Entrée,6,FALSE),"")</f>
        <v/>
      </c>
      <c r="F543" s="14"/>
      <c r="G543" s="14"/>
      <c r="H543" s="10">
        <f t="shared" si="6"/>
        <v>0</v>
      </c>
      <c r="I543" s="14"/>
      <c r="J543" s="17"/>
    </row>
    <row r="544" spans="1:10" ht="15.6" thickTop="1" thickBot="1">
      <c r="A544" s="48">
        <v>532</v>
      </c>
      <c r="B544" s="18"/>
      <c r="C544" s="14"/>
      <c r="D544" s="8" t="str">
        <f>IF(C544&lt;&gt;"",VLOOKUP(C544,Entrée!Entrée,3,FALSE),"")</f>
        <v/>
      </c>
      <c r="E544" s="9" t="str">
        <f>IF(C544&lt;&gt;"",VLOOKUP(C544,Entrée!Entrée,6,FALSE),"")</f>
        <v/>
      </c>
      <c r="F544" s="14"/>
      <c r="G544" s="14"/>
      <c r="H544" s="10">
        <f t="shared" si="6"/>
        <v>0</v>
      </c>
      <c r="I544" s="14"/>
      <c r="J544" s="17"/>
    </row>
    <row r="545" spans="1:10" ht="15.6" thickTop="1" thickBot="1">
      <c r="A545" s="48">
        <v>533</v>
      </c>
      <c r="B545" s="18"/>
      <c r="C545" s="14"/>
      <c r="D545" s="8" t="str">
        <f>IF(C545&lt;&gt;"",VLOOKUP(C545,Entrée!Entrée,3,FALSE),"")</f>
        <v/>
      </c>
      <c r="E545" s="9" t="str">
        <f>IF(C545&lt;&gt;"",VLOOKUP(C545,Entrée!Entrée,6,FALSE),"")</f>
        <v/>
      </c>
      <c r="F545" s="14"/>
      <c r="G545" s="14"/>
      <c r="H545" s="10">
        <f t="shared" si="6"/>
        <v>0</v>
      </c>
      <c r="I545" s="14"/>
      <c r="J545" s="17"/>
    </row>
    <row r="546" spans="1:10" ht="15.6" thickTop="1" thickBot="1">
      <c r="A546" s="48">
        <v>534</v>
      </c>
      <c r="B546" s="18"/>
      <c r="C546" s="14"/>
      <c r="D546" s="8" t="str">
        <f>IF(C546&lt;&gt;"",VLOOKUP(C546,Entrée!Entrée,3,FALSE),"")</f>
        <v/>
      </c>
      <c r="E546" s="9" t="str">
        <f>IF(C546&lt;&gt;"",VLOOKUP(C546,Entrée!Entrée,6,FALSE),"")</f>
        <v/>
      </c>
      <c r="F546" s="14"/>
      <c r="G546" s="14"/>
      <c r="H546" s="10">
        <f t="shared" si="6"/>
        <v>0</v>
      </c>
      <c r="I546" s="14"/>
      <c r="J546" s="17"/>
    </row>
    <row r="547" spans="1:10" ht="15.6" thickTop="1" thickBot="1">
      <c r="A547" s="48">
        <v>535</v>
      </c>
      <c r="B547" s="18"/>
      <c r="C547" s="14"/>
      <c r="D547" s="8" t="str">
        <f>IF(C547&lt;&gt;"",VLOOKUP(C547,Entrée!Entrée,3,FALSE),"")</f>
        <v/>
      </c>
      <c r="E547" s="9" t="str">
        <f>IF(C547&lt;&gt;"",VLOOKUP(C547,Entrée!Entrée,6,FALSE),"")</f>
        <v/>
      </c>
      <c r="F547" s="14"/>
      <c r="G547" s="14"/>
      <c r="H547" s="10">
        <f t="shared" si="6"/>
        <v>0</v>
      </c>
      <c r="I547" s="14"/>
      <c r="J547" s="17"/>
    </row>
    <row r="548" spans="1:10" ht="15.6" thickTop="1" thickBot="1">
      <c r="A548" s="48">
        <v>536</v>
      </c>
      <c r="B548" s="18"/>
      <c r="C548" s="14"/>
      <c r="D548" s="8" t="str">
        <f>IF(C548&lt;&gt;"",VLOOKUP(C548,Entrée!Entrée,3,FALSE),"")</f>
        <v/>
      </c>
      <c r="E548" s="9" t="str">
        <f>IF(C548&lt;&gt;"",VLOOKUP(C548,Entrée!Entrée,6,FALSE),"")</f>
        <v/>
      </c>
      <c r="F548" s="14"/>
      <c r="G548" s="14"/>
      <c r="H548" s="10">
        <f t="shared" si="6"/>
        <v>0</v>
      </c>
      <c r="I548" s="14"/>
      <c r="J548" s="17"/>
    </row>
    <row r="549" spans="1:10" ht="15.6" thickTop="1" thickBot="1">
      <c r="A549" s="48">
        <v>537</v>
      </c>
      <c r="B549" s="18"/>
      <c r="C549" s="14"/>
      <c r="D549" s="8" t="str">
        <f>IF(C549&lt;&gt;"",VLOOKUP(C549,Entrée!Entrée,3,FALSE),"")</f>
        <v/>
      </c>
      <c r="E549" s="9" t="str">
        <f>IF(C549&lt;&gt;"",VLOOKUP(C549,Entrée!Entrée,6,FALSE),"")</f>
        <v/>
      </c>
      <c r="F549" s="14"/>
      <c r="G549" s="14"/>
      <c r="H549" s="10">
        <f t="shared" si="6"/>
        <v>0</v>
      </c>
      <c r="I549" s="14"/>
      <c r="J549" s="17"/>
    </row>
    <row r="550" spans="1:10" ht="15.6" thickTop="1" thickBot="1">
      <c r="A550" s="48">
        <v>538</v>
      </c>
      <c r="B550" s="18"/>
      <c r="C550" s="14"/>
      <c r="D550" s="8" t="str">
        <f>IF(C550&lt;&gt;"",VLOOKUP(C550,Entrée!Entrée,3,FALSE),"")</f>
        <v/>
      </c>
      <c r="E550" s="9" t="str">
        <f>IF(C550&lt;&gt;"",VLOOKUP(C550,Entrée!Entrée,6,FALSE),"")</f>
        <v/>
      </c>
      <c r="F550" s="14"/>
      <c r="G550" s="14"/>
      <c r="H550" s="10">
        <f t="shared" si="6"/>
        <v>0</v>
      </c>
      <c r="I550" s="14"/>
      <c r="J550" s="17"/>
    </row>
    <row r="551" spans="1:10" ht="15.6" thickTop="1" thickBot="1">
      <c r="A551" s="48">
        <v>539</v>
      </c>
      <c r="B551" s="18"/>
      <c r="C551" s="14"/>
      <c r="D551" s="8" t="str">
        <f>IF(C551&lt;&gt;"",VLOOKUP(C551,Entrée!Entrée,3,FALSE),"")</f>
        <v/>
      </c>
      <c r="E551" s="9" t="str">
        <f>IF(C551&lt;&gt;"",VLOOKUP(C551,Entrée!Entrée,6,FALSE),"")</f>
        <v/>
      </c>
      <c r="F551" s="14"/>
      <c r="G551" s="14"/>
      <c r="H551" s="10">
        <f t="shared" si="6"/>
        <v>0</v>
      </c>
      <c r="I551" s="14"/>
      <c r="J551" s="17"/>
    </row>
    <row r="552" spans="1:10" ht="15.6" thickTop="1" thickBot="1">
      <c r="A552" s="48">
        <v>540</v>
      </c>
      <c r="B552" s="18"/>
      <c r="C552" s="14"/>
      <c r="D552" s="8" t="str">
        <f>IF(C552&lt;&gt;"",VLOOKUP(C552,Entrée!Entrée,3,FALSE),"")</f>
        <v/>
      </c>
      <c r="E552" s="9" t="str">
        <f>IF(C552&lt;&gt;"",VLOOKUP(C552,Entrée!Entrée,6,FALSE),"")</f>
        <v/>
      </c>
      <c r="F552" s="14"/>
      <c r="G552" s="14"/>
      <c r="H552" s="10">
        <f t="shared" si="6"/>
        <v>0</v>
      </c>
      <c r="I552" s="14"/>
      <c r="J552" s="17"/>
    </row>
    <row r="553" spans="1:10" ht="15.6" thickTop="1" thickBot="1">
      <c r="A553" s="48">
        <v>541</v>
      </c>
      <c r="B553" s="18"/>
      <c r="C553" s="14"/>
      <c r="D553" s="8" t="str">
        <f>IF(C553&lt;&gt;"",VLOOKUP(C553,Entrée!Entrée,3,FALSE),"")</f>
        <v/>
      </c>
      <c r="E553" s="9" t="str">
        <f>IF(C553&lt;&gt;"",VLOOKUP(C553,Entrée!Entrée,6,FALSE),"")</f>
        <v/>
      </c>
      <c r="F553" s="14"/>
      <c r="G553" s="14"/>
      <c r="H553" s="10">
        <f t="shared" ref="H553:H616" si="7">PRODUCT(F553,G553)</f>
        <v>0</v>
      </c>
      <c r="I553" s="14"/>
      <c r="J553" s="17"/>
    </row>
    <row r="554" spans="1:10" ht="15.6" thickTop="1" thickBot="1">
      <c r="A554" s="48">
        <v>542</v>
      </c>
      <c r="B554" s="18"/>
      <c r="C554" s="14"/>
      <c r="D554" s="8" t="str">
        <f>IF(C554&lt;&gt;"",VLOOKUP(C554,Entrée!Entrée,3,FALSE),"")</f>
        <v/>
      </c>
      <c r="E554" s="9" t="str">
        <f>IF(C554&lt;&gt;"",VLOOKUP(C554,Entrée!Entrée,6,FALSE),"")</f>
        <v/>
      </c>
      <c r="F554" s="14"/>
      <c r="G554" s="14"/>
      <c r="H554" s="10">
        <f t="shared" si="7"/>
        <v>0</v>
      </c>
      <c r="I554" s="14"/>
      <c r="J554" s="17"/>
    </row>
    <row r="555" spans="1:10" ht="15.6" thickTop="1" thickBot="1">
      <c r="A555" s="48">
        <v>543</v>
      </c>
      <c r="B555" s="18"/>
      <c r="C555" s="14"/>
      <c r="D555" s="8" t="str">
        <f>IF(C555&lt;&gt;"",VLOOKUP(C555,Entrée!Entrée,3,FALSE),"")</f>
        <v/>
      </c>
      <c r="E555" s="9" t="str">
        <f>IF(C555&lt;&gt;"",VLOOKUP(C555,Entrée!Entrée,6,FALSE),"")</f>
        <v/>
      </c>
      <c r="F555" s="14"/>
      <c r="G555" s="14"/>
      <c r="H555" s="10">
        <f t="shared" si="7"/>
        <v>0</v>
      </c>
      <c r="I555" s="14"/>
      <c r="J555" s="17"/>
    </row>
    <row r="556" spans="1:10" ht="15.6" thickTop="1" thickBot="1">
      <c r="A556" s="48">
        <v>544</v>
      </c>
      <c r="B556" s="18"/>
      <c r="C556" s="14"/>
      <c r="D556" s="8" t="str">
        <f>IF(C556&lt;&gt;"",VLOOKUP(C556,Entrée!Entrée,3,FALSE),"")</f>
        <v/>
      </c>
      <c r="E556" s="9" t="str">
        <f>IF(C556&lt;&gt;"",VLOOKUP(C556,Entrée!Entrée,6,FALSE),"")</f>
        <v/>
      </c>
      <c r="F556" s="14"/>
      <c r="G556" s="14"/>
      <c r="H556" s="10">
        <f t="shared" si="7"/>
        <v>0</v>
      </c>
      <c r="I556" s="14"/>
      <c r="J556" s="17"/>
    </row>
    <row r="557" spans="1:10" ht="15.6" thickTop="1" thickBot="1">
      <c r="A557" s="48">
        <v>545</v>
      </c>
      <c r="B557" s="18"/>
      <c r="C557" s="14"/>
      <c r="D557" s="8" t="str">
        <f>IF(C557&lt;&gt;"",VLOOKUP(C557,Entrée!Entrée,3,FALSE),"")</f>
        <v/>
      </c>
      <c r="E557" s="9" t="str">
        <f>IF(C557&lt;&gt;"",VLOOKUP(C557,Entrée!Entrée,6,FALSE),"")</f>
        <v/>
      </c>
      <c r="F557" s="14"/>
      <c r="G557" s="14"/>
      <c r="H557" s="10">
        <f t="shared" si="7"/>
        <v>0</v>
      </c>
      <c r="I557" s="14"/>
      <c r="J557" s="17"/>
    </row>
    <row r="558" spans="1:10" ht="15.6" thickTop="1" thickBot="1">
      <c r="A558" s="48">
        <v>546</v>
      </c>
      <c r="B558" s="18"/>
      <c r="C558" s="14"/>
      <c r="D558" s="8" t="str">
        <f>IF(C558&lt;&gt;"",VLOOKUP(C558,Entrée!Entrée,3,FALSE),"")</f>
        <v/>
      </c>
      <c r="E558" s="9" t="str">
        <f>IF(C558&lt;&gt;"",VLOOKUP(C558,Entrée!Entrée,6,FALSE),"")</f>
        <v/>
      </c>
      <c r="F558" s="14"/>
      <c r="G558" s="14"/>
      <c r="H558" s="10">
        <f t="shared" si="7"/>
        <v>0</v>
      </c>
      <c r="I558" s="14"/>
      <c r="J558" s="17"/>
    </row>
    <row r="559" spans="1:10" ht="15.6" thickTop="1" thickBot="1">
      <c r="A559" s="48">
        <v>547</v>
      </c>
      <c r="B559" s="18"/>
      <c r="C559" s="14"/>
      <c r="D559" s="8" t="str">
        <f>IF(C559&lt;&gt;"",VLOOKUP(C559,Entrée!Entrée,3,FALSE),"")</f>
        <v/>
      </c>
      <c r="E559" s="9" t="str">
        <f>IF(C559&lt;&gt;"",VLOOKUP(C559,Entrée!Entrée,6,FALSE),"")</f>
        <v/>
      </c>
      <c r="F559" s="14"/>
      <c r="G559" s="14"/>
      <c r="H559" s="10">
        <f t="shared" si="7"/>
        <v>0</v>
      </c>
      <c r="I559" s="14"/>
      <c r="J559" s="17"/>
    </row>
    <row r="560" spans="1:10" ht="15.6" thickTop="1" thickBot="1">
      <c r="A560" s="48">
        <v>548</v>
      </c>
      <c r="B560" s="18"/>
      <c r="C560" s="14"/>
      <c r="D560" s="8" t="str">
        <f>IF(C560&lt;&gt;"",VLOOKUP(C560,Entrée!Entrée,3,FALSE),"")</f>
        <v/>
      </c>
      <c r="E560" s="9" t="str">
        <f>IF(C560&lt;&gt;"",VLOOKUP(C560,Entrée!Entrée,6,FALSE),"")</f>
        <v/>
      </c>
      <c r="F560" s="14"/>
      <c r="G560" s="14"/>
      <c r="H560" s="10">
        <f t="shared" si="7"/>
        <v>0</v>
      </c>
      <c r="I560" s="14"/>
      <c r="J560" s="17"/>
    </row>
    <row r="561" spans="1:10" ht="15.6" thickTop="1" thickBot="1">
      <c r="A561" s="48">
        <v>549</v>
      </c>
      <c r="B561" s="18"/>
      <c r="C561" s="14"/>
      <c r="D561" s="8" t="str">
        <f>IF(C561&lt;&gt;"",VLOOKUP(C561,Entrée!Entrée,3,FALSE),"")</f>
        <v/>
      </c>
      <c r="E561" s="9" t="str">
        <f>IF(C561&lt;&gt;"",VLOOKUP(C561,Entrée!Entrée,6,FALSE),"")</f>
        <v/>
      </c>
      <c r="F561" s="14"/>
      <c r="G561" s="14"/>
      <c r="H561" s="10">
        <f t="shared" si="7"/>
        <v>0</v>
      </c>
      <c r="I561" s="14"/>
      <c r="J561" s="17"/>
    </row>
    <row r="562" spans="1:10" ht="15.6" thickTop="1" thickBot="1">
      <c r="A562" s="48">
        <v>550</v>
      </c>
      <c r="B562" s="18"/>
      <c r="C562" s="14"/>
      <c r="D562" s="8" t="str">
        <f>IF(C562&lt;&gt;"",VLOOKUP(C562,Entrée!Entrée,3,FALSE),"")</f>
        <v/>
      </c>
      <c r="E562" s="9" t="str">
        <f>IF(C562&lt;&gt;"",VLOOKUP(C562,Entrée!Entrée,6,FALSE),"")</f>
        <v/>
      </c>
      <c r="F562" s="14"/>
      <c r="G562" s="14"/>
      <c r="H562" s="10">
        <f t="shared" si="7"/>
        <v>0</v>
      </c>
      <c r="I562" s="14"/>
      <c r="J562" s="17"/>
    </row>
    <row r="563" spans="1:10" ht="15.6" thickTop="1" thickBot="1">
      <c r="A563" s="48">
        <v>551</v>
      </c>
      <c r="B563" s="18"/>
      <c r="C563" s="14"/>
      <c r="D563" s="8" t="str">
        <f>IF(C563&lt;&gt;"",VLOOKUP(C563,Entrée!Entrée,3,FALSE),"")</f>
        <v/>
      </c>
      <c r="E563" s="9" t="str">
        <f>IF(C563&lt;&gt;"",VLOOKUP(C563,Entrée!Entrée,6,FALSE),"")</f>
        <v/>
      </c>
      <c r="F563" s="14"/>
      <c r="G563" s="14"/>
      <c r="H563" s="10">
        <f t="shared" si="7"/>
        <v>0</v>
      </c>
      <c r="I563" s="14"/>
      <c r="J563" s="17"/>
    </row>
    <row r="564" spans="1:10" ht="15.6" thickTop="1" thickBot="1">
      <c r="A564" s="48">
        <v>552</v>
      </c>
      <c r="B564" s="18"/>
      <c r="C564" s="14"/>
      <c r="D564" s="8" t="str">
        <f>IF(C564&lt;&gt;"",VLOOKUP(C564,Entrée!Entrée,3,FALSE),"")</f>
        <v/>
      </c>
      <c r="E564" s="9" t="str">
        <f>IF(C564&lt;&gt;"",VLOOKUP(C564,Entrée!Entrée,6,FALSE),"")</f>
        <v/>
      </c>
      <c r="F564" s="14"/>
      <c r="G564" s="14"/>
      <c r="H564" s="10">
        <f t="shared" si="7"/>
        <v>0</v>
      </c>
      <c r="I564" s="14"/>
      <c r="J564" s="17"/>
    </row>
    <row r="565" spans="1:10" ht="15.6" thickTop="1" thickBot="1">
      <c r="A565" s="48">
        <v>553</v>
      </c>
      <c r="B565" s="18"/>
      <c r="C565" s="14"/>
      <c r="D565" s="8" t="str">
        <f>IF(C565&lt;&gt;"",VLOOKUP(C565,Entrée!Entrée,3,FALSE),"")</f>
        <v/>
      </c>
      <c r="E565" s="9" t="str">
        <f>IF(C565&lt;&gt;"",VLOOKUP(C565,Entrée!Entrée,6,FALSE),"")</f>
        <v/>
      </c>
      <c r="F565" s="14"/>
      <c r="G565" s="14"/>
      <c r="H565" s="10">
        <f t="shared" si="7"/>
        <v>0</v>
      </c>
      <c r="I565" s="14"/>
      <c r="J565" s="17"/>
    </row>
    <row r="566" spans="1:10" ht="15.6" thickTop="1" thickBot="1">
      <c r="A566" s="48">
        <v>554</v>
      </c>
      <c r="B566" s="18"/>
      <c r="C566" s="14"/>
      <c r="D566" s="8" t="str">
        <f>IF(C566&lt;&gt;"",VLOOKUP(C566,Entrée!Entrée,3,FALSE),"")</f>
        <v/>
      </c>
      <c r="E566" s="9" t="str">
        <f>IF(C566&lt;&gt;"",VLOOKUP(C566,Entrée!Entrée,6,FALSE),"")</f>
        <v/>
      </c>
      <c r="F566" s="14"/>
      <c r="G566" s="14"/>
      <c r="H566" s="10">
        <f t="shared" si="7"/>
        <v>0</v>
      </c>
      <c r="I566" s="14"/>
      <c r="J566" s="17"/>
    </row>
    <row r="567" spans="1:10" ht="15.6" thickTop="1" thickBot="1">
      <c r="A567" s="48">
        <v>555</v>
      </c>
      <c r="B567" s="18"/>
      <c r="C567" s="14"/>
      <c r="D567" s="8" t="str">
        <f>IF(C567&lt;&gt;"",VLOOKUP(C567,Entrée!Entrée,3,FALSE),"")</f>
        <v/>
      </c>
      <c r="E567" s="9" t="str">
        <f>IF(C567&lt;&gt;"",VLOOKUP(C567,Entrée!Entrée,6,FALSE),"")</f>
        <v/>
      </c>
      <c r="F567" s="14"/>
      <c r="G567" s="14"/>
      <c r="H567" s="10">
        <f t="shared" si="7"/>
        <v>0</v>
      </c>
      <c r="I567" s="14"/>
      <c r="J567" s="17"/>
    </row>
    <row r="568" spans="1:10" ht="15.6" thickTop="1" thickBot="1">
      <c r="A568" s="48">
        <v>556</v>
      </c>
      <c r="B568" s="18"/>
      <c r="C568" s="14"/>
      <c r="D568" s="8" t="str">
        <f>IF(C568&lt;&gt;"",VLOOKUP(C568,Entrée!Entrée,3,FALSE),"")</f>
        <v/>
      </c>
      <c r="E568" s="9" t="str">
        <f>IF(C568&lt;&gt;"",VLOOKUP(C568,Entrée!Entrée,6,FALSE),"")</f>
        <v/>
      </c>
      <c r="F568" s="14"/>
      <c r="G568" s="14"/>
      <c r="H568" s="10">
        <f t="shared" si="7"/>
        <v>0</v>
      </c>
      <c r="I568" s="14"/>
      <c r="J568" s="17"/>
    </row>
    <row r="569" spans="1:10" ht="15.6" thickTop="1" thickBot="1">
      <c r="A569" s="48">
        <v>557</v>
      </c>
      <c r="B569" s="18"/>
      <c r="C569" s="14"/>
      <c r="D569" s="8" t="str">
        <f>IF(C569&lt;&gt;"",VLOOKUP(C569,Entrée!Entrée,3,FALSE),"")</f>
        <v/>
      </c>
      <c r="E569" s="9" t="str">
        <f>IF(C569&lt;&gt;"",VLOOKUP(C569,Entrée!Entrée,6,FALSE),"")</f>
        <v/>
      </c>
      <c r="F569" s="14"/>
      <c r="G569" s="14"/>
      <c r="H569" s="10">
        <f t="shared" si="7"/>
        <v>0</v>
      </c>
      <c r="I569" s="14"/>
      <c r="J569" s="17"/>
    </row>
    <row r="570" spans="1:10" ht="15.6" thickTop="1" thickBot="1">
      <c r="A570" s="48">
        <v>558</v>
      </c>
      <c r="B570" s="18"/>
      <c r="C570" s="14"/>
      <c r="D570" s="8" t="str">
        <f>IF(C570&lt;&gt;"",VLOOKUP(C570,Entrée!Entrée,3,FALSE),"")</f>
        <v/>
      </c>
      <c r="E570" s="9" t="str">
        <f>IF(C570&lt;&gt;"",VLOOKUP(C570,Entrée!Entrée,6,FALSE),"")</f>
        <v/>
      </c>
      <c r="F570" s="14"/>
      <c r="G570" s="14"/>
      <c r="H570" s="10">
        <f t="shared" si="7"/>
        <v>0</v>
      </c>
      <c r="I570" s="14"/>
      <c r="J570" s="17"/>
    </row>
    <row r="571" spans="1:10" ht="15.6" thickTop="1" thickBot="1">
      <c r="A571" s="48">
        <v>559</v>
      </c>
      <c r="B571" s="18"/>
      <c r="C571" s="14"/>
      <c r="D571" s="8" t="str">
        <f>IF(C571&lt;&gt;"",VLOOKUP(C571,Entrée!Entrée,3,FALSE),"")</f>
        <v/>
      </c>
      <c r="E571" s="9" t="str">
        <f>IF(C571&lt;&gt;"",VLOOKUP(C571,Entrée!Entrée,6,FALSE),"")</f>
        <v/>
      </c>
      <c r="F571" s="14"/>
      <c r="G571" s="14"/>
      <c r="H571" s="10">
        <f t="shared" si="7"/>
        <v>0</v>
      </c>
      <c r="I571" s="14"/>
      <c r="J571" s="17"/>
    </row>
    <row r="572" spans="1:10" ht="15.6" thickTop="1" thickBot="1">
      <c r="A572" s="48">
        <v>560</v>
      </c>
      <c r="B572" s="18"/>
      <c r="C572" s="14"/>
      <c r="D572" s="8" t="str">
        <f>IF(C572&lt;&gt;"",VLOOKUP(C572,Entrée!Entrée,3,FALSE),"")</f>
        <v/>
      </c>
      <c r="E572" s="9" t="str">
        <f>IF(C572&lt;&gt;"",VLOOKUP(C572,Entrée!Entrée,6,FALSE),"")</f>
        <v/>
      </c>
      <c r="F572" s="14"/>
      <c r="G572" s="14"/>
      <c r="H572" s="10">
        <f t="shared" si="7"/>
        <v>0</v>
      </c>
      <c r="I572" s="14"/>
      <c r="J572" s="17"/>
    </row>
    <row r="573" spans="1:10" ht="15.6" thickTop="1" thickBot="1">
      <c r="A573" s="48">
        <v>561</v>
      </c>
      <c r="B573" s="18"/>
      <c r="C573" s="14"/>
      <c r="D573" s="8" t="str">
        <f>IF(C573&lt;&gt;"",VLOOKUP(C573,Entrée!Entrée,3,FALSE),"")</f>
        <v/>
      </c>
      <c r="E573" s="9" t="str">
        <f>IF(C573&lt;&gt;"",VLOOKUP(C573,Entrée!Entrée,6,FALSE),"")</f>
        <v/>
      </c>
      <c r="F573" s="14"/>
      <c r="G573" s="14"/>
      <c r="H573" s="10">
        <f t="shared" si="7"/>
        <v>0</v>
      </c>
      <c r="I573" s="14"/>
      <c r="J573" s="17"/>
    </row>
    <row r="574" spans="1:10" ht="15.6" thickTop="1" thickBot="1">
      <c r="A574" s="48">
        <v>562</v>
      </c>
      <c r="B574" s="18"/>
      <c r="C574" s="14"/>
      <c r="D574" s="8" t="str">
        <f>IF(C574&lt;&gt;"",VLOOKUP(C574,Entrée!Entrée,3,FALSE),"")</f>
        <v/>
      </c>
      <c r="E574" s="9" t="str">
        <f>IF(C574&lt;&gt;"",VLOOKUP(C574,Entrée!Entrée,6,FALSE),"")</f>
        <v/>
      </c>
      <c r="F574" s="14"/>
      <c r="G574" s="14"/>
      <c r="H574" s="10">
        <f t="shared" si="7"/>
        <v>0</v>
      </c>
      <c r="I574" s="14"/>
      <c r="J574" s="17"/>
    </row>
    <row r="575" spans="1:10" ht="15.6" thickTop="1" thickBot="1">
      <c r="A575" s="48">
        <v>563</v>
      </c>
      <c r="B575" s="18"/>
      <c r="C575" s="14"/>
      <c r="D575" s="8" t="str">
        <f>IF(C575&lt;&gt;"",VLOOKUP(C575,Entrée!Entrée,3,FALSE),"")</f>
        <v/>
      </c>
      <c r="E575" s="9" t="str">
        <f>IF(C575&lt;&gt;"",VLOOKUP(C575,Entrée!Entrée,6,FALSE),"")</f>
        <v/>
      </c>
      <c r="F575" s="14"/>
      <c r="G575" s="14"/>
      <c r="H575" s="10">
        <f t="shared" si="7"/>
        <v>0</v>
      </c>
      <c r="I575" s="14"/>
      <c r="J575" s="17"/>
    </row>
    <row r="576" spans="1:10" ht="15.6" thickTop="1" thickBot="1">
      <c r="A576" s="48">
        <v>564</v>
      </c>
      <c r="B576" s="18"/>
      <c r="C576" s="14"/>
      <c r="D576" s="8" t="str">
        <f>IF(C576&lt;&gt;"",VLOOKUP(C576,Entrée!Entrée,3,FALSE),"")</f>
        <v/>
      </c>
      <c r="E576" s="9" t="str">
        <f>IF(C576&lt;&gt;"",VLOOKUP(C576,Entrée!Entrée,6,FALSE),"")</f>
        <v/>
      </c>
      <c r="F576" s="14"/>
      <c r="G576" s="14"/>
      <c r="H576" s="10">
        <f t="shared" si="7"/>
        <v>0</v>
      </c>
      <c r="I576" s="14"/>
      <c r="J576" s="17"/>
    </row>
    <row r="577" spans="1:10" ht="15.6" thickTop="1" thickBot="1">
      <c r="A577" s="48">
        <v>565</v>
      </c>
      <c r="B577" s="18"/>
      <c r="C577" s="14"/>
      <c r="D577" s="8" t="str">
        <f>IF(C577&lt;&gt;"",VLOOKUP(C577,Entrée!Entrée,3,FALSE),"")</f>
        <v/>
      </c>
      <c r="E577" s="9" t="str">
        <f>IF(C577&lt;&gt;"",VLOOKUP(C577,Entrée!Entrée,6,FALSE),"")</f>
        <v/>
      </c>
      <c r="F577" s="14"/>
      <c r="G577" s="14"/>
      <c r="H577" s="10">
        <f t="shared" si="7"/>
        <v>0</v>
      </c>
      <c r="I577" s="14"/>
      <c r="J577" s="17"/>
    </row>
    <row r="578" spans="1:10" ht="15.6" thickTop="1" thickBot="1">
      <c r="A578" s="48">
        <v>566</v>
      </c>
      <c r="B578" s="18"/>
      <c r="C578" s="14"/>
      <c r="D578" s="8" t="str">
        <f>IF(C578&lt;&gt;"",VLOOKUP(C578,Entrée!Entrée,3,FALSE),"")</f>
        <v/>
      </c>
      <c r="E578" s="9" t="str">
        <f>IF(C578&lt;&gt;"",VLOOKUP(C578,Entrée!Entrée,6,FALSE),"")</f>
        <v/>
      </c>
      <c r="F578" s="14"/>
      <c r="G578" s="14"/>
      <c r="H578" s="10">
        <f t="shared" si="7"/>
        <v>0</v>
      </c>
      <c r="I578" s="14"/>
      <c r="J578" s="17"/>
    </row>
    <row r="579" spans="1:10" ht="15.6" thickTop="1" thickBot="1">
      <c r="A579" s="48">
        <v>567</v>
      </c>
      <c r="B579" s="18"/>
      <c r="C579" s="14"/>
      <c r="D579" s="8" t="str">
        <f>IF(C579&lt;&gt;"",VLOOKUP(C579,Entrée!Entrée,3,FALSE),"")</f>
        <v/>
      </c>
      <c r="E579" s="9" t="str">
        <f>IF(C579&lt;&gt;"",VLOOKUP(C579,Entrée!Entrée,6,FALSE),"")</f>
        <v/>
      </c>
      <c r="F579" s="14"/>
      <c r="G579" s="14"/>
      <c r="H579" s="10">
        <f t="shared" si="7"/>
        <v>0</v>
      </c>
      <c r="I579" s="14"/>
      <c r="J579" s="17"/>
    </row>
    <row r="580" spans="1:10" ht="15.6" thickTop="1" thickBot="1">
      <c r="A580" s="48">
        <v>568</v>
      </c>
      <c r="B580" s="18"/>
      <c r="C580" s="14"/>
      <c r="D580" s="8" t="str">
        <f>IF(C580&lt;&gt;"",VLOOKUP(C580,Entrée!Entrée,3,FALSE),"")</f>
        <v/>
      </c>
      <c r="E580" s="9" t="str">
        <f>IF(C580&lt;&gt;"",VLOOKUP(C580,Entrée!Entrée,6,FALSE),"")</f>
        <v/>
      </c>
      <c r="F580" s="14"/>
      <c r="G580" s="14"/>
      <c r="H580" s="10">
        <f t="shared" si="7"/>
        <v>0</v>
      </c>
      <c r="I580" s="14"/>
      <c r="J580" s="17"/>
    </row>
    <row r="581" spans="1:10" ht="15.6" thickTop="1" thickBot="1">
      <c r="A581" s="48">
        <v>569</v>
      </c>
      <c r="B581" s="18"/>
      <c r="C581" s="14"/>
      <c r="D581" s="8" t="str">
        <f>IF(C581&lt;&gt;"",VLOOKUP(C581,Entrée!Entrée,3,FALSE),"")</f>
        <v/>
      </c>
      <c r="E581" s="9" t="str">
        <f>IF(C581&lt;&gt;"",VLOOKUP(C581,Entrée!Entrée,6,FALSE),"")</f>
        <v/>
      </c>
      <c r="F581" s="14"/>
      <c r="G581" s="14"/>
      <c r="H581" s="10">
        <f t="shared" si="7"/>
        <v>0</v>
      </c>
      <c r="I581" s="14"/>
      <c r="J581" s="17"/>
    </row>
    <row r="582" spans="1:10" ht="15.6" thickTop="1" thickBot="1">
      <c r="A582" s="48">
        <v>570</v>
      </c>
      <c r="B582" s="18"/>
      <c r="C582" s="14"/>
      <c r="D582" s="8" t="str">
        <f>IF(C582&lt;&gt;"",VLOOKUP(C582,Entrée!Entrée,3,FALSE),"")</f>
        <v/>
      </c>
      <c r="E582" s="9" t="str">
        <f>IF(C582&lt;&gt;"",VLOOKUP(C582,Entrée!Entrée,6,FALSE),"")</f>
        <v/>
      </c>
      <c r="F582" s="14"/>
      <c r="G582" s="14"/>
      <c r="H582" s="10">
        <f t="shared" si="7"/>
        <v>0</v>
      </c>
      <c r="I582" s="14"/>
      <c r="J582" s="17"/>
    </row>
    <row r="583" spans="1:10" ht="15.6" thickTop="1" thickBot="1">
      <c r="A583" s="48">
        <v>571</v>
      </c>
      <c r="B583" s="18"/>
      <c r="C583" s="14"/>
      <c r="D583" s="8" t="str">
        <f>IF(C583&lt;&gt;"",VLOOKUP(C583,Entrée!Entrée,3,FALSE),"")</f>
        <v/>
      </c>
      <c r="E583" s="9" t="str">
        <f>IF(C583&lt;&gt;"",VLOOKUP(C583,Entrée!Entrée,6,FALSE),"")</f>
        <v/>
      </c>
      <c r="F583" s="14"/>
      <c r="G583" s="14"/>
      <c r="H583" s="10">
        <f t="shared" si="7"/>
        <v>0</v>
      </c>
      <c r="I583" s="14"/>
      <c r="J583" s="17"/>
    </row>
    <row r="584" spans="1:10" ht="15.6" thickTop="1" thickBot="1">
      <c r="A584" s="48">
        <v>572</v>
      </c>
      <c r="B584" s="18"/>
      <c r="C584" s="14"/>
      <c r="D584" s="8" t="str">
        <f>IF(C584&lt;&gt;"",VLOOKUP(C584,Entrée!Entrée,3,FALSE),"")</f>
        <v/>
      </c>
      <c r="E584" s="9" t="str">
        <f>IF(C584&lt;&gt;"",VLOOKUP(C584,Entrée!Entrée,6,FALSE),"")</f>
        <v/>
      </c>
      <c r="F584" s="14"/>
      <c r="G584" s="14"/>
      <c r="H584" s="10">
        <f t="shared" si="7"/>
        <v>0</v>
      </c>
      <c r="I584" s="14"/>
      <c r="J584" s="17"/>
    </row>
    <row r="585" spans="1:10" ht="15.6" thickTop="1" thickBot="1">
      <c r="A585" s="48">
        <v>573</v>
      </c>
      <c r="B585" s="18"/>
      <c r="C585" s="14"/>
      <c r="D585" s="8" t="str">
        <f>IF(C585&lt;&gt;"",VLOOKUP(C585,Entrée!Entrée,3,FALSE),"")</f>
        <v/>
      </c>
      <c r="E585" s="9" t="str">
        <f>IF(C585&lt;&gt;"",VLOOKUP(C585,Entrée!Entrée,6,FALSE),"")</f>
        <v/>
      </c>
      <c r="F585" s="14"/>
      <c r="G585" s="14"/>
      <c r="H585" s="10">
        <f t="shared" si="7"/>
        <v>0</v>
      </c>
      <c r="I585" s="14"/>
      <c r="J585" s="17"/>
    </row>
    <row r="586" spans="1:10" ht="15.6" thickTop="1" thickBot="1">
      <c r="A586" s="48">
        <v>574</v>
      </c>
      <c r="B586" s="18"/>
      <c r="C586" s="14"/>
      <c r="D586" s="8" t="str">
        <f>IF(C586&lt;&gt;"",VLOOKUP(C586,Entrée!Entrée,3,FALSE),"")</f>
        <v/>
      </c>
      <c r="E586" s="9" t="str">
        <f>IF(C586&lt;&gt;"",VLOOKUP(C586,Entrée!Entrée,6,FALSE),"")</f>
        <v/>
      </c>
      <c r="F586" s="14"/>
      <c r="G586" s="14"/>
      <c r="H586" s="10">
        <f t="shared" si="7"/>
        <v>0</v>
      </c>
      <c r="I586" s="14"/>
      <c r="J586" s="17"/>
    </row>
    <row r="587" spans="1:10" ht="15.6" thickTop="1" thickBot="1">
      <c r="A587" s="48">
        <v>575</v>
      </c>
      <c r="B587" s="18"/>
      <c r="C587" s="14"/>
      <c r="D587" s="8" t="str">
        <f>IF(C587&lt;&gt;"",VLOOKUP(C587,Entrée!Entrée,3,FALSE),"")</f>
        <v/>
      </c>
      <c r="E587" s="9" t="str">
        <f>IF(C587&lt;&gt;"",VLOOKUP(C587,Entrée!Entrée,6,FALSE),"")</f>
        <v/>
      </c>
      <c r="F587" s="14"/>
      <c r="G587" s="14"/>
      <c r="H587" s="10">
        <f t="shared" si="7"/>
        <v>0</v>
      </c>
      <c r="I587" s="14"/>
      <c r="J587" s="17"/>
    </row>
    <row r="588" spans="1:10" ht="15.6" thickTop="1" thickBot="1">
      <c r="A588" s="48">
        <v>576</v>
      </c>
      <c r="B588" s="18"/>
      <c r="C588" s="14"/>
      <c r="D588" s="8" t="str">
        <f>IF(C588&lt;&gt;"",VLOOKUP(C588,Entrée!Entrée,3,FALSE),"")</f>
        <v/>
      </c>
      <c r="E588" s="9" t="str">
        <f>IF(C588&lt;&gt;"",VLOOKUP(C588,Entrée!Entrée,6,FALSE),"")</f>
        <v/>
      </c>
      <c r="F588" s="14"/>
      <c r="G588" s="14"/>
      <c r="H588" s="10">
        <f t="shared" si="7"/>
        <v>0</v>
      </c>
      <c r="I588" s="14"/>
      <c r="J588" s="17"/>
    </row>
    <row r="589" spans="1:10" ht="15.6" thickTop="1" thickBot="1">
      <c r="A589" s="48">
        <v>577</v>
      </c>
      <c r="B589" s="18"/>
      <c r="C589" s="14"/>
      <c r="D589" s="8" t="str">
        <f>IF(C589&lt;&gt;"",VLOOKUP(C589,Entrée!Entrée,3,FALSE),"")</f>
        <v/>
      </c>
      <c r="E589" s="9" t="str">
        <f>IF(C589&lt;&gt;"",VLOOKUP(C589,Entrée!Entrée,6,FALSE),"")</f>
        <v/>
      </c>
      <c r="F589" s="14"/>
      <c r="G589" s="14"/>
      <c r="H589" s="10">
        <f t="shared" si="7"/>
        <v>0</v>
      </c>
      <c r="I589" s="14"/>
      <c r="J589" s="17"/>
    </row>
    <row r="590" spans="1:10" ht="15.6" thickTop="1" thickBot="1">
      <c r="A590" s="48">
        <v>578</v>
      </c>
      <c r="B590" s="18"/>
      <c r="C590" s="14"/>
      <c r="D590" s="8" t="str">
        <f>IF(C590&lt;&gt;"",VLOOKUP(C590,Entrée!Entrée,3,FALSE),"")</f>
        <v/>
      </c>
      <c r="E590" s="9" t="str">
        <f>IF(C590&lt;&gt;"",VLOOKUP(C590,Entrée!Entrée,6,FALSE),"")</f>
        <v/>
      </c>
      <c r="F590" s="14"/>
      <c r="G590" s="14"/>
      <c r="H590" s="10">
        <f t="shared" si="7"/>
        <v>0</v>
      </c>
      <c r="I590" s="14"/>
      <c r="J590" s="17"/>
    </row>
    <row r="591" spans="1:10" ht="15.6" thickTop="1" thickBot="1">
      <c r="A591" s="48">
        <v>579</v>
      </c>
      <c r="B591" s="18"/>
      <c r="C591" s="14"/>
      <c r="D591" s="8" t="str">
        <f>IF(C591&lt;&gt;"",VLOOKUP(C591,Entrée!Entrée,3,FALSE),"")</f>
        <v/>
      </c>
      <c r="E591" s="9" t="str">
        <f>IF(C591&lt;&gt;"",VLOOKUP(C591,Entrée!Entrée,6,FALSE),"")</f>
        <v/>
      </c>
      <c r="F591" s="14"/>
      <c r="G591" s="14"/>
      <c r="H591" s="10">
        <f t="shared" si="7"/>
        <v>0</v>
      </c>
      <c r="I591" s="14"/>
      <c r="J591" s="17"/>
    </row>
    <row r="592" spans="1:10" ht="15.6" thickTop="1" thickBot="1">
      <c r="A592" s="48">
        <v>580</v>
      </c>
      <c r="B592" s="18"/>
      <c r="C592" s="14"/>
      <c r="D592" s="8" t="str">
        <f>IF(C592&lt;&gt;"",VLOOKUP(C592,Entrée!Entrée,3,FALSE),"")</f>
        <v/>
      </c>
      <c r="E592" s="9" t="str">
        <f>IF(C592&lt;&gt;"",VLOOKUP(C592,Entrée!Entrée,6,FALSE),"")</f>
        <v/>
      </c>
      <c r="F592" s="14"/>
      <c r="G592" s="14"/>
      <c r="H592" s="10">
        <f t="shared" si="7"/>
        <v>0</v>
      </c>
      <c r="I592" s="14"/>
      <c r="J592" s="17"/>
    </row>
    <row r="593" spans="1:10" ht="15.6" thickTop="1" thickBot="1">
      <c r="A593" s="48">
        <v>581</v>
      </c>
      <c r="B593" s="18"/>
      <c r="C593" s="14"/>
      <c r="D593" s="8" t="str">
        <f>IF(C593&lt;&gt;"",VLOOKUP(C593,Entrée!Entrée,3,FALSE),"")</f>
        <v/>
      </c>
      <c r="E593" s="9" t="str">
        <f>IF(C593&lt;&gt;"",VLOOKUP(C593,Entrée!Entrée,6,FALSE),"")</f>
        <v/>
      </c>
      <c r="F593" s="14"/>
      <c r="G593" s="14"/>
      <c r="H593" s="10">
        <f t="shared" si="7"/>
        <v>0</v>
      </c>
      <c r="I593" s="14"/>
      <c r="J593" s="17"/>
    </row>
    <row r="594" spans="1:10" ht="15.6" thickTop="1" thickBot="1">
      <c r="A594" s="48">
        <v>582</v>
      </c>
      <c r="B594" s="18"/>
      <c r="C594" s="14"/>
      <c r="D594" s="8" t="str">
        <f>IF(C594&lt;&gt;"",VLOOKUP(C594,Entrée!Entrée,3,FALSE),"")</f>
        <v/>
      </c>
      <c r="E594" s="9" t="str">
        <f>IF(C594&lt;&gt;"",VLOOKUP(C594,Entrée!Entrée,6,FALSE),"")</f>
        <v/>
      </c>
      <c r="F594" s="14"/>
      <c r="G594" s="14"/>
      <c r="H594" s="10">
        <f t="shared" si="7"/>
        <v>0</v>
      </c>
      <c r="I594" s="14"/>
      <c r="J594" s="17"/>
    </row>
    <row r="595" spans="1:10" ht="15.6" thickTop="1" thickBot="1">
      <c r="A595" s="48">
        <v>583</v>
      </c>
      <c r="B595" s="18"/>
      <c r="C595" s="14"/>
      <c r="D595" s="8" t="str">
        <f>IF(C595&lt;&gt;"",VLOOKUP(C595,Entrée!Entrée,3,FALSE),"")</f>
        <v/>
      </c>
      <c r="E595" s="9" t="str">
        <f>IF(C595&lt;&gt;"",VLOOKUP(C595,Entrée!Entrée,6,FALSE),"")</f>
        <v/>
      </c>
      <c r="F595" s="14"/>
      <c r="G595" s="14"/>
      <c r="H595" s="10">
        <f t="shared" si="7"/>
        <v>0</v>
      </c>
      <c r="I595" s="14"/>
      <c r="J595" s="17"/>
    </row>
    <row r="596" spans="1:10" ht="15.6" thickTop="1" thickBot="1">
      <c r="A596" s="48">
        <v>584</v>
      </c>
      <c r="B596" s="18"/>
      <c r="C596" s="14"/>
      <c r="D596" s="8" t="str">
        <f>IF(C596&lt;&gt;"",VLOOKUP(C596,Entrée!Entrée,3,FALSE),"")</f>
        <v/>
      </c>
      <c r="E596" s="9" t="str">
        <f>IF(C596&lt;&gt;"",VLOOKUP(C596,Entrée!Entrée,6,FALSE),"")</f>
        <v/>
      </c>
      <c r="F596" s="14"/>
      <c r="G596" s="14"/>
      <c r="H596" s="10">
        <f t="shared" si="7"/>
        <v>0</v>
      </c>
      <c r="I596" s="14"/>
      <c r="J596" s="17"/>
    </row>
    <row r="597" spans="1:10" ht="15.6" thickTop="1" thickBot="1">
      <c r="A597" s="48">
        <v>585</v>
      </c>
      <c r="B597" s="18"/>
      <c r="C597" s="14"/>
      <c r="D597" s="8" t="str">
        <f>IF(C597&lt;&gt;"",VLOOKUP(C597,Entrée!Entrée,3,FALSE),"")</f>
        <v/>
      </c>
      <c r="E597" s="9" t="str">
        <f>IF(C597&lt;&gt;"",VLOOKUP(C597,Entrée!Entrée,6,FALSE),"")</f>
        <v/>
      </c>
      <c r="F597" s="14"/>
      <c r="G597" s="14"/>
      <c r="H597" s="10">
        <f t="shared" si="7"/>
        <v>0</v>
      </c>
      <c r="I597" s="14"/>
      <c r="J597" s="17"/>
    </row>
    <row r="598" spans="1:10" ht="15.6" thickTop="1" thickBot="1">
      <c r="A598" s="48">
        <v>586</v>
      </c>
      <c r="B598" s="18"/>
      <c r="C598" s="14"/>
      <c r="D598" s="8" t="str">
        <f>IF(C598&lt;&gt;"",VLOOKUP(C598,Entrée!Entrée,3,FALSE),"")</f>
        <v/>
      </c>
      <c r="E598" s="9" t="str">
        <f>IF(C598&lt;&gt;"",VLOOKUP(C598,Entrée!Entrée,6,FALSE),"")</f>
        <v/>
      </c>
      <c r="F598" s="14"/>
      <c r="G598" s="14"/>
      <c r="H598" s="10">
        <f t="shared" si="7"/>
        <v>0</v>
      </c>
      <c r="I598" s="14"/>
      <c r="J598" s="17"/>
    </row>
    <row r="599" spans="1:10" ht="15.6" thickTop="1" thickBot="1">
      <c r="A599" s="48">
        <v>587</v>
      </c>
      <c r="B599" s="18"/>
      <c r="C599" s="14"/>
      <c r="D599" s="8" t="str">
        <f>IF(C599&lt;&gt;"",VLOOKUP(C599,Entrée!Entrée,3,FALSE),"")</f>
        <v/>
      </c>
      <c r="E599" s="9" t="str">
        <f>IF(C599&lt;&gt;"",VLOOKUP(C599,Entrée!Entrée,6,FALSE),"")</f>
        <v/>
      </c>
      <c r="F599" s="14"/>
      <c r="G599" s="14"/>
      <c r="H599" s="10">
        <f t="shared" si="7"/>
        <v>0</v>
      </c>
      <c r="I599" s="14"/>
      <c r="J599" s="17"/>
    </row>
    <row r="600" spans="1:10" ht="15.6" thickTop="1" thickBot="1">
      <c r="A600" s="48">
        <v>588</v>
      </c>
      <c r="B600" s="18"/>
      <c r="C600" s="14"/>
      <c r="D600" s="8" t="str">
        <f>IF(C600&lt;&gt;"",VLOOKUP(C600,Entrée!Entrée,3,FALSE),"")</f>
        <v/>
      </c>
      <c r="E600" s="9" t="str">
        <f>IF(C600&lt;&gt;"",VLOOKUP(C600,Entrée!Entrée,6,FALSE),"")</f>
        <v/>
      </c>
      <c r="F600" s="14"/>
      <c r="G600" s="14"/>
      <c r="H600" s="10">
        <f t="shared" si="7"/>
        <v>0</v>
      </c>
      <c r="I600" s="14"/>
      <c r="J600" s="17"/>
    </row>
    <row r="601" spans="1:10" ht="15.6" thickTop="1" thickBot="1">
      <c r="A601" s="48">
        <v>589</v>
      </c>
      <c r="B601" s="18"/>
      <c r="C601" s="14"/>
      <c r="D601" s="8" t="str">
        <f>IF(C601&lt;&gt;"",VLOOKUP(C601,Entrée!Entrée,3,FALSE),"")</f>
        <v/>
      </c>
      <c r="E601" s="9" t="str">
        <f>IF(C601&lt;&gt;"",VLOOKUP(C601,Entrée!Entrée,6,FALSE),"")</f>
        <v/>
      </c>
      <c r="F601" s="14"/>
      <c r="G601" s="14"/>
      <c r="H601" s="10">
        <f t="shared" si="7"/>
        <v>0</v>
      </c>
      <c r="I601" s="14"/>
      <c r="J601" s="17"/>
    </row>
    <row r="602" spans="1:10" ht="15.6" thickTop="1" thickBot="1">
      <c r="A602" s="48">
        <v>590</v>
      </c>
      <c r="B602" s="18"/>
      <c r="C602" s="14"/>
      <c r="D602" s="8" t="str">
        <f>IF(C602&lt;&gt;"",VLOOKUP(C602,Entrée!Entrée,3,FALSE),"")</f>
        <v/>
      </c>
      <c r="E602" s="9" t="str">
        <f>IF(C602&lt;&gt;"",VLOOKUP(C602,Entrée!Entrée,6,FALSE),"")</f>
        <v/>
      </c>
      <c r="F602" s="14"/>
      <c r="G602" s="14"/>
      <c r="H602" s="10">
        <f t="shared" si="7"/>
        <v>0</v>
      </c>
      <c r="I602" s="14"/>
      <c r="J602" s="17"/>
    </row>
    <row r="603" spans="1:10" ht="15.6" thickTop="1" thickBot="1">
      <c r="A603" s="48">
        <v>591</v>
      </c>
      <c r="B603" s="18"/>
      <c r="C603" s="14"/>
      <c r="D603" s="8" t="str">
        <f>IF(C603&lt;&gt;"",VLOOKUP(C603,Entrée!Entrée,3,FALSE),"")</f>
        <v/>
      </c>
      <c r="E603" s="9" t="str">
        <f>IF(C603&lt;&gt;"",VLOOKUP(C603,Entrée!Entrée,6,FALSE),"")</f>
        <v/>
      </c>
      <c r="F603" s="14"/>
      <c r="G603" s="14"/>
      <c r="H603" s="10">
        <f t="shared" si="7"/>
        <v>0</v>
      </c>
      <c r="I603" s="14"/>
      <c r="J603" s="17"/>
    </row>
    <row r="604" spans="1:10" ht="15.6" thickTop="1" thickBot="1">
      <c r="A604" s="48">
        <v>592</v>
      </c>
      <c r="B604" s="18"/>
      <c r="C604" s="14"/>
      <c r="D604" s="8" t="str">
        <f>IF(C604&lt;&gt;"",VLOOKUP(C604,Entrée!Entrée,3,FALSE),"")</f>
        <v/>
      </c>
      <c r="E604" s="9" t="str">
        <f>IF(C604&lt;&gt;"",VLOOKUP(C604,Entrée!Entrée,6,FALSE),"")</f>
        <v/>
      </c>
      <c r="F604" s="14"/>
      <c r="G604" s="14"/>
      <c r="H604" s="10">
        <f t="shared" si="7"/>
        <v>0</v>
      </c>
      <c r="I604" s="14"/>
      <c r="J604" s="17"/>
    </row>
    <row r="605" spans="1:10" ht="15.6" thickTop="1" thickBot="1">
      <c r="A605" s="48">
        <v>593</v>
      </c>
      <c r="B605" s="18"/>
      <c r="C605" s="14"/>
      <c r="D605" s="8" t="str">
        <f>IF(C605&lt;&gt;"",VLOOKUP(C605,Entrée!Entrée,3,FALSE),"")</f>
        <v/>
      </c>
      <c r="E605" s="9" t="str">
        <f>IF(C605&lt;&gt;"",VLOOKUP(C605,Entrée!Entrée,6,FALSE),"")</f>
        <v/>
      </c>
      <c r="F605" s="14"/>
      <c r="G605" s="14"/>
      <c r="H605" s="10">
        <f t="shared" si="7"/>
        <v>0</v>
      </c>
      <c r="I605" s="14"/>
      <c r="J605" s="17"/>
    </row>
    <row r="606" spans="1:10" ht="15.6" thickTop="1" thickBot="1">
      <c r="A606" s="48">
        <v>594</v>
      </c>
      <c r="B606" s="18"/>
      <c r="C606" s="14"/>
      <c r="D606" s="8" t="str">
        <f>IF(C606&lt;&gt;"",VLOOKUP(C606,Entrée!Entrée,3,FALSE),"")</f>
        <v/>
      </c>
      <c r="E606" s="9" t="str">
        <f>IF(C606&lt;&gt;"",VLOOKUP(C606,Entrée!Entrée,6,FALSE),"")</f>
        <v/>
      </c>
      <c r="F606" s="14"/>
      <c r="G606" s="14"/>
      <c r="H606" s="10">
        <f t="shared" si="7"/>
        <v>0</v>
      </c>
      <c r="I606" s="14"/>
      <c r="J606" s="17"/>
    </row>
    <row r="607" spans="1:10" ht="15.6" thickTop="1" thickBot="1">
      <c r="A607" s="48">
        <v>595</v>
      </c>
      <c r="B607" s="18"/>
      <c r="C607" s="14"/>
      <c r="D607" s="8" t="str">
        <f>IF(C607&lt;&gt;"",VLOOKUP(C607,Entrée!Entrée,3,FALSE),"")</f>
        <v/>
      </c>
      <c r="E607" s="9" t="str">
        <f>IF(C607&lt;&gt;"",VLOOKUP(C607,Entrée!Entrée,6,FALSE),"")</f>
        <v/>
      </c>
      <c r="F607" s="14"/>
      <c r="G607" s="14"/>
      <c r="H607" s="10">
        <f t="shared" si="7"/>
        <v>0</v>
      </c>
      <c r="I607" s="14"/>
      <c r="J607" s="17"/>
    </row>
    <row r="608" spans="1:10" ht="15.6" thickTop="1" thickBot="1">
      <c r="A608" s="48">
        <v>596</v>
      </c>
      <c r="B608" s="18"/>
      <c r="C608" s="14"/>
      <c r="D608" s="8" t="str">
        <f>IF(C608&lt;&gt;"",VLOOKUP(C608,Entrée!Entrée,3,FALSE),"")</f>
        <v/>
      </c>
      <c r="E608" s="9" t="str">
        <f>IF(C608&lt;&gt;"",VLOOKUP(C608,Entrée!Entrée,6,FALSE),"")</f>
        <v/>
      </c>
      <c r="F608" s="14"/>
      <c r="G608" s="14"/>
      <c r="H608" s="10">
        <f t="shared" si="7"/>
        <v>0</v>
      </c>
      <c r="I608" s="14"/>
      <c r="J608" s="17"/>
    </row>
    <row r="609" spans="1:10" ht="15.6" thickTop="1" thickBot="1">
      <c r="A609" s="48">
        <v>597</v>
      </c>
      <c r="B609" s="18"/>
      <c r="C609" s="14"/>
      <c r="D609" s="8" t="str">
        <f>IF(C609&lt;&gt;"",VLOOKUP(C609,Entrée!Entrée,3,FALSE),"")</f>
        <v/>
      </c>
      <c r="E609" s="9" t="str">
        <f>IF(C609&lt;&gt;"",VLOOKUP(C609,Entrée!Entrée,6,FALSE),"")</f>
        <v/>
      </c>
      <c r="F609" s="14"/>
      <c r="G609" s="14"/>
      <c r="H609" s="10">
        <f t="shared" si="7"/>
        <v>0</v>
      </c>
      <c r="I609" s="14"/>
      <c r="J609" s="17"/>
    </row>
    <row r="610" spans="1:10" ht="15.6" thickTop="1" thickBot="1">
      <c r="A610" s="48">
        <v>598</v>
      </c>
      <c r="B610" s="18"/>
      <c r="C610" s="14"/>
      <c r="D610" s="8" t="str">
        <f>IF(C610&lt;&gt;"",VLOOKUP(C610,Entrée!Entrée,3,FALSE),"")</f>
        <v/>
      </c>
      <c r="E610" s="9" t="str">
        <f>IF(C610&lt;&gt;"",VLOOKUP(C610,Entrée!Entrée,6,FALSE),"")</f>
        <v/>
      </c>
      <c r="F610" s="14"/>
      <c r="G610" s="14"/>
      <c r="H610" s="10">
        <f t="shared" si="7"/>
        <v>0</v>
      </c>
      <c r="I610" s="14"/>
      <c r="J610" s="17"/>
    </row>
    <row r="611" spans="1:10" ht="15.6" thickTop="1" thickBot="1">
      <c r="A611" s="48">
        <v>599</v>
      </c>
      <c r="B611" s="18"/>
      <c r="C611" s="14"/>
      <c r="D611" s="8" t="str">
        <f>IF(C611&lt;&gt;"",VLOOKUP(C611,Entrée!Entrée,3,FALSE),"")</f>
        <v/>
      </c>
      <c r="E611" s="9" t="str">
        <f>IF(C611&lt;&gt;"",VLOOKUP(C611,Entrée!Entrée,6,FALSE),"")</f>
        <v/>
      </c>
      <c r="F611" s="14"/>
      <c r="G611" s="14"/>
      <c r="H611" s="10">
        <f t="shared" si="7"/>
        <v>0</v>
      </c>
      <c r="I611" s="14"/>
      <c r="J611" s="17"/>
    </row>
    <row r="612" spans="1:10" ht="15.6" thickTop="1" thickBot="1">
      <c r="A612" s="48">
        <v>600</v>
      </c>
      <c r="B612" s="18"/>
      <c r="C612" s="14"/>
      <c r="D612" s="8" t="str">
        <f>IF(C612&lt;&gt;"",VLOOKUP(C612,Entrée!Entrée,3,FALSE),"")</f>
        <v/>
      </c>
      <c r="E612" s="9" t="str">
        <f>IF(C612&lt;&gt;"",VLOOKUP(C612,Entrée!Entrée,6,FALSE),"")</f>
        <v/>
      </c>
      <c r="F612" s="14"/>
      <c r="G612" s="14"/>
      <c r="H612" s="10">
        <f t="shared" si="7"/>
        <v>0</v>
      </c>
      <c r="I612" s="14"/>
      <c r="J612" s="17"/>
    </row>
    <row r="613" spans="1:10" ht="15.6" thickTop="1" thickBot="1">
      <c r="A613" s="48">
        <v>601</v>
      </c>
      <c r="B613" s="18"/>
      <c r="C613" s="14"/>
      <c r="D613" s="8" t="str">
        <f>IF(C613&lt;&gt;"",VLOOKUP(C613,Entrée!Entrée,3,FALSE),"")</f>
        <v/>
      </c>
      <c r="E613" s="9" t="str">
        <f>IF(C613&lt;&gt;"",VLOOKUP(C613,Entrée!Entrée,6,FALSE),"")</f>
        <v/>
      </c>
      <c r="F613" s="14"/>
      <c r="G613" s="14"/>
      <c r="H613" s="10">
        <f t="shared" si="7"/>
        <v>0</v>
      </c>
      <c r="I613" s="14"/>
      <c r="J613" s="17"/>
    </row>
    <row r="614" spans="1:10" ht="15.6" thickTop="1" thickBot="1">
      <c r="A614" s="48">
        <v>602</v>
      </c>
      <c r="B614" s="18"/>
      <c r="C614" s="14"/>
      <c r="D614" s="8" t="str">
        <f>IF(C614&lt;&gt;"",VLOOKUP(C614,Entrée!Entrée,3,FALSE),"")</f>
        <v/>
      </c>
      <c r="E614" s="9" t="str">
        <f>IF(C614&lt;&gt;"",VLOOKUP(C614,Entrée!Entrée,6,FALSE),"")</f>
        <v/>
      </c>
      <c r="F614" s="14"/>
      <c r="G614" s="14"/>
      <c r="H614" s="10">
        <f t="shared" si="7"/>
        <v>0</v>
      </c>
      <c r="I614" s="14"/>
      <c r="J614" s="17"/>
    </row>
    <row r="615" spans="1:10" ht="15.6" thickTop="1" thickBot="1">
      <c r="A615" s="48">
        <v>603</v>
      </c>
      <c r="B615" s="18"/>
      <c r="C615" s="14"/>
      <c r="D615" s="8" t="str">
        <f>IF(C615&lt;&gt;"",VLOOKUP(C615,Entrée!Entrée,3,FALSE),"")</f>
        <v/>
      </c>
      <c r="E615" s="9" t="str">
        <f>IF(C615&lt;&gt;"",VLOOKUP(C615,Entrée!Entrée,6,FALSE),"")</f>
        <v/>
      </c>
      <c r="F615" s="14"/>
      <c r="G615" s="14"/>
      <c r="H615" s="10">
        <f t="shared" si="7"/>
        <v>0</v>
      </c>
      <c r="I615" s="14"/>
      <c r="J615" s="17"/>
    </row>
    <row r="616" spans="1:10" ht="15.6" thickTop="1" thickBot="1">
      <c r="A616" s="48">
        <v>604</v>
      </c>
      <c r="B616" s="18"/>
      <c r="C616" s="14"/>
      <c r="D616" s="8" t="str">
        <f>IF(C616&lt;&gt;"",VLOOKUP(C616,Entrée!Entrée,3,FALSE),"")</f>
        <v/>
      </c>
      <c r="E616" s="9" t="str">
        <f>IF(C616&lt;&gt;"",VLOOKUP(C616,Entrée!Entrée,6,FALSE),"")</f>
        <v/>
      </c>
      <c r="F616" s="14"/>
      <c r="G616" s="14"/>
      <c r="H616" s="10">
        <f t="shared" si="7"/>
        <v>0</v>
      </c>
      <c r="I616" s="14"/>
      <c r="J616" s="17"/>
    </row>
    <row r="617" spans="1:10" ht="15.6" thickTop="1" thickBot="1">
      <c r="A617" s="48">
        <v>605</v>
      </c>
      <c r="B617" s="18"/>
      <c r="C617" s="14"/>
      <c r="D617" s="8" t="str">
        <f>IF(C617&lt;&gt;"",VLOOKUP(C617,Entrée!Entrée,3,FALSE),"")</f>
        <v/>
      </c>
      <c r="E617" s="9" t="str">
        <f>IF(C617&lt;&gt;"",VLOOKUP(C617,Entrée!Entrée,6,FALSE),"")</f>
        <v/>
      </c>
      <c r="F617" s="14"/>
      <c r="G617" s="14"/>
      <c r="H617" s="10">
        <f t="shared" ref="H617:H680" si="8">PRODUCT(F617,G617)</f>
        <v>0</v>
      </c>
      <c r="I617" s="14"/>
      <c r="J617" s="17"/>
    </row>
    <row r="618" spans="1:10" ht="15.6" thickTop="1" thickBot="1">
      <c r="A618" s="48">
        <v>606</v>
      </c>
      <c r="B618" s="18"/>
      <c r="C618" s="14"/>
      <c r="D618" s="8" t="str">
        <f>IF(C618&lt;&gt;"",VLOOKUP(C618,Entrée!Entrée,3,FALSE),"")</f>
        <v/>
      </c>
      <c r="E618" s="9" t="str">
        <f>IF(C618&lt;&gt;"",VLOOKUP(C618,Entrée!Entrée,6,FALSE),"")</f>
        <v/>
      </c>
      <c r="F618" s="14"/>
      <c r="G618" s="14"/>
      <c r="H618" s="10">
        <f t="shared" si="8"/>
        <v>0</v>
      </c>
      <c r="I618" s="14"/>
      <c r="J618" s="17"/>
    </row>
    <row r="619" spans="1:10" ht="15.6" thickTop="1" thickBot="1">
      <c r="A619" s="48">
        <v>607</v>
      </c>
      <c r="B619" s="18"/>
      <c r="C619" s="14"/>
      <c r="D619" s="8" t="str">
        <f>IF(C619&lt;&gt;"",VLOOKUP(C619,Entrée!Entrée,3,FALSE),"")</f>
        <v/>
      </c>
      <c r="E619" s="9" t="str">
        <f>IF(C619&lt;&gt;"",VLOOKUP(C619,Entrée!Entrée,6,FALSE),"")</f>
        <v/>
      </c>
      <c r="F619" s="14"/>
      <c r="G619" s="14"/>
      <c r="H619" s="10">
        <f t="shared" si="8"/>
        <v>0</v>
      </c>
      <c r="I619" s="14"/>
      <c r="J619" s="17"/>
    </row>
    <row r="620" spans="1:10" ht="15.6" thickTop="1" thickBot="1">
      <c r="A620" s="48">
        <v>608</v>
      </c>
      <c r="B620" s="18"/>
      <c r="C620" s="14"/>
      <c r="D620" s="8" t="str">
        <f>IF(C620&lt;&gt;"",VLOOKUP(C620,Entrée!Entrée,3,FALSE),"")</f>
        <v/>
      </c>
      <c r="E620" s="9" t="str">
        <f>IF(C620&lt;&gt;"",VLOOKUP(C620,Entrée!Entrée,6,FALSE),"")</f>
        <v/>
      </c>
      <c r="F620" s="14"/>
      <c r="G620" s="14"/>
      <c r="H620" s="10">
        <f t="shared" si="8"/>
        <v>0</v>
      </c>
      <c r="I620" s="14"/>
      <c r="J620" s="17"/>
    </row>
    <row r="621" spans="1:10" ht="15.6" thickTop="1" thickBot="1">
      <c r="A621" s="48">
        <v>609</v>
      </c>
      <c r="B621" s="18"/>
      <c r="C621" s="14"/>
      <c r="D621" s="8" t="str">
        <f>IF(C621&lt;&gt;"",VLOOKUP(C621,Entrée!Entrée,3,FALSE),"")</f>
        <v/>
      </c>
      <c r="E621" s="9" t="str">
        <f>IF(C621&lt;&gt;"",VLOOKUP(C621,Entrée!Entrée,6,FALSE),"")</f>
        <v/>
      </c>
      <c r="F621" s="14"/>
      <c r="G621" s="14"/>
      <c r="H621" s="10">
        <f t="shared" si="8"/>
        <v>0</v>
      </c>
      <c r="I621" s="14"/>
      <c r="J621" s="17"/>
    </row>
    <row r="622" spans="1:10" ht="15.6" thickTop="1" thickBot="1">
      <c r="A622" s="48">
        <v>610</v>
      </c>
      <c r="B622" s="18"/>
      <c r="C622" s="14"/>
      <c r="D622" s="8" t="str">
        <f>IF(C622&lt;&gt;"",VLOOKUP(C622,Entrée!Entrée,3,FALSE),"")</f>
        <v/>
      </c>
      <c r="E622" s="9" t="str">
        <f>IF(C622&lt;&gt;"",VLOOKUP(C622,Entrée!Entrée,6,FALSE),"")</f>
        <v/>
      </c>
      <c r="F622" s="14"/>
      <c r="G622" s="14"/>
      <c r="H622" s="10">
        <f t="shared" si="8"/>
        <v>0</v>
      </c>
      <c r="I622" s="14"/>
      <c r="J622" s="17"/>
    </row>
    <row r="623" spans="1:10" ht="15.6" thickTop="1" thickBot="1">
      <c r="A623" s="48">
        <v>611</v>
      </c>
      <c r="B623" s="18"/>
      <c r="C623" s="14"/>
      <c r="D623" s="8" t="str">
        <f>IF(C623&lt;&gt;"",VLOOKUP(C623,Entrée!Entrée,3,FALSE),"")</f>
        <v/>
      </c>
      <c r="E623" s="9" t="str">
        <f>IF(C623&lt;&gt;"",VLOOKUP(C623,Entrée!Entrée,6,FALSE),"")</f>
        <v/>
      </c>
      <c r="F623" s="14"/>
      <c r="G623" s="14"/>
      <c r="H623" s="10">
        <f t="shared" si="8"/>
        <v>0</v>
      </c>
      <c r="I623" s="14"/>
      <c r="J623" s="17"/>
    </row>
    <row r="624" spans="1:10" ht="15.6" thickTop="1" thickBot="1">
      <c r="A624" s="48">
        <v>612</v>
      </c>
      <c r="B624" s="18"/>
      <c r="C624" s="14"/>
      <c r="D624" s="8" t="str">
        <f>IF(C624&lt;&gt;"",VLOOKUP(C624,Entrée!Entrée,3,FALSE),"")</f>
        <v/>
      </c>
      <c r="E624" s="9" t="str">
        <f>IF(C624&lt;&gt;"",VLOOKUP(C624,Entrée!Entrée,6,FALSE),"")</f>
        <v/>
      </c>
      <c r="F624" s="14"/>
      <c r="G624" s="14"/>
      <c r="H624" s="10">
        <f t="shared" si="8"/>
        <v>0</v>
      </c>
      <c r="I624" s="14"/>
      <c r="J624" s="17"/>
    </row>
    <row r="625" spans="1:10" ht="15.6" thickTop="1" thickBot="1">
      <c r="A625" s="48">
        <v>613</v>
      </c>
      <c r="B625" s="18"/>
      <c r="C625" s="14"/>
      <c r="D625" s="8" t="str">
        <f>IF(C625&lt;&gt;"",VLOOKUP(C625,Entrée!Entrée,3,FALSE),"")</f>
        <v/>
      </c>
      <c r="E625" s="9" t="str">
        <f>IF(C625&lt;&gt;"",VLOOKUP(C625,Entrée!Entrée,6,FALSE),"")</f>
        <v/>
      </c>
      <c r="F625" s="14"/>
      <c r="G625" s="14"/>
      <c r="H625" s="10">
        <f t="shared" si="8"/>
        <v>0</v>
      </c>
      <c r="I625" s="14"/>
      <c r="J625" s="17"/>
    </row>
    <row r="626" spans="1:10" ht="15.6" thickTop="1" thickBot="1">
      <c r="A626" s="48">
        <v>614</v>
      </c>
      <c r="B626" s="18"/>
      <c r="C626" s="14"/>
      <c r="D626" s="8" t="str">
        <f>IF(C626&lt;&gt;"",VLOOKUP(C626,Entrée!Entrée,3,FALSE),"")</f>
        <v/>
      </c>
      <c r="E626" s="9" t="str">
        <f>IF(C626&lt;&gt;"",VLOOKUP(C626,Entrée!Entrée,6,FALSE),"")</f>
        <v/>
      </c>
      <c r="F626" s="14"/>
      <c r="G626" s="14"/>
      <c r="H626" s="10">
        <f t="shared" si="8"/>
        <v>0</v>
      </c>
      <c r="I626" s="14"/>
      <c r="J626" s="17"/>
    </row>
    <row r="627" spans="1:10" ht="15.6" thickTop="1" thickBot="1">
      <c r="A627" s="48">
        <v>615</v>
      </c>
      <c r="B627" s="18"/>
      <c r="C627" s="14"/>
      <c r="D627" s="8" t="str">
        <f>IF(C627&lt;&gt;"",VLOOKUP(C627,Entrée!Entrée,3,FALSE),"")</f>
        <v/>
      </c>
      <c r="E627" s="9" t="str">
        <f>IF(C627&lt;&gt;"",VLOOKUP(C627,Entrée!Entrée,6,FALSE),"")</f>
        <v/>
      </c>
      <c r="F627" s="14"/>
      <c r="G627" s="14"/>
      <c r="H627" s="10">
        <f t="shared" si="8"/>
        <v>0</v>
      </c>
      <c r="I627" s="14"/>
      <c r="J627" s="17"/>
    </row>
    <row r="628" spans="1:10" ht="15.6" thickTop="1" thickBot="1">
      <c r="A628" s="48">
        <v>616</v>
      </c>
      <c r="B628" s="18"/>
      <c r="C628" s="14"/>
      <c r="D628" s="8" t="str">
        <f>IF(C628&lt;&gt;"",VLOOKUP(C628,Entrée!Entrée,3,FALSE),"")</f>
        <v/>
      </c>
      <c r="E628" s="9" t="str">
        <f>IF(C628&lt;&gt;"",VLOOKUP(C628,Entrée!Entrée,6,FALSE),"")</f>
        <v/>
      </c>
      <c r="F628" s="14"/>
      <c r="G628" s="14"/>
      <c r="H628" s="10">
        <f t="shared" si="8"/>
        <v>0</v>
      </c>
      <c r="I628" s="14"/>
      <c r="J628" s="17"/>
    </row>
    <row r="629" spans="1:10" ht="15.6" thickTop="1" thickBot="1">
      <c r="A629" s="48">
        <v>617</v>
      </c>
      <c r="B629" s="18"/>
      <c r="C629" s="14"/>
      <c r="D629" s="8" t="str">
        <f>IF(C629&lt;&gt;"",VLOOKUP(C629,Entrée!Entrée,3,FALSE),"")</f>
        <v/>
      </c>
      <c r="E629" s="9" t="str">
        <f>IF(C629&lt;&gt;"",VLOOKUP(C629,Entrée!Entrée,6,FALSE),"")</f>
        <v/>
      </c>
      <c r="F629" s="14"/>
      <c r="G629" s="14"/>
      <c r="H629" s="10">
        <f t="shared" si="8"/>
        <v>0</v>
      </c>
      <c r="I629" s="14"/>
      <c r="J629" s="17"/>
    </row>
    <row r="630" spans="1:10" ht="15.6" thickTop="1" thickBot="1">
      <c r="A630" s="48">
        <v>618</v>
      </c>
      <c r="B630" s="18"/>
      <c r="C630" s="14"/>
      <c r="D630" s="8" t="str">
        <f>IF(C630&lt;&gt;"",VLOOKUP(C630,Entrée!Entrée,3,FALSE),"")</f>
        <v/>
      </c>
      <c r="E630" s="9" t="str">
        <f>IF(C630&lt;&gt;"",VLOOKUP(C630,Entrée!Entrée,6,FALSE),"")</f>
        <v/>
      </c>
      <c r="F630" s="14"/>
      <c r="G630" s="14"/>
      <c r="H630" s="10">
        <f t="shared" si="8"/>
        <v>0</v>
      </c>
      <c r="I630" s="14"/>
      <c r="J630" s="17"/>
    </row>
    <row r="631" spans="1:10" ht="15.6" thickTop="1" thickBot="1">
      <c r="A631" s="48">
        <v>619</v>
      </c>
      <c r="B631" s="18"/>
      <c r="C631" s="14"/>
      <c r="D631" s="8" t="str">
        <f>IF(C631&lt;&gt;"",VLOOKUP(C631,Entrée!Entrée,3,FALSE),"")</f>
        <v/>
      </c>
      <c r="E631" s="9" t="str">
        <f>IF(C631&lt;&gt;"",VLOOKUP(C631,Entrée!Entrée,6,FALSE),"")</f>
        <v/>
      </c>
      <c r="F631" s="14"/>
      <c r="G631" s="14"/>
      <c r="H631" s="10">
        <f t="shared" si="8"/>
        <v>0</v>
      </c>
      <c r="I631" s="14"/>
      <c r="J631" s="17"/>
    </row>
    <row r="632" spans="1:10" ht="15.6" thickTop="1" thickBot="1">
      <c r="A632" s="48">
        <v>620</v>
      </c>
      <c r="B632" s="18"/>
      <c r="C632" s="14"/>
      <c r="D632" s="8" t="str">
        <f>IF(C632&lt;&gt;"",VLOOKUP(C632,Entrée!Entrée,3,FALSE),"")</f>
        <v/>
      </c>
      <c r="E632" s="9" t="str">
        <f>IF(C632&lt;&gt;"",VLOOKUP(C632,Entrée!Entrée,6,FALSE),"")</f>
        <v/>
      </c>
      <c r="F632" s="14"/>
      <c r="G632" s="14"/>
      <c r="H632" s="10">
        <f t="shared" si="8"/>
        <v>0</v>
      </c>
      <c r="I632" s="14"/>
      <c r="J632" s="17"/>
    </row>
    <row r="633" spans="1:10" ht="15.6" thickTop="1" thickBot="1">
      <c r="A633" s="48">
        <v>621</v>
      </c>
      <c r="B633" s="18"/>
      <c r="C633" s="14"/>
      <c r="D633" s="8" t="str">
        <f>IF(C633&lt;&gt;"",VLOOKUP(C633,Entrée!Entrée,3,FALSE),"")</f>
        <v/>
      </c>
      <c r="E633" s="9" t="str">
        <f>IF(C633&lt;&gt;"",VLOOKUP(C633,Entrée!Entrée,6,FALSE),"")</f>
        <v/>
      </c>
      <c r="F633" s="14"/>
      <c r="G633" s="14"/>
      <c r="H633" s="10">
        <f t="shared" si="8"/>
        <v>0</v>
      </c>
      <c r="I633" s="14"/>
      <c r="J633" s="17"/>
    </row>
    <row r="634" spans="1:10" ht="15.6" thickTop="1" thickBot="1">
      <c r="A634" s="48">
        <v>622</v>
      </c>
      <c r="B634" s="18"/>
      <c r="C634" s="14"/>
      <c r="D634" s="8" t="str">
        <f>IF(C634&lt;&gt;"",VLOOKUP(C634,Entrée!Entrée,3,FALSE),"")</f>
        <v/>
      </c>
      <c r="E634" s="9" t="str">
        <f>IF(C634&lt;&gt;"",VLOOKUP(C634,Entrée!Entrée,6,FALSE),"")</f>
        <v/>
      </c>
      <c r="F634" s="14"/>
      <c r="G634" s="14"/>
      <c r="H634" s="10">
        <f t="shared" si="8"/>
        <v>0</v>
      </c>
      <c r="I634" s="14"/>
      <c r="J634" s="17"/>
    </row>
    <row r="635" spans="1:10" ht="15.6" thickTop="1" thickBot="1">
      <c r="A635" s="48">
        <v>623</v>
      </c>
      <c r="B635" s="18"/>
      <c r="C635" s="14"/>
      <c r="D635" s="8" t="str">
        <f>IF(C635&lt;&gt;"",VLOOKUP(C635,Entrée!Entrée,3,FALSE),"")</f>
        <v/>
      </c>
      <c r="E635" s="9" t="str">
        <f>IF(C635&lt;&gt;"",VLOOKUP(C635,Entrée!Entrée,6,FALSE),"")</f>
        <v/>
      </c>
      <c r="F635" s="14"/>
      <c r="G635" s="14"/>
      <c r="H635" s="10">
        <f t="shared" si="8"/>
        <v>0</v>
      </c>
      <c r="I635" s="14"/>
      <c r="J635" s="17"/>
    </row>
    <row r="636" spans="1:10" ht="15.6" thickTop="1" thickBot="1">
      <c r="A636" s="48">
        <v>624</v>
      </c>
      <c r="B636" s="18"/>
      <c r="C636" s="14"/>
      <c r="D636" s="8" t="str">
        <f>IF(C636&lt;&gt;"",VLOOKUP(C636,Entrée!Entrée,3,FALSE),"")</f>
        <v/>
      </c>
      <c r="E636" s="9" t="str">
        <f>IF(C636&lt;&gt;"",VLOOKUP(C636,Entrée!Entrée,6,FALSE),"")</f>
        <v/>
      </c>
      <c r="F636" s="14"/>
      <c r="G636" s="14"/>
      <c r="H636" s="10">
        <f t="shared" si="8"/>
        <v>0</v>
      </c>
      <c r="I636" s="14"/>
      <c r="J636" s="17"/>
    </row>
    <row r="637" spans="1:10" ht="15.6" thickTop="1" thickBot="1">
      <c r="A637" s="48">
        <v>625</v>
      </c>
      <c r="B637" s="18"/>
      <c r="C637" s="14"/>
      <c r="D637" s="8" t="str">
        <f>IF(C637&lt;&gt;"",VLOOKUP(C637,Entrée!Entrée,3,FALSE),"")</f>
        <v/>
      </c>
      <c r="E637" s="9" t="str">
        <f>IF(C637&lt;&gt;"",VLOOKUP(C637,Entrée!Entrée,6,FALSE),"")</f>
        <v/>
      </c>
      <c r="F637" s="14"/>
      <c r="G637" s="14"/>
      <c r="H637" s="10">
        <f t="shared" si="8"/>
        <v>0</v>
      </c>
      <c r="I637" s="14"/>
      <c r="J637" s="17"/>
    </row>
    <row r="638" spans="1:10" ht="15.6" thickTop="1" thickBot="1">
      <c r="A638" s="48">
        <v>626</v>
      </c>
      <c r="B638" s="18"/>
      <c r="C638" s="14"/>
      <c r="D638" s="8" t="str">
        <f>IF(C638&lt;&gt;"",VLOOKUP(C638,Entrée!Entrée,3,FALSE),"")</f>
        <v/>
      </c>
      <c r="E638" s="9" t="str">
        <f>IF(C638&lt;&gt;"",VLOOKUP(C638,Entrée!Entrée,6,FALSE),"")</f>
        <v/>
      </c>
      <c r="F638" s="14"/>
      <c r="G638" s="14"/>
      <c r="H638" s="10">
        <f t="shared" si="8"/>
        <v>0</v>
      </c>
      <c r="I638" s="14"/>
      <c r="J638" s="17"/>
    </row>
    <row r="639" spans="1:10" ht="15.6" thickTop="1" thickBot="1">
      <c r="A639" s="48">
        <v>627</v>
      </c>
      <c r="B639" s="18"/>
      <c r="C639" s="14"/>
      <c r="D639" s="8" t="str">
        <f>IF(C639&lt;&gt;"",VLOOKUP(C639,Entrée!Entrée,3,FALSE),"")</f>
        <v/>
      </c>
      <c r="E639" s="9" t="str">
        <f>IF(C639&lt;&gt;"",VLOOKUP(C639,Entrée!Entrée,6,FALSE),"")</f>
        <v/>
      </c>
      <c r="F639" s="14"/>
      <c r="G639" s="14"/>
      <c r="H639" s="10">
        <f t="shared" si="8"/>
        <v>0</v>
      </c>
      <c r="I639" s="14"/>
      <c r="J639" s="17"/>
    </row>
    <row r="640" spans="1:10" ht="15.6" thickTop="1" thickBot="1">
      <c r="A640" s="48">
        <v>628</v>
      </c>
      <c r="B640" s="18"/>
      <c r="C640" s="14"/>
      <c r="D640" s="8" t="str">
        <f>IF(C640&lt;&gt;"",VLOOKUP(C640,Entrée!Entrée,3,FALSE),"")</f>
        <v/>
      </c>
      <c r="E640" s="9" t="str">
        <f>IF(C640&lt;&gt;"",VLOOKUP(C640,Entrée!Entrée,6,FALSE),"")</f>
        <v/>
      </c>
      <c r="F640" s="14"/>
      <c r="G640" s="14"/>
      <c r="H640" s="10">
        <f t="shared" si="8"/>
        <v>0</v>
      </c>
      <c r="I640" s="14"/>
      <c r="J640" s="17"/>
    </row>
    <row r="641" spans="1:10" ht="15.6" thickTop="1" thickBot="1">
      <c r="A641" s="48">
        <v>629</v>
      </c>
      <c r="B641" s="18"/>
      <c r="C641" s="14"/>
      <c r="D641" s="8" t="str">
        <f>IF(C641&lt;&gt;"",VLOOKUP(C641,Entrée!Entrée,3,FALSE),"")</f>
        <v/>
      </c>
      <c r="E641" s="9" t="str">
        <f>IF(C641&lt;&gt;"",VLOOKUP(C641,Entrée!Entrée,6,FALSE),"")</f>
        <v/>
      </c>
      <c r="F641" s="14"/>
      <c r="G641" s="14"/>
      <c r="H641" s="10">
        <f t="shared" si="8"/>
        <v>0</v>
      </c>
      <c r="I641" s="14"/>
      <c r="J641" s="17"/>
    </row>
    <row r="642" spans="1:10" ht="15.6" thickTop="1" thickBot="1">
      <c r="A642" s="48">
        <v>630</v>
      </c>
      <c r="B642" s="18"/>
      <c r="C642" s="14"/>
      <c r="D642" s="8" t="str">
        <f>IF(C642&lt;&gt;"",VLOOKUP(C642,Entrée!Entrée,3,FALSE),"")</f>
        <v/>
      </c>
      <c r="E642" s="9" t="str">
        <f>IF(C642&lt;&gt;"",VLOOKUP(C642,Entrée!Entrée,6,FALSE),"")</f>
        <v/>
      </c>
      <c r="F642" s="14"/>
      <c r="G642" s="14"/>
      <c r="H642" s="10">
        <f t="shared" si="8"/>
        <v>0</v>
      </c>
      <c r="I642" s="14"/>
      <c r="J642" s="17"/>
    </row>
    <row r="643" spans="1:10" ht="15.6" thickTop="1" thickBot="1">
      <c r="A643" s="48">
        <v>631</v>
      </c>
      <c r="B643" s="18"/>
      <c r="C643" s="14"/>
      <c r="D643" s="8" t="str">
        <f>IF(C643&lt;&gt;"",VLOOKUP(C643,Entrée!Entrée,3,FALSE),"")</f>
        <v/>
      </c>
      <c r="E643" s="9" t="str">
        <f>IF(C643&lt;&gt;"",VLOOKUP(C643,Entrée!Entrée,6,FALSE),"")</f>
        <v/>
      </c>
      <c r="F643" s="14"/>
      <c r="G643" s="14"/>
      <c r="H643" s="10">
        <f t="shared" si="8"/>
        <v>0</v>
      </c>
      <c r="I643" s="14"/>
      <c r="J643" s="17"/>
    </row>
    <row r="644" spans="1:10" ht="15.6" thickTop="1" thickBot="1">
      <c r="A644" s="48">
        <v>632</v>
      </c>
      <c r="B644" s="18"/>
      <c r="C644" s="14"/>
      <c r="D644" s="8" t="str">
        <f>IF(C644&lt;&gt;"",VLOOKUP(C644,Entrée!Entrée,3,FALSE),"")</f>
        <v/>
      </c>
      <c r="E644" s="9" t="str">
        <f>IF(C644&lt;&gt;"",VLOOKUP(C644,Entrée!Entrée,6,FALSE),"")</f>
        <v/>
      </c>
      <c r="F644" s="14"/>
      <c r="G644" s="14"/>
      <c r="H644" s="10">
        <f t="shared" si="8"/>
        <v>0</v>
      </c>
      <c r="I644" s="14"/>
      <c r="J644" s="17"/>
    </row>
    <row r="645" spans="1:10" ht="15.6" thickTop="1" thickBot="1">
      <c r="A645" s="48">
        <v>633</v>
      </c>
      <c r="B645" s="18"/>
      <c r="C645" s="14"/>
      <c r="D645" s="8" t="str">
        <f>IF(C645&lt;&gt;"",VLOOKUP(C645,Entrée!Entrée,3,FALSE),"")</f>
        <v/>
      </c>
      <c r="E645" s="9" t="str">
        <f>IF(C645&lt;&gt;"",VLOOKUP(C645,Entrée!Entrée,6,FALSE),"")</f>
        <v/>
      </c>
      <c r="F645" s="14"/>
      <c r="G645" s="14"/>
      <c r="H645" s="10">
        <f t="shared" si="8"/>
        <v>0</v>
      </c>
      <c r="I645" s="14"/>
      <c r="J645" s="17"/>
    </row>
    <row r="646" spans="1:10" ht="15.6" thickTop="1" thickBot="1">
      <c r="A646" s="48">
        <v>634</v>
      </c>
      <c r="B646" s="18"/>
      <c r="C646" s="14"/>
      <c r="D646" s="8" t="str">
        <f>IF(C646&lt;&gt;"",VLOOKUP(C646,Entrée!Entrée,3,FALSE),"")</f>
        <v/>
      </c>
      <c r="E646" s="9" t="str">
        <f>IF(C646&lt;&gt;"",VLOOKUP(C646,Entrée!Entrée,6,FALSE),"")</f>
        <v/>
      </c>
      <c r="F646" s="14"/>
      <c r="G646" s="14"/>
      <c r="H646" s="10">
        <f t="shared" si="8"/>
        <v>0</v>
      </c>
      <c r="I646" s="14"/>
      <c r="J646" s="17"/>
    </row>
    <row r="647" spans="1:10" ht="15.6" thickTop="1" thickBot="1">
      <c r="A647" s="48">
        <v>635</v>
      </c>
      <c r="B647" s="18"/>
      <c r="C647" s="14"/>
      <c r="D647" s="8" t="str">
        <f>IF(C647&lt;&gt;"",VLOOKUP(C647,Entrée!Entrée,3,FALSE),"")</f>
        <v/>
      </c>
      <c r="E647" s="9" t="str">
        <f>IF(C647&lt;&gt;"",VLOOKUP(C647,Entrée!Entrée,6,FALSE),"")</f>
        <v/>
      </c>
      <c r="F647" s="14"/>
      <c r="G647" s="14"/>
      <c r="H647" s="10">
        <f t="shared" si="8"/>
        <v>0</v>
      </c>
      <c r="I647" s="14"/>
      <c r="J647" s="17"/>
    </row>
    <row r="648" spans="1:10" ht="15.6" thickTop="1" thickBot="1">
      <c r="A648" s="48">
        <v>636</v>
      </c>
      <c r="B648" s="18"/>
      <c r="C648" s="14"/>
      <c r="D648" s="8" t="str">
        <f>IF(C648&lt;&gt;"",VLOOKUP(C648,Entrée!Entrée,3,FALSE),"")</f>
        <v/>
      </c>
      <c r="E648" s="9" t="str">
        <f>IF(C648&lt;&gt;"",VLOOKUP(C648,Entrée!Entrée,6,FALSE),"")</f>
        <v/>
      </c>
      <c r="F648" s="14"/>
      <c r="G648" s="14"/>
      <c r="H648" s="10">
        <f t="shared" si="8"/>
        <v>0</v>
      </c>
      <c r="I648" s="14"/>
      <c r="J648" s="17"/>
    </row>
    <row r="649" spans="1:10" ht="15.6" thickTop="1" thickBot="1">
      <c r="A649" s="48">
        <v>637</v>
      </c>
      <c r="B649" s="18"/>
      <c r="C649" s="14"/>
      <c r="D649" s="8" t="str">
        <f>IF(C649&lt;&gt;"",VLOOKUP(C649,Entrée!Entrée,3,FALSE),"")</f>
        <v/>
      </c>
      <c r="E649" s="9" t="str">
        <f>IF(C649&lt;&gt;"",VLOOKUP(C649,Entrée!Entrée,6,FALSE),"")</f>
        <v/>
      </c>
      <c r="F649" s="14"/>
      <c r="G649" s="14"/>
      <c r="H649" s="10">
        <f t="shared" si="8"/>
        <v>0</v>
      </c>
      <c r="I649" s="14"/>
      <c r="J649" s="17"/>
    </row>
    <row r="650" spans="1:10" ht="15.6" thickTop="1" thickBot="1">
      <c r="A650" s="48">
        <v>638</v>
      </c>
      <c r="B650" s="18"/>
      <c r="C650" s="14"/>
      <c r="D650" s="8" t="str">
        <f>IF(C650&lt;&gt;"",VLOOKUP(C650,Entrée!Entrée,3,FALSE),"")</f>
        <v/>
      </c>
      <c r="E650" s="9" t="str">
        <f>IF(C650&lt;&gt;"",VLOOKUP(C650,Entrée!Entrée,6,FALSE),"")</f>
        <v/>
      </c>
      <c r="F650" s="14"/>
      <c r="G650" s="14"/>
      <c r="H650" s="10">
        <f t="shared" si="8"/>
        <v>0</v>
      </c>
      <c r="I650" s="14"/>
      <c r="J650" s="17"/>
    </row>
    <row r="651" spans="1:10" ht="15.6" thickTop="1" thickBot="1">
      <c r="A651" s="48">
        <v>639</v>
      </c>
      <c r="B651" s="18"/>
      <c r="C651" s="14"/>
      <c r="D651" s="8" t="str">
        <f>IF(C651&lt;&gt;"",VLOOKUP(C651,Entrée!Entrée,3,FALSE),"")</f>
        <v/>
      </c>
      <c r="E651" s="9" t="str">
        <f>IF(C651&lt;&gt;"",VLOOKUP(C651,Entrée!Entrée,6,FALSE),"")</f>
        <v/>
      </c>
      <c r="F651" s="14"/>
      <c r="G651" s="14"/>
      <c r="H651" s="10">
        <f t="shared" si="8"/>
        <v>0</v>
      </c>
      <c r="I651" s="14"/>
      <c r="J651" s="17"/>
    </row>
    <row r="652" spans="1:10" ht="15.6" thickTop="1" thickBot="1">
      <c r="A652" s="48">
        <v>640</v>
      </c>
      <c r="B652" s="18"/>
      <c r="C652" s="14"/>
      <c r="D652" s="8" t="str">
        <f>IF(C652&lt;&gt;"",VLOOKUP(C652,Entrée!Entrée,3,FALSE),"")</f>
        <v/>
      </c>
      <c r="E652" s="9" t="str">
        <f>IF(C652&lt;&gt;"",VLOOKUP(C652,Entrée!Entrée,6,FALSE),"")</f>
        <v/>
      </c>
      <c r="F652" s="14"/>
      <c r="G652" s="14"/>
      <c r="H652" s="10">
        <f t="shared" si="8"/>
        <v>0</v>
      </c>
      <c r="I652" s="14"/>
      <c r="J652" s="17"/>
    </row>
    <row r="653" spans="1:10" ht="15.6" thickTop="1" thickBot="1">
      <c r="A653" s="48">
        <v>641</v>
      </c>
      <c r="B653" s="18"/>
      <c r="C653" s="14"/>
      <c r="D653" s="8" t="str">
        <f>IF(C653&lt;&gt;"",VLOOKUP(C653,Entrée!Entrée,3,FALSE),"")</f>
        <v/>
      </c>
      <c r="E653" s="9" t="str">
        <f>IF(C653&lt;&gt;"",VLOOKUP(C653,Entrée!Entrée,6,FALSE),"")</f>
        <v/>
      </c>
      <c r="F653" s="14"/>
      <c r="G653" s="14"/>
      <c r="H653" s="10">
        <f t="shared" si="8"/>
        <v>0</v>
      </c>
      <c r="I653" s="14"/>
      <c r="J653" s="17"/>
    </row>
    <row r="654" spans="1:10" ht="15.6" thickTop="1" thickBot="1">
      <c r="A654" s="48">
        <v>642</v>
      </c>
      <c r="B654" s="18"/>
      <c r="C654" s="14"/>
      <c r="D654" s="8" t="str">
        <f>IF(C654&lt;&gt;"",VLOOKUP(C654,Entrée!Entrée,3,FALSE),"")</f>
        <v/>
      </c>
      <c r="E654" s="9" t="str">
        <f>IF(C654&lt;&gt;"",VLOOKUP(C654,Entrée!Entrée,6,FALSE),"")</f>
        <v/>
      </c>
      <c r="F654" s="14"/>
      <c r="G654" s="14"/>
      <c r="H654" s="10">
        <f t="shared" si="8"/>
        <v>0</v>
      </c>
      <c r="I654" s="14"/>
      <c r="J654" s="17"/>
    </row>
    <row r="655" spans="1:10" ht="15.6" thickTop="1" thickBot="1">
      <c r="A655" s="48">
        <v>643</v>
      </c>
      <c r="B655" s="18"/>
      <c r="C655" s="14"/>
      <c r="D655" s="8" t="str">
        <f>IF(C655&lt;&gt;"",VLOOKUP(C655,Entrée!Entrée,3,FALSE),"")</f>
        <v/>
      </c>
      <c r="E655" s="9" t="str">
        <f>IF(C655&lt;&gt;"",VLOOKUP(C655,Entrée!Entrée,6,FALSE),"")</f>
        <v/>
      </c>
      <c r="F655" s="14"/>
      <c r="G655" s="14"/>
      <c r="H655" s="10">
        <f t="shared" si="8"/>
        <v>0</v>
      </c>
      <c r="I655" s="14"/>
      <c r="J655" s="17"/>
    </row>
    <row r="656" spans="1:10" ht="15.6" thickTop="1" thickBot="1">
      <c r="A656" s="48">
        <v>644</v>
      </c>
      <c r="B656" s="18"/>
      <c r="C656" s="14"/>
      <c r="D656" s="8" t="str">
        <f>IF(C656&lt;&gt;"",VLOOKUP(C656,Entrée!Entrée,3,FALSE),"")</f>
        <v/>
      </c>
      <c r="E656" s="9" t="str">
        <f>IF(C656&lt;&gt;"",VLOOKUP(C656,Entrée!Entrée,6,FALSE),"")</f>
        <v/>
      </c>
      <c r="F656" s="14"/>
      <c r="G656" s="14"/>
      <c r="H656" s="10">
        <f t="shared" si="8"/>
        <v>0</v>
      </c>
      <c r="I656" s="14"/>
      <c r="J656" s="17"/>
    </row>
    <row r="657" spans="1:10" ht="15.6" thickTop="1" thickBot="1">
      <c r="A657" s="48">
        <v>645</v>
      </c>
      <c r="B657" s="18"/>
      <c r="C657" s="14"/>
      <c r="D657" s="8" t="str">
        <f>IF(C657&lt;&gt;"",VLOOKUP(C657,Entrée!Entrée,3,FALSE),"")</f>
        <v/>
      </c>
      <c r="E657" s="9" t="str">
        <f>IF(C657&lt;&gt;"",VLOOKUP(C657,Entrée!Entrée,6,FALSE),"")</f>
        <v/>
      </c>
      <c r="F657" s="14"/>
      <c r="G657" s="14"/>
      <c r="H657" s="10">
        <f t="shared" si="8"/>
        <v>0</v>
      </c>
      <c r="I657" s="14"/>
      <c r="J657" s="17"/>
    </row>
    <row r="658" spans="1:10" ht="15.6" thickTop="1" thickBot="1">
      <c r="A658" s="48">
        <v>646</v>
      </c>
      <c r="B658" s="18"/>
      <c r="C658" s="14"/>
      <c r="D658" s="8" t="str">
        <f>IF(C658&lt;&gt;"",VLOOKUP(C658,Entrée!Entrée,3,FALSE),"")</f>
        <v/>
      </c>
      <c r="E658" s="9" t="str">
        <f>IF(C658&lt;&gt;"",VLOOKUP(C658,Entrée!Entrée,6,FALSE),"")</f>
        <v/>
      </c>
      <c r="F658" s="14"/>
      <c r="G658" s="14"/>
      <c r="H658" s="10">
        <f t="shared" si="8"/>
        <v>0</v>
      </c>
      <c r="I658" s="14"/>
      <c r="J658" s="17"/>
    </row>
    <row r="659" spans="1:10" ht="15.6" thickTop="1" thickBot="1">
      <c r="A659" s="48">
        <v>647</v>
      </c>
      <c r="B659" s="18"/>
      <c r="C659" s="14"/>
      <c r="D659" s="8" t="str">
        <f>IF(C659&lt;&gt;"",VLOOKUP(C659,Entrée!Entrée,3,FALSE),"")</f>
        <v/>
      </c>
      <c r="E659" s="9" t="str">
        <f>IF(C659&lt;&gt;"",VLOOKUP(C659,Entrée!Entrée,6,FALSE),"")</f>
        <v/>
      </c>
      <c r="F659" s="14"/>
      <c r="G659" s="14"/>
      <c r="H659" s="10">
        <f t="shared" si="8"/>
        <v>0</v>
      </c>
      <c r="I659" s="14"/>
      <c r="J659" s="17"/>
    </row>
    <row r="660" spans="1:10" ht="15.6" thickTop="1" thickBot="1">
      <c r="A660" s="48">
        <v>648</v>
      </c>
      <c r="B660" s="18"/>
      <c r="C660" s="14"/>
      <c r="D660" s="8" t="str">
        <f>IF(C660&lt;&gt;"",VLOOKUP(C660,Entrée!Entrée,3,FALSE),"")</f>
        <v/>
      </c>
      <c r="E660" s="9" t="str">
        <f>IF(C660&lt;&gt;"",VLOOKUP(C660,Entrée!Entrée,6,FALSE),"")</f>
        <v/>
      </c>
      <c r="F660" s="14"/>
      <c r="G660" s="14"/>
      <c r="H660" s="10">
        <f t="shared" si="8"/>
        <v>0</v>
      </c>
      <c r="I660" s="14"/>
      <c r="J660" s="17"/>
    </row>
    <row r="661" spans="1:10" ht="15.6" thickTop="1" thickBot="1">
      <c r="A661" s="48">
        <v>649</v>
      </c>
      <c r="B661" s="18"/>
      <c r="C661" s="14"/>
      <c r="D661" s="8" t="str">
        <f>IF(C661&lt;&gt;"",VLOOKUP(C661,Entrée!Entrée,3,FALSE),"")</f>
        <v/>
      </c>
      <c r="E661" s="9" t="str">
        <f>IF(C661&lt;&gt;"",VLOOKUP(C661,Entrée!Entrée,6,FALSE),"")</f>
        <v/>
      </c>
      <c r="F661" s="14"/>
      <c r="G661" s="14"/>
      <c r="H661" s="10">
        <f t="shared" si="8"/>
        <v>0</v>
      </c>
      <c r="I661" s="14"/>
      <c r="J661" s="17"/>
    </row>
    <row r="662" spans="1:10" ht="15.6" thickTop="1" thickBot="1">
      <c r="A662" s="48">
        <v>650</v>
      </c>
      <c r="B662" s="18"/>
      <c r="C662" s="14"/>
      <c r="D662" s="8" t="str">
        <f>IF(C662&lt;&gt;"",VLOOKUP(C662,Entrée!Entrée,3,FALSE),"")</f>
        <v/>
      </c>
      <c r="E662" s="9" t="str">
        <f>IF(C662&lt;&gt;"",VLOOKUP(C662,Entrée!Entrée,6,FALSE),"")</f>
        <v/>
      </c>
      <c r="F662" s="14"/>
      <c r="G662" s="14"/>
      <c r="H662" s="10">
        <f t="shared" si="8"/>
        <v>0</v>
      </c>
      <c r="I662" s="14"/>
      <c r="J662" s="17"/>
    </row>
    <row r="663" spans="1:10" ht="15.6" thickTop="1" thickBot="1">
      <c r="A663" s="48">
        <v>651</v>
      </c>
      <c r="B663" s="18"/>
      <c r="C663" s="14"/>
      <c r="D663" s="8" t="str">
        <f>IF(C663&lt;&gt;"",VLOOKUP(C663,Entrée!Entrée,3,FALSE),"")</f>
        <v/>
      </c>
      <c r="E663" s="9" t="str">
        <f>IF(C663&lt;&gt;"",VLOOKUP(C663,Entrée!Entrée,6,FALSE),"")</f>
        <v/>
      </c>
      <c r="F663" s="14"/>
      <c r="G663" s="14"/>
      <c r="H663" s="10">
        <f t="shared" si="8"/>
        <v>0</v>
      </c>
      <c r="I663" s="14"/>
      <c r="J663" s="17"/>
    </row>
    <row r="664" spans="1:10" ht="15.6" thickTop="1" thickBot="1">
      <c r="A664" s="48">
        <v>652</v>
      </c>
      <c r="B664" s="18"/>
      <c r="C664" s="14"/>
      <c r="D664" s="8" t="str">
        <f>IF(C664&lt;&gt;"",VLOOKUP(C664,Entrée!Entrée,3,FALSE),"")</f>
        <v/>
      </c>
      <c r="E664" s="9" t="str">
        <f>IF(C664&lt;&gt;"",VLOOKUP(C664,Entrée!Entrée,6,FALSE),"")</f>
        <v/>
      </c>
      <c r="F664" s="14"/>
      <c r="G664" s="14"/>
      <c r="H664" s="10">
        <f t="shared" si="8"/>
        <v>0</v>
      </c>
      <c r="I664" s="14"/>
      <c r="J664" s="17"/>
    </row>
    <row r="665" spans="1:10" ht="15.6" thickTop="1" thickBot="1">
      <c r="A665" s="48">
        <v>653</v>
      </c>
      <c r="B665" s="18"/>
      <c r="C665" s="14"/>
      <c r="D665" s="8" t="str">
        <f>IF(C665&lt;&gt;"",VLOOKUP(C665,Entrée!Entrée,3,FALSE),"")</f>
        <v/>
      </c>
      <c r="E665" s="9" t="str">
        <f>IF(C665&lt;&gt;"",VLOOKUP(C665,Entrée!Entrée,6,FALSE),"")</f>
        <v/>
      </c>
      <c r="F665" s="14"/>
      <c r="G665" s="14"/>
      <c r="H665" s="10">
        <f t="shared" si="8"/>
        <v>0</v>
      </c>
      <c r="I665" s="14"/>
      <c r="J665" s="17"/>
    </row>
    <row r="666" spans="1:10" ht="15.6" thickTop="1" thickBot="1">
      <c r="A666" s="48">
        <v>654</v>
      </c>
      <c r="B666" s="18"/>
      <c r="C666" s="14"/>
      <c r="D666" s="8" t="str">
        <f>IF(C666&lt;&gt;"",VLOOKUP(C666,Entrée!Entrée,3,FALSE),"")</f>
        <v/>
      </c>
      <c r="E666" s="9" t="str">
        <f>IF(C666&lt;&gt;"",VLOOKUP(C666,Entrée!Entrée,6,FALSE),"")</f>
        <v/>
      </c>
      <c r="F666" s="14"/>
      <c r="G666" s="14"/>
      <c r="H666" s="10">
        <f t="shared" si="8"/>
        <v>0</v>
      </c>
      <c r="I666" s="14"/>
      <c r="J666" s="17"/>
    </row>
    <row r="667" spans="1:10" ht="15.6" thickTop="1" thickBot="1">
      <c r="A667" s="48">
        <v>655</v>
      </c>
      <c r="B667" s="18"/>
      <c r="C667" s="14"/>
      <c r="D667" s="8" t="str">
        <f>IF(C667&lt;&gt;"",VLOOKUP(C667,Entrée!Entrée,3,FALSE),"")</f>
        <v/>
      </c>
      <c r="E667" s="9" t="str">
        <f>IF(C667&lt;&gt;"",VLOOKUP(C667,Entrée!Entrée,6,FALSE),"")</f>
        <v/>
      </c>
      <c r="F667" s="14"/>
      <c r="G667" s="14"/>
      <c r="H667" s="10">
        <f t="shared" si="8"/>
        <v>0</v>
      </c>
      <c r="I667" s="14"/>
      <c r="J667" s="17"/>
    </row>
    <row r="668" spans="1:10" ht="15.6" thickTop="1" thickBot="1">
      <c r="A668" s="48">
        <v>656</v>
      </c>
      <c r="B668" s="18"/>
      <c r="C668" s="14"/>
      <c r="D668" s="8" t="str">
        <f>IF(C668&lt;&gt;"",VLOOKUP(C668,Entrée!Entrée,3,FALSE),"")</f>
        <v/>
      </c>
      <c r="E668" s="9" t="str">
        <f>IF(C668&lt;&gt;"",VLOOKUP(C668,Entrée!Entrée,6,FALSE),"")</f>
        <v/>
      </c>
      <c r="F668" s="14"/>
      <c r="G668" s="14"/>
      <c r="H668" s="10">
        <f t="shared" si="8"/>
        <v>0</v>
      </c>
      <c r="I668" s="14"/>
      <c r="J668" s="17"/>
    </row>
    <row r="669" spans="1:10" ht="15.6" thickTop="1" thickBot="1">
      <c r="A669" s="48">
        <v>657</v>
      </c>
      <c r="B669" s="18"/>
      <c r="C669" s="14"/>
      <c r="D669" s="8" t="str">
        <f>IF(C669&lt;&gt;"",VLOOKUP(C669,Entrée!Entrée,3,FALSE),"")</f>
        <v/>
      </c>
      <c r="E669" s="9" t="str">
        <f>IF(C669&lt;&gt;"",VLOOKUP(C669,Entrée!Entrée,6,FALSE),"")</f>
        <v/>
      </c>
      <c r="F669" s="14"/>
      <c r="G669" s="14"/>
      <c r="H669" s="10">
        <f t="shared" si="8"/>
        <v>0</v>
      </c>
      <c r="I669" s="14"/>
      <c r="J669" s="17"/>
    </row>
    <row r="670" spans="1:10" ht="15.6" thickTop="1" thickBot="1">
      <c r="A670" s="48">
        <v>658</v>
      </c>
      <c r="B670" s="18"/>
      <c r="C670" s="14"/>
      <c r="D670" s="8" t="str">
        <f>IF(C670&lt;&gt;"",VLOOKUP(C670,Entrée!Entrée,3,FALSE),"")</f>
        <v/>
      </c>
      <c r="E670" s="9" t="str">
        <f>IF(C670&lt;&gt;"",VLOOKUP(C670,Entrée!Entrée,6,FALSE),"")</f>
        <v/>
      </c>
      <c r="F670" s="14"/>
      <c r="G670" s="14"/>
      <c r="H670" s="10">
        <f t="shared" si="8"/>
        <v>0</v>
      </c>
      <c r="I670" s="14"/>
      <c r="J670" s="17"/>
    </row>
    <row r="671" spans="1:10" ht="15.6" thickTop="1" thickBot="1">
      <c r="A671" s="48">
        <v>659</v>
      </c>
      <c r="B671" s="18"/>
      <c r="C671" s="14"/>
      <c r="D671" s="8" t="str">
        <f>IF(C671&lt;&gt;"",VLOOKUP(C671,Entrée!Entrée,3,FALSE),"")</f>
        <v/>
      </c>
      <c r="E671" s="9" t="str">
        <f>IF(C671&lt;&gt;"",VLOOKUP(C671,Entrée!Entrée,6,FALSE),"")</f>
        <v/>
      </c>
      <c r="F671" s="14"/>
      <c r="G671" s="14"/>
      <c r="H671" s="10">
        <f t="shared" si="8"/>
        <v>0</v>
      </c>
      <c r="I671" s="14"/>
      <c r="J671" s="17"/>
    </row>
    <row r="672" spans="1:10" ht="15.6" thickTop="1" thickBot="1">
      <c r="A672" s="48">
        <v>660</v>
      </c>
      <c r="B672" s="18"/>
      <c r="C672" s="14"/>
      <c r="D672" s="8" t="str">
        <f>IF(C672&lt;&gt;"",VLOOKUP(C672,Entrée!Entrée,3,FALSE),"")</f>
        <v/>
      </c>
      <c r="E672" s="9" t="str">
        <f>IF(C672&lt;&gt;"",VLOOKUP(C672,Entrée!Entrée,6,FALSE),"")</f>
        <v/>
      </c>
      <c r="F672" s="14"/>
      <c r="G672" s="14"/>
      <c r="H672" s="10">
        <f t="shared" si="8"/>
        <v>0</v>
      </c>
      <c r="I672" s="14"/>
      <c r="J672" s="17"/>
    </row>
    <row r="673" spans="1:10" ht="15.6" thickTop="1" thickBot="1">
      <c r="A673" s="48">
        <v>661</v>
      </c>
      <c r="B673" s="18"/>
      <c r="C673" s="14"/>
      <c r="D673" s="8" t="str">
        <f>IF(C673&lt;&gt;"",VLOOKUP(C673,Entrée!Entrée,3,FALSE),"")</f>
        <v/>
      </c>
      <c r="E673" s="9" t="str">
        <f>IF(C673&lt;&gt;"",VLOOKUP(C673,Entrée!Entrée,6,FALSE),"")</f>
        <v/>
      </c>
      <c r="F673" s="14"/>
      <c r="G673" s="14"/>
      <c r="H673" s="10">
        <f t="shared" si="8"/>
        <v>0</v>
      </c>
      <c r="I673" s="14"/>
      <c r="J673" s="17"/>
    </row>
    <row r="674" spans="1:10" ht="15.6" thickTop="1" thickBot="1">
      <c r="A674" s="48">
        <v>662</v>
      </c>
      <c r="B674" s="18"/>
      <c r="C674" s="14"/>
      <c r="D674" s="8" t="str">
        <f>IF(C674&lt;&gt;"",VLOOKUP(C674,Entrée!Entrée,3,FALSE),"")</f>
        <v/>
      </c>
      <c r="E674" s="9" t="str">
        <f>IF(C674&lt;&gt;"",VLOOKUP(C674,Entrée!Entrée,6,FALSE),"")</f>
        <v/>
      </c>
      <c r="F674" s="14"/>
      <c r="G674" s="14"/>
      <c r="H674" s="10">
        <f t="shared" si="8"/>
        <v>0</v>
      </c>
      <c r="I674" s="14"/>
      <c r="J674" s="17"/>
    </row>
    <row r="675" spans="1:10" ht="15.6" thickTop="1" thickBot="1">
      <c r="A675" s="48">
        <v>663</v>
      </c>
      <c r="B675" s="18"/>
      <c r="C675" s="14"/>
      <c r="D675" s="8" t="str">
        <f>IF(C675&lt;&gt;"",VLOOKUP(C675,Entrée!Entrée,3,FALSE),"")</f>
        <v/>
      </c>
      <c r="E675" s="9" t="str">
        <f>IF(C675&lt;&gt;"",VLOOKUP(C675,Entrée!Entrée,6,FALSE),"")</f>
        <v/>
      </c>
      <c r="F675" s="14"/>
      <c r="G675" s="14"/>
      <c r="H675" s="10">
        <f t="shared" si="8"/>
        <v>0</v>
      </c>
      <c r="I675" s="14"/>
      <c r="J675" s="17"/>
    </row>
    <row r="676" spans="1:10" ht="15.6" thickTop="1" thickBot="1">
      <c r="A676" s="48">
        <v>664</v>
      </c>
      <c r="B676" s="18"/>
      <c r="C676" s="14"/>
      <c r="D676" s="8" t="str">
        <f>IF(C676&lt;&gt;"",VLOOKUP(C676,Entrée!Entrée,3,FALSE),"")</f>
        <v/>
      </c>
      <c r="E676" s="9" t="str">
        <f>IF(C676&lt;&gt;"",VLOOKUP(C676,Entrée!Entrée,6,FALSE),"")</f>
        <v/>
      </c>
      <c r="F676" s="14"/>
      <c r="G676" s="14"/>
      <c r="H676" s="10">
        <f t="shared" si="8"/>
        <v>0</v>
      </c>
      <c r="I676" s="14"/>
      <c r="J676" s="17"/>
    </row>
    <row r="677" spans="1:10" ht="15.6" thickTop="1" thickBot="1">
      <c r="A677" s="48">
        <v>665</v>
      </c>
      <c r="B677" s="18"/>
      <c r="C677" s="14"/>
      <c r="D677" s="8" t="str">
        <f>IF(C677&lt;&gt;"",VLOOKUP(C677,Entrée!Entrée,3,FALSE),"")</f>
        <v/>
      </c>
      <c r="E677" s="9" t="str">
        <f>IF(C677&lt;&gt;"",VLOOKUP(C677,Entrée!Entrée,6,FALSE),"")</f>
        <v/>
      </c>
      <c r="F677" s="14"/>
      <c r="G677" s="14"/>
      <c r="H677" s="10">
        <f t="shared" si="8"/>
        <v>0</v>
      </c>
      <c r="I677" s="14"/>
      <c r="J677" s="17"/>
    </row>
    <row r="678" spans="1:10" ht="15.6" thickTop="1" thickBot="1">
      <c r="A678" s="48">
        <v>666</v>
      </c>
      <c r="B678" s="18"/>
      <c r="C678" s="14"/>
      <c r="D678" s="8" t="str">
        <f>IF(C678&lt;&gt;"",VLOOKUP(C678,Entrée!Entrée,3,FALSE),"")</f>
        <v/>
      </c>
      <c r="E678" s="9" t="str">
        <f>IF(C678&lt;&gt;"",VLOOKUP(C678,Entrée!Entrée,6,FALSE),"")</f>
        <v/>
      </c>
      <c r="F678" s="14"/>
      <c r="G678" s="14"/>
      <c r="H678" s="10">
        <f t="shared" si="8"/>
        <v>0</v>
      </c>
      <c r="I678" s="14"/>
      <c r="J678" s="17"/>
    </row>
    <row r="679" spans="1:10" ht="15.6" thickTop="1" thickBot="1">
      <c r="A679" s="48">
        <v>667</v>
      </c>
      <c r="B679" s="18"/>
      <c r="C679" s="14"/>
      <c r="D679" s="8" t="str">
        <f>IF(C679&lt;&gt;"",VLOOKUP(C679,Entrée!Entrée,3,FALSE),"")</f>
        <v/>
      </c>
      <c r="E679" s="9" t="str">
        <f>IF(C679&lt;&gt;"",VLOOKUP(C679,Entrée!Entrée,6,FALSE),"")</f>
        <v/>
      </c>
      <c r="F679" s="14"/>
      <c r="G679" s="14"/>
      <c r="H679" s="10">
        <f t="shared" si="8"/>
        <v>0</v>
      </c>
      <c r="I679" s="14"/>
      <c r="J679" s="17"/>
    </row>
    <row r="680" spans="1:10" ht="15.6" thickTop="1" thickBot="1">
      <c r="A680" s="48">
        <v>668</v>
      </c>
      <c r="B680" s="18"/>
      <c r="C680" s="14"/>
      <c r="D680" s="8" t="str">
        <f>IF(C680&lt;&gt;"",VLOOKUP(C680,Entrée!Entrée,3,FALSE),"")</f>
        <v/>
      </c>
      <c r="E680" s="9" t="str">
        <f>IF(C680&lt;&gt;"",VLOOKUP(C680,Entrée!Entrée,6,FALSE),"")</f>
        <v/>
      </c>
      <c r="F680" s="14"/>
      <c r="G680" s="14"/>
      <c r="H680" s="10">
        <f t="shared" si="8"/>
        <v>0</v>
      </c>
      <c r="I680" s="14"/>
      <c r="J680" s="17"/>
    </row>
    <row r="681" spans="1:10" ht="15.6" thickTop="1" thickBot="1">
      <c r="A681" s="48">
        <v>669</v>
      </c>
      <c r="B681" s="18"/>
      <c r="C681" s="14"/>
      <c r="D681" s="8" t="str">
        <f>IF(C681&lt;&gt;"",VLOOKUP(C681,Entrée!Entrée,3,FALSE),"")</f>
        <v/>
      </c>
      <c r="E681" s="9" t="str">
        <f>IF(C681&lt;&gt;"",VLOOKUP(C681,Entrée!Entrée,6,FALSE),"")</f>
        <v/>
      </c>
      <c r="F681" s="14"/>
      <c r="G681" s="14"/>
      <c r="H681" s="10">
        <f t="shared" ref="H681:H744" si="9">PRODUCT(F681,G681)</f>
        <v>0</v>
      </c>
      <c r="I681" s="14"/>
      <c r="J681" s="17"/>
    </row>
    <row r="682" spans="1:10" ht="15.6" thickTop="1" thickBot="1">
      <c r="A682" s="48">
        <v>670</v>
      </c>
      <c r="B682" s="18"/>
      <c r="C682" s="14"/>
      <c r="D682" s="8" t="str">
        <f>IF(C682&lt;&gt;"",VLOOKUP(C682,Entrée!Entrée,3,FALSE),"")</f>
        <v/>
      </c>
      <c r="E682" s="9" t="str">
        <f>IF(C682&lt;&gt;"",VLOOKUP(C682,Entrée!Entrée,6,FALSE),"")</f>
        <v/>
      </c>
      <c r="F682" s="14"/>
      <c r="G682" s="14"/>
      <c r="H682" s="10">
        <f t="shared" si="9"/>
        <v>0</v>
      </c>
      <c r="I682" s="14"/>
      <c r="J682" s="17"/>
    </row>
    <row r="683" spans="1:10" ht="15.6" thickTop="1" thickBot="1">
      <c r="A683" s="48">
        <v>671</v>
      </c>
      <c r="B683" s="18"/>
      <c r="C683" s="14"/>
      <c r="D683" s="8" t="str">
        <f>IF(C683&lt;&gt;"",VLOOKUP(C683,Entrée!Entrée,3,FALSE),"")</f>
        <v/>
      </c>
      <c r="E683" s="9" t="str">
        <f>IF(C683&lt;&gt;"",VLOOKUP(C683,Entrée!Entrée,6,FALSE),"")</f>
        <v/>
      </c>
      <c r="F683" s="14"/>
      <c r="G683" s="14"/>
      <c r="H683" s="10">
        <f t="shared" si="9"/>
        <v>0</v>
      </c>
      <c r="I683" s="14"/>
      <c r="J683" s="17"/>
    </row>
    <row r="684" spans="1:10" ht="15.6" thickTop="1" thickBot="1">
      <c r="A684" s="48">
        <v>672</v>
      </c>
      <c r="B684" s="18"/>
      <c r="C684" s="14"/>
      <c r="D684" s="8" t="str">
        <f>IF(C684&lt;&gt;"",VLOOKUP(C684,Entrée!Entrée,3,FALSE),"")</f>
        <v/>
      </c>
      <c r="E684" s="9" t="str">
        <f>IF(C684&lt;&gt;"",VLOOKUP(C684,Entrée!Entrée,6,FALSE),"")</f>
        <v/>
      </c>
      <c r="F684" s="14"/>
      <c r="G684" s="14"/>
      <c r="H684" s="10">
        <f t="shared" si="9"/>
        <v>0</v>
      </c>
      <c r="I684" s="14"/>
      <c r="J684" s="17"/>
    </row>
    <row r="685" spans="1:10" ht="15.6" thickTop="1" thickBot="1">
      <c r="A685" s="48">
        <v>673</v>
      </c>
      <c r="B685" s="18"/>
      <c r="C685" s="14"/>
      <c r="D685" s="8" t="str">
        <f>IF(C685&lt;&gt;"",VLOOKUP(C685,Entrée!Entrée,3,FALSE),"")</f>
        <v/>
      </c>
      <c r="E685" s="9" t="str">
        <f>IF(C685&lt;&gt;"",VLOOKUP(C685,Entrée!Entrée,6,FALSE),"")</f>
        <v/>
      </c>
      <c r="F685" s="14"/>
      <c r="G685" s="14"/>
      <c r="H685" s="10">
        <f t="shared" si="9"/>
        <v>0</v>
      </c>
      <c r="I685" s="14"/>
      <c r="J685" s="17"/>
    </row>
    <row r="686" spans="1:10" ht="15.6" thickTop="1" thickBot="1">
      <c r="A686" s="48">
        <v>674</v>
      </c>
      <c r="B686" s="18"/>
      <c r="C686" s="14"/>
      <c r="D686" s="8" t="str">
        <f>IF(C686&lt;&gt;"",VLOOKUP(C686,Entrée!Entrée,3,FALSE),"")</f>
        <v/>
      </c>
      <c r="E686" s="9" t="str">
        <f>IF(C686&lt;&gt;"",VLOOKUP(C686,Entrée!Entrée,6,FALSE),"")</f>
        <v/>
      </c>
      <c r="F686" s="14"/>
      <c r="G686" s="14"/>
      <c r="H686" s="10">
        <f t="shared" si="9"/>
        <v>0</v>
      </c>
      <c r="I686" s="14"/>
      <c r="J686" s="17"/>
    </row>
    <row r="687" spans="1:10" ht="15.6" thickTop="1" thickBot="1">
      <c r="A687" s="48">
        <v>675</v>
      </c>
      <c r="B687" s="18"/>
      <c r="C687" s="14"/>
      <c r="D687" s="8" t="str">
        <f>IF(C687&lt;&gt;"",VLOOKUP(C687,Entrée!Entrée,3,FALSE),"")</f>
        <v/>
      </c>
      <c r="E687" s="9" t="str">
        <f>IF(C687&lt;&gt;"",VLOOKUP(C687,Entrée!Entrée,6,FALSE),"")</f>
        <v/>
      </c>
      <c r="F687" s="14"/>
      <c r="G687" s="14"/>
      <c r="H687" s="10">
        <f t="shared" si="9"/>
        <v>0</v>
      </c>
      <c r="I687" s="14"/>
      <c r="J687" s="17"/>
    </row>
    <row r="688" spans="1:10" ht="15.6" thickTop="1" thickBot="1">
      <c r="A688" s="48">
        <v>676</v>
      </c>
      <c r="B688" s="18"/>
      <c r="C688" s="14"/>
      <c r="D688" s="8" t="str">
        <f>IF(C688&lt;&gt;"",VLOOKUP(C688,Entrée!Entrée,3,FALSE),"")</f>
        <v/>
      </c>
      <c r="E688" s="9" t="str">
        <f>IF(C688&lt;&gt;"",VLOOKUP(C688,Entrée!Entrée,6,FALSE),"")</f>
        <v/>
      </c>
      <c r="F688" s="14"/>
      <c r="G688" s="14"/>
      <c r="H688" s="10">
        <f t="shared" si="9"/>
        <v>0</v>
      </c>
      <c r="I688" s="14"/>
      <c r="J688" s="17"/>
    </row>
    <row r="689" spans="1:10" ht="15.6" thickTop="1" thickBot="1">
      <c r="A689" s="48">
        <v>677</v>
      </c>
      <c r="B689" s="18"/>
      <c r="C689" s="14"/>
      <c r="D689" s="8" t="str">
        <f>IF(C689&lt;&gt;"",VLOOKUP(C689,Entrée!Entrée,3,FALSE),"")</f>
        <v/>
      </c>
      <c r="E689" s="9" t="str">
        <f>IF(C689&lt;&gt;"",VLOOKUP(C689,Entrée!Entrée,6,FALSE),"")</f>
        <v/>
      </c>
      <c r="F689" s="14"/>
      <c r="G689" s="14"/>
      <c r="H689" s="10">
        <f t="shared" si="9"/>
        <v>0</v>
      </c>
      <c r="I689" s="14"/>
      <c r="J689" s="17"/>
    </row>
    <row r="690" spans="1:10" ht="15.6" thickTop="1" thickBot="1">
      <c r="A690" s="48">
        <v>678</v>
      </c>
      <c r="B690" s="18"/>
      <c r="C690" s="14"/>
      <c r="D690" s="8" t="str">
        <f>IF(C690&lt;&gt;"",VLOOKUP(C690,Entrée!Entrée,3,FALSE),"")</f>
        <v/>
      </c>
      <c r="E690" s="9" t="str">
        <f>IF(C690&lt;&gt;"",VLOOKUP(C690,Entrée!Entrée,6,FALSE),"")</f>
        <v/>
      </c>
      <c r="F690" s="14"/>
      <c r="G690" s="14"/>
      <c r="H690" s="10">
        <f t="shared" si="9"/>
        <v>0</v>
      </c>
      <c r="I690" s="14"/>
      <c r="J690" s="17"/>
    </row>
    <row r="691" spans="1:10" ht="15.6" thickTop="1" thickBot="1">
      <c r="A691" s="48">
        <v>679</v>
      </c>
      <c r="B691" s="18"/>
      <c r="C691" s="14"/>
      <c r="D691" s="8" t="str">
        <f>IF(C691&lt;&gt;"",VLOOKUP(C691,Entrée!Entrée,3,FALSE),"")</f>
        <v/>
      </c>
      <c r="E691" s="9" t="str">
        <f>IF(C691&lt;&gt;"",VLOOKUP(C691,Entrée!Entrée,6,FALSE),"")</f>
        <v/>
      </c>
      <c r="F691" s="14"/>
      <c r="G691" s="14"/>
      <c r="H691" s="10">
        <f t="shared" si="9"/>
        <v>0</v>
      </c>
      <c r="I691" s="14"/>
      <c r="J691" s="17"/>
    </row>
    <row r="692" spans="1:10" ht="15.6" thickTop="1" thickBot="1">
      <c r="A692" s="48">
        <v>680</v>
      </c>
      <c r="B692" s="18"/>
      <c r="C692" s="14"/>
      <c r="D692" s="8" t="str">
        <f>IF(C692&lt;&gt;"",VLOOKUP(C692,Entrée!Entrée,3,FALSE),"")</f>
        <v/>
      </c>
      <c r="E692" s="9" t="str">
        <f>IF(C692&lt;&gt;"",VLOOKUP(C692,Entrée!Entrée,6,FALSE),"")</f>
        <v/>
      </c>
      <c r="F692" s="14"/>
      <c r="G692" s="14"/>
      <c r="H692" s="10">
        <f t="shared" si="9"/>
        <v>0</v>
      </c>
      <c r="I692" s="14"/>
      <c r="J692" s="17"/>
    </row>
    <row r="693" spans="1:10" ht="15.6" thickTop="1" thickBot="1">
      <c r="A693" s="48">
        <v>681</v>
      </c>
      <c r="B693" s="18"/>
      <c r="C693" s="14"/>
      <c r="D693" s="8" t="str">
        <f>IF(C693&lt;&gt;"",VLOOKUP(C693,Entrée!Entrée,3,FALSE),"")</f>
        <v/>
      </c>
      <c r="E693" s="9" t="str">
        <f>IF(C693&lt;&gt;"",VLOOKUP(C693,Entrée!Entrée,6,FALSE),"")</f>
        <v/>
      </c>
      <c r="F693" s="14"/>
      <c r="G693" s="14"/>
      <c r="H693" s="10">
        <f t="shared" si="9"/>
        <v>0</v>
      </c>
      <c r="I693" s="14"/>
      <c r="J693" s="17"/>
    </row>
    <row r="694" spans="1:10" ht="15.6" thickTop="1" thickBot="1">
      <c r="A694" s="48">
        <v>682</v>
      </c>
      <c r="B694" s="18"/>
      <c r="C694" s="14"/>
      <c r="D694" s="8" t="str">
        <f>IF(C694&lt;&gt;"",VLOOKUP(C694,Entrée!Entrée,3,FALSE),"")</f>
        <v/>
      </c>
      <c r="E694" s="9" t="str">
        <f>IF(C694&lt;&gt;"",VLOOKUP(C694,Entrée!Entrée,6,FALSE),"")</f>
        <v/>
      </c>
      <c r="F694" s="14"/>
      <c r="G694" s="14"/>
      <c r="H694" s="10">
        <f t="shared" si="9"/>
        <v>0</v>
      </c>
      <c r="I694" s="14"/>
      <c r="J694" s="17"/>
    </row>
    <row r="695" spans="1:10" ht="15.6" thickTop="1" thickBot="1">
      <c r="A695" s="48">
        <v>683</v>
      </c>
      <c r="B695" s="18"/>
      <c r="C695" s="14"/>
      <c r="D695" s="8" t="str">
        <f>IF(C695&lt;&gt;"",VLOOKUP(C695,Entrée!Entrée,3,FALSE),"")</f>
        <v/>
      </c>
      <c r="E695" s="9" t="str">
        <f>IF(C695&lt;&gt;"",VLOOKUP(C695,Entrée!Entrée,6,FALSE),"")</f>
        <v/>
      </c>
      <c r="F695" s="14"/>
      <c r="G695" s="14"/>
      <c r="H695" s="10">
        <f t="shared" si="9"/>
        <v>0</v>
      </c>
      <c r="I695" s="14"/>
      <c r="J695" s="17"/>
    </row>
    <row r="696" spans="1:10" ht="15.6" thickTop="1" thickBot="1">
      <c r="A696" s="48">
        <v>684</v>
      </c>
      <c r="B696" s="18"/>
      <c r="C696" s="14"/>
      <c r="D696" s="8" t="str">
        <f>IF(C696&lt;&gt;"",VLOOKUP(C696,Entrée!Entrée,3,FALSE),"")</f>
        <v/>
      </c>
      <c r="E696" s="9" t="str">
        <f>IF(C696&lt;&gt;"",VLOOKUP(C696,Entrée!Entrée,6,FALSE),"")</f>
        <v/>
      </c>
      <c r="F696" s="14"/>
      <c r="G696" s="14"/>
      <c r="H696" s="10">
        <f t="shared" si="9"/>
        <v>0</v>
      </c>
      <c r="I696" s="14"/>
      <c r="J696" s="17"/>
    </row>
    <row r="697" spans="1:10" ht="15.6" thickTop="1" thickBot="1">
      <c r="A697" s="48">
        <v>685</v>
      </c>
      <c r="B697" s="18"/>
      <c r="C697" s="14"/>
      <c r="D697" s="8" t="str">
        <f>IF(C697&lt;&gt;"",VLOOKUP(C697,Entrée!Entrée,3,FALSE),"")</f>
        <v/>
      </c>
      <c r="E697" s="9" t="str">
        <f>IF(C697&lt;&gt;"",VLOOKUP(C697,Entrée!Entrée,6,FALSE),"")</f>
        <v/>
      </c>
      <c r="F697" s="14"/>
      <c r="G697" s="14"/>
      <c r="H697" s="10">
        <f t="shared" si="9"/>
        <v>0</v>
      </c>
      <c r="I697" s="14"/>
      <c r="J697" s="17"/>
    </row>
    <row r="698" spans="1:10" ht="15.6" thickTop="1" thickBot="1">
      <c r="A698" s="48">
        <v>686</v>
      </c>
      <c r="B698" s="18"/>
      <c r="C698" s="14"/>
      <c r="D698" s="8" t="str">
        <f>IF(C698&lt;&gt;"",VLOOKUP(C698,Entrée!Entrée,3,FALSE),"")</f>
        <v/>
      </c>
      <c r="E698" s="9" t="str">
        <f>IF(C698&lt;&gt;"",VLOOKUP(C698,Entrée!Entrée,6,FALSE),"")</f>
        <v/>
      </c>
      <c r="F698" s="14"/>
      <c r="G698" s="14"/>
      <c r="H698" s="10">
        <f t="shared" si="9"/>
        <v>0</v>
      </c>
      <c r="I698" s="14"/>
      <c r="J698" s="17"/>
    </row>
    <row r="699" spans="1:10" ht="15.6" thickTop="1" thickBot="1">
      <c r="A699" s="48">
        <v>687</v>
      </c>
      <c r="B699" s="18"/>
      <c r="C699" s="14"/>
      <c r="D699" s="8" t="str">
        <f>IF(C699&lt;&gt;"",VLOOKUP(C699,Entrée!Entrée,3,FALSE),"")</f>
        <v/>
      </c>
      <c r="E699" s="9" t="str">
        <f>IF(C699&lt;&gt;"",VLOOKUP(C699,Entrée!Entrée,6,FALSE),"")</f>
        <v/>
      </c>
      <c r="F699" s="14"/>
      <c r="G699" s="14"/>
      <c r="H699" s="10">
        <f t="shared" si="9"/>
        <v>0</v>
      </c>
      <c r="I699" s="14"/>
      <c r="J699" s="17"/>
    </row>
    <row r="700" spans="1:10" ht="15.6" thickTop="1" thickBot="1">
      <c r="A700" s="48">
        <v>688</v>
      </c>
      <c r="B700" s="18"/>
      <c r="C700" s="14"/>
      <c r="D700" s="8" t="str">
        <f>IF(C700&lt;&gt;"",VLOOKUP(C700,Entrée!Entrée,3,FALSE),"")</f>
        <v/>
      </c>
      <c r="E700" s="9" t="str">
        <f>IF(C700&lt;&gt;"",VLOOKUP(C700,Entrée!Entrée,6,FALSE),"")</f>
        <v/>
      </c>
      <c r="F700" s="14"/>
      <c r="G700" s="14"/>
      <c r="H700" s="10">
        <f t="shared" si="9"/>
        <v>0</v>
      </c>
      <c r="I700" s="14"/>
      <c r="J700" s="17"/>
    </row>
    <row r="701" spans="1:10" ht="15.6" thickTop="1" thickBot="1">
      <c r="A701" s="48">
        <v>689</v>
      </c>
      <c r="B701" s="18"/>
      <c r="C701" s="14"/>
      <c r="D701" s="8" t="str">
        <f>IF(C701&lt;&gt;"",VLOOKUP(C701,Entrée!Entrée,3,FALSE),"")</f>
        <v/>
      </c>
      <c r="E701" s="9" t="str">
        <f>IF(C701&lt;&gt;"",VLOOKUP(C701,Entrée!Entrée,6,FALSE),"")</f>
        <v/>
      </c>
      <c r="F701" s="14"/>
      <c r="G701" s="14"/>
      <c r="H701" s="10">
        <f t="shared" si="9"/>
        <v>0</v>
      </c>
      <c r="I701" s="14"/>
      <c r="J701" s="17"/>
    </row>
    <row r="702" spans="1:10" ht="15.6" thickTop="1" thickBot="1">
      <c r="A702" s="48">
        <v>690</v>
      </c>
      <c r="B702" s="18"/>
      <c r="C702" s="14"/>
      <c r="D702" s="8" t="str">
        <f>IF(C702&lt;&gt;"",VLOOKUP(C702,Entrée!Entrée,3,FALSE),"")</f>
        <v/>
      </c>
      <c r="E702" s="9" t="str">
        <f>IF(C702&lt;&gt;"",VLOOKUP(C702,Entrée!Entrée,6,FALSE),"")</f>
        <v/>
      </c>
      <c r="F702" s="14"/>
      <c r="G702" s="14"/>
      <c r="H702" s="10">
        <f t="shared" si="9"/>
        <v>0</v>
      </c>
      <c r="I702" s="14"/>
      <c r="J702" s="17"/>
    </row>
    <row r="703" spans="1:10" ht="15.6" thickTop="1" thickBot="1">
      <c r="A703" s="48">
        <v>691</v>
      </c>
      <c r="B703" s="18"/>
      <c r="C703" s="14"/>
      <c r="D703" s="8" t="str">
        <f>IF(C703&lt;&gt;"",VLOOKUP(C703,Entrée!Entrée,3,FALSE),"")</f>
        <v/>
      </c>
      <c r="E703" s="9" t="str">
        <f>IF(C703&lt;&gt;"",VLOOKUP(C703,Entrée!Entrée,6,FALSE),"")</f>
        <v/>
      </c>
      <c r="F703" s="14"/>
      <c r="G703" s="14"/>
      <c r="H703" s="10">
        <f t="shared" si="9"/>
        <v>0</v>
      </c>
      <c r="I703" s="14"/>
      <c r="J703" s="17"/>
    </row>
    <row r="704" spans="1:10" ht="15.6" thickTop="1" thickBot="1">
      <c r="A704" s="48">
        <v>692</v>
      </c>
      <c r="B704" s="18"/>
      <c r="C704" s="14"/>
      <c r="D704" s="8" t="str">
        <f>IF(C704&lt;&gt;"",VLOOKUP(C704,Entrée!Entrée,3,FALSE),"")</f>
        <v/>
      </c>
      <c r="E704" s="9" t="str">
        <f>IF(C704&lt;&gt;"",VLOOKUP(C704,Entrée!Entrée,6,FALSE),"")</f>
        <v/>
      </c>
      <c r="F704" s="14"/>
      <c r="G704" s="14"/>
      <c r="H704" s="10">
        <f t="shared" si="9"/>
        <v>0</v>
      </c>
      <c r="I704" s="14"/>
      <c r="J704" s="17"/>
    </row>
    <row r="705" spans="1:10" ht="15.6" thickTop="1" thickBot="1">
      <c r="A705" s="48">
        <v>693</v>
      </c>
      <c r="B705" s="18"/>
      <c r="C705" s="14"/>
      <c r="D705" s="8" t="str">
        <f>IF(C705&lt;&gt;"",VLOOKUP(C705,Entrée!Entrée,3,FALSE),"")</f>
        <v/>
      </c>
      <c r="E705" s="9" t="str">
        <f>IF(C705&lt;&gt;"",VLOOKUP(C705,Entrée!Entrée,6,FALSE),"")</f>
        <v/>
      </c>
      <c r="F705" s="14"/>
      <c r="G705" s="14"/>
      <c r="H705" s="10">
        <f t="shared" si="9"/>
        <v>0</v>
      </c>
      <c r="I705" s="14"/>
      <c r="J705" s="17"/>
    </row>
    <row r="706" spans="1:10" ht="15.6" thickTop="1" thickBot="1">
      <c r="A706" s="48">
        <v>694</v>
      </c>
      <c r="B706" s="18"/>
      <c r="C706" s="14"/>
      <c r="D706" s="8" t="str">
        <f>IF(C706&lt;&gt;"",VLOOKUP(C706,Entrée!Entrée,3,FALSE),"")</f>
        <v/>
      </c>
      <c r="E706" s="9" t="str">
        <f>IF(C706&lt;&gt;"",VLOOKUP(C706,Entrée!Entrée,6,FALSE),"")</f>
        <v/>
      </c>
      <c r="F706" s="14"/>
      <c r="G706" s="14"/>
      <c r="H706" s="10">
        <f t="shared" si="9"/>
        <v>0</v>
      </c>
      <c r="I706" s="14"/>
      <c r="J706" s="17"/>
    </row>
    <row r="707" spans="1:10" ht="15.6" thickTop="1" thickBot="1">
      <c r="A707" s="48">
        <v>695</v>
      </c>
      <c r="B707" s="18"/>
      <c r="C707" s="14"/>
      <c r="D707" s="8" t="str">
        <f>IF(C707&lt;&gt;"",VLOOKUP(C707,Entrée!Entrée,3,FALSE),"")</f>
        <v/>
      </c>
      <c r="E707" s="9" t="str">
        <f>IF(C707&lt;&gt;"",VLOOKUP(C707,Entrée!Entrée,6,FALSE),"")</f>
        <v/>
      </c>
      <c r="F707" s="14"/>
      <c r="G707" s="14"/>
      <c r="H707" s="10">
        <f t="shared" si="9"/>
        <v>0</v>
      </c>
      <c r="I707" s="14"/>
      <c r="J707" s="17"/>
    </row>
    <row r="708" spans="1:10" ht="15.6" thickTop="1" thickBot="1">
      <c r="A708" s="48">
        <v>696</v>
      </c>
      <c r="B708" s="18"/>
      <c r="C708" s="14"/>
      <c r="D708" s="8" t="str">
        <f>IF(C708&lt;&gt;"",VLOOKUP(C708,Entrée!Entrée,3,FALSE),"")</f>
        <v/>
      </c>
      <c r="E708" s="9" t="str">
        <f>IF(C708&lt;&gt;"",VLOOKUP(C708,Entrée!Entrée,6,FALSE),"")</f>
        <v/>
      </c>
      <c r="F708" s="14"/>
      <c r="G708" s="14"/>
      <c r="H708" s="10">
        <f t="shared" si="9"/>
        <v>0</v>
      </c>
      <c r="I708" s="14"/>
      <c r="J708" s="17"/>
    </row>
    <row r="709" spans="1:10" ht="15.6" thickTop="1" thickBot="1">
      <c r="A709" s="48">
        <v>697</v>
      </c>
      <c r="B709" s="18"/>
      <c r="C709" s="14"/>
      <c r="D709" s="8" t="str">
        <f>IF(C709&lt;&gt;"",VLOOKUP(C709,Entrée!Entrée,3,FALSE),"")</f>
        <v/>
      </c>
      <c r="E709" s="9" t="str">
        <f>IF(C709&lt;&gt;"",VLOOKUP(C709,Entrée!Entrée,6,FALSE),"")</f>
        <v/>
      </c>
      <c r="F709" s="14"/>
      <c r="G709" s="14"/>
      <c r="H709" s="10">
        <f t="shared" si="9"/>
        <v>0</v>
      </c>
      <c r="I709" s="14"/>
      <c r="J709" s="17"/>
    </row>
    <row r="710" spans="1:10" ht="15.6" thickTop="1" thickBot="1">
      <c r="A710" s="48">
        <v>698</v>
      </c>
      <c r="B710" s="18"/>
      <c r="C710" s="14"/>
      <c r="D710" s="8" t="str">
        <f>IF(C710&lt;&gt;"",VLOOKUP(C710,Entrée!Entrée,3,FALSE),"")</f>
        <v/>
      </c>
      <c r="E710" s="9" t="str">
        <f>IF(C710&lt;&gt;"",VLOOKUP(C710,Entrée!Entrée,6,FALSE),"")</f>
        <v/>
      </c>
      <c r="F710" s="14"/>
      <c r="G710" s="14"/>
      <c r="H710" s="10">
        <f t="shared" si="9"/>
        <v>0</v>
      </c>
      <c r="I710" s="14"/>
      <c r="J710" s="17"/>
    </row>
    <row r="711" spans="1:10" ht="15.6" thickTop="1" thickBot="1">
      <c r="A711" s="48">
        <v>699</v>
      </c>
      <c r="B711" s="18"/>
      <c r="C711" s="14"/>
      <c r="D711" s="8" t="str">
        <f>IF(C711&lt;&gt;"",VLOOKUP(C711,Entrée!Entrée,3,FALSE),"")</f>
        <v/>
      </c>
      <c r="E711" s="9" t="str">
        <f>IF(C711&lt;&gt;"",VLOOKUP(C711,Entrée!Entrée,6,FALSE),"")</f>
        <v/>
      </c>
      <c r="F711" s="14"/>
      <c r="G711" s="14"/>
      <c r="H711" s="10">
        <f t="shared" si="9"/>
        <v>0</v>
      </c>
      <c r="I711" s="14"/>
      <c r="J711" s="17"/>
    </row>
    <row r="712" spans="1:10" ht="15.6" thickTop="1" thickBot="1">
      <c r="A712" s="48">
        <v>700</v>
      </c>
      <c r="B712" s="18"/>
      <c r="C712" s="14"/>
      <c r="D712" s="8" t="str">
        <f>IF(C712&lt;&gt;"",VLOOKUP(C712,Entrée!Entrée,3,FALSE),"")</f>
        <v/>
      </c>
      <c r="E712" s="9" t="str">
        <f>IF(C712&lt;&gt;"",VLOOKUP(C712,Entrée!Entrée,6,FALSE),"")</f>
        <v/>
      </c>
      <c r="F712" s="14"/>
      <c r="G712" s="14"/>
      <c r="H712" s="10">
        <f t="shared" si="9"/>
        <v>0</v>
      </c>
      <c r="I712" s="14"/>
      <c r="J712" s="17"/>
    </row>
    <row r="713" spans="1:10" ht="15.6" thickTop="1" thickBot="1">
      <c r="A713" s="48">
        <v>701</v>
      </c>
      <c r="B713" s="18"/>
      <c r="C713" s="14"/>
      <c r="D713" s="8" t="str">
        <f>IF(C713&lt;&gt;"",VLOOKUP(C713,Entrée!Entrée,3,FALSE),"")</f>
        <v/>
      </c>
      <c r="E713" s="9" t="str">
        <f>IF(C713&lt;&gt;"",VLOOKUP(C713,Entrée!Entrée,6,FALSE),"")</f>
        <v/>
      </c>
      <c r="F713" s="14"/>
      <c r="G713" s="14"/>
      <c r="H713" s="10">
        <f t="shared" si="9"/>
        <v>0</v>
      </c>
      <c r="I713" s="14"/>
      <c r="J713" s="17"/>
    </row>
    <row r="714" spans="1:10" ht="15.6" thickTop="1" thickBot="1">
      <c r="A714" s="48">
        <v>702</v>
      </c>
      <c r="B714" s="18"/>
      <c r="C714" s="14"/>
      <c r="D714" s="8" t="str">
        <f>IF(C714&lt;&gt;"",VLOOKUP(C714,Entrée!Entrée,3,FALSE),"")</f>
        <v/>
      </c>
      <c r="E714" s="9" t="str">
        <f>IF(C714&lt;&gt;"",VLOOKUP(C714,Entrée!Entrée,6,FALSE),"")</f>
        <v/>
      </c>
      <c r="F714" s="14"/>
      <c r="G714" s="14"/>
      <c r="H714" s="10">
        <f t="shared" si="9"/>
        <v>0</v>
      </c>
      <c r="I714" s="14"/>
      <c r="J714" s="17"/>
    </row>
    <row r="715" spans="1:10" ht="15.6" thickTop="1" thickBot="1">
      <c r="A715" s="48">
        <v>703</v>
      </c>
      <c r="B715" s="18"/>
      <c r="C715" s="14"/>
      <c r="D715" s="8" t="str">
        <f>IF(C715&lt;&gt;"",VLOOKUP(C715,Entrée!Entrée,3,FALSE),"")</f>
        <v/>
      </c>
      <c r="E715" s="9" t="str">
        <f>IF(C715&lt;&gt;"",VLOOKUP(C715,Entrée!Entrée,6,FALSE),"")</f>
        <v/>
      </c>
      <c r="F715" s="14"/>
      <c r="G715" s="14"/>
      <c r="H715" s="10">
        <f t="shared" si="9"/>
        <v>0</v>
      </c>
      <c r="I715" s="14"/>
      <c r="J715" s="17"/>
    </row>
    <row r="716" spans="1:10" ht="15.6" thickTop="1" thickBot="1">
      <c r="A716" s="48">
        <v>704</v>
      </c>
      <c r="B716" s="18"/>
      <c r="C716" s="14"/>
      <c r="D716" s="8" t="str">
        <f>IF(C716&lt;&gt;"",VLOOKUP(C716,Entrée!Entrée,3,FALSE),"")</f>
        <v/>
      </c>
      <c r="E716" s="9" t="str">
        <f>IF(C716&lt;&gt;"",VLOOKUP(C716,Entrée!Entrée,6,FALSE),"")</f>
        <v/>
      </c>
      <c r="F716" s="14"/>
      <c r="G716" s="14"/>
      <c r="H716" s="10">
        <f t="shared" si="9"/>
        <v>0</v>
      </c>
      <c r="I716" s="14"/>
      <c r="J716" s="17"/>
    </row>
    <row r="717" spans="1:10" ht="15.6" thickTop="1" thickBot="1">
      <c r="A717" s="48">
        <v>705</v>
      </c>
      <c r="B717" s="18"/>
      <c r="C717" s="14"/>
      <c r="D717" s="8" t="str">
        <f>IF(C717&lt;&gt;"",VLOOKUP(C717,Entrée!Entrée,3,FALSE),"")</f>
        <v/>
      </c>
      <c r="E717" s="9" t="str">
        <f>IF(C717&lt;&gt;"",VLOOKUP(C717,Entrée!Entrée,6,FALSE),"")</f>
        <v/>
      </c>
      <c r="F717" s="14"/>
      <c r="G717" s="14"/>
      <c r="H717" s="10">
        <f t="shared" si="9"/>
        <v>0</v>
      </c>
      <c r="I717" s="14"/>
      <c r="J717" s="17"/>
    </row>
    <row r="718" spans="1:10" ht="15.6" thickTop="1" thickBot="1">
      <c r="A718" s="48">
        <v>706</v>
      </c>
      <c r="B718" s="18"/>
      <c r="C718" s="14"/>
      <c r="D718" s="8" t="str">
        <f>IF(C718&lt;&gt;"",VLOOKUP(C718,Entrée!Entrée,3,FALSE),"")</f>
        <v/>
      </c>
      <c r="E718" s="9" t="str">
        <f>IF(C718&lt;&gt;"",VLOOKUP(C718,Entrée!Entrée,6,FALSE),"")</f>
        <v/>
      </c>
      <c r="F718" s="14"/>
      <c r="G718" s="14"/>
      <c r="H718" s="10">
        <f t="shared" si="9"/>
        <v>0</v>
      </c>
      <c r="I718" s="14"/>
      <c r="J718" s="17"/>
    </row>
    <row r="719" spans="1:10" ht="15.6" thickTop="1" thickBot="1">
      <c r="A719" s="48">
        <v>707</v>
      </c>
      <c r="B719" s="18"/>
      <c r="C719" s="14"/>
      <c r="D719" s="8" t="str">
        <f>IF(C719&lt;&gt;"",VLOOKUP(C719,Entrée!Entrée,3,FALSE),"")</f>
        <v/>
      </c>
      <c r="E719" s="9" t="str">
        <f>IF(C719&lt;&gt;"",VLOOKUP(C719,Entrée!Entrée,6,FALSE),"")</f>
        <v/>
      </c>
      <c r="F719" s="14"/>
      <c r="G719" s="14"/>
      <c r="H719" s="10">
        <f t="shared" si="9"/>
        <v>0</v>
      </c>
      <c r="I719" s="14"/>
      <c r="J719" s="17"/>
    </row>
    <row r="720" spans="1:10" ht="15.6" thickTop="1" thickBot="1">
      <c r="A720" s="48">
        <v>708</v>
      </c>
      <c r="B720" s="18"/>
      <c r="C720" s="14"/>
      <c r="D720" s="8" t="str">
        <f>IF(C720&lt;&gt;"",VLOOKUP(C720,Entrée!Entrée,3,FALSE),"")</f>
        <v/>
      </c>
      <c r="E720" s="9" t="str">
        <f>IF(C720&lt;&gt;"",VLOOKUP(C720,Entrée!Entrée,6,FALSE),"")</f>
        <v/>
      </c>
      <c r="F720" s="14"/>
      <c r="G720" s="14"/>
      <c r="H720" s="10">
        <f t="shared" si="9"/>
        <v>0</v>
      </c>
      <c r="I720" s="14"/>
      <c r="J720" s="17"/>
    </row>
    <row r="721" spans="1:10" ht="15.6" thickTop="1" thickBot="1">
      <c r="A721" s="48">
        <v>709</v>
      </c>
      <c r="B721" s="18"/>
      <c r="C721" s="14"/>
      <c r="D721" s="8" t="str">
        <f>IF(C721&lt;&gt;"",VLOOKUP(C721,Entrée!Entrée,3,FALSE),"")</f>
        <v/>
      </c>
      <c r="E721" s="9" t="str">
        <f>IF(C721&lt;&gt;"",VLOOKUP(C721,Entrée!Entrée,6,FALSE),"")</f>
        <v/>
      </c>
      <c r="F721" s="14"/>
      <c r="G721" s="14"/>
      <c r="H721" s="10">
        <f t="shared" si="9"/>
        <v>0</v>
      </c>
      <c r="I721" s="14"/>
      <c r="J721" s="17"/>
    </row>
    <row r="722" spans="1:10" ht="15.6" thickTop="1" thickBot="1">
      <c r="A722" s="48">
        <v>710</v>
      </c>
      <c r="B722" s="18"/>
      <c r="C722" s="14"/>
      <c r="D722" s="8" t="str">
        <f>IF(C722&lt;&gt;"",VLOOKUP(C722,Entrée!Entrée,3,FALSE),"")</f>
        <v/>
      </c>
      <c r="E722" s="9" t="str">
        <f>IF(C722&lt;&gt;"",VLOOKUP(C722,Entrée!Entrée,6,FALSE),"")</f>
        <v/>
      </c>
      <c r="F722" s="14"/>
      <c r="G722" s="14"/>
      <c r="H722" s="10">
        <f t="shared" si="9"/>
        <v>0</v>
      </c>
      <c r="I722" s="14"/>
      <c r="J722" s="17"/>
    </row>
    <row r="723" spans="1:10" ht="15.6" thickTop="1" thickBot="1">
      <c r="A723" s="48">
        <v>711</v>
      </c>
      <c r="B723" s="18"/>
      <c r="C723" s="14"/>
      <c r="D723" s="8" t="str">
        <f>IF(C723&lt;&gt;"",VLOOKUP(C723,Entrée!Entrée,3,FALSE),"")</f>
        <v/>
      </c>
      <c r="E723" s="9" t="str">
        <f>IF(C723&lt;&gt;"",VLOOKUP(C723,Entrée!Entrée,6,FALSE),"")</f>
        <v/>
      </c>
      <c r="F723" s="14"/>
      <c r="G723" s="14"/>
      <c r="H723" s="10">
        <f t="shared" si="9"/>
        <v>0</v>
      </c>
      <c r="I723" s="14"/>
      <c r="J723" s="17"/>
    </row>
    <row r="724" spans="1:10" ht="15.6" thickTop="1" thickBot="1">
      <c r="A724" s="48">
        <v>712</v>
      </c>
      <c r="B724" s="18"/>
      <c r="C724" s="14"/>
      <c r="D724" s="8" t="str">
        <f>IF(C724&lt;&gt;"",VLOOKUP(C724,Entrée!Entrée,3,FALSE),"")</f>
        <v/>
      </c>
      <c r="E724" s="9" t="str">
        <f>IF(C724&lt;&gt;"",VLOOKUP(C724,Entrée!Entrée,6,FALSE),"")</f>
        <v/>
      </c>
      <c r="F724" s="14"/>
      <c r="G724" s="14"/>
      <c r="H724" s="10">
        <f t="shared" si="9"/>
        <v>0</v>
      </c>
      <c r="I724" s="14"/>
      <c r="J724" s="17"/>
    </row>
    <row r="725" spans="1:10" ht="15.6" thickTop="1" thickBot="1">
      <c r="A725" s="48">
        <v>713</v>
      </c>
      <c r="B725" s="18"/>
      <c r="C725" s="14"/>
      <c r="D725" s="8" t="str">
        <f>IF(C725&lt;&gt;"",VLOOKUP(C725,Entrée!Entrée,3,FALSE),"")</f>
        <v/>
      </c>
      <c r="E725" s="9" t="str">
        <f>IF(C725&lt;&gt;"",VLOOKUP(C725,Entrée!Entrée,6,FALSE),"")</f>
        <v/>
      </c>
      <c r="F725" s="14"/>
      <c r="G725" s="14"/>
      <c r="H725" s="10">
        <f t="shared" si="9"/>
        <v>0</v>
      </c>
      <c r="I725" s="14"/>
      <c r="J725" s="17"/>
    </row>
    <row r="726" spans="1:10" ht="15.6" thickTop="1" thickBot="1">
      <c r="A726" s="48">
        <v>714</v>
      </c>
      <c r="B726" s="18"/>
      <c r="C726" s="14"/>
      <c r="D726" s="8" t="str">
        <f>IF(C726&lt;&gt;"",VLOOKUP(C726,Entrée!Entrée,3,FALSE),"")</f>
        <v/>
      </c>
      <c r="E726" s="9" t="str">
        <f>IF(C726&lt;&gt;"",VLOOKUP(C726,Entrée!Entrée,6,FALSE),"")</f>
        <v/>
      </c>
      <c r="F726" s="14"/>
      <c r="G726" s="14"/>
      <c r="H726" s="10">
        <f t="shared" si="9"/>
        <v>0</v>
      </c>
      <c r="I726" s="14"/>
      <c r="J726" s="17"/>
    </row>
    <row r="727" spans="1:10" ht="15.6" thickTop="1" thickBot="1">
      <c r="A727" s="48">
        <v>715</v>
      </c>
      <c r="B727" s="18"/>
      <c r="C727" s="14"/>
      <c r="D727" s="8" t="str">
        <f>IF(C727&lt;&gt;"",VLOOKUP(C727,Entrée!Entrée,3,FALSE),"")</f>
        <v/>
      </c>
      <c r="E727" s="9" t="str">
        <f>IF(C727&lt;&gt;"",VLOOKUP(C727,Entrée!Entrée,6,FALSE),"")</f>
        <v/>
      </c>
      <c r="F727" s="14"/>
      <c r="G727" s="14"/>
      <c r="H727" s="10">
        <f t="shared" si="9"/>
        <v>0</v>
      </c>
      <c r="I727" s="14"/>
      <c r="J727" s="17"/>
    </row>
    <row r="728" spans="1:10" ht="15.6" thickTop="1" thickBot="1">
      <c r="A728" s="48">
        <v>716</v>
      </c>
      <c r="B728" s="18"/>
      <c r="C728" s="14"/>
      <c r="D728" s="8" t="str">
        <f>IF(C728&lt;&gt;"",VLOOKUP(C728,Entrée!Entrée,3,FALSE),"")</f>
        <v/>
      </c>
      <c r="E728" s="9" t="str">
        <f>IF(C728&lt;&gt;"",VLOOKUP(C728,Entrée!Entrée,6,FALSE),"")</f>
        <v/>
      </c>
      <c r="F728" s="14"/>
      <c r="G728" s="14"/>
      <c r="H728" s="10">
        <f t="shared" si="9"/>
        <v>0</v>
      </c>
      <c r="I728" s="14"/>
      <c r="J728" s="17"/>
    </row>
    <row r="729" spans="1:10" ht="15.6" thickTop="1" thickBot="1">
      <c r="A729" s="48">
        <v>717</v>
      </c>
      <c r="B729" s="18"/>
      <c r="C729" s="14"/>
      <c r="D729" s="8" t="str">
        <f>IF(C729&lt;&gt;"",VLOOKUP(C729,Entrée!Entrée,3,FALSE),"")</f>
        <v/>
      </c>
      <c r="E729" s="9" t="str">
        <f>IF(C729&lt;&gt;"",VLOOKUP(C729,Entrée!Entrée,6,FALSE),"")</f>
        <v/>
      </c>
      <c r="F729" s="14"/>
      <c r="G729" s="14"/>
      <c r="H729" s="10">
        <f t="shared" si="9"/>
        <v>0</v>
      </c>
      <c r="I729" s="14"/>
      <c r="J729" s="17"/>
    </row>
    <row r="730" spans="1:10" ht="15.6" thickTop="1" thickBot="1">
      <c r="A730" s="48">
        <v>718</v>
      </c>
      <c r="B730" s="18"/>
      <c r="C730" s="14"/>
      <c r="D730" s="8" t="str">
        <f>IF(C730&lt;&gt;"",VLOOKUP(C730,Entrée!Entrée,3,FALSE),"")</f>
        <v/>
      </c>
      <c r="E730" s="9" t="str">
        <f>IF(C730&lt;&gt;"",VLOOKUP(C730,Entrée!Entrée,6,FALSE),"")</f>
        <v/>
      </c>
      <c r="F730" s="14"/>
      <c r="G730" s="14"/>
      <c r="H730" s="10">
        <f t="shared" si="9"/>
        <v>0</v>
      </c>
      <c r="I730" s="14"/>
      <c r="J730" s="17"/>
    </row>
    <row r="731" spans="1:10" ht="15.6" thickTop="1" thickBot="1">
      <c r="A731" s="48">
        <v>719</v>
      </c>
      <c r="B731" s="18"/>
      <c r="C731" s="14"/>
      <c r="D731" s="8" t="str">
        <f>IF(C731&lt;&gt;"",VLOOKUP(C731,Entrée!Entrée,3,FALSE),"")</f>
        <v/>
      </c>
      <c r="E731" s="9" t="str">
        <f>IF(C731&lt;&gt;"",VLOOKUP(C731,Entrée!Entrée,6,FALSE),"")</f>
        <v/>
      </c>
      <c r="F731" s="14"/>
      <c r="G731" s="14"/>
      <c r="H731" s="10">
        <f t="shared" si="9"/>
        <v>0</v>
      </c>
      <c r="I731" s="14"/>
      <c r="J731" s="17"/>
    </row>
    <row r="732" spans="1:10" ht="15.6" thickTop="1" thickBot="1">
      <c r="A732" s="48">
        <v>720</v>
      </c>
      <c r="B732" s="18"/>
      <c r="C732" s="14"/>
      <c r="D732" s="8" t="str">
        <f>IF(C732&lt;&gt;"",VLOOKUP(C732,Entrée!Entrée,3,FALSE),"")</f>
        <v/>
      </c>
      <c r="E732" s="9" t="str">
        <f>IF(C732&lt;&gt;"",VLOOKUP(C732,Entrée!Entrée,6,FALSE),"")</f>
        <v/>
      </c>
      <c r="F732" s="14"/>
      <c r="G732" s="14"/>
      <c r="H732" s="10">
        <f t="shared" si="9"/>
        <v>0</v>
      </c>
      <c r="I732" s="14"/>
      <c r="J732" s="17"/>
    </row>
    <row r="733" spans="1:10" ht="15.6" thickTop="1" thickBot="1">
      <c r="A733" s="48">
        <v>721</v>
      </c>
      <c r="B733" s="18"/>
      <c r="C733" s="14"/>
      <c r="D733" s="8" t="str">
        <f>IF(C733&lt;&gt;"",VLOOKUP(C733,Entrée!Entrée,3,FALSE),"")</f>
        <v/>
      </c>
      <c r="E733" s="9" t="str">
        <f>IF(C733&lt;&gt;"",VLOOKUP(C733,Entrée!Entrée,6,FALSE),"")</f>
        <v/>
      </c>
      <c r="F733" s="14"/>
      <c r="G733" s="14"/>
      <c r="H733" s="10">
        <f t="shared" si="9"/>
        <v>0</v>
      </c>
      <c r="I733" s="14"/>
      <c r="J733" s="17"/>
    </row>
    <row r="734" spans="1:10" ht="15.6" thickTop="1" thickBot="1">
      <c r="A734" s="48">
        <v>722</v>
      </c>
      <c r="B734" s="18"/>
      <c r="C734" s="14"/>
      <c r="D734" s="8" t="str">
        <f>IF(C734&lt;&gt;"",VLOOKUP(C734,Entrée!Entrée,3,FALSE),"")</f>
        <v/>
      </c>
      <c r="E734" s="9" t="str">
        <f>IF(C734&lt;&gt;"",VLOOKUP(C734,Entrée!Entrée,6,FALSE),"")</f>
        <v/>
      </c>
      <c r="F734" s="14"/>
      <c r="G734" s="14"/>
      <c r="H734" s="10">
        <f t="shared" si="9"/>
        <v>0</v>
      </c>
      <c r="I734" s="14"/>
      <c r="J734" s="17"/>
    </row>
    <row r="735" spans="1:10" ht="15.6" thickTop="1" thickBot="1">
      <c r="A735" s="48">
        <v>723</v>
      </c>
      <c r="B735" s="18"/>
      <c r="C735" s="14"/>
      <c r="D735" s="8" t="str">
        <f>IF(C735&lt;&gt;"",VLOOKUP(C735,Entrée!Entrée,3,FALSE),"")</f>
        <v/>
      </c>
      <c r="E735" s="9" t="str">
        <f>IF(C735&lt;&gt;"",VLOOKUP(C735,Entrée!Entrée,6,FALSE),"")</f>
        <v/>
      </c>
      <c r="F735" s="14"/>
      <c r="G735" s="14"/>
      <c r="H735" s="10">
        <f t="shared" si="9"/>
        <v>0</v>
      </c>
      <c r="I735" s="14"/>
      <c r="J735" s="17"/>
    </row>
    <row r="736" spans="1:10" ht="15.6" thickTop="1" thickBot="1">
      <c r="A736" s="48">
        <v>724</v>
      </c>
      <c r="B736" s="18"/>
      <c r="C736" s="14"/>
      <c r="D736" s="8" t="str">
        <f>IF(C736&lt;&gt;"",VLOOKUP(C736,Entrée!Entrée,3,FALSE),"")</f>
        <v/>
      </c>
      <c r="E736" s="9" t="str">
        <f>IF(C736&lt;&gt;"",VLOOKUP(C736,Entrée!Entrée,6,FALSE),"")</f>
        <v/>
      </c>
      <c r="F736" s="14"/>
      <c r="G736" s="14"/>
      <c r="H736" s="10">
        <f t="shared" si="9"/>
        <v>0</v>
      </c>
      <c r="I736" s="14"/>
      <c r="J736" s="17"/>
    </row>
    <row r="737" spans="1:10" ht="15.6" thickTop="1" thickBot="1">
      <c r="A737" s="48">
        <v>725</v>
      </c>
      <c r="B737" s="18"/>
      <c r="C737" s="14"/>
      <c r="D737" s="8" t="str">
        <f>IF(C737&lt;&gt;"",VLOOKUP(C737,Entrée!Entrée,3,FALSE),"")</f>
        <v/>
      </c>
      <c r="E737" s="9" t="str">
        <f>IF(C737&lt;&gt;"",VLOOKUP(C737,Entrée!Entrée,6,FALSE),"")</f>
        <v/>
      </c>
      <c r="F737" s="14"/>
      <c r="G737" s="14"/>
      <c r="H737" s="10">
        <f t="shared" si="9"/>
        <v>0</v>
      </c>
      <c r="I737" s="14"/>
      <c r="J737" s="17"/>
    </row>
    <row r="738" spans="1:10" ht="15.6" thickTop="1" thickBot="1">
      <c r="A738" s="48">
        <v>726</v>
      </c>
      <c r="B738" s="18"/>
      <c r="C738" s="14"/>
      <c r="D738" s="8" t="str">
        <f>IF(C738&lt;&gt;"",VLOOKUP(C738,Entrée!Entrée,3,FALSE),"")</f>
        <v/>
      </c>
      <c r="E738" s="9" t="str">
        <f>IF(C738&lt;&gt;"",VLOOKUP(C738,Entrée!Entrée,6,FALSE),"")</f>
        <v/>
      </c>
      <c r="F738" s="14"/>
      <c r="G738" s="14"/>
      <c r="H738" s="10">
        <f t="shared" si="9"/>
        <v>0</v>
      </c>
      <c r="I738" s="14"/>
      <c r="J738" s="17"/>
    </row>
    <row r="739" spans="1:10" ht="15.6" thickTop="1" thickBot="1">
      <c r="A739" s="48">
        <v>727</v>
      </c>
      <c r="B739" s="18"/>
      <c r="C739" s="14"/>
      <c r="D739" s="8" t="str">
        <f>IF(C739&lt;&gt;"",VLOOKUP(C739,Entrée!Entrée,3,FALSE),"")</f>
        <v/>
      </c>
      <c r="E739" s="9" t="str">
        <f>IF(C739&lt;&gt;"",VLOOKUP(C739,Entrée!Entrée,6,FALSE),"")</f>
        <v/>
      </c>
      <c r="F739" s="14"/>
      <c r="G739" s="14"/>
      <c r="H739" s="10">
        <f t="shared" si="9"/>
        <v>0</v>
      </c>
      <c r="I739" s="14"/>
      <c r="J739" s="17"/>
    </row>
    <row r="740" spans="1:10" ht="15.6" thickTop="1" thickBot="1">
      <c r="A740" s="48">
        <v>728</v>
      </c>
      <c r="B740" s="18"/>
      <c r="C740" s="14"/>
      <c r="D740" s="8" t="str">
        <f>IF(C740&lt;&gt;"",VLOOKUP(C740,Entrée!Entrée,3,FALSE),"")</f>
        <v/>
      </c>
      <c r="E740" s="9" t="str">
        <f>IF(C740&lt;&gt;"",VLOOKUP(C740,Entrée!Entrée,6,FALSE),"")</f>
        <v/>
      </c>
      <c r="F740" s="14"/>
      <c r="G740" s="14"/>
      <c r="H740" s="10">
        <f t="shared" si="9"/>
        <v>0</v>
      </c>
      <c r="I740" s="14"/>
      <c r="J740" s="17"/>
    </row>
    <row r="741" spans="1:10" ht="15.6" thickTop="1" thickBot="1">
      <c r="A741" s="48">
        <v>729</v>
      </c>
      <c r="B741" s="18"/>
      <c r="C741" s="14"/>
      <c r="D741" s="8" t="str">
        <f>IF(C741&lt;&gt;"",VLOOKUP(C741,Entrée!Entrée,3,FALSE),"")</f>
        <v/>
      </c>
      <c r="E741" s="9" t="str">
        <f>IF(C741&lt;&gt;"",VLOOKUP(C741,Entrée!Entrée,6,FALSE),"")</f>
        <v/>
      </c>
      <c r="F741" s="14"/>
      <c r="G741" s="14"/>
      <c r="H741" s="10">
        <f t="shared" si="9"/>
        <v>0</v>
      </c>
      <c r="I741" s="14"/>
      <c r="J741" s="17"/>
    </row>
    <row r="742" spans="1:10" ht="15.6" thickTop="1" thickBot="1">
      <c r="A742" s="48">
        <v>730</v>
      </c>
      <c r="B742" s="18"/>
      <c r="C742" s="14"/>
      <c r="D742" s="8" t="str">
        <f>IF(C742&lt;&gt;"",VLOOKUP(C742,Entrée!Entrée,3,FALSE),"")</f>
        <v/>
      </c>
      <c r="E742" s="9" t="str">
        <f>IF(C742&lt;&gt;"",VLOOKUP(C742,Entrée!Entrée,6,FALSE),"")</f>
        <v/>
      </c>
      <c r="F742" s="14"/>
      <c r="G742" s="14"/>
      <c r="H742" s="10">
        <f t="shared" si="9"/>
        <v>0</v>
      </c>
      <c r="I742" s="14"/>
      <c r="J742" s="17"/>
    </row>
    <row r="743" spans="1:10" ht="15.6" thickTop="1" thickBot="1">
      <c r="A743" s="48">
        <v>731</v>
      </c>
      <c r="B743" s="18"/>
      <c r="C743" s="14"/>
      <c r="D743" s="8" t="str">
        <f>IF(C743&lt;&gt;"",VLOOKUP(C743,Entrée!Entrée,3,FALSE),"")</f>
        <v/>
      </c>
      <c r="E743" s="9" t="str">
        <f>IF(C743&lt;&gt;"",VLOOKUP(C743,Entrée!Entrée,6,FALSE),"")</f>
        <v/>
      </c>
      <c r="F743" s="14"/>
      <c r="G743" s="14"/>
      <c r="H743" s="10">
        <f t="shared" si="9"/>
        <v>0</v>
      </c>
      <c r="I743" s="14"/>
      <c r="J743" s="17"/>
    </row>
    <row r="744" spans="1:10" ht="15.6" thickTop="1" thickBot="1">
      <c r="A744" s="48">
        <v>732</v>
      </c>
      <c r="B744" s="18"/>
      <c r="C744" s="14"/>
      <c r="D744" s="8" t="str">
        <f>IF(C744&lt;&gt;"",VLOOKUP(C744,Entrée!Entrée,3,FALSE),"")</f>
        <v/>
      </c>
      <c r="E744" s="9" t="str">
        <f>IF(C744&lt;&gt;"",VLOOKUP(C744,Entrée!Entrée,6,FALSE),"")</f>
        <v/>
      </c>
      <c r="F744" s="14"/>
      <c r="G744" s="14"/>
      <c r="H744" s="10">
        <f t="shared" si="9"/>
        <v>0</v>
      </c>
      <c r="I744" s="14"/>
      <c r="J744" s="17"/>
    </row>
    <row r="745" spans="1:10" ht="15.6" thickTop="1" thickBot="1">
      <c r="A745" s="48">
        <v>733</v>
      </c>
      <c r="B745" s="18"/>
      <c r="C745" s="14"/>
      <c r="D745" s="8" t="str">
        <f>IF(C745&lt;&gt;"",VLOOKUP(C745,Entrée!Entrée,3,FALSE),"")</f>
        <v/>
      </c>
      <c r="E745" s="9" t="str">
        <f>IF(C745&lt;&gt;"",VLOOKUP(C745,Entrée!Entrée,6,FALSE),"")</f>
        <v/>
      </c>
      <c r="F745" s="14"/>
      <c r="G745" s="14"/>
      <c r="H745" s="10">
        <f t="shared" ref="H745:H808" si="10">PRODUCT(F745,G745)</f>
        <v>0</v>
      </c>
      <c r="I745" s="14"/>
      <c r="J745" s="17"/>
    </row>
    <row r="746" spans="1:10" ht="15.6" thickTop="1" thickBot="1">
      <c r="A746" s="48">
        <v>734</v>
      </c>
      <c r="B746" s="18"/>
      <c r="C746" s="14"/>
      <c r="D746" s="8" t="str">
        <f>IF(C746&lt;&gt;"",VLOOKUP(C746,Entrée!Entrée,3,FALSE),"")</f>
        <v/>
      </c>
      <c r="E746" s="9" t="str">
        <f>IF(C746&lt;&gt;"",VLOOKUP(C746,Entrée!Entrée,6,FALSE),"")</f>
        <v/>
      </c>
      <c r="F746" s="14"/>
      <c r="G746" s="14"/>
      <c r="H746" s="10">
        <f t="shared" si="10"/>
        <v>0</v>
      </c>
      <c r="I746" s="14"/>
      <c r="J746" s="17"/>
    </row>
    <row r="747" spans="1:10" ht="15.6" thickTop="1" thickBot="1">
      <c r="A747" s="48">
        <v>735</v>
      </c>
      <c r="B747" s="18"/>
      <c r="C747" s="14"/>
      <c r="D747" s="8" t="str">
        <f>IF(C747&lt;&gt;"",VLOOKUP(C747,Entrée!Entrée,3,FALSE),"")</f>
        <v/>
      </c>
      <c r="E747" s="9" t="str">
        <f>IF(C747&lt;&gt;"",VLOOKUP(C747,Entrée!Entrée,6,FALSE),"")</f>
        <v/>
      </c>
      <c r="F747" s="14"/>
      <c r="G747" s="14"/>
      <c r="H747" s="10">
        <f t="shared" si="10"/>
        <v>0</v>
      </c>
      <c r="I747" s="14"/>
      <c r="J747" s="17"/>
    </row>
    <row r="748" spans="1:10" ht="15.6" thickTop="1" thickBot="1">
      <c r="A748" s="48">
        <v>736</v>
      </c>
      <c r="B748" s="18"/>
      <c r="C748" s="14"/>
      <c r="D748" s="8" t="str">
        <f>IF(C748&lt;&gt;"",VLOOKUP(C748,Entrée!Entrée,3,FALSE),"")</f>
        <v/>
      </c>
      <c r="E748" s="9" t="str">
        <f>IF(C748&lt;&gt;"",VLOOKUP(C748,Entrée!Entrée,6,FALSE),"")</f>
        <v/>
      </c>
      <c r="F748" s="14"/>
      <c r="G748" s="14"/>
      <c r="H748" s="10">
        <f t="shared" si="10"/>
        <v>0</v>
      </c>
      <c r="I748" s="14"/>
      <c r="J748" s="17"/>
    </row>
    <row r="749" spans="1:10" ht="15.6" thickTop="1" thickBot="1">
      <c r="A749" s="48">
        <v>737</v>
      </c>
      <c r="B749" s="18"/>
      <c r="C749" s="14"/>
      <c r="D749" s="8" t="str">
        <f>IF(C749&lt;&gt;"",VLOOKUP(C749,Entrée!Entrée,3,FALSE),"")</f>
        <v/>
      </c>
      <c r="E749" s="9" t="str">
        <f>IF(C749&lt;&gt;"",VLOOKUP(C749,Entrée!Entrée,6,FALSE),"")</f>
        <v/>
      </c>
      <c r="F749" s="14"/>
      <c r="G749" s="14"/>
      <c r="H749" s="10">
        <f t="shared" si="10"/>
        <v>0</v>
      </c>
      <c r="I749" s="14"/>
      <c r="J749" s="17"/>
    </row>
    <row r="750" spans="1:10" ht="15.6" thickTop="1" thickBot="1">
      <c r="A750" s="48">
        <v>738</v>
      </c>
      <c r="B750" s="18"/>
      <c r="C750" s="14"/>
      <c r="D750" s="8" t="str">
        <f>IF(C750&lt;&gt;"",VLOOKUP(C750,Entrée!Entrée,3,FALSE),"")</f>
        <v/>
      </c>
      <c r="E750" s="9" t="str">
        <f>IF(C750&lt;&gt;"",VLOOKUP(C750,Entrée!Entrée,6,FALSE),"")</f>
        <v/>
      </c>
      <c r="F750" s="14"/>
      <c r="G750" s="14"/>
      <c r="H750" s="10">
        <f t="shared" si="10"/>
        <v>0</v>
      </c>
      <c r="I750" s="14"/>
      <c r="J750" s="17"/>
    </row>
    <row r="751" spans="1:10" ht="15.6" thickTop="1" thickBot="1">
      <c r="A751" s="48">
        <v>739</v>
      </c>
      <c r="B751" s="18"/>
      <c r="C751" s="14"/>
      <c r="D751" s="8" t="str">
        <f>IF(C751&lt;&gt;"",VLOOKUP(C751,Entrée!Entrée,3,FALSE),"")</f>
        <v/>
      </c>
      <c r="E751" s="9" t="str">
        <f>IF(C751&lt;&gt;"",VLOOKUP(C751,Entrée!Entrée,6,FALSE),"")</f>
        <v/>
      </c>
      <c r="F751" s="14"/>
      <c r="G751" s="14"/>
      <c r="H751" s="10">
        <f t="shared" si="10"/>
        <v>0</v>
      </c>
      <c r="I751" s="14"/>
      <c r="J751" s="17"/>
    </row>
    <row r="752" spans="1:10" ht="15.6" thickTop="1" thickBot="1">
      <c r="A752" s="48">
        <v>740</v>
      </c>
      <c r="B752" s="18"/>
      <c r="C752" s="14"/>
      <c r="D752" s="8" t="str">
        <f>IF(C752&lt;&gt;"",VLOOKUP(C752,Entrée!Entrée,3,FALSE),"")</f>
        <v/>
      </c>
      <c r="E752" s="9" t="str">
        <f>IF(C752&lt;&gt;"",VLOOKUP(C752,Entrée!Entrée,6,FALSE),"")</f>
        <v/>
      </c>
      <c r="F752" s="14"/>
      <c r="G752" s="14"/>
      <c r="H752" s="10">
        <f t="shared" si="10"/>
        <v>0</v>
      </c>
      <c r="I752" s="14"/>
      <c r="J752" s="17"/>
    </row>
    <row r="753" spans="1:10" ht="15.6" thickTop="1" thickBot="1">
      <c r="A753" s="48">
        <v>741</v>
      </c>
      <c r="B753" s="18"/>
      <c r="C753" s="14"/>
      <c r="D753" s="8" t="str">
        <f>IF(C753&lt;&gt;"",VLOOKUP(C753,Entrée!Entrée,3,FALSE),"")</f>
        <v/>
      </c>
      <c r="E753" s="9" t="str">
        <f>IF(C753&lt;&gt;"",VLOOKUP(C753,Entrée!Entrée,6,FALSE),"")</f>
        <v/>
      </c>
      <c r="F753" s="14"/>
      <c r="G753" s="14"/>
      <c r="H753" s="10">
        <f t="shared" si="10"/>
        <v>0</v>
      </c>
      <c r="I753" s="14"/>
      <c r="J753" s="17"/>
    </row>
    <row r="754" spans="1:10" ht="15.6" thickTop="1" thickBot="1">
      <c r="A754" s="48">
        <v>742</v>
      </c>
      <c r="B754" s="18"/>
      <c r="C754" s="14"/>
      <c r="D754" s="8" t="str">
        <f>IF(C754&lt;&gt;"",VLOOKUP(C754,Entrée!Entrée,3,FALSE),"")</f>
        <v/>
      </c>
      <c r="E754" s="9" t="str">
        <f>IF(C754&lt;&gt;"",VLOOKUP(C754,Entrée!Entrée,6,FALSE),"")</f>
        <v/>
      </c>
      <c r="F754" s="14"/>
      <c r="G754" s="14"/>
      <c r="H754" s="10">
        <f t="shared" si="10"/>
        <v>0</v>
      </c>
      <c r="I754" s="14"/>
      <c r="J754" s="17"/>
    </row>
    <row r="755" spans="1:10" ht="15.6" thickTop="1" thickBot="1">
      <c r="A755" s="48">
        <v>743</v>
      </c>
      <c r="B755" s="18"/>
      <c r="C755" s="14"/>
      <c r="D755" s="8" t="str">
        <f>IF(C755&lt;&gt;"",VLOOKUP(C755,Entrée!Entrée,3,FALSE),"")</f>
        <v/>
      </c>
      <c r="E755" s="9" t="str">
        <f>IF(C755&lt;&gt;"",VLOOKUP(C755,Entrée!Entrée,6,FALSE),"")</f>
        <v/>
      </c>
      <c r="F755" s="14"/>
      <c r="G755" s="14"/>
      <c r="H755" s="10">
        <f t="shared" si="10"/>
        <v>0</v>
      </c>
      <c r="I755" s="14"/>
      <c r="J755" s="17"/>
    </row>
    <row r="756" spans="1:10" ht="15.6" thickTop="1" thickBot="1">
      <c r="A756" s="48">
        <v>744</v>
      </c>
      <c r="B756" s="18"/>
      <c r="C756" s="14"/>
      <c r="D756" s="8" t="str">
        <f>IF(C756&lt;&gt;"",VLOOKUP(C756,Entrée!Entrée,3,FALSE),"")</f>
        <v/>
      </c>
      <c r="E756" s="9" t="str">
        <f>IF(C756&lt;&gt;"",VLOOKUP(C756,Entrée!Entrée,6,FALSE),"")</f>
        <v/>
      </c>
      <c r="F756" s="14"/>
      <c r="G756" s="14"/>
      <c r="H756" s="10">
        <f t="shared" si="10"/>
        <v>0</v>
      </c>
      <c r="I756" s="14"/>
      <c r="J756" s="17"/>
    </row>
    <row r="757" spans="1:10" ht="15.6" thickTop="1" thickBot="1">
      <c r="A757" s="48">
        <v>745</v>
      </c>
      <c r="B757" s="18"/>
      <c r="C757" s="14"/>
      <c r="D757" s="8" t="str">
        <f>IF(C757&lt;&gt;"",VLOOKUP(C757,Entrée!Entrée,3,FALSE),"")</f>
        <v/>
      </c>
      <c r="E757" s="9" t="str">
        <f>IF(C757&lt;&gt;"",VLOOKUP(C757,Entrée!Entrée,6,FALSE),"")</f>
        <v/>
      </c>
      <c r="F757" s="14"/>
      <c r="G757" s="14"/>
      <c r="H757" s="10">
        <f t="shared" si="10"/>
        <v>0</v>
      </c>
      <c r="I757" s="14"/>
      <c r="J757" s="17"/>
    </row>
    <row r="758" spans="1:10" ht="15.6" thickTop="1" thickBot="1">
      <c r="A758" s="48">
        <v>746</v>
      </c>
      <c r="B758" s="18"/>
      <c r="C758" s="14"/>
      <c r="D758" s="8" t="str">
        <f>IF(C758&lt;&gt;"",VLOOKUP(C758,Entrée!Entrée,3,FALSE),"")</f>
        <v/>
      </c>
      <c r="E758" s="9" t="str">
        <f>IF(C758&lt;&gt;"",VLOOKUP(C758,Entrée!Entrée,6,FALSE),"")</f>
        <v/>
      </c>
      <c r="F758" s="14"/>
      <c r="G758" s="14"/>
      <c r="H758" s="10">
        <f t="shared" si="10"/>
        <v>0</v>
      </c>
      <c r="I758" s="14"/>
      <c r="J758" s="17"/>
    </row>
    <row r="759" spans="1:10" ht="15.6" thickTop="1" thickBot="1">
      <c r="A759" s="48">
        <v>747</v>
      </c>
      <c r="B759" s="18"/>
      <c r="C759" s="14"/>
      <c r="D759" s="8" t="str">
        <f>IF(C759&lt;&gt;"",VLOOKUP(C759,Entrée!Entrée,3,FALSE),"")</f>
        <v/>
      </c>
      <c r="E759" s="9" t="str">
        <f>IF(C759&lt;&gt;"",VLOOKUP(C759,Entrée!Entrée,6,FALSE),"")</f>
        <v/>
      </c>
      <c r="F759" s="14"/>
      <c r="G759" s="14"/>
      <c r="H759" s="10">
        <f t="shared" si="10"/>
        <v>0</v>
      </c>
      <c r="I759" s="14"/>
      <c r="J759" s="17"/>
    </row>
    <row r="760" spans="1:10" ht="15.6" thickTop="1" thickBot="1">
      <c r="A760" s="48">
        <v>748</v>
      </c>
      <c r="B760" s="18"/>
      <c r="C760" s="14"/>
      <c r="D760" s="8" t="str">
        <f>IF(C760&lt;&gt;"",VLOOKUP(C760,Entrée!Entrée,3,FALSE),"")</f>
        <v/>
      </c>
      <c r="E760" s="9" t="str">
        <f>IF(C760&lt;&gt;"",VLOOKUP(C760,Entrée!Entrée,6,FALSE),"")</f>
        <v/>
      </c>
      <c r="F760" s="14"/>
      <c r="G760" s="14"/>
      <c r="H760" s="10">
        <f t="shared" si="10"/>
        <v>0</v>
      </c>
      <c r="I760" s="14"/>
      <c r="J760" s="17"/>
    </row>
    <row r="761" spans="1:10" ht="15.6" thickTop="1" thickBot="1">
      <c r="A761" s="48">
        <v>749</v>
      </c>
      <c r="B761" s="18"/>
      <c r="C761" s="14"/>
      <c r="D761" s="8" t="str">
        <f>IF(C761&lt;&gt;"",VLOOKUP(C761,Entrée!Entrée,3,FALSE),"")</f>
        <v/>
      </c>
      <c r="E761" s="9" t="str">
        <f>IF(C761&lt;&gt;"",VLOOKUP(C761,Entrée!Entrée,6,FALSE),"")</f>
        <v/>
      </c>
      <c r="F761" s="14"/>
      <c r="G761" s="14"/>
      <c r="H761" s="10">
        <f t="shared" si="10"/>
        <v>0</v>
      </c>
      <c r="I761" s="14"/>
      <c r="J761" s="17"/>
    </row>
    <row r="762" spans="1:10" ht="15.6" thickTop="1" thickBot="1">
      <c r="A762" s="48">
        <v>750</v>
      </c>
      <c r="B762" s="18"/>
      <c r="C762" s="14"/>
      <c r="D762" s="8" t="str">
        <f>IF(C762&lt;&gt;"",VLOOKUP(C762,Entrée!Entrée,3,FALSE),"")</f>
        <v/>
      </c>
      <c r="E762" s="9" t="str">
        <f>IF(C762&lt;&gt;"",VLOOKUP(C762,Entrée!Entrée,6,FALSE),"")</f>
        <v/>
      </c>
      <c r="F762" s="14"/>
      <c r="G762" s="14"/>
      <c r="H762" s="10">
        <f t="shared" si="10"/>
        <v>0</v>
      </c>
      <c r="I762" s="14"/>
      <c r="J762" s="17"/>
    </row>
    <row r="763" spans="1:10" ht="15.6" thickTop="1" thickBot="1">
      <c r="A763" s="48">
        <v>751</v>
      </c>
      <c r="B763" s="18"/>
      <c r="C763" s="14"/>
      <c r="D763" s="8" t="str">
        <f>IF(C763&lt;&gt;"",VLOOKUP(C763,Entrée!Entrée,3,FALSE),"")</f>
        <v/>
      </c>
      <c r="E763" s="9" t="str">
        <f>IF(C763&lt;&gt;"",VLOOKUP(C763,Entrée!Entrée,6,FALSE),"")</f>
        <v/>
      </c>
      <c r="F763" s="14"/>
      <c r="G763" s="14"/>
      <c r="H763" s="10">
        <f t="shared" si="10"/>
        <v>0</v>
      </c>
      <c r="I763" s="14"/>
      <c r="J763" s="17"/>
    </row>
    <row r="764" spans="1:10" ht="15.6" thickTop="1" thickBot="1">
      <c r="A764" s="48">
        <v>752</v>
      </c>
      <c r="B764" s="18"/>
      <c r="C764" s="14"/>
      <c r="D764" s="8" t="str">
        <f>IF(C764&lt;&gt;"",VLOOKUP(C764,Entrée!Entrée,3,FALSE),"")</f>
        <v/>
      </c>
      <c r="E764" s="9" t="str">
        <f>IF(C764&lt;&gt;"",VLOOKUP(C764,Entrée!Entrée,6,FALSE),"")</f>
        <v/>
      </c>
      <c r="F764" s="14"/>
      <c r="G764" s="14"/>
      <c r="H764" s="10">
        <f t="shared" si="10"/>
        <v>0</v>
      </c>
      <c r="I764" s="14"/>
      <c r="J764" s="17"/>
    </row>
    <row r="765" spans="1:10" ht="15.6" thickTop="1" thickBot="1">
      <c r="A765" s="48">
        <v>753</v>
      </c>
      <c r="B765" s="18"/>
      <c r="C765" s="14"/>
      <c r="D765" s="8" t="str">
        <f>IF(C765&lt;&gt;"",VLOOKUP(C765,Entrée!Entrée,3,FALSE),"")</f>
        <v/>
      </c>
      <c r="E765" s="9" t="str">
        <f>IF(C765&lt;&gt;"",VLOOKUP(C765,Entrée!Entrée,6,FALSE),"")</f>
        <v/>
      </c>
      <c r="F765" s="14"/>
      <c r="G765" s="14"/>
      <c r="H765" s="10">
        <f t="shared" si="10"/>
        <v>0</v>
      </c>
      <c r="I765" s="14"/>
      <c r="J765" s="17"/>
    </row>
    <row r="766" spans="1:10" ht="15.6" thickTop="1" thickBot="1">
      <c r="A766" s="48">
        <v>754</v>
      </c>
      <c r="B766" s="18"/>
      <c r="C766" s="14"/>
      <c r="D766" s="8" t="str">
        <f>IF(C766&lt;&gt;"",VLOOKUP(C766,Entrée!Entrée,3,FALSE),"")</f>
        <v/>
      </c>
      <c r="E766" s="9" t="str">
        <f>IF(C766&lt;&gt;"",VLOOKUP(C766,Entrée!Entrée,6,FALSE),"")</f>
        <v/>
      </c>
      <c r="F766" s="14"/>
      <c r="G766" s="14"/>
      <c r="H766" s="10">
        <f t="shared" si="10"/>
        <v>0</v>
      </c>
      <c r="I766" s="14"/>
      <c r="J766" s="17"/>
    </row>
    <row r="767" spans="1:10" ht="15.6" thickTop="1" thickBot="1">
      <c r="A767" s="48">
        <v>755</v>
      </c>
      <c r="B767" s="18"/>
      <c r="C767" s="14"/>
      <c r="D767" s="8" t="str">
        <f>IF(C767&lt;&gt;"",VLOOKUP(C767,Entrée!Entrée,3,FALSE),"")</f>
        <v/>
      </c>
      <c r="E767" s="9" t="str">
        <f>IF(C767&lt;&gt;"",VLOOKUP(C767,Entrée!Entrée,6,FALSE),"")</f>
        <v/>
      </c>
      <c r="F767" s="14"/>
      <c r="G767" s="14"/>
      <c r="H767" s="10">
        <f t="shared" si="10"/>
        <v>0</v>
      </c>
      <c r="I767" s="14"/>
      <c r="J767" s="17"/>
    </row>
    <row r="768" spans="1:10" ht="15.6" thickTop="1" thickBot="1">
      <c r="A768" s="48">
        <v>756</v>
      </c>
      <c r="B768" s="18"/>
      <c r="C768" s="14"/>
      <c r="D768" s="8" t="str">
        <f>IF(C768&lt;&gt;"",VLOOKUP(C768,Entrée!Entrée,3,FALSE),"")</f>
        <v/>
      </c>
      <c r="E768" s="9" t="str">
        <f>IF(C768&lt;&gt;"",VLOOKUP(C768,Entrée!Entrée,6,FALSE),"")</f>
        <v/>
      </c>
      <c r="F768" s="14"/>
      <c r="G768" s="14"/>
      <c r="H768" s="10">
        <f t="shared" si="10"/>
        <v>0</v>
      </c>
      <c r="I768" s="14"/>
      <c r="J768" s="17"/>
    </row>
    <row r="769" spans="1:10" ht="15.6" thickTop="1" thickBot="1">
      <c r="A769" s="48">
        <v>757</v>
      </c>
      <c r="B769" s="18"/>
      <c r="C769" s="14"/>
      <c r="D769" s="8" t="str">
        <f>IF(C769&lt;&gt;"",VLOOKUP(C769,Entrée!Entrée,3,FALSE),"")</f>
        <v/>
      </c>
      <c r="E769" s="9" t="str">
        <f>IF(C769&lt;&gt;"",VLOOKUP(C769,Entrée!Entrée,6,FALSE),"")</f>
        <v/>
      </c>
      <c r="F769" s="14"/>
      <c r="G769" s="14"/>
      <c r="H769" s="10">
        <f t="shared" si="10"/>
        <v>0</v>
      </c>
      <c r="I769" s="14"/>
      <c r="J769" s="17"/>
    </row>
    <row r="770" spans="1:10" ht="15.6" thickTop="1" thickBot="1">
      <c r="A770" s="48">
        <v>758</v>
      </c>
      <c r="B770" s="18"/>
      <c r="C770" s="14"/>
      <c r="D770" s="8" t="str">
        <f>IF(C770&lt;&gt;"",VLOOKUP(C770,Entrée!Entrée,3,FALSE),"")</f>
        <v/>
      </c>
      <c r="E770" s="9" t="str">
        <f>IF(C770&lt;&gt;"",VLOOKUP(C770,Entrée!Entrée,6,FALSE),"")</f>
        <v/>
      </c>
      <c r="F770" s="14"/>
      <c r="G770" s="14"/>
      <c r="H770" s="10">
        <f t="shared" si="10"/>
        <v>0</v>
      </c>
      <c r="I770" s="14"/>
      <c r="J770" s="17"/>
    </row>
    <row r="771" spans="1:10" ht="15.6" thickTop="1" thickBot="1">
      <c r="A771" s="48">
        <v>759</v>
      </c>
      <c r="B771" s="18"/>
      <c r="C771" s="14"/>
      <c r="D771" s="8" t="str">
        <f>IF(C771&lt;&gt;"",VLOOKUP(C771,Entrée!Entrée,3,FALSE),"")</f>
        <v/>
      </c>
      <c r="E771" s="9" t="str">
        <f>IF(C771&lt;&gt;"",VLOOKUP(C771,Entrée!Entrée,6,FALSE),"")</f>
        <v/>
      </c>
      <c r="F771" s="14"/>
      <c r="G771" s="14"/>
      <c r="H771" s="10">
        <f t="shared" si="10"/>
        <v>0</v>
      </c>
      <c r="I771" s="14"/>
      <c r="J771" s="17"/>
    </row>
    <row r="772" spans="1:10" ht="15.6" thickTop="1" thickBot="1">
      <c r="A772" s="48">
        <v>760</v>
      </c>
      <c r="B772" s="18"/>
      <c r="C772" s="14"/>
      <c r="D772" s="8" t="str">
        <f>IF(C772&lt;&gt;"",VLOOKUP(C772,Entrée!Entrée,3,FALSE),"")</f>
        <v/>
      </c>
      <c r="E772" s="9" t="str">
        <f>IF(C772&lt;&gt;"",VLOOKUP(C772,Entrée!Entrée,6,FALSE),"")</f>
        <v/>
      </c>
      <c r="F772" s="14"/>
      <c r="G772" s="14"/>
      <c r="H772" s="10">
        <f t="shared" si="10"/>
        <v>0</v>
      </c>
      <c r="I772" s="14"/>
      <c r="J772" s="17"/>
    </row>
    <row r="773" spans="1:10" ht="15.6" thickTop="1" thickBot="1">
      <c r="A773" s="48">
        <v>761</v>
      </c>
      <c r="B773" s="18"/>
      <c r="C773" s="14"/>
      <c r="D773" s="8" t="str">
        <f>IF(C773&lt;&gt;"",VLOOKUP(C773,Entrée!Entrée,3,FALSE),"")</f>
        <v/>
      </c>
      <c r="E773" s="9" t="str">
        <f>IF(C773&lt;&gt;"",VLOOKUP(C773,Entrée!Entrée,6,FALSE),"")</f>
        <v/>
      </c>
      <c r="F773" s="14"/>
      <c r="G773" s="14"/>
      <c r="H773" s="10">
        <f t="shared" si="10"/>
        <v>0</v>
      </c>
      <c r="I773" s="14"/>
      <c r="J773" s="17"/>
    </row>
    <row r="774" spans="1:10" ht="15.6" thickTop="1" thickBot="1">
      <c r="A774" s="48">
        <v>762</v>
      </c>
      <c r="B774" s="18"/>
      <c r="C774" s="14"/>
      <c r="D774" s="8" t="str">
        <f>IF(C774&lt;&gt;"",VLOOKUP(C774,Entrée!Entrée,3,FALSE),"")</f>
        <v/>
      </c>
      <c r="E774" s="9" t="str">
        <f>IF(C774&lt;&gt;"",VLOOKUP(C774,Entrée!Entrée,6,FALSE),"")</f>
        <v/>
      </c>
      <c r="F774" s="14"/>
      <c r="G774" s="14"/>
      <c r="H774" s="10">
        <f t="shared" si="10"/>
        <v>0</v>
      </c>
      <c r="I774" s="14"/>
      <c r="J774" s="17"/>
    </row>
    <row r="775" spans="1:10" ht="15.6" thickTop="1" thickBot="1">
      <c r="A775" s="48">
        <v>763</v>
      </c>
      <c r="B775" s="18"/>
      <c r="C775" s="14"/>
      <c r="D775" s="8" t="str">
        <f>IF(C775&lt;&gt;"",VLOOKUP(C775,Entrée!Entrée,3,FALSE),"")</f>
        <v/>
      </c>
      <c r="E775" s="9" t="str">
        <f>IF(C775&lt;&gt;"",VLOOKUP(C775,Entrée!Entrée,6,FALSE),"")</f>
        <v/>
      </c>
      <c r="F775" s="14"/>
      <c r="G775" s="14"/>
      <c r="H775" s="10">
        <f t="shared" si="10"/>
        <v>0</v>
      </c>
      <c r="I775" s="14"/>
      <c r="J775" s="17"/>
    </row>
    <row r="776" spans="1:10" ht="15.6" thickTop="1" thickBot="1">
      <c r="A776" s="48">
        <v>764</v>
      </c>
      <c r="B776" s="18"/>
      <c r="C776" s="14"/>
      <c r="D776" s="8" t="str">
        <f>IF(C776&lt;&gt;"",VLOOKUP(C776,Entrée!Entrée,3,FALSE),"")</f>
        <v/>
      </c>
      <c r="E776" s="9" t="str">
        <f>IF(C776&lt;&gt;"",VLOOKUP(C776,Entrée!Entrée,6,FALSE),"")</f>
        <v/>
      </c>
      <c r="F776" s="14"/>
      <c r="G776" s="14"/>
      <c r="H776" s="10">
        <f t="shared" si="10"/>
        <v>0</v>
      </c>
      <c r="I776" s="14"/>
      <c r="J776" s="17"/>
    </row>
    <row r="777" spans="1:10" ht="15.6" thickTop="1" thickBot="1">
      <c r="A777" s="48">
        <v>765</v>
      </c>
      <c r="B777" s="18"/>
      <c r="C777" s="14"/>
      <c r="D777" s="8" t="str">
        <f>IF(C777&lt;&gt;"",VLOOKUP(C777,Entrée!Entrée,3,FALSE),"")</f>
        <v/>
      </c>
      <c r="E777" s="9" t="str">
        <f>IF(C777&lt;&gt;"",VLOOKUP(C777,Entrée!Entrée,6,FALSE),"")</f>
        <v/>
      </c>
      <c r="F777" s="14"/>
      <c r="G777" s="14"/>
      <c r="H777" s="10">
        <f t="shared" si="10"/>
        <v>0</v>
      </c>
      <c r="I777" s="14"/>
      <c r="J777" s="17"/>
    </row>
    <row r="778" spans="1:10" ht="15.6" thickTop="1" thickBot="1">
      <c r="A778" s="48">
        <v>766</v>
      </c>
      <c r="B778" s="18"/>
      <c r="C778" s="14"/>
      <c r="D778" s="8" t="str">
        <f>IF(C778&lt;&gt;"",VLOOKUP(C778,Entrée!Entrée,3,FALSE),"")</f>
        <v/>
      </c>
      <c r="E778" s="9" t="str">
        <f>IF(C778&lt;&gt;"",VLOOKUP(C778,Entrée!Entrée,6,FALSE),"")</f>
        <v/>
      </c>
      <c r="F778" s="14"/>
      <c r="G778" s="14"/>
      <c r="H778" s="10">
        <f t="shared" si="10"/>
        <v>0</v>
      </c>
      <c r="I778" s="14"/>
      <c r="J778" s="17"/>
    </row>
    <row r="779" spans="1:10" ht="15.6" thickTop="1" thickBot="1">
      <c r="A779" s="48">
        <v>767</v>
      </c>
      <c r="B779" s="18"/>
      <c r="C779" s="14"/>
      <c r="D779" s="8" t="str">
        <f>IF(C779&lt;&gt;"",VLOOKUP(C779,Entrée!Entrée,3,FALSE),"")</f>
        <v/>
      </c>
      <c r="E779" s="9" t="str">
        <f>IF(C779&lt;&gt;"",VLOOKUP(C779,Entrée!Entrée,6,FALSE),"")</f>
        <v/>
      </c>
      <c r="F779" s="14"/>
      <c r="G779" s="14"/>
      <c r="H779" s="10">
        <f t="shared" si="10"/>
        <v>0</v>
      </c>
      <c r="I779" s="14"/>
      <c r="J779" s="17"/>
    </row>
    <row r="780" spans="1:10" ht="15.6" thickTop="1" thickBot="1">
      <c r="A780" s="48">
        <v>768</v>
      </c>
      <c r="B780" s="18"/>
      <c r="C780" s="14"/>
      <c r="D780" s="8" t="str">
        <f>IF(C780&lt;&gt;"",VLOOKUP(C780,Entrée!Entrée,3,FALSE),"")</f>
        <v/>
      </c>
      <c r="E780" s="9" t="str">
        <f>IF(C780&lt;&gt;"",VLOOKUP(C780,Entrée!Entrée,6,FALSE),"")</f>
        <v/>
      </c>
      <c r="F780" s="14"/>
      <c r="G780" s="14"/>
      <c r="H780" s="10">
        <f t="shared" si="10"/>
        <v>0</v>
      </c>
      <c r="I780" s="14"/>
      <c r="J780" s="17"/>
    </row>
    <row r="781" spans="1:10" ht="15.6" thickTop="1" thickBot="1">
      <c r="A781" s="48">
        <v>769</v>
      </c>
      <c r="B781" s="18"/>
      <c r="C781" s="14"/>
      <c r="D781" s="8" t="str">
        <f>IF(C781&lt;&gt;"",VLOOKUP(C781,Entrée!Entrée,3,FALSE),"")</f>
        <v/>
      </c>
      <c r="E781" s="9" t="str">
        <f>IF(C781&lt;&gt;"",VLOOKUP(C781,Entrée!Entrée,6,FALSE),"")</f>
        <v/>
      </c>
      <c r="F781" s="14"/>
      <c r="G781" s="14"/>
      <c r="H781" s="10">
        <f t="shared" si="10"/>
        <v>0</v>
      </c>
      <c r="I781" s="14"/>
      <c r="J781" s="17"/>
    </row>
    <row r="782" spans="1:10" ht="15.6" thickTop="1" thickBot="1">
      <c r="A782" s="48">
        <v>770</v>
      </c>
      <c r="B782" s="18"/>
      <c r="C782" s="14"/>
      <c r="D782" s="8" t="str">
        <f>IF(C782&lt;&gt;"",VLOOKUP(C782,Entrée!Entrée,3,FALSE),"")</f>
        <v/>
      </c>
      <c r="E782" s="9" t="str">
        <f>IF(C782&lt;&gt;"",VLOOKUP(C782,Entrée!Entrée,6,FALSE),"")</f>
        <v/>
      </c>
      <c r="F782" s="14"/>
      <c r="G782" s="14"/>
      <c r="H782" s="10">
        <f t="shared" si="10"/>
        <v>0</v>
      </c>
      <c r="I782" s="14"/>
      <c r="J782" s="17"/>
    </row>
    <row r="783" spans="1:10" ht="15.6" thickTop="1" thickBot="1">
      <c r="A783" s="48">
        <v>771</v>
      </c>
      <c r="B783" s="18"/>
      <c r="C783" s="14"/>
      <c r="D783" s="8" t="str">
        <f>IF(C783&lt;&gt;"",VLOOKUP(C783,Entrée!Entrée,3,FALSE),"")</f>
        <v/>
      </c>
      <c r="E783" s="9" t="str">
        <f>IF(C783&lt;&gt;"",VLOOKUP(C783,Entrée!Entrée,6,FALSE),"")</f>
        <v/>
      </c>
      <c r="F783" s="14"/>
      <c r="G783" s="14"/>
      <c r="H783" s="10">
        <f t="shared" si="10"/>
        <v>0</v>
      </c>
      <c r="I783" s="14"/>
      <c r="J783" s="17"/>
    </row>
    <row r="784" spans="1:10" ht="15.6" thickTop="1" thickBot="1">
      <c r="A784" s="48">
        <v>772</v>
      </c>
      <c r="B784" s="18"/>
      <c r="C784" s="14"/>
      <c r="D784" s="8" t="str">
        <f>IF(C784&lt;&gt;"",VLOOKUP(C784,Entrée!Entrée,3,FALSE),"")</f>
        <v/>
      </c>
      <c r="E784" s="9" t="str">
        <f>IF(C784&lt;&gt;"",VLOOKUP(C784,Entrée!Entrée,6,FALSE),"")</f>
        <v/>
      </c>
      <c r="F784" s="14"/>
      <c r="G784" s="14"/>
      <c r="H784" s="10">
        <f t="shared" si="10"/>
        <v>0</v>
      </c>
      <c r="I784" s="14"/>
      <c r="J784" s="17"/>
    </row>
    <row r="785" spans="1:10" ht="15.6" thickTop="1" thickBot="1">
      <c r="A785" s="48">
        <v>773</v>
      </c>
      <c r="B785" s="18"/>
      <c r="C785" s="14"/>
      <c r="D785" s="8" t="str">
        <f>IF(C785&lt;&gt;"",VLOOKUP(C785,Entrée!Entrée,3,FALSE),"")</f>
        <v/>
      </c>
      <c r="E785" s="9" t="str">
        <f>IF(C785&lt;&gt;"",VLOOKUP(C785,Entrée!Entrée,6,FALSE),"")</f>
        <v/>
      </c>
      <c r="F785" s="14"/>
      <c r="G785" s="14"/>
      <c r="H785" s="10">
        <f t="shared" si="10"/>
        <v>0</v>
      </c>
      <c r="I785" s="14"/>
      <c r="J785" s="17"/>
    </row>
    <row r="786" spans="1:10" ht="15.6" thickTop="1" thickBot="1">
      <c r="A786" s="48">
        <v>774</v>
      </c>
      <c r="B786" s="18"/>
      <c r="C786" s="14"/>
      <c r="D786" s="8" t="str">
        <f>IF(C786&lt;&gt;"",VLOOKUP(C786,Entrée!Entrée,3,FALSE),"")</f>
        <v/>
      </c>
      <c r="E786" s="9" t="str">
        <f>IF(C786&lt;&gt;"",VLOOKUP(C786,Entrée!Entrée,6,FALSE),"")</f>
        <v/>
      </c>
      <c r="F786" s="14"/>
      <c r="G786" s="14"/>
      <c r="H786" s="10">
        <f t="shared" si="10"/>
        <v>0</v>
      </c>
      <c r="I786" s="14"/>
      <c r="J786" s="17"/>
    </row>
    <row r="787" spans="1:10" ht="15.6" thickTop="1" thickBot="1">
      <c r="A787" s="48">
        <v>775</v>
      </c>
      <c r="B787" s="18"/>
      <c r="C787" s="14"/>
      <c r="D787" s="8" t="str">
        <f>IF(C787&lt;&gt;"",VLOOKUP(C787,Entrée!Entrée,3,FALSE),"")</f>
        <v/>
      </c>
      <c r="E787" s="9" t="str">
        <f>IF(C787&lt;&gt;"",VLOOKUP(C787,Entrée!Entrée,6,FALSE),"")</f>
        <v/>
      </c>
      <c r="F787" s="14"/>
      <c r="G787" s="14"/>
      <c r="H787" s="10">
        <f t="shared" si="10"/>
        <v>0</v>
      </c>
      <c r="I787" s="14"/>
      <c r="J787" s="17"/>
    </row>
    <row r="788" spans="1:10" ht="15.6" thickTop="1" thickBot="1">
      <c r="A788" s="48">
        <v>776</v>
      </c>
      <c r="B788" s="18"/>
      <c r="C788" s="14"/>
      <c r="D788" s="8" t="str">
        <f>IF(C788&lt;&gt;"",VLOOKUP(C788,Entrée!Entrée,3,FALSE),"")</f>
        <v/>
      </c>
      <c r="E788" s="9" t="str">
        <f>IF(C788&lt;&gt;"",VLOOKUP(C788,Entrée!Entrée,6,FALSE),"")</f>
        <v/>
      </c>
      <c r="F788" s="14"/>
      <c r="G788" s="14"/>
      <c r="H788" s="10">
        <f t="shared" si="10"/>
        <v>0</v>
      </c>
      <c r="I788" s="14"/>
      <c r="J788" s="17"/>
    </row>
    <row r="789" spans="1:10" ht="15.6" thickTop="1" thickBot="1">
      <c r="A789" s="48">
        <v>777</v>
      </c>
      <c r="B789" s="18"/>
      <c r="C789" s="14"/>
      <c r="D789" s="8" t="str">
        <f>IF(C789&lt;&gt;"",VLOOKUP(C789,Entrée!Entrée,3,FALSE),"")</f>
        <v/>
      </c>
      <c r="E789" s="9" t="str">
        <f>IF(C789&lt;&gt;"",VLOOKUP(C789,Entrée!Entrée,6,FALSE),"")</f>
        <v/>
      </c>
      <c r="F789" s="14"/>
      <c r="G789" s="14"/>
      <c r="H789" s="10">
        <f t="shared" si="10"/>
        <v>0</v>
      </c>
      <c r="I789" s="14"/>
      <c r="J789" s="17"/>
    </row>
    <row r="790" spans="1:10" ht="15.6" thickTop="1" thickBot="1">
      <c r="A790" s="48">
        <v>778</v>
      </c>
      <c r="B790" s="18"/>
      <c r="C790" s="14"/>
      <c r="D790" s="8" t="str">
        <f>IF(C790&lt;&gt;"",VLOOKUP(C790,Entrée!Entrée,3,FALSE),"")</f>
        <v/>
      </c>
      <c r="E790" s="9" t="str">
        <f>IF(C790&lt;&gt;"",VLOOKUP(C790,Entrée!Entrée,6,FALSE),"")</f>
        <v/>
      </c>
      <c r="F790" s="14"/>
      <c r="G790" s="14"/>
      <c r="H790" s="10">
        <f t="shared" si="10"/>
        <v>0</v>
      </c>
      <c r="I790" s="14"/>
      <c r="J790" s="17"/>
    </row>
    <row r="791" spans="1:10" ht="15.6" thickTop="1" thickBot="1">
      <c r="A791" s="48">
        <v>779</v>
      </c>
      <c r="B791" s="18"/>
      <c r="C791" s="14"/>
      <c r="D791" s="8" t="str">
        <f>IF(C791&lt;&gt;"",VLOOKUP(C791,Entrée!Entrée,3,FALSE),"")</f>
        <v/>
      </c>
      <c r="E791" s="9" t="str">
        <f>IF(C791&lt;&gt;"",VLOOKUP(C791,Entrée!Entrée,6,FALSE),"")</f>
        <v/>
      </c>
      <c r="F791" s="14"/>
      <c r="G791" s="14"/>
      <c r="H791" s="10">
        <f t="shared" si="10"/>
        <v>0</v>
      </c>
      <c r="I791" s="14"/>
      <c r="J791" s="17"/>
    </row>
    <row r="792" spans="1:10" ht="15.6" thickTop="1" thickBot="1">
      <c r="A792" s="48">
        <v>780</v>
      </c>
      <c r="B792" s="18"/>
      <c r="C792" s="14"/>
      <c r="D792" s="8" t="str">
        <f>IF(C792&lt;&gt;"",VLOOKUP(C792,Entrée!Entrée,3,FALSE),"")</f>
        <v/>
      </c>
      <c r="E792" s="9" t="str">
        <f>IF(C792&lt;&gt;"",VLOOKUP(C792,Entrée!Entrée,6,FALSE),"")</f>
        <v/>
      </c>
      <c r="F792" s="14"/>
      <c r="G792" s="14"/>
      <c r="H792" s="10">
        <f t="shared" si="10"/>
        <v>0</v>
      </c>
      <c r="I792" s="14"/>
      <c r="J792" s="17"/>
    </row>
    <row r="793" spans="1:10" ht="15.6" thickTop="1" thickBot="1">
      <c r="A793" s="48">
        <v>781</v>
      </c>
      <c r="B793" s="18"/>
      <c r="C793" s="14"/>
      <c r="D793" s="8" t="str">
        <f>IF(C793&lt;&gt;"",VLOOKUP(C793,Entrée!Entrée,3,FALSE),"")</f>
        <v/>
      </c>
      <c r="E793" s="9" t="str">
        <f>IF(C793&lt;&gt;"",VLOOKUP(C793,Entrée!Entrée,6,FALSE),"")</f>
        <v/>
      </c>
      <c r="F793" s="14"/>
      <c r="G793" s="14"/>
      <c r="H793" s="10">
        <f t="shared" si="10"/>
        <v>0</v>
      </c>
      <c r="I793" s="14"/>
      <c r="J793" s="17"/>
    </row>
    <row r="794" spans="1:10" ht="15.6" thickTop="1" thickBot="1">
      <c r="A794" s="48">
        <v>782</v>
      </c>
      <c r="B794" s="18"/>
      <c r="C794" s="14"/>
      <c r="D794" s="8" t="str">
        <f>IF(C794&lt;&gt;"",VLOOKUP(C794,Entrée!Entrée,3,FALSE),"")</f>
        <v/>
      </c>
      <c r="E794" s="9" t="str">
        <f>IF(C794&lt;&gt;"",VLOOKUP(C794,Entrée!Entrée,6,FALSE),"")</f>
        <v/>
      </c>
      <c r="F794" s="14"/>
      <c r="G794" s="14"/>
      <c r="H794" s="10">
        <f t="shared" si="10"/>
        <v>0</v>
      </c>
      <c r="I794" s="14"/>
      <c r="J794" s="17"/>
    </row>
    <row r="795" spans="1:10" ht="15.6" thickTop="1" thickBot="1">
      <c r="A795" s="48">
        <v>783</v>
      </c>
      <c r="B795" s="18"/>
      <c r="C795" s="14"/>
      <c r="D795" s="8" t="str">
        <f>IF(C795&lt;&gt;"",VLOOKUP(C795,Entrée!Entrée,3,FALSE),"")</f>
        <v/>
      </c>
      <c r="E795" s="9" t="str">
        <f>IF(C795&lt;&gt;"",VLOOKUP(C795,Entrée!Entrée,6,FALSE),"")</f>
        <v/>
      </c>
      <c r="F795" s="14"/>
      <c r="G795" s="14"/>
      <c r="H795" s="10">
        <f t="shared" si="10"/>
        <v>0</v>
      </c>
      <c r="I795" s="14"/>
      <c r="J795" s="17"/>
    </row>
    <row r="796" spans="1:10" ht="15.6" thickTop="1" thickBot="1">
      <c r="A796" s="48">
        <v>784</v>
      </c>
      <c r="B796" s="18"/>
      <c r="C796" s="14"/>
      <c r="D796" s="8" t="str">
        <f>IF(C796&lt;&gt;"",VLOOKUP(C796,Entrée!Entrée,3,FALSE),"")</f>
        <v/>
      </c>
      <c r="E796" s="9" t="str">
        <f>IF(C796&lt;&gt;"",VLOOKUP(C796,Entrée!Entrée,6,FALSE),"")</f>
        <v/>
      </c>
      <c r="F796" s="14"/>
      <c r="G796" s="14"/>
      <c r="H796" s="10">
        <f t="shared" si="10"/>
        <v>0</v>
      </c>
      <c r="I796" s="14"/>
      <c r="J796" s="17"/>
    </row>
    <row r="797" spans="1:10" ht="15.6" thickTop="1" thickBot="1">
      <c r="A797" s="48">
        <v>785</v>
      </c>
      <c r="B797" s="18"/>
      <c r="C797" s="14"/>
      <c r="D797" s="8" t="str">
        <f>IF(C797&lt;&gt;"",VLOOKUP(C797,Entrée!Entrée,3,FALSE),"")</f>
        <v/>
      </c>
      <c r="E797" s="9" t="str">
        <f>IF(C797&lt;&gt;"",VLOOKUP(C797,Entrée!Entrée,6,FALSE),"")</f>
        <v/>
      </c>
      <c r="F797" s="14"/>
      <c r="G797" s="14"/>
      <c r="H797" s="10">
        <f t="shared" si="10"/>
        <v>0</v>
      </c>
      <c r="I797" s="14"/>
      <c r="J797" s="17"/>
    </row>
    <row r="798" spans="1:10" ht="15.6" thickTop="1" thickBot="1">
      <c r="A798" s="48">
        <v>786</v>
      </c>
      <c r="B798" s="18"/>
      <c r="C798" s="14"/>
      <c r="D798" s="8" t="str">
        <f>IF(C798&lt;&gt;"",VLOOKUP(C798,Entrée!Entrée,3,FALSE),"")</f>
        <v/>
      </c>
      <c r="E798" s="9" t="str">
        <f>IF(C798&lt;&gt;"",VLOOKUP(C798,Entrée!Entrée,6,FALSE),"")</f>
        <v/>
      </c>
      <c r="F798" s="14"/>
      <c r="G798" s="14"/>
      <c r="H798" s="10">
        <f t="shared" si="10"/>
        <v>0</v>
      </c>
      <c r="I798" s="14"/>
      <c r="J798" s="17"/>
    </row>
    <row r="799" spans="1:10" ht="15.6" thickTop="1" thickBot="1">
      <c r="A799" s="48">
        <v>787</v>
      </c>
      <c r="B799" s="18"/>
      <c r="C799" s="14"/>
      <c r="D799" s="8" t="str">
        <f>IF(C799&lt;&gt;"",VLOOKUP(C799,Entrée!Entrée,3,FALSE),"")</f>
        <v/>
      </c>
      <c r="E799" s="9" t="str">
        <f>IF(C799&lt;&gt;"",VLOOKUP(C799,Entrée!Entrée,6,FALSE),"")</f>
        <v/>
      </c>
      <c r="F799" s="14"/>
      <c r="G799" s="14"/>
      <c r="H799" s="10">
        <f t="shared" si="10"/>
        <v>0</v>
      </c>
      <c r="I799" s="14"/>
      <c r="J799" s="17"/>
    </row>
    <row r="800" spans="1:10" ht="15.6" thickTop="1" thickBot="1">
      <c r="A800" s="48">
        <v>788</v>
      </c>
      <c r="B800" s="18"/>
      <c r="C800" s="14"/>
      <c r="D800" s="8" t="str">
        <f>IF(C800&lt;&gt;"",VLOOKUP(C800,Entrée!Entrée,3,FALSE),"")</f>
        <v/>
      </c>
      <c r="E800" s="9" t="str">
        <f>IF(C800&lt;&gt;"",VLOOKUP(C800,Entrée!Entrée,6,FALSE),"")</f>
        <v/>
      </c>
      <c r="F800" s="14"/>
      <c r="G800" s="14"/>
      <c r="H800" s="10">
        <f t="shared" si="10"/>
        <v>0</v>
      </c>
      <c r="I800" s="14"/>
      <c r="J800" s="17"/>
    </row>
    <row r="801" spans="1:10" ht="15.6" thickTop="1" thickBot="1">
      <c r="A801" s="48">
        <v>789</v>
      </c>
      <c r="B801" s="18"/>
      <c r="C801" s="14"/>
      <c r="D801" s="8" t="str">
        <f>IF(C801&lt;&gt;"",VLOOKUP(C801,Entrée!Entrée,3,FALSE),"")</f>
        <v/>
      </c>
      <c r="E801" s="9" t="str">
        <f>IF(C801&lt;&gt;"",VLOOKUP(C801,Entrée!Entrée,6,FALSE),"")</f>
        <v/>
      </c>
      <c r="F801" s="14"/>
      <c r="G801" s="14"/>
      <c r="H801" s="10">
        <f t="shared" si="10"/>
        <v>0</v>
      </c>
      <c r="I801" s="14"/>
      <c r="J801" s="17"/>
    </row>
    <row r="802" spans="1:10" ht="15.6" thickTop="1" thickBot="1">
      <c r="A802" s="48">
        <v>790</v>
      </c>
      <c r="B802" s="18"/>
      <c r="C802" s="14"/>
      <c r="D802" s="8" t="str">
        <f>IF(C802&lt;&gt;"",VLOOKUP(C802,Entrée!Entrée,3,FALSE),"")</f>
        <v/>
      </c>
      <c r="E802" s="9" t="str">
        <f>IF(C802&lt;&gt;"",VLOOKUP(C802,Entrée!Entrée,6,FALSE),"")</f>
        <v/>
      </c>
      <c r="F802" s="14"/>
      <c r="G802" s="14"/>
      <c r="H802" s="10">
        <f t="shared" si="10"/>
        <v>0</v>
      </c>
      <c r="I802" s="14"/>
      <c r="J802" s="17"/>
    </row>
    <row r="803" spans="1:10" ht="15.6" thickTop="1" thickBot="1">
      <c r="A803" s="48">
        <v>791</v>
      </c>
      <c r="B803" s="18"/>
      <c r="C803" s="14"/>
      <c r="D803" s="8" t="str">
        <f>IF(C803&lt;&gt;"",VLOOKUP(C803,Entrée!Entrée,3,FALSE),"")</f>
        <v/>
      </c>
      <c r="E803" s="9" t="str">
        <f>IF(C803&lt;&gt;"",VLOOKUP(C803,Entrée!Entrée,6,FALSE),"")</f>
        <v/>
      </c>
      <c r="F803" s="14"/>
      <c r="G803" s="14"/>
      <c r="H803" s="10">
        <f t="shared" si="10"/>
        <v>0</v>
      </c>
      <c r="I803" s="14"/>
      <c r="J803" s="17"/>
    </row>
    <row r="804" spans="1:10" ht="15.6" thickTop="1" thickBot="1">
      <c r="A804" s="48">
        <v>792</v>
      </c>
      <c r="B804" s="18"/>
      <c r="C804" s="14"/>
      <c r="D804" s="8" t="str">
        <f>IF(C804&lt;&gt;"",VLOOKUP(C804,Entrée!Entrée,3,FALSE),"")</f>
        <v/>
      </c>
      <c r="E804" s="9" t="str">
        <f>IF(C804&lt;&gt;"",VLOOKUP(C804,Entrée!Entrée,6,FALSE),"")</f>
        <v/>
      </c>
      <c r="F804" s="14"/>
      <c r="G804" s="14"/>
      <c r="H804" s="10">
        <f t="shared" si="10"/>
        <v>0</v>
      </c>
      <c r="I804" s="14"/>
      <c r="J804" s="17"/>
    </row>
    <row r="805" spans="1:10" ht="15.6" thickTop="1" thickBot="1">
      <c r="A805" s="48">
        <v>793</v>
      </c>
      <c r="B805" s="18"/>
      <c r="C805" s="14"/>
      <c r="D805" s="8" t="str">
        <f>IF(C805&lt;&gt;"",VLOOKUP(C805,Entrée!Entrée,3,FALSE),"")</f>
        <v/>
      </c>
      <c r="E805" s="9" t="str">
        <f>IF(C805&lt;&gt;"",VLOOKUP(C805,Entrée!Entrée,6,FALSE),"")</f>
        <v/>
      </c>
      <c r="F805" s="14"/>
      <c r="G805" s="14"/>
      <c r="H805" s="10">
        <f t="shared" si="10"/>
        <v>0</v>
      </c>
      <c r="I805" s="14"/>
      <c r="J805" s="17"/>
    </row>
    <row r="806" spans="1:10" ht="15.6" thickTop="1" thickBot="1">
      <c r="A806" s="48">
        <v>794</v>
      </c>
      <c r="B806" s="18"/>
      <c r="C806" s="14"/>
      <c r="D806" s="8" t="str">
        <f>IF(C806&lt;&gt;"",VLOOKUP(C806,Entrée!Entrée,3,FALSE),"")</f>
        <v/>
      </c>
      <c r="E806" s="9" t="str">
        <f>IF(C806&lt;&gt;"",VLOOKUP(C806,Entrée!Entrée,6,FALSE),"")</f>
        <v/>
      </c>
      <c r="F806" s="14"/>
      <c r="G806" s="14"/>
      <c r="H806" s="10">
        <f t="shared" si="10"/>
        <v>0</v>
      </c>
      <c r="I806" s="14"/>
      <c r="J806" s="17"/>
    </row>
    <row r="807" spans="1:10" ht="15.6" thickTop="1" thickBot="1">
      <c r="A807" s="48">
        <v>795</v>
      </c>
      <c r="B807" s="18"/>
      <c r="C807" s="14"/>
      <c r="D807" s="8" t="str">
        <f>IF(C807&lt;&gt;"",VLOOKUP(C807,Entrée!Entrée,3,FALSE),"")</f>
        <v/>
      </c>
      <c r="E807" s="9" t="str">
        <f>IF(C807&lt;&gt;"",VLOOKUP(C807,Entrée!Entrée,6,FALSE),"")</f>
        <v/>
      </c>
      <c r="F807" s="14"/>
      <c r="G807" s="14"/>
      <c r="H807" s="10">
        <f t="shared" si="10"/>
        <v>0</v>
      </c>
      <c r="I807" s="14"/>
      <c r="J807" s="17"/>
    </row>
    <row r="808" spans="1:10" ht="15.6" thickTop="1" thickBot="1">
      <c r="A808" s="48">
        <v>796</v>
      </c>
      <c r="B808" s="18"/>
      <c r="C808" s="14"/>
      <c r="D808" s="8" t="str">
        <f>IF(C808&lt;&gt;"",VLOOKUP(C808,Entrée!Entrée,3,FALSE),"")</f>
        <v/>
      </c>
      <c r="E808" s="9" t="str">
        <f>IF(C808&lt;&gt;"",VLOOKUP(C808,Entrée!Entrée,6,FALSE),"")</f>
        <v/>
      </c>
      <c r="F808" s="14"/>
      <c r="G808" s="14"/>
      <c r="H808" s="10">
        <f t="shared" si="10"/>
        <v>0</v>
      </c>
      <c r="I808" s="14"/>
      <c r="J808" s="17"/>
    </row>
    <row r="809" spans="1:10" ht="15.6" thickTop="1" thickBot="1">
      <c r="A809" s="48">
        <v>797</v>
      </c>
      <c r="B809" s="18"/>
      <c r="C809" s="14"/>
      <c r="D809" s="8" t="str">
        <f>IF(C809&lt;&gt;"",VLOOKUP(C809,Entrée!Entrée,3,FALSE),"")</f>
        <v/>
      </c>
      <c r="E809" s="9" t="str">
        <f>IF(C809&lt;&gt;"",VLOOKUP(C809,Entrée!Entrée,6,FALSE),"")</f>
        <v/>
      </c>
      <c r="F809" s="14"/>
      <c r="G809" s="14"/>
      <c r="H809" s="10">
        <f t="shared" ref="H809:H872" si="11">PRODUCT(F809,G809)</f>
        <v>0</v>
      </c>
      <c r="I809" s="14"/>
      <c r="J809" s="17"/>
    </row>
    <row r="810" spans="1:10" ht="15.6" thickTop="1" thickBot="1">
      <c r="A810" s="48">
        <v>798</v>
      </c>
      <c r="B810" s="18"/>
      <c r="C810" s="14"/>
      <c r="D810" s="8" t="str">
        <f>IF(C810&lt;&gt;"",VLOOKUP(C810,Entrée!Entrée,3,FALSE),"")</f>
        <v/>
      </c>
      <c r="E810" s="9" t="str">
        <f>IF(C810&lt;&gt;"",VLOOKUP(C810,Entrée!Entrée,6,FALSE),"")</f>
        <v/>
      </c>
      <c r="F810" s="14"/>
      <c r="G810" s="14"/>
      <c r="H810" s="10">
        <f t="shared" si="11"/>
        <v>0</v>
      </c>
      <c r="I810" s="14"/>
      <c r="J810" s="17"/>
    </row>
    <row r="811" spans="1:10" ht="15.6" thickTop="1" thickBot="1">
      <c r="A811" s="48">
        <v>799</v>
      </c>
      <c r="B811" s="18"/>
      <c r="C811" s="14"/>
      <c r="D811" s="8" t="str">
        <f>IF(C811&lt;&gt;"",VLOOKUP(C811,Entrée!Entrée,3,FALSE),"")</f>
        <v/>
      </c>
      <c r="E811" s="9" t="str">
        <f>IF(C811&lt;&gt;"",VLOOKUP(C811,Entrée!Entrée,6,FALSE),"")</f>
        <v/>
      </c>
      <c r="F811" s="14"/>
      <c r="G811" s="14"/>
      <c r="H811" s="10">
        <f t="shared" si="11"/>
        <v>0</v>
      </c>
      <c r="I811" s="14"/>
      <c r="J811" s="17"/>
    </row>
    <row r="812" spans="1:10" ht="15.6" thickTop="1" thickBot="1">
      <c r="A812" s="48">
        <v>800</v>
      </c>
      <c r="B812" s="18"/>
      <c r="C812" s="14"/>
      <c r="D812" s="8" t="str">
        <f>IF(C812&lt;&gt;"",VLOOKUP(C812,Entrée!Entrée,3,FALSE),"")</f>
        <v/>
      </c>
      <c r="E812" s="9" t="str">
        <f>IF(C812&lt;&gt;"",VLOOKUP(C812,Entrée!Entrée,6,FALSE),"")</f>
        <v/>
      </c>
      <c r="F812" s="14"/>
      <c r="G812" s="14"/>
      <c r="H812" s="10">
        <f t="shared" si="11"/>
        <v>0</v>
      </c>
      <c r="I812" s="14"/>
      <c r="J812" s="17"/>
    </row>
    <row r="813" spans="1:10" ht="15.6" thickTop="1" thickBot="1">
      <c r="A813" s="48">
        <v>801</v>
      </c>
      <c r="B813" s="18"/>
      <c r="C813" s="14"/>
      <c r="D813" s="8" t="str">
        <f>IF(C813&lt;&gt;"",VLOOKUP(C813,Entrée!Entrée,3,FALSE),"")</f>
        <v/>
      </c>
      <c r="E813" s="9" t="str">
        <f>IF(C813&lt;&gt;"",VLOOKUP(C813,Entrée!Entrée,6,FALSE),"")</f>
        <v/>
      </c>
      <c r="F813" s="14"/>
      <c r="G813" s="14"/>
      <c r="H813" s="10">
        <f t="shared" si="11"/>
        <v>0</v>
      </c>
      <c r="I813" s="14"/>
      <c r="J813" s="17"/>
    </row>
    <row r="814" spans="1:10" ht="15.6" thickTop="1" thickBot="1">
      <c r="A814" s="48">
        <v>802</v>
      </c>
      <c r="B814" s="18"/>
      <c r="C814" s="14"/>
      <c r="D814" s="8" t="str">
        <f>IF(C814&lt;&gt;"",VLOOKUP(C814,Entrée!Entrée,3,FALSE),"")</f>
        <v/>
      </c>
      <c r="E814" s="9" t="str">
        <f>IF(C814&lt;&gt;"",VLOOKUP(C814,Entrée!Entrée,6,FALSE),"")</f>
        <v/>
      </c>
      <c r="F814" s="14"/>
      <c r="G814" s="14"/>
      <c r="H814" s="10">
        <f t="shared" si="11"/>
        <v>0</v>
      </c>
      <c r="I814" s="14"/>
      <c r="J814" s="17"/>
    </row>
    <row r="815" spans="1:10" ht="15.6" thickTop="1" thickBot="1">
      <c r="A815" s="48">
        <v>803</v>
      </c>
      <c r="B815" s="18"/>
      <c r="C815" s="14"/>
      <c r="D815" s="8" t="str">
        <f>IF(C815&lt;&gt;"",VLOOKUP(C815,Entrée!Entrée,3,FALSE),"")</f>
        <v/>
      </c>
      <c r="E815" s="9" t="str">
        <f>IF(C815&lt;&gt;"",VLOOKUP(C815,Entrée!Entrée,6,FALSE),"")</f>
        <v/>
      </c>
      <c r="F815" s="14"/>
      <c r="G815" s="14"/>
      <c r="H815" s="10">
        <f t="shared" si="11"/>
        <v>0</v>
      </c>
      <c r="I815" s="14"/>
      <c r="J815" s="17"/>
    </row>
    <row r="816" spans="1:10" ht="15.6" thickTop="1" thickBot="1">
      <c r="A816" s="48">
        <v>804</v>
      </c>
      <c r="B816" s="18"/>
      <c r="C816" s="14"/>
      <c r="D816" s="8" t="str">
        <f>IF(C816&lt;&gt;"",VLOOKUP(C816,Entrée!Entrée,3,FALSE),"")</f>
        <v/>
      </c>
      <c r="E816" s="9" t="str">
        <f>IF(C816&lt;&gt;"",VLOOKUP(C816,Entrée!Entrée,6,FALSE),"")</f>
        <v/>
      </c>
      <c r="F816" s="14"/>
      <c r="G816" s="14"/>
      <c r="H816" s="10">
        <f t="shared" si="11"/>
        <v>0</v>
      </c>
      <c r="I816" s="14"/>
      <c r="J816" s="17"/>
    </row>
    <row r="817" spans="1:10" ht="15.6" thickTop="1" thickBot="1">
      <c r="A817" s="48">
        <v>805</v>
      </c>
      <c r="B817" s="18"/>
      <c r="C817" s="14"/>
      <c r="D817" s="8" t="str">
        <f>IF(C817&lt;&gt;"",VLOOKUP(C817,Entrée!Entrée,3,FALSE),"")</f>
        <v/>
      </c>
      <c r="E817" s="9" t="str">
        <f>IF(C817&lt;&gt;"",VLOOKUP(C817,Entrée!Entrée,6,FALSE),"")</f>
        <v/>
      </c>
      <c r="F817" s="14"/>
      <c r="G817" s="14"/>
      <c r="H817" s="10">
        <f t="shared" si="11"/>
        <v>0</v>
      </c>
      <c r="I817" s="14"/>
      <c r="J817" s="17"/>
    </row>
    <row r="818" spans="1:10" ht="15.6" thickTop="1" thickBot="1">
      <c r="A818" s="48">
        <v>806</v>
      </c>
      <c r="B818" s="18"/>
      <c r="C818" s="14"/>
      <c r="D818" s="8" t="str">
        <f>IF(C818&lt;&gt;"",VLOOKUP(C818,Entrée!Entrée,3,FALSE),"")</f>
        <v/>
      </c>
      <c r="E818" s="9" t="str">
        <f>IF(C818&lt;&gt;"",VLOOKUP(C818,Entrée!Entrée,6,FALSE),"")</f>
        <v/>
      </c>
      <c r="F818" s="14"/>
      <c r="G818" s="14"/>
      <c r="H818" s="10">
        <f t="shared" si="11"/>
        <v>0</v>
      </c>
      <c r="I818" s="14"/>
      <c r="J818" s="17"/>
    </row>
    <row r="819" spans="1:10" ht="15.6" thickTop="1" thickBot="1">
      <c r="A819" s="48">
        <v>807</v>
      </c>
      <c r="B819" s="18"/>
      <c r="C819" s="14"/>
      <c r="D819" s="8" t="str">
        <f>IF(C819&lt;&gt;"",VLOOKUP(C819,Entrée!Entrée,3,FALSE),"")</f>
        <v/>
      </c>
      <c r="E819" s="9" t="str">
        <f>IF(C819&lt;&gt;"",VLOOKUP(C819,Entrée!Entrée,6,FALSE),"")</f>
        <v/>
      </c>
      <c r="F819" s="14"/>
      <c r="G819" s="14"/>
      <c r="H819" s="10">
        <f t="shared" si="11"/>
        <v>0</v>
      </c>
      <c r="I819" s="14"/>
      <c r="J819" s="17"/>
    </row>
    <row r="820" spans="1:10" ht="15.6" thickTop="1" thickBot="1">
      <c r="A820" s="48">
        <v>808</v>
      </c>
      <c r="B820" s="18"/>
      <c r="C820" s="14"/>
      <c r="D820" s="8" t="str">
        <f>IF(C820&lt;&gt;"",VLOOKUP(C820,Entrée!Entrée,3,FALSE),"")</f>
        <v/>
      </c>
      <c r="E820" s="9" t="str">
        <f>IF(C820&lt;&gt;"",VLOOKUP(C820,Entrée!Entrée,6,FALSE),"")</f>
        <v/>
      </c>
      <c r="F820" s="14"/>
      <c r="G820" s="14"/>
      <c r="H820" s="10">
        <f t="shared" si="11"/>
        <v>0</v>
      </c>
      <c r="I820" s="14"/>
      <c r="J820" s="17"/>
    </row>
    <row r="821" spans="1:10" ht="15.6" thickTop="1" thickBot="1">
      <c r="A821" s="48">
        <v>809</v>
      </c>
      <c r="B821" s="18"/>
      <c r="C821" s="14"/>
      <c r="D821" s="8" t="str">
        <f>IF(C821&lt;&gt;"",VLOOKUP(C821,Entrée!Entrée,3,FALSE),"")</f>
        <v/>
      </c>
      <c r="E821" s="9" t="str">
        <f>IF(C821&lt;&gt;"",VLOOKUP(C821,Entrée!Entrée,6,FALSE),"")</f>
        <v/>
      </c>
      <c r="F821" s="14"/>
      <c r="G821" s="14"/>
      <c r="H821" s="10">
        <f t="shared" si="11"/>
        <v>0</v>
      </c>
      <c r="I821" s="14"/>
      <c r="J821" s="17"/>
    </row>
    <row r="822" spans="1:10" ht="15.6" thickTop="1" thickBot="1">
      <c r="A822" s="48">
        <v>810</v>
      </c>
      <c r="B822" s="18"/>
      <c r="C822" s="14"/>
      <c r="D822" s="8" t="str">
        <f>IF(C822&lt;&gt;"",VLOOKUP(C822,Entrée!Entrée,3,FALSE),"")</f>
        <v/>
      </c>
      <c r="E822" s="9" t="str">
        <f>IF(C822&lt;&gt;"",VLOOKUP(C822,Entrée!Entrée,6,FALSE),"")</f>
        <v/>
      </c>
      <c r="F822" s="14"/>
      <c r="G822" s="14"/>
      <c r="H822" s="10">
        <f t="shared" si="11"/>
        <v>0</v>
      </c>
      <c r="I822" s="14"/>
      <c r="J822" s="17"/>
    </row>
    <row r="823" spans="1:10" ht="15.6" thickTop="1" thickBot="1">
      <c r="A823" s="48">
        <v>811</v>
      </c>
      <c r="B823" s="18"/>
      <c r="C823" s="14"/>
      <c r="D823" s="8" t="str">
        <f>IF(C823&lt;&gt;"",VLOOKUP(C823,Entrée!Entrée,3,FALSE),"")</f>
        <v/>
      </c>
      <c r="E823" s="9" t="str">
        <f>IF(C823&lt;&gt;"",VLOOKUP(C823,Entrée!Entrée,6,FALSE),"")</f>
        <v/>
      </c>
      <c r="F823" s="14"/>
      <c r="G823" s="14"/>
      <c r="H823" s="10">
        <f t="shared" si="11"/>
        <v>0</v>
      </c>
      <c r="I823" s="14"/>
      <c r="J823" s="17"/>
    </row>
    <row r="824" spans="1:10" ht="15.6" thickTop="1" thickBot="1">
      <c r="A824" s="48">
        <v>812</v>
      </c>
      <c r="B824" s="18"/>
      <c r="C824" s="14"/>
      <c r="D824" s="8" t="str">
        <f>IF(C824&lt;&gt;"",VLOOKUP(C824,Entrée!Entrée,3,FALSE),"")</f>
        <v/>
      </c>
      <c r="E824" s="9" t="str">
        <f>IF(C824&lt;&gt;"",VLOOKUP(C824,Entrée!Entrée,6,FALSE),"")</f>
        <v/>
      </c>
      <c r="F824" s="14"/>
      <c r="G824" s="14"/>
      <c r="H824" s="10">
        <f t="shared" si="11"/>
        <v>0</v>
      </c>
      <c r="I824" s="14"/>
      <c r="J824" s="17"/>
    </row>
    <row r="825" spans="1:10" ht="15.6" thickTop="1" thickBot="1">
      <c r="A825" s="48">
        <v>813</v>
      </c>
      <c r="B825" s="18"/>
      <c r="C825" s="14"/>
      <c r="D825" s="8" t="str">
        <f>IF(C825&lt;&gt;"",VLOOKUP(C825,Entrée!Entrée,3,FALSE),"")</f>
        <v/>
      </c>
      <c r="E825" s="9" t="str">
        <f>IF(C825&lt;&gt;"",VLOOKUP(C825,Entrée!Entrée,6,FALSE),"")</f>
        <v/>
      </c>
      <c r="F825" s="14"/>
      <c r="G825" s="14"/>
      <c r="H825" s="10">
        <f t="shared" si="11"/>
        <v>0</v>
      </c>
      <c r="I825" s="14"/>
      <c r="J825" s="17"/>
    </row>
    <row r="826" spans="1:10" ht="15.6" thickTop="1" thickBot="1">
      <c r="A826" s="48">
        <v>814</v>
      </c>
      <c r="B826" s="18"/>
      <c r="C826" s="14"/>
      <c r="D826" s="8" t="str">
        <f>IF(C826&lt;&gt;"",VLOOKUP(C826,Entrée!Entrée,3,FALSE),"")</f>
        <v/>
      </c>
      <c r="E826" s="9" t="str">
        <f>IF(C826&lt;&gt;"",VLOOKUP(C826,Entrée!Entrée,6,FALSE),"")</f>
        <v/>
      </c>
      <c r="F826" s="14"/>
      <c r="G826" s="14"/>
      <c r="H826" s="10">
        <f t="shared" si="11"/>
        <v>0</v>
      </c>
      <c r="I826" s="14"/>
      <c r="J826" s="17"/>
    </row>
    <row r="827" spans="1:10" ht="15.6" thickTop="1" thickBot="1">
      <c r="A827" s="48">
        <v>815</v>
      </c>
      <c r="B827" s="18"/>
      <c r="C827" s="14"/>
      <c r="D827" s="8" t="str">
        <f>IF(C827&lt;&gt;"",VLOOKUP(C827,Entrée!Entrée,3,FALSE),"")</f>
        <v/>
      </c>
      <c r="E827" s="9" t="str">
        <f>IF(C827&lt;&gt;"",VLOOKUP(C827,Entrée!Entrée,6,FALSE),"")</f>
        <v/>
      </c>
      <c r="F827" s="14"/>
      <c r="G827" s="14"/>
      <c r="H827" s="10">
        <f t="shared" si="11"/>
        <v>0</v>
      </c>
      <c r="I827" s="14"/>
      <c r="J827" s="17"/>
    </row>
    <row r="828" spans="1:10" ht="15.6" thickTop="1" thickBot="1">
      <c r="A828" s="48">
        <v>816</v>
      </c>
      <c r="B828" s="18"/>
      <c r="C828" s="14"/>
      <c r="D828" s="8" t="str">
        <f>IF(C828&lt;&gt;"",VLOOKUP(C828,Entrée!Entrée,3,FALSE),"")</f>
        <v/>
      </c>
      <c r="E828" s="9" t="str">
        <f>IF(C828&lt;&gt;"",VLOOKUP(C828,Entrée!Entrée,6,FALSE),"")</f>
        <v/>
      </c>
      <c r="F828" s="14"/>
      <c r="G828" s="14"/>
      <c r="H828" s="10">
        <f t="shared" si="11"/>
        <v>0</v>
      </c>
      <c r="I828" s="14"/>
      <c r="J828" s="17"/>
    </row>
    <row r="829" spans="1:10" ht="15.6" thickTop="1" thickBot="1">
      <c r="A829" s="48">
        <v>817</v>
      </c>
      <c r="B829" s="18"/>
      <c r="C829" s="14"/>
      <c r="D829" s="8" t="str">
        <f>IF(C829&lt;&gt;"",VLOOKUP(C829,Entrée!Entrée,3,FALSE),"")</f>
        <v/>
      </c>
      <c r="E829" s="9" t="str">
        <f>IF(C829&lt;&gt;"",VLOOKUP(C829,Entrée!Entrée,6,FALSE),"")</f>
        <v/>
      </c>
      <c r="F829" s="14"/>
      <c r="G829" s="14"/>
      <c r="H829" s="10">
        <f t="shared" si="11"/>
        <v>0</v>
      </c>
      <c r="I829" s="14"/>
      <c r="J829" s="17"/>
    </row>
    <row r="830" spans="1:10" ht="15.6" thickTop="1" thickBot="1">
      <c r="A830" s="48">
        <v>818</v>
      </c>
      <c r="B830" s="18"/>
      <c r="C830" s="14"/>
      <c r="D830" s="8" t="str">
        <f>IF(C830&lt;&gt;"",VLOOKUP(C830,Entrée!Entrée,3,FALSE),"")</f>
        <v/>
      </c>
      <c r="E830" s="9" t="str">
        <f>IF(C830&lt;&gt;"",VLOOKUP(C830,Entrée!Entrée,6,FALSE),"")</f>
        <v/>
      </c>
      <c r="F830" s="14"/>
      <c r="G830" s="14"/>
      <c r="H830" s="10">
        <f t="shared" si="11"/>
        <v>0</v>
      </c>
      <c r="I830" s="14"/>
      <c r="J830" s="17"/>
    </row>
    <row r="831" spans="1:10" ht="15.6" thickTop="1" thickBot="1">
      <c r="A831" s="48">
        <v>819</v>
      </c>
      <c r="B831" s="18"/>
      <c r="C831" s="14"/>
      <c r="D831" s="8" t="str">
        <f>IF(C831&lt;&gt;"",VLOOKUP(C831,Entrée!Entrée,3,FALSE),"")</f>
        <v/>
      </c>
      <c r="E831" s="9" t="str">
        <f>IF(C831&lt;&gt;"",VLOOKUP(C831,Entrée!Entrée,6,FALSE),"")</f>
        <v/>
      </c>
      <c r="F831" s="14"/>
      <c r="G831" s="14"/>
      <c r="H831" s="10">
        <f t="shared" si="11"/>
        <v>0</v>
      </c>
      <c r="I831" s="14"/>
      <c r="J831" s="17"/>
    </row>
    <row r="832" spans="1:10" ht="15.6" thickTop="1" thickBot="1">
      <c r="A832" s="48">
        <v>820</v>
      </c>
      <c r="B832" s="18"/>
      <c r="C832" s="14"/>
      <c r="D832" s="8" t="str">
        <f>IF(C832&lt;&gt;"",VLOOKUP(C832,Entrée!Entrée,3,FALSE),"")</f>
        <v/>
      </c>
      <c r="E832" s="9" t="str">
        <f>IF(C832&lt;&gt;"",VLOOKUP(C832,Entrée!Entrée,6,FALSE),"")</f>
        <v/>
      </c>
      <c r="F832" s="14"/>
      <c r="G832" s="14"/>
      <c r="H832" s="10">
        <f t="shared" si="11"/>
        <v>0</v>
      </c>
      <c r="I832" s="14"/>
      <c r="J832" s="17"/>
    </row>
    <row r="833" spans="1:10" ht="15.6" thickTop="1" thickBot="1">
      <c r="A833" s="48">
        <v>821</v>
      </c>
      <c r="B833" s="18"/>
      <c r="C833" s="14"/>
      <c r="D833" s="8" t="str">
        <f>IF(C833&lt;&gt;"",VLOOKUP(C833,Entrée!Entrée,3,FALSE),"")</f>
        <v/>
      </c>
      <c r="E833" s="9" t="str">
        <f>IF(C833&lt;&gt;"",VLOOKUP(C833,Entrée!Entrée,6,FALSE),"")</f>
        <v/>
      </c>
      <c r="F833" s="14"/>
      <c r="G833" s="14"/>
      <c r="H833" s="10">
        <f t="shared" si="11"/>
        <v>0</v>
      </c>
      <c r="I833" s="14"/>
      <c r="J833" s="17"/>
    </row>
    <row r="834" spans="1:10" ht="15.6" thickTop="1" thickBot="1">
      <c r="A834" s="48">
        <v>822</v>
      </c>
      <c r="B834" s="18"/>
      <c r="C834" s="14"/>
      <c r="D834" s="8" t="str">
        <f>IF(C834&lt;&gt;"",VLOOKUP(C834,Entrée!Entrée,3,FALSE),"")</f>
        <v/>
      </c>
      <c r="E834" s="9" t="str">
        <f>IF(C834&lt;&gt;"",VLOOKUP(C834,Entrée!Entrée,6,FALSE),"")</f>
        <v/>
      </c>
      <c r="F834" s="14"/>
      <c r="G834" s="14"/>
      <c r="H834" s="10">
        <f t="shared" si="11"/>
        <v>0</v>
      </c>
      <c r="I834" s="14"/>
      <c r="J834" s="17"/>
    </row>
    <row r="835" spans="1:10" ht="15.6" thickTop="1" thickBot="1">
      <c r="A835" s="48">
        <v>823</v>
      </c>
      <c r="B835" s="18"/>
      <c r="C835" s="14"/>
      <c r="D835" s="8" t="str">
        <f>IF(C835&lt;&gt;"",VLOOKUP(C835,Entrée!Entrée,3,FALSE),"")</f>
        <v/>
      </c>
      <c r="E835" s="9" t="str">
        <f>IF(C835&lt;&gt;"",VLOOKUP(C835,Entrée!Entrée,6,FALSE),"")</f>
        <v/>
      </c>
      <c r="F835" s="14"/>
      <c r="G835" s="14"/>
      <c r="H835" s="10">
        <f t="shared" si="11"/>
        <v>0</v>
      </c>
      <c r="I835" s="14"/>
      <c r="J835" s="17"/>
    </row>
    <row r="836" spans="1:10" ht="15.6" thickTop="1" thickBot="1">
      <c r="A836" s="48">
        <v>824</v>
      </c>
      <c r="B836" s="18"/>
      <c r="C836" s="14"/>
      <c r="D836" s="8" t="str">
        <f>IF(C836&lt;&gt;"",VLOOKUP(C836,Entrée!Entrée,3,FALSE),"")</f>
        <v/>
      </c>
      <c r="E836" s="9" t="str">
        <f>IF(C836&lt;&gt;"",VLOOKUP(C836,Entrée!Entrée,6,FALSE),"")</f>
        <v/>
      </c>
      <c r="F836" s="14"/>
      <c r="G836" s="14"/>
      <c r="H836" s="10">
        <f t="shared" si="11"/>
        <v>0</v>
      </c>
      <c r="I836" s="14"/>
      <c r="J836" s="17"/>
    </row>
    <row r="837" spans="1:10" ht="15.6" thickTop="1" thickBot="1">
      <c r="A837" s="48">
        <v>825</v>
      </c>
      <c r="B837" s="18"/>
      <c r="C837" s="14"/>
      <c r="D837" s="8" t="str">
        <f>IF(C837&lt;&gt;"",VLOOKUP(C837,Entrée!Entrée,3,FALSE),"")</f>
        <v/>
      </c>
      <c r="E837" s="9" t="str">
        <f>IF(C837&lt;&gt;"",VLOOKUP(C837,Entrée!Entrée,6,FALSE),"")</f>
        <v/>
      </c>
      <c r="F837" s="14"/>
      <c r="G837" s="14"/>
      <c r="H837" s="10">
        <f t="shared" si="11"/>
        <v>0</v>
      </c>
      <c r="I837" s="14"/>
      <c r="J837" s="17"/>
    </row>
    <row r="838" spans="1:10" ht="15.6" thickTop="1" thickBot="1">
      <c r="A838" s="48">
        <v>826</v>
      </c>
      <c r="B838" s="18"/>
      <c r="C838" s="14"/>
      <c r="D838" s="8" t="str">
        <f>IF(C838&lt;&gt;"",VLOOKUP(C838,Entrée!Entrée,3,FALSE),"")</f>
        <v/>
      </c>
      <c r="E838" s="9" t="str">
        <f>IF(C838&lt;&gt;"",VLOOKUP(C838,Entrée!Entrée,6,FALSE),"")</f>
        <v/>
      </c>
      <c r="F838" s="14"/>
      <c r="G838" s="14"/>
      <c r="H838" s="10">
        <f t="shared" si="11"/>
        <v>0</v>
      </c>
      <c r="I838" s="14"/>
      <c r="J838" s="17"/>
    </row>
    <row r="839" spans="1:10" ht="15.6" thickTop="1" thickBot="1">
      <c r="A839" s="48">
        <v>827</v>
      </c>
      <c r="B839" s="18"/>
      <c r="C839" s="14"/>
      <c r="D839" s="8" t="str">
        <f>IF(C839&lt;&gt;"",VLOOKUP(C839,Entrée!Entrée,3,FALSE),"")</f>
        <v/>
      </c>
      <c r="E839" s="9" t="str">
        <f>IF(C839&lt;&gt;"",VLOOKUP(C839,Entrée!Entrée,6,FALSE),"")</f>
        <v/>
      </c>
      <c r="F839" s="14"/>
      <c r="G839" s="14"/>
      <c r="H839" s="10">
        <f t="shared" si="11"/>
        <v>0</v>
      </c>
      <c r="I839" s="14"/>
      <c r="J839" s="17"/>
    </row>
    <row r="840" spans="1:10" ht="15.6" thickTop="1" thickBot="1">
      <c r="A840" s="48">
        <v>828</v>
      </c>
      <c r="B840" s="18"/>
      <c r="C840" s="14"/>
      <c r="D840" s="8" t="str">
        <f>IF(C840&lt;&gt;"",VLOOKUP(C840,Entrée!Entrée,3,FALSE),"")</f>
        <v/>
      </c>
      <c r="E840" s="9" t="str">
        <f>IF(C840&lt;&gt;"",VLOOKUP(C840,Entrée!Entrée,6,FALSE),"")</f>
        <v/>
      </c>
      <c r="F840" s="14"/>
      <c r="G840" s="14"/>
      <c r="H840" s="10">
        <f t="shared" si="11"/>
        <v>0</v>
      </c>
      <c r="I840" s="14"/>
      <c r="J840" s="17"/>
    </row>
    <row r="841" spans="1:10" ht="15.6" thickTop="1" thickBot="1">
      <c r="A841" s="48">
        <v>829</v>
      </c>
      <c r="B841" s="18"/>
      <c r="C841" s="14"/>
      <c r="D841" s="8" t="str">
        <f>IF(C841&lt;&gt;"",VLOOKUP(C841,Entrée!Entrée,3,FALSE),"")</f>
        <v/>
      </c>
      <c r="E841" s="9" t="str">
        <f>IF(C841&lt;&gt;"",VLOOKUP(C841,Entrée!Entrée,6,FALSE),"")</f>
        <v/>
      </c>
      <c r="F841" s="14"/>
      <c r="G841" s="14"/>
      <c r="H841" s="10">
        <f t="shared" si="11"/>
        <v>0</v>
      </c>
      <c r="I841" s="14"/>
      <c r="J841" s="17"/>
    </row>
    <row r="842" spans="1:10" ht="15.6" thickTop="1" thickBot="1">
      <c r="A842" s="48">
        <v>830</v>
      </c>
      <c r="B842" s="18"/>
      <c r="C842" s="14"/>
      <c r="D842" s="8" t="str">
        <f>IF(C842&lt;&gt;"",VLOOKUP(C842,Entrée!Entrée,3,FALSE),"")</f>
        <v/>
      </c>
      <c r="E842" s="9" t="str">
        <f>IF(C842&lt;&gt;"",VLOOKUP(C842,Entrée!Entrée,6,FALSE),"")</f>
        <v/>
      </c>
      <c r="F842" s="14"/>
      <c r="G842" s="14"/>
      <c r="H842" s="10">
        <f t="shared" si="11"/>
        <v>0</v>
      </c>
      <c r="I842" s="14"/>
      <c r="J842" s="17"/>
    </row>
    <row r="843" spans="1:10" ht="15.6" thickTop="1" thickBot="1">
      <c r="A843" s="48">
        <v>831</v>
      </c>
      <c r="B843" s="18"/>
      <c r="C843" s="14"/>
      <c r="D843" s="8" t="str">
        <f>IF(C843&lt;&gt;"",VLOOKUP(C843,Entrée!Entrée,3,FALSE),"")</f>
        <v/>
      </c>
      <c r="E843" s="9" t="str">
        <f>IF(C843&lt;&gt;"",VLOOKUP(C843,Entrée!Entrée,6,FALSE),"")</f>
        <v/>
      </c>
      <c r="F843" s="14"/>
      <c r="G843" s="14"/>
      <c r="H843" s="10">
        <f t="shared" si="11"/>
        <v>0</v>
      </c>
      <c r="I843" s="14"/>
      <c r="J843" s="17"/>
    </row>
    <row r="844" spans="1:10" ht="15.6" thickTop="1" thickBot="1">
      <c r="A844" s="48">
        <v>832</v>
      </c>
      <c r="B844" s="18"/>
      <c r="C844" s="14"/>
      <c r="D844" s="8" t="str">
        <f>IF(C844&lt;&gt;"",VLOOKUP(C844,Entrée!Entrée,3,FALSE),"")</f>
        <v/>
      </c>
      <c r="E844" s="9" t="str">
        <f>IF(C844&lt;&gt;"",VLOOKUP(C844,Entrée!Entrée,6,FALSE),"")</f>
        <v/>
      </c>
      <c r="F844" s="14"/>
      <c r="G844" s="14"/>
      <c r="H844" s="10">
        <f t="shared" si="11"/>
        <v>0</v>
      </c>
      <c r="I844" s="14"/>
      <c r="J844" s="17"/>
    </row>
    <row r="845" spans="1:10" ht="15.6" thickTop="1" thickBot="1">
      <c r="A845" s="48">
        <v>833</v>
      </c>
      <c r="B845" s="18"/>
      <c r="C845" s="14"/>
      <c r="D845" s="8" t="str">
        <f>IF(C845&lt;&gt;"",VLOOKUP(C845,Entrée!Entrée,3,FALSE),"")</f>
        <v/>
      </c>
      <c r="E845" s="9" t="str">
        <f>IF(C845&lt;&gt;"",VLOOKUP(C845,Entrée!Entrée,6,FALSE),"")</f>
        <v/>
      </c>
      <c r="F845" s="14"/>
      <c r="G845" s="14"/>
      <c r="H845" s="10">
        <f t="shared" si="11"/>
        <v>0</v>
      </c>
      <c r="I845" s="14"/>
      <c r="J845" s="17"/>
    </row>
    <row r="846" spans="1:10" ht="15.6" thickTop="1" thickBot="1">
      <c r="A846" s="48">
        <v>834</v>
      </c>
      <c r="B846" s="18"/>
      <c r="C846" s="14"/>
      <c r="D846" s="8" t="str">
        <f>IF(C846&lt;&gt;"",VLOOKUP(C846,Entrée!Entrée,3,FALSE),"")</f>
        <v/>
      </c>
      <c r="E846" s="9" t="str">
        <f>IF(C846&lt;&gt;"",VLOOKUP(C846,Entrée!Entrée,6,FALSE),"")</f>
        <v/>
      </c>
      <c r="F846" s="14"/>
      <c r="G846" s="14"/>
      <c r="H846" s="10">
        <f t="shared" si="11"/>
        <v>0</v>
      </c>
      <c r="I846" s="14"/>
      <c r="J846" s="17"/>
    </row>
    <row r="847" spans="1:10" ht="15.6" thickTop="1" thickBot="1">
      <c r="A847" s="48">
        <v>835</v>
      </c>
      <c r="B847" s="18"/>
      <c r="C847" s="14"/>
      <c r="D847" s="8" t="str">
        <f>IF(C847&lt;&gt;"",VLOOKUP(C847,Entrée!Entrée,3,FALSE),"")</f>
        <v/>
      </c>
      <c r="E847" s="9" t="str">
        <f>IF(C847&lt;&gt;"",VLOOKUP(C847,Entrée!Entrée,6,FALSE),"")</f>
        <v/>
      </c>
      <c r="F847" s="14"/>
      <c r="G847" s="14"/>
      <c r="H847" s="10">
        <f t="shared" si="11"/>
        <v>0</v>
      </c>
      <c r="I847" s="14"/>
      <c r="J847" s="17"/>
    </row>
    <row r="848" spans="1:10" ht="15.6" thickTop="1" thickBot="1">
      <c r="A848" s="48">
        <v>836</v>
      </c>
      <c r="B848" s="18"/>
      <c r="C848" s="14"/>
      <c r="D848" s="8" t="str">
        <f>IF(C848&lt;&gt;"",VLOOKUP(C848,Entrée!Entrée,3,FALSE),"")</f>
        <v/>
      </c>
      <c r="E848" s="9" t="str">
        <f>IF(C848&lt;&gt;"",VLOOKUP(C848,Entrée!Entrée,6,FALSE),"")</f>
        <v/>
      </c>
      <c r="F848" s="14"/>
      <c r="G848" s="14"/>
      <c r="H848" s="10">
        <f t="shared" si="11"/>
        <v>0</v>
      </c>
      <c r="I848" s="14"/>
      <c r="J848" s="17"/>
    </row>
    <row r="849" spans="1:10" ht="15.6" thickTop="1" thickBot="1">
      <c r="A849" s="48">
        <v>837</v>
      </c>
      <c r="B849" s="18"/>
      <c r="C849" s="14"/>
      <c r="D849" s="8" t="str">
        <f>IF(C849&lt;&gt;"",VLOOKUP(C849,Entrée!Entrée,3,FALSE),"")</f>
        <v/>
      </c>
      <c r="E849" s="9" t="str">
        <f>IF(C849&lt;&gt;"",VLOOKUP(C849,Entrée!Entrée,6,FALSE),"")</f>
        <v/>
      </c>
      <c r="F849" s="14"/>
      <c r="G849" s="14"/>
      <c r="H849" s="10">
        <f t="shared" si="11"/>
        <v>0</v>
      </c>
      <c r="I849" s="14"/>
      <c r="J849" s="17"/>
    </row>
    <row r="850" spans="1:10" ht="15.6" thickTop="1" thickBot="1">
      <c r="A850" s="48">
        <v>838</v>
      </c>
      <c r="B850" s="18"/>
      <c r="C850" s="14"/>
      <c r="D850" s="8" t="str">
        <f>IF(C850&lt;&gt;"",VLOOKUP(C850,Entrée!Entrée,3,FALSE),"")</f>
        <v/>
      </c>
      <c r="E850" s="9" t="str">
        <f>IF(C850&lt;&gt;"",VLOOKUP(C850,Entrée!Entrée,6,FALSE),"")</f>
        <v/>
      </c>
      <c r="F850" s="14"/>
      <c r="G850" s="14"/>
      <c r="H850" s="10">
        <f t="shared" si="11"/>
        <v>0</v>
      </c>
      <c r="I850" s="14"/>
      <c r="J850" s="17"/>
    </row>
    <row r="851" spans="1:10" ht="15.6" thickTop="1" thickBot="1">
      <c r="A851" s="48">
        <v>839</v>
      </c>
      <c r="B851" s="18"/>
      <c r="C851" s="14"/>
      <c r="D851" s="8" t="str">
        <f>IF(C851&lt;&gt;"",VLOOKUP(C851,Entrée!Entrée,3,FALSE),"")</f>
        <v/>
      </c>
      <c r="E851" s="9" t="str">
        <f>IF(C851&lt;&gt;"",VLOOKUP(C851,Entrée!Entrée,6,FALSE),"")</f>
        <v/>
      </c>
      <c r="F851" s="14"/>
      <c r="G851" s="14"/>
      <c r="H851" s="10">
        <f t="shared" si="11"/>
        <v>0</v>
      </c>
      <c r="I851" s="14"/>
      <c r="J851" s="17"/>
    </row>
    <row r="852" spans="1:10" ht="15.6" thickTop="1" thickBot="1">
      <c r="A852" s="48">
        <v>840</v>
      </c>
      <c r="B852" s="18"/>
      <c r="C852" s="14"/>
      <c r="D852" s="8" t="str">
        <f>IF(C852&lt;&gt;"",VLOOKUP(C852,Entrée!Entrée,3,FALSE),"")</f>
        <v/>
      </c>
      <c r="E852" s="9" t="str">
        <f>IF(C852&lt;&gt;"",VLOOKUP(C852,Entrée!Entrée,6,FALSE),"")</f>
        <v/>
      </c>
      <c r="F852" s="14"/>
      <c r="G852" s="14"/>
      <c r="H852" s="10">
        <f t="shared" si="11"/>
        <v>0</v>
      </c>
      <c r="I852" s="14"/>
      <c r="J852" s="17"/>
    </row>
    <row r="853" spans="1:10" ht="15.6" thickTop="1" thickBot="1">
      <c r="A853" s="48">
        <v>841</v>
      </c>
      <c r="B853" s="18"/>
      <c r="C853" s="14"/>
      <c r="D853" s="8" t="str">
        <f>IF(C853&lt;&gt;"",VLOOKUP(C853,Entrée!Entrée,3,FALSE),"")</f>
        <v/>
      </c>
      <c r="E853" s="9" t="str">
        <f>IF(C853&lt;&gt;"",VLOOKUP(C853,Entrée!Entrée,6,FALSE),"")</f>
        <v/>
      </c>
      <c r="F853" s="14"/>
      <c r="G853" s="14"/>
      <c r="H853" s="10">
        <f t="shared" si="11"/>
        <v>0</v>
      </c>
      <c r="I853" s="14"/>
      <c r="J853" s="17"/>
    </row>
    <row r="854" spans="1:10" ht="15.6" thickTop="1" thickBot="1">
      <c r="A854" s="48">
        <v>842</v>
      </c>
      <c r="B854" s="18"/>
      <c r="C854" s="14"/>
      <c r="D854" s="8" t="str">
        <f>IF(C854&lt;&gt;"",VLOOKUP(C854,Entrée!Entrée,3,FALSE),"")</f>
        <v/>
      </c>
      <c r="E854" s="9" t="str">
        <f>IF(C854&lt;&gt;"",VLOOKUP(C854,Entrée!Entrée,6,FALSE),"")</f>
        <v/>
      </c>
      <c r="F854" s="14"/>
      <c r="G854" s="14"/>
      <c r="H854" s="10">
        <f t="shared" si="11"/>
        <v>0</v>
      </c>
      <c r="I854" s="14"/>
      <c r="J854" s="17"/>
    </row>
    <row r="855" spans="1:10" ht="15.6" thickTop="1" thickBot="1">
      <c r="A855" s="48">
        <v>843</v>
      </c>
      <c r="B855" s="18"/>
      <c r="C855" s="14"/>
      <c r="D855" s="8" t="str">
        <f>IF(C855&lt;&gt;"",VLOOKUP(C855,Entrée!Entrée,3,FALSE),"")</f>
        <v/>
      </c>
      <c r="E855" s="9" t="str">
        <f>IF(C855&lt;&gt;"",VLOOKUP(C855,Entrée!Entrée,6,FALSE),"")</f>
        <v/>
      </c>
      <c r="F855" s="14"/>
      <c r="G855" s="14"/>
      <c r="H855" s="10">
        <f t="shared" si="11"/>
        <v>0</v>
      </c>
      <c r="I855" s="14"/>
      <c r="J855" s="17"/>
    </row>
    <row r="856" spans="1:10" ht="15.6" thickTop="1" thickBot="1">
      <c r="A856" s="48">
        <v>844</v>
      </c>
      <c r="B856" s="18"/>
      <c r="C856" s="14"/>
      <c r="D856" s="8" t="str">
        <f>IF(C856&lt;&gt;"",VLOOKUP(C856,Entrée!Entrée,3,FALSE),"")</f>
        <v/>
      </c>
      <c r="E856" s="9" t="str">
        <f>IF(C856&lt;&gt;"",VLOOKUP(C856,Entrée!Entrée,6,FALSE),"")</f>
        <v/>
      </c>
      <c r="F856" s="14"/>
      <c r="G856" s="14"/>
      <c r="H856" s="10">
        <f t="shared" si="11"/>
        <v>0</v>
      </c>
      <c r="I856" s="14"/>
      <c r="J856" s="17"/>
    </row>
    <row r="857" spans="1:10" ht="15.6" thickTop="1" thickBot="1">
      <c r="A857" s="48">
        <v>845</v>
      </c>
      <c r="B857" s="18"/>
      <c r="C857" s="14"/>
      <c r="D857" s="8" t="str">
        <f>IF(C857&lt;&gt;"",VLOOKUP(C857,Entrée!Entrée,3,FALSE),"")</f>
        <v/>
      </c>
      <c r="E857" s="9" t="str">
        <f>IF(C857&lt;&gt;"",VLOOKUP(C857,Entrée!Entrée,6,FALSE),"")</f>
        <v/>
      </c>
      <c r="F857" s="14"/>
      <c r="G857" s="14"/>
      <c r="H857" s="10">
        <f t="shared" si="11"/>
        <v>0</v>
      </c>
      <c r="I857" s="14"/>
      <c r="J857" s="17"/>
    </row>
    <row r="858" spans="1:10" ht="15.6" thickTop="1" thickBot="1">
      <c r="A858" s="48">
        <v>846</v>
      </c>
      <c r="B858" s="18"/>
      <c r="C858" s="14"/>
      <c r="D858" s="8" t="str">
        <f>IF(C858&lt;&gt;"",VLOOKUP(C858,Entrée!Entrée,3,FALSE),"")</f>
        <v/>
      </c>
      <c r="E858" s="9" t="str">
        <f>IF(C858&lt;&gt;"",VLOOKUP(C858,Entrée!Entrée,6,FALSE),"")</f>
        <v/>
      </c>
      <c r="F858" s="14"/>
      <c r="G858" s="14"/>
      <c r="H858" s="10">
        <f t="shared" si="11"/>
        <v>0</v>
      </c>
      <c r="I858" s="14"/>
      <c r="J858" s="17"/>
    </row>
    <row r="859" spans="1:10" ht="15.6" thickTop="1" thickBot="1">
      <c r="A859" s="48">
        <v>847</v>
      </c>
      <c r="B859" s="18"/>
      <c r="C859" s="14"/>
      <c r="D859" s="8" t="str">
        <f>IF(C859&lt;&gt;"",VLOOKUP(C859,Entrée!Entrée,3,FALSE),"")</f>
        <v/>
      </c>
      <c r="E859" s="9" t="str">
        <f>IF(C859&lt;&gt;"",VLOOKUP(C859,Entrée!Entrée,6,FALSE),"")</f>
        <v/>
      </c>
      <c r="F859" s="14"/>
      <c r="G859" s="14"/>
      <c r="H859" s="10">
        <f t="shared" si="11"/>
        <v>0</v>
      </c>
      <c r="I859" s="14"/>
      <c r="J859" s="17"/>
    </row>
    <row r="860" spans="1:10" ht="15.6" thickTop="1" thickBot="1">
      <c r="A860" s="48">
        <v>848</v>
      </c>
      <c r="B860" s="18"/>
      <c r="C860" s="14"/>
      <c r="D860" s="8" t="str">
        <f>IF(C860&lt;&gt;"",VLOOKUP(C860,Entrée!Entrée,3,FALSE),"")</f>
        <v/>
      </c>
      <c r="E860" s="9" t="str">
        <f>IF(C860&lt;&gt;"",VLOOKUP(C860,Entrée!Entrée,6,FALSE),"")</f>
        <v/>
      </c>
      <c r="F860" s="14"/>
      <c r="G860" s="14"/>
      <c r="H860" s="10">
        <f t="shared" si="11"/>
        <v>0</v>
      </c>
      <c r="I860" s="14"/>
      <c r="J860" s="17"/>
    </row>
    <row r="861" spans="1:10" ht="15.6" thickTop="1" thickBot="1">
      <c r="A861" s="48">
        <v>849</v>
      </c>
      <c r="B861" s="18"/>
      <c r="C861" s="14"/>
      <c r="D861" s="8" t="str">
        <f>IF(C861&lt;&gt;"",VLOOKUP(C861,Entrée!Entrée,3,FALSE),"")</f>
        <v/>
      </c>
      <c r="E861" s="9" t="str">
        <f>IF(C861&lt;&gt;"",VLOOKUP(C861,Entrée!Entrée,6,FALSE),"")</f>
        <v/>
      </c>
      <c r="F861" s="14"/>
      <c r="G861" s="14"/>
      <c r="H861" s="10">
        <f t="shared" si="11"/>
        <v>0</v>
      </c>
      <c r="I861" s="14"/>
      <c r="J861" s="17"/>
    </row>
    <row r="862" spans="1:10" ht="15.6" thickTop="1" thickBot="1">
      <c r="A862" s="48">
        <v>850</v>
      </c>
      <c r="B862" s="18"/>
      <c r="C862" s="14"/>
      <c r="D862" s="8" t="str">
        <f>IF(C862&lt;&gt;"",VLOOKUP(C862,Entrée!Entrée,3,FALSE),"")</f>
        <v/>
      </c>
      <c r="E862" s="9" t="str">
        <f>IF(C862&lt;&gt;"",VLOOKUP(C862,Entrée!Entrée,6,FALSE),"")</f>
        <v/>
      </c>
      <c r="F862" s="14"/>
      <c r="G862" s="14"/>
      <c r="H862" s="10">
        <f t="shared" si="11"/>
        <v>0</v>
      </c>
      <c r="I862" s="14"/>
      <c r="J862" s="17"/>
    </row>
    <row r="863" spans="1:10" ht="15.6" thickTop="1" thickBot="1">
      <c r="A863" s="48">
        <v>851</v>
      </c>
      <c r="B863" s="18"/>
      <c r="C863" s="14"/>
      <c r="D863" s="8" t="str">
        <f>IF(C863&lt;&gt;"",VLOOKUP(C863,Entrée!Entrée,3,FALSE),"")</f>
        <v/>
      </c>
      <c r="E863" s="9" t="str">
        <f>IF(C863&lt;&gt;"",VLOOKUP(C863,Entrée!Entrée,6,FALSE),"")</f>
        <v/>
      </c>
      <c r="F863" s="14"/>
      <c r="G863" s="14"/>
      <c r="H863" s="10">
        <f t="shared" si="11"/>
        <v>0</v>
      </c>
      <c r="I863" s="14"/>
      <c r="J863" s="17"/>
    </row>
    <row r="864" spans="1:10" ht="15.6" thickTop="1" thickBot="1">
      <c r="A864" s="48">
        <v>852</v>
      </c>
      <c r="D864" s="8" t="str">
        <f>IF(C864&lt;&gt;"",VLOOKUP(C864,Entrée!Entrée,3,FALSE),"")</f>
        <v/>
      </c>
      <c r="E864" s="9" t="str">
        <f>IF(C864&lt;&gt;"",VLOOKUP(C864,Entrée!Entrée,6,FALSE),"")</f>
        <v/>
      </c>
    </row>
    <row r="865" spans="1:5" ht="15.6" thickTop="1" thickBot="1">
      <c r="A865" s="48">
        <v>853</v>
      </c>
      <c r="D865" s="8" t="str">
        <f>IF(C865&lt;&gt;"",VLOOKUP(C865,Entrée!Entrée,3,FALSE),"")</f>
        <v/>
      </c>
      <c r="E865" s="9" t="str">
        <f>IF(C865&lt;&gt;"",VLOOKUP(C865,Entrée!Entrée,6,FALSE),"")</f>
        <v/>
      </c>
    </row>
    <row r="866" spans="1:5" ht="15.6" thickTop="1" thickBot="1">
      <c r="A866" s="48">
        <v>854</v>
      </c>
      <c r="D866" s="8" t="str">
        <f>IF(C866&lt;&gt;"",VLOOKUP(C866,Entrée!Entrée,3,FALSE),"")</f>
        <v/>
      </c>
      <c r="E866" s="9" t="str">
        <f>IF(C866&lt;&gt;"",VLOOKUP(C866,Entrée!Entrée,6,FALSE),"")</f>
        <v/>
      </c>
    </row>
    <row r="867" spans="1:5" ht="15.6" thickTop="1" thickBot="1">
      <c r="A867" s="48">
        <v>855</v>
      </c>
      <c r="D867" s="8" t="str">
        <f>IF(C867&lt;&gt;"",VLOOKUP(C867,Entrée!Entrée,3,FALSE),"")</f>
        <v/>
      </c>
      <c r="E867" s="9" t="str">
        <f>IF(C867&lt;&gt;"",VLOOKUP(C867,Entrée!Entrée,6,FALSE),"")</f>
        <v/>
      </c>
    </row>
    <row r="868" spans="1:5" ht="15.6" thickTop="1" thickBot="1">
      <c r="A868" s="48">
        <v>856</v>
      </c>
      <c r="D868" s="8" t="str">
        <f>IF(C868&lt;&gt;"",VLOOKUP(C868,Entrée!Entrée,3,FALSE),"")</f>
        <v/>
      </c>
      <c r="E868" s="9" t="str">
        <f>IF(C868&lt;&gt;"",VLOOKUP(C868,Entrée!Entrée,6,FALSE),"")</f>
        <v/>
      </c>
    </row>
    <row r="869" spans="1:5" ht="15.6" thickTop="1" thickBot="1">
      <c r="A869" s="48">
        <v>857</v>
      </c>
      <c r="D869" s="8" t="str">
        <f>IF(C869&lt;&gt;"",VLOOKUP(C869,Entrée!Entrée,3,FALSE),"")</f>
        <v/>
      </c>
      <c r="E869" s="9" t="str">
        <f>IF(C869&lt;&gt;"",VLOOKUP(C869,Entrée!Entrée,6,FALSE),"")</f>
        <v/>
      </c>
    </row>
    <row r="870" spans="1:5" ht="15.6" thickTop="1" thickBot="1">
      <c r="A870" s="48">
        <v>858</v>
      </c>
      <c r="D870" s="8" t="str">
        <f>IF(C870&lt;&gt;"",VLOOKUP(C870,Entrée!Entrée,3,FALSE),"")</f>
        <v/>
      </c>
      <c r="E870" s="9" t="str">
        <f>IF(C870&lt;&gt;"",VLOOKUP(C870,Entrée!Entrée,6,FALSE),"")</f>
        <v/>
      </c>
    </row>
    <row r="871" spans="1:5" ht="15.6" thickTop="1" thickBot="1">
      <c r="A871" s="48">
        <v>859</v>
      </c>
      <c r="D871" s="8" t="str">
        <f>IF(C871&lt;&gt;"",VLOOKUP(C871,Entrée!Entrée,3,FALSE),"")</f>
        <v/>
      </c>
      <c r="E871" s="9" t="str">
        <f>IF(C871&lt;&gt;"",VLOOKUP(C871,Entrée!Entrée,6,FALSE),"")</f>
        <v/>
      </c>
    </row>
    <row r="872" spans="1:5" ht="15" thickTop="1">
      <c r="A872" s="48">
        <v>860</v>
      </c>
    </row>
    <row r="873" spans="1:5">
      <c r="A873" s="48">
        <v>861</v>
      </c>
    </row>
    <row r="874" spans="1:5">
      <c r="A874" s="48">
        <v>862</v>
      </c>
    </row>
    <row r="875" spans="1:5">
      <c r="A875" s="48">
        <v>863</v>
      </c>
    </row>
    <row r="876" spans="1:5">
      <c r="A876" s="48">
        <v>864</v>
      </c>
    </row>
    <row r="877" spans="1:5">
      <c r="A877" s="48">
        <v>865</v>
      </c>
    </row>
    <row r="878" spans="1:5">
      <c r="A878" s="48">
        <v>866</v>
      </c>
    </row>
    <row r="879" spans="1:5">
      <c r="A879" s="48">
        <v>867</v>
      </c>
    </row>
    <row r="880" spans="1:5">
      <c r="A880" s="48">
        <v>868</v>
      </c>
    </row>
    <row r="881" spans="1:1">
      <c r="A881" s="48">
        <v>869</v>
      </c>
    </row>
    <row r="882" spans="1:1">
      <c r="A882" s="48">
        <v>870</v>
      </c>
    </row>
    <row r="883" spans="1:1">
      <c r="A883" s="48">
        <v>871</v>
      </c>
    </row>
    <row r="884" spans="1:1">
      <c r="A884" s="48">
        <v>872</v>
      </c>
    </row>
    <row r="885" spans="1:1">
      <c r="A885" s="48">
        <v>873</v>
      </c>
    </row>
    <row r="886" spans="1:1">
      <c r="A886" s="48">
        <v>874</v>
      </c>
    </row>
    <row r="887" spans="1:1">
      <c r="A887" s="48">
        <v>875</v>
      </c>
    </row>
    <row r="888" spans="1:1">
      <c r="A888" s="48">
        <v>876</v>
      </c>
    </row>
    <row r="889" spans="1:1">
      <c r="A889" s="48">
        <v>877</v>
      </c>
    </row>
    <row r="890" spans="1:1">
      <c r="A890" s="48">
        <v>878</v>
      </c>
    </row>
    <row r="891" spans="1:1">
      <c r="A891" s="48">
        <v>879</v>
      </c>
    </row>
    <row r="892" spans="1:1">
      <c r="A892" s="48">
        <v>880</v>
      </c>
    </row>
    <row r="893" spans="1:1">
      <c r="A893" s="48">
        <v>881</v>
      </c>
    </row>
    <row r="894" spans="1:1">
      <c r="A894" s="48">
        <v>882</v>
      </c>
    </row>
    <row r="895" spans="1:1">
      <c r="A895" s="48">
        <v>883</v>
      </c>
    </row>
    <row r="896" spans="1:1">
      <c r="A896" s="48">
        <v>884</v>
      </c>
    </row>
    <row r="897" spans="1:1">
      <c r="A897" s="48">
        <v>885</v>
      </c>
    </row>
    <row r="898" spans="1:1">
      <c r="A898" s="48">
        <v>886</v>
      </c>
    </row>
    <row r="899" spans="1:1">
      <c r="A899" s="48">
        <v>887</v>
      </c>
    </row>
    <row r="900" spans="1:1">
      <c r="A900" s="48">
        <v>888</v>
      </c>
    </row>
    <row r="901" spans="1:1">
      <c r="A901" s="48">
        <v>889</v>
      </c>
    </row>
    <row r="902" spans="1:1">
      <c r="A902" s="48">
        <v>890</v>
      </c>
    </row>
    <row r="903" spans="1:1">
      <c r="A903" s="48">
        <v>891</v>
      </c>
    </row>
    <row r="904" spans="1:1">
      <c r="A904" s="48">
        <v>892</v>
      </c>
    </row>
    <row r="905" spans="1:1">
      <c r="A905" s="48">
        <v>893</v>
      </c>
    </row>
    <row r="906" spans="1:1">
      <c r="A906" s="48">
        <v>894</v>
      </c>
    </row>
    <row r="907" spans="1:1">
      <c r="A907" s="48">
        <v>895</v>
      </c>
    </row>
    <row r="908" spans="1:1">
      <c r="A908" s="48">
        <v>896</v>
      </c>
    </row>
    <row r="909" spans="1:1">
      <c r="A909" s="48">
        <v>897</v>
      </c>
    </row>
    <row r="910" spans="1:1">
      <c r="A910" s="48">
        <v>898</v>
      </c>
    </row>
    <row r="911" spans="1:1">
      <c r="A911" s="48">
        <v>899</v>
      </c>
    </row>
    <row r="912" spans="1:1">
      <c r="A912" s="48">
        <v>900</v>
      </c>
    </row>
    <row r="913" spans="1:1">
      <c r="A913" s="48">
        <v>901</v>
      </c>
    </row>
    <row r="914" spans="1:1">
      <c r="A914" s="48">
        <v>902</v>
      </c>
    </row>
    <row r="915" spans="1:1">
      <c r="A915" s="48">
        <v>903</v>
      </c>
    </row>
    <row r="916" spans="1:1">
      <c r="A916" s="48">
        <v>904</v>
      </c>
    </row>
    <row r="917" spans="1:1">
      <c r="A917" s="48">
        <v>905</v>
      </c>
    </row>
    <row r="918" spans="1:1">
      <c r="A918" s="48">
        <v>906</v>
      </c>
    </row>
    <row r="919" spans="1:1">
      <c r="A919" s="48">
        <v>907</v>
      </c>
    </row>
    <row r="920" spans="1:1">
      <c r="A920" s="48">
        <v>908</v>
      </c>
    </row>
    <row r="921" spans="1:1">
      <c r="A921" s="48">
        <v>909</v>
      </c>
    </row>
    <row r="922" spans="1:1">
      <c r="A922" s="48">
        <v>910</v>
      </c>
    </row>
    <row r="923" spans="1:1">
      <c r="A923" s="48">
        <v>911</v>
      </c>
    </row>
    <row r="924" spans="1:1">
      <c r="A924" s="48">
        <v>912</v>
      </c>
    </row>
    <row r="925" spans="1:1">
      <c r="A925" s="48">
        <v>913</v>
      </c>
    </row>
    <row r="926" spans="1:1">
      <c r="A926" s="48">
        <v>914</v>
      </c>
    </row>
    <row r="927" spans="1:1">
      <c r="A927" s="48">
        <v>915</v>
      </c>
    </row>
    <row r="928" spans="1:1">
      <c r="A928" s="48">
        <v>916</v>
      </c>
    </row>
    <row r="929" spans="1:1">
      <c r="A929" s="48">
        <v>917</v>
      </c>
    </row>
    <row r="930" spans="1:1">
      <c r="A930" s="48">
        <v>918</v>
      </c>
    </row>
    <row r="931" spans="1:1">
      <c r="A931" s="48">
        <v>919</v>
      </c>
    </row>
    <row r="932" spans="1:1">
      <c r="A932" s="48">
        <v>920</v>
      </c>
    </row>
    <row r="933" spans="1:1">
      <c r="A933" s="48">
        <v>921</v>
      </c>
    </row>
    <row r="934" spans="1:1">
      <c r="A934" s="48">
        <v>922</v>
      </c>
    </row>
    <row r="935" spans="1:1">
      <c r="A935" s="48">
        <v>923</v>
      </c>
    </row>
    <row r="936" spans="1:1">
      <c r="A936" s="48">
        <v>924</v>
      </c>
    </row>
    <row r="937" spans="1:1">
      <c r="A937" s="48">
        <v>925</v>
      </c>
    </row>
    <row r="938" spans="1:1">
      <c r="A938" s="48">
        <v>926</v>
      </c>
    </row>
    <row r="939" spans="1:1">
      <c r="A939" s="48">
        <v>927</v>
      </c>
    </row>
    <row r="940" spans="1:1">
      <c r="A940" s="48">
        <v>928</v>
      </c>
    </row>
    <row r="941" spans="1:1">
      <c r="A941" s="48">
        <v>929</v>
      </c>
    </row>
    <row r="942" spans="1:1">
      <c r="A942" s="48">
        <v>930</v>
      </c>
    </row>
    <row r="943" spans="1:1">
      <c r="A943" s="48">
        <v>931</v>
      </c>
    </row>
    <row r="944" spans="1:1">
      <c r="A944" s="48">
        <v>932</v>
      </c>
    </row>
    <row r="945" spans="1:1">
      <c r="A945" s="48">
        <v>933</v>
      </c>
    </row>
    <row r="946" spans="1:1">
      <c r="A946" s="48">
        <v>934</v>
      </c>
    </row>
    <row r="947" spans="1:1">
      <c r="A947" s="48">
        <v>935</v>
      </c>
    </row>
    <row r="948" spans="1:1">
      <c r="A948" s="48">
        <v>936</v>
      </c>
    </row>
    <row r="949" spans="1:1">
      <c r="A949" s="48">
        <v>937</v>
      </c>
    </row>
    <row r="950" spans="1:1">
      <c r="A950" s="48">
        <v>938</v>
      </c>
    </row>
    <row r="951" spans="1:1">
      <c r="A951" s="48">
        <v>939</v>
      </c>
    </row>
    <row r="952" spans="1:1">
      <c r="A952" s="48">
        <v>940</v>
      </c>
    </row>
    <row r="953" spans="1:1">
      <c r="A953" s="48">
        <v>941</v>
      </c>
    </row>
    <row r="954" spans="1:1">
      <c r="A954" s="48">
        <v>942</v>
      </c>
    </row>
    <row r="955" spans="1:1">
      <c r="A955" s="48">
        <v>943</v>
      </c>
    </row>
    <row r="956" spans="1:1">
      <c r="A956" s="48">
        <v>944</v>
      </c>
    </row>
    <row r="957" spans="1:1">
      <c r="A957" s="48">
        <v>945</v>
      </c>
    </row>
    <row r="958" spans="1:1">
      <c r="A958" s="48">
        <v>946</v>
      </c>
    </row>
    <row r="959" spans="1:1">
      <c r="A959" s="48">
        <v>947</v>
      </c>
    </row>
    <row r="960" spans="1:1">
      <c r="A960" s="48">
        <v>948</v>
      </c>
    </row>
    <row r="961" spans="1:1">
      <c r="A961" s="48">
        <v>949</v>
      </c>
    </row>
    <row r="962" spans="1:1">
      <c r="A962" s="48">
        <v>950</v>
      </c>
    </row>
    <row r="963" spans="1:1">
      <c r="A963" s="48">
        <v>951</v>
      </c>
    </row>
    <row r="964" spans="1:1">
      <c r="A964" s="48">
        <v>952</v>
      </c>
    </row>
    <row r="965" spans="1:1">
      <c r="A965" s="48">
        <v>953</v>
      </c>
    </row>
    <row r="966" spans="1:1">
      <c r="A966" s="48">
        <v>954</v>
      </c>
    </row>
    <row r="967" spans="1:1">
      <c r="A967" s="48">
        <v>955</v>
      </c>
    </row>
    <row r="968" spans="1:1">
      <c r="A968" s="48">
        <v>956</v>
      </c>
    </row>
    <row r="969" spans="1:1">
      <c r="A969" s="48">
        <v>957</v>
      </c>
    </row>
    <row r="970" spans="1:1">
      <c r="A970" s="48">
        <v>958</v>
      </c>
    </row>
    <row r="971" spans="1:1">
      <c r="A971" s="48">
        <v>959</v>
      </c>
    </row>
    <row r="972" spans="1:1">
      <c r="A972" s="48">
        <v>960</v>
      </c>
    </row>
    <row r="973" spans="1:1">
      <c r="A973" s="48">
        <v>961</v>
      </c>
    </row>
    <row r="974" spans="1:1">
      <c r="A974" s="48">
        <v>962</v>
      </c>
    </row>
    <row r="975" spans="1:1">
      <c r="A975" s="48">
        <v>963</v>
      </c>
    </row>
    <row r="976" spans="1:1">
      <c r="A976" s="48">
        <v>964</v>
      </c>
    </row>
    <row r="977" spans="1:1">
      <c r="A977" s="48">
        <v>965</v>
      </c>
    </row>
    <row r="978" spans="1:1">
      <c r="A978" s="48">
        <v>966</v>
      </c>
    </row>
    <row r="979" spans="1:1">
      <c r="A979" s="48">
        <v>967</v>
      </c>
    </row>
    <row r="980" spans="1:1">
      <c r="A980" s="48">
        <v>968</v>
      </c>
    </row>
    <row r="981" spans="1:1">
      <c r="A981" s="48">
        <v>969</v>
      </c>
    </row>
    <row r="982" spans="1:1">
      <c r="A982" s="48">
        <v>970</v>
      </c>
    </row>
    <row r="983" spans="1:1">
      <c r="A983" s="48">
        <v>971</v>
      </c>
    </row>
    <row r="984" spans="1:1">
      <c r="A984" s="48">
        <v>972</v>
      </c>
    </row>
    <row r="985" spans="1:1">
      <c r="A985" s="48">
        <v>973</v>
      </c>
    </row>
    <row r="986" spans="1:1">
      <c r="A986" s="48">
        <v>974</v>
      </c>
    </row>
    <row r="987" spans="1:1">
      <c r="A987" s="48">
        <v>975</v>
      </c>
    </row>
    <row r="988" spans="1:1">
      <c r="A988" s="48">
        <v>976</v>
      </c>
    </row>
    <row r="989" spans="1:1">
      <c r="A989" s="48">
        <v>977</v>
      </c>
    </row>
    <row r="990" spans="1:1">
      <c r="A990" s="48">
        <v>978</v>
      </c>
    </row>
    <row r="991" spans="1:1">
      <c r="A991" s="48">
        <v>979</v>
      </c>
    </row>
    <row r="992" spans="1:1">
      <c r="A992" s="48">
        <v>980</v>
      </c>
    </row>
    <row r="993" spans="1:1">
      <c r="A993" s="48">
        <v>981</v>
      </c>
    </row>
    <row r="994" spans="1:1">
      <c r="A994" s="48">
        <v>982</v>
      </c>
    </row>
    <row r="995" spans="1:1">
      <c r="A995" s="48">
        <v>983</v>
      </c>
    </row>
    <row r="996" spans="1:1">
      <c r="A996" s="48">
        <v>984</v>
      </c>
    </row>
    <row r="997" spans="1:1">
      <c r="A997" s="48">
        <v>985</v>
      </c>
    </row>
    <row r="998" spans="1:1">
      <c r="A998" s="48">
        <v>986</v>
      </c>
    </row>
    <row r="999" spans="1:1">
      <c r="A999" s="48">
        <v>987</v>
      </c>
    </row>
    <row r="1000" spans="1:1">
      <c r="A1000" s="48">
        <v>988</v>
      </c>
    </row>
    <row r="1001" spans="1:1">
      <c r="A1001" s="48">
        <v>989</v>
      </c>
    </row>
    <row r="1002" spans="1:1">
      <c r="A1002" s="48">
        <v>990</v>
      </c>
    </row>
    <row r="1003" spans="1:1">
      <c r="A1003" s="48">
        <v>991</v>
      </c>
    </row>
    <row r="1004" spans="1:1">
      <c r="A1004" s="48">
        <v>992</v>
      </c>
    </row>
    <row r="1005" spans="1:1">
      <c r="A1005" s="48">
        <v>993</v>
      </c>
    </row>
    <row r="1006" spans="1:1">
      <c r="A1006" s="48">
        <v>994</v>
      </c>
    </row>
    <row r="1007" spans="1:1">
      <c r="A1007" s="48">
        <v>995</v>
      </c>
    </row>
    <row r="1008" spans="1:1">
      <c r="A1008" s="48">
        <v>996</v>
      </c>
    </row>
  </sheetData>
  <mergeCells count="1">
    <mergeCell ref="E1:K2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Entrée</vt:lpstr>
      <vt:lpstr>Stock</vt:lpstr>
      <vt:lpstr>Vente</vt:lpstr>
      <vt:lpstr>Entrée!Entrée</vt:lpstr>
      <vt:lpstr>Ref</vt:lpstr>
      <vt:lpstr>Référence</vt:lpstr>
      <vt:lpstr>Vente!Sortie</vt:lpstr>
      <vt:lpstr>Stock</vt:lpstr>
      <vt:lpstr>StockActuel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</dc:creator>
  <cp:lastModifiedBy>Hou</cp:lastModifiedBy>
  <dcterms:created xsi:type="dcterms:W3CDTF">2014-12-25T22:10:00Z</dcterms:created>
  <dcterms:modified xsi:type="dcterms:W3CDTF">2015-01-23T12:23:27Z</dcterms:modified>
</cp:coreProperties>
</file>