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3680" windowHeight="9405"/>
  </bookViews>
  <sheets>
    <sheet name="Feuil1" sheetId="1" r:id="rId1"/>
  </sheets>
  <externalReferences>
    <externalReference r:id="rId2"/>
  </externalReferences>
  <definedNames>
    <definedName name="CIV.">'[1]Base C'!$E$2:$E$4</definedName>
    <definedName name="QUALITE">'[1]Base C'!$F$2:$F$4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2" i="1"/>
  <c r="A11"/>
  <c r="A10"/>
  <c r="A9"/>
  <c r="A8"/>
  <c r="A7"/>
  <c r="A6"/>
  <c r="A5"/>
  <c r="A4"/>
  <c r="A3"/>
  <c r="A2"/>
  <c r="D18"/>
  <c r="B2" l="1"/>
  <c r="B3"/>
  <c r="B4"/>
  <c r="B6"/>
  <c r="B7"/>
  <c r="B8"/>
  <c r="B9"/>
  <c r="B10"/>
  <c r="B11"/>
  <c r="B12"/>
  <c r="B5"/>
</calcChain>
</file>

<file path=xl/sharedStrings.xml><?xml version="1.0" encoding="utf-8"?>
<sst xmlns="http://schemas.openxmlformats.org/spreadsheetml/2006/main" count="79" uniqueCount="60">
  <si>
    <t>NOM ENTREPRISE</t>
  </si>
  <si>
    <t>QUALITE CONTACT</t>
  </si>
  <si>
    <t>NOM CONTACT</t>
  </si>
  <si>
    <t>PRENOM CONTACT</t>
  </si>
  <si>
    <t>CP</t>
  </si>
  <si>
    <t>VILLE</t>
  </si>
  <si>
    <t>Mme</t>
  </si>
  <si>
    <t>DACOSTA</t>
  </si>
  <si>
    <t>CARMEN</t>
  </si>
  <si>
    <t>94300</t>
  </si>
  <si>
    <t>VINCENNES</t>
  </si>
  <si>
    <t>M</t>
  </si>
  <si>
    <t>FADRULI</t>
  </si>
  <si>
    <t>MARIO</t>
  </si>
  <si>
    <t>93000</t>
  </si>
  <si>
    <t>BOBIGNY</t>
  </si>
  <si>
    <t>COUDERT</t>
  </si>
  <si>
    <t>SEBASTIEN</t>
  </si>
  <si>
    <t>75005</t>
  </si>
  <si>
    <t>PARIS 05</t>
  </si>
  <si>
    <t>ATIMIM</t>
  </si>
  <si>
    <t>DAVID</t>
  </si>
  <si>
    <t>75011</t>
  </si>
  <si>
    <t>PARIS 11</t>
  </si>
  <si>
    <t>ORPI</t>
  </si>
  <si>
    <t>DIRECTEUR</t>
  </si>
  <si>
    <t>VASSEUR</t>
  </si>
  <si>
    <t>JEAN-LUC</t>
  </si>
  <si>
    <t>94170</t>
  </si>
  <si>
    <t>PERREUX SUR MARNE</t>
  </si>
  <si>
    <t>FONCIA</t>
  </si>
  <si>
    <t>AGENT</t>
  </si>
  <si>
    <t>POTTIER</t>
  </si>
  <si>
    <t>JULIE</t>
  </si>
  <si>
    <t>CITYA</t>
  </si>
  <si>
    <t>FAYOT</t>
  </si>
  <si>
    <t>ERIC</t>
  </si>
  <si>
    <t>DIONIS</t>
  </si>
  <si>
    <t>CHOLUNO</t>
  </si>
  <si>
    <t>BAPTISTE</t>
  </si>
  <si>
    <t>75020</t>
  </si>
  <si>
    <t>PARIS 20</t>
  </si>
  <si>
    <t>FRATOS</t>
  </si>
  <si>
    <t>CLEMENT</t>
  </si>
  <si>
    <t>DALOGNI</t>
  </si>
  <si>
    <t>PAUL</t>
  </si>
  <si>
    <t>TARTU</t>
  </si>
  <si>
    <t>MARINE</t>
  </si>
  <si>
    <t>45, RUE DE PARIS</t>
  </si>
  <si>
    <t>2B, RUE DU COLONEL</t>
  </si>
  <si>
    <t>30, IMP VERT</t>
  </si>
  <si>
    <t>67, BLVD DE CHARONNE</t>
  </si>
  <si>
    <t>67, AV LEDRU ROLLIN</t>
  </si>
  <si>
    <t>84, AV DU GNRL DE GAULE</t>
  </si>
  <si>
    <t>65, AV DU GNRL DE GAULE</t>
  </si>
  <si>
    <t>89, AV GAMBETTA</t>
  </si>
  <si>
    <t>33, RUE PIERRE BROSSOLETTE</t>
  </si>
  <si>
    <t>ADRESSE</t>
  </si>
  <si>
    <t>TYPE CLIENT</t>
  </si>
  <si>
    <t>REF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</si>
</sst>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left"/>
    </xf>
    <xf numFmtId="0" fontId="0" fillId="0" borderId="1" xfId="0" applyBorder="1"/>
    <xf numFmtId="0" fontId="0" fillId="5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MN/Downloads/K%20M%20Diagnostics%20&amp;%20Expertises/Classeur1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ableau de bord"/>
      <sheetName val="Facture"/>
      <sheetName val="Base Facture"/>
      <sheetName val="Historique Facture"/>
      <sheetName val="Base Prestations"/>
      <sheetName val="Base C"/>
      <sheetName val="Feuil1"/>
      <sheetName val="Base ID Client"/>
      <sheetName val="Base Adresse"/>
      <sheetName val="Base TVA"/>
      <sheetName val="Base Activit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E2" t="str">
            <v>M</v>
          </cell>
          <cell r="F2" t="str">
            <v>DIRECTEUR</v>
          </cell>
        </row>
        <row r="3">
          <cell r="E3" t="str">
            <v>Mme</v>
          </cell>
          <cell r="F3" t="str">
            <v>AGENT</v>
          </cell>
        </row>
        <row r="4">
          <cell r="E4" t="str">
            <v>Mlle</v>
          </cell>
          <cell r="F4" t="str">
            <v>SECRETAIRE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I18"/>
  <sheetViews>
    <sheetView tabSelected="1" workbookViewId="0">
      <selection activeCell="A12" sqref="A12"/>
    </sheetView>
  </sheetViews>
  <sheetFormatPr baseColWidth="10" defaultRowHeight="15"/>
  <cols>
    <col min="1" max="1" width="30.28515625" customWidth="1"/>
    <col min="2" max="2" width="26.140625" customWidth="1"/>
    <col min="3" max="3" width="21.85546875" customWidth="1"/>
    <col min="4" max="4" width="21.28515625" customWidth="1"/>
    <col min="5" max="5" width="21.42578125" customWidth="1"/>
    <col min="6" max="6" width="27.7109375" customWidth="1"/>
    <col min="7" max="7" width="24.42578125" bestFit="1" customWidth="1"/>
    <col min="8" max="8" width="5.7109375" bestFit="1" customWidth="1"/>
    <col min="9" max="9" width="27" customWidth="1"/>
  </cols>
  <sheetData>
    <row r="1" spans="1:9">
      <c r="A1" s="1" t="s">
        <v>59</v>
      </c>
      <c r="B1" s="1" t="s">
        <v>58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57</v>
      </c>
      <c r="H1" s="1" t="s">
        <v>4</v>
      </c>
      <c r="I1" s="1" t="s">
        <v>5</v>
      </c>
    </row>
    <row r="2" spans="1:9">
      <c r="A2" s="9" t="str">
        <f>B2&amp;"-"&amp; IF(AND(COUNTIF(G$2:G$12,G2)&gt;1,C2&lt;&gt;""),C2&amp;COUNTIF(G$2:G2,G2)&amp;"-",IF(C2&lt;&gt;"",C2&amp;"-",""))&amp;E2&amp;"-" &amp;LEFT(F2,1)</f>
        <v>A-DACOSTA-C</v>
      </c>
      <c r="B2" s="2" t="str">
        <f t="shared" ref="B2:B4" si="0">IF(C2="","A","B")</f>
        <v>A</v>
      </c>
      <c r="C2" s="3"/>
      <c r="D2" s="4" t="s">
        <v>6</v>
      </c>
      <c r="E2" s="5" t="s">
        <v>7</v>
      </c>
      <c r="F2" s="5" t="s">
        <v>8</v>
      </c>
      <c r="G2" s="8" t="s">
        <v>48</v>
      </c>
      <c r="H2" s="6" t="s">
        <v>9</v>
      </c>
      <c r="I2" s="5" t="s">
        <v>10</v>
      </c>
    </row>
    <row r="3" spans="1:9">
      <c r="A3" s="9" t="str">
        <f>B3&amp;"-"&amp; IF(AND(COUNTIF(G$2:G$12,G3)&gt;1,C3&lt;&gt;""),C3&amp;COUNTIF(G$2:G3,G3)&amp;"-",IF(C3&lt;&gt;"",C3&amp;"-",""))&amp;E3&amp;"-" &amp;LEFT(F3,1)</f>
        <v>A-FADRULI-M</v>
      </c>
      <c r="B3" s="2" t="str">
        <f t="shared" si="0"/>
        <v>A</v>
      </c>
      <c r="C3" s="3"/>
      <c r="D3" s="4" t="s">
        <v>11</v>
      </c>
      <c r="E3" s="5" t="s">
        <v>12</v>
      </c>
      <c r="F3" s="5" t="s">
        <v>13</v>
      </c>
      <c r="G3" s="8" t="s">
        <v>49</v>
      </c>
      <c r="H3" s="6" t="s">
        <v>14</v>
      </c>
      <c r="I3" s="5" t="s">
        <v>15</v>
      </c>
    </row>
    <row r="4" spans="1:9">
      <c r="A4" s="9" t="str">
        <f>B4&amp;"-"&amp; IF(AND(COUNTIF(G$2:G$12,G4)&gt;1,C4&lt;&gt;""),C4&amp;COUNTIF(G$2:G4,G4)&amp;"-",IF(C4&lt;&gt;"",C4&amp;"-",""))&amp;E4&amp;"-" &amp;LEFT(F4,1)</f>
        <v>A-COUDERT-S</v>
      </c>
      <c r="B4" s="2" t="str">
        <f t="shared" si="0"/>
        <v>A</v>
      </c>
      <c r="C4" s="3"/>
      <c r="D4" s="4" t="s">
        <v>11</v>
      </c>
      <c r="E4" s="5" t="s">
        <v>16</v>
      </c>
      <c r="F4" s="5" t="s">
        <v>17</v>
      </c>
      <c r="G4" s="8" t="s">
        <v>50</v>
      </c>
      <c r="H4" s="6" t="s">
        <v>18</v>
      </c>
      <c r="I4" s="5" t="s">
        <v>19</v>
      </c>
    </row>
    <row r="5" spans="1:9">
      <c r="A5" s="9" t="str">
        <f>B5&amp;"-"&amp; IF(AND(COUNTIF(G$2:G$12,G5)&gt;1,C5&lt;&gt;""),C5&amp;COUNTIF(G$2:G5,G5)&amp;"-",IF(C5&lt;&gt;"",C5&amp;"-",""))&amp;E5&amp;"-" &amp;LEFT(F5,1)</f>
        <v>A-ATIMIM-D</v>
      </c>
      <c r="B5" s="2" t="str">
        <f>IF(C5="","A","B")</f>
        <v>A</v>
      </c>
      <c r="C5" s="3"/>
      <c r="D5" s="4" t="s">
        <v>11</v>
      </c>
      <c r="E5" s="5" t="s">
        <v>20</v>
      </c>
      <c r="F5" s="5" t="s">
        <v>21</v>
      </c>
      <c r="G5" s="8" t="s">
        <v>51</v>
      </c>
      <c r="H5" s="6" t="s">
        <v>22</v>
      </c>
      <c r="I5" s="5" t="s">
        <v>23</v>
      </c>
    </row>
    <row r="6" spans="1:9">
      <c r="A6" s="9" t="str">
        <f>B6&amp;"-"&amp; IF(AND(COUNTIF(G$2:G$12,G6)&gt;1,C6&lt;&gt;""),C6&amp;COUNTIF(G$2:G6,G6)&amp;"-",IF(C6&lt;&gt;"",C6&amp;"-",""))&amp;E6&amp;"-" &amp;LEFT(F6,1)</f>
        <v>B-ORPI1-VASSEUR-J</v>
      </c>
      <c r="B6" s="2" t="str">
        <f t="shared" ref="B6:B12" si="1">IF(C6="","A","B")</f>
        <v>B</v>
      </c>
      <c r="C6" s="5" t="s">
        <v>24</v>
      </c>
      <c r="D6" s="4" t="s">
        <v>25</v>
      </c>
      <c r="E6" s="5" t="s">
        <v>26</v>
      </c>
      <c r="F6" s="5" t="s">
        <v>27</v>
      </c>
      <c r="G6" s="8" t="s">
        <v>52</v>
      </c>
      <c r="H6" s="6" t="s">
        <v>28</v>
      </c>
      <c r="I6" s="5" t="s">
        <v>29</v>
      </c>
    </row>
    <row r="7" spans="1:9">
      <c r="A7" s="9" t="str">
        <f>B7&amp;"-"&amp; IF(AND(COUNTIF(G$2:G$12,G7)&gt;1,C7&lt;&gt;""),C7&amp;COUNTIF(G$2:G7,G7)&amp;"-",IF(C7&lt;&gt;"",C7&amp;"-",""))&amp;E7&amp;"-" &amp;LEFT(F7,1)</f>
        <v>B-FONCIA-POTTIER-J</v>
      </c>
      <c r="B7" s="2" t="str">
        <f t="shared" si="1"/>
        <v>B</v>
      </c>
      <c r="C7" s="5" t="s">
        <v>30</v>
      </c>
      <c r="D7" s="4" t="s">
        <v>31</v>
      </c>
      <c r="E7" s="5" t="s">
        <v>32</v>
      </c>
      <c r="F7" s="5" t="s">
        <v>33</v>
      </c>
      <c r="G7" s="8" t="s">
        <v>53</v>
      </c>
      <c r="H7" s="6" t="s">
        <v>28</v>
      </c>
      <c r="I7" s="5" t="s">
        <v>29</v>
      </c>
    </row>
    <row r="8" spans="1:9">
      <c r="A8" s="9" t="str">
        <f>B8&amp;"-"&amp; IF(AND(COUNTIF(G$2:G$12,G8)&gt;1,C8&lt;&gt;""),C8&amp;COUNTIF(G$2:G8,G8)&amp;"-",IF(C8&lt;&gt;"",C8&amp;"-",""))&amp;E8&amp;"-" &amp;LEFT(F8,1)</f>
        <v>B-CITYA-FAYOT-E</v>
      </c>
      <c r="B8" s="2" t="str">
        <f t="shared" si="1"/>
        <v>B</v>
      </c>
      <c r="C8" s="5" t="s">
        <v>34</v>
      </c>
      <c r="D8" s="4" t="s">
        <v>25</v>
      </c>
      <c r="E8" s="5" t="s">
        <v>35</v>
      </c>
      <c r="F8" s="5" t="s">
        <v>36</v>
      </c>
      <c r="G8" s="8" t="s">
        <v>54</v>
      </c>
      <c r="H8" s="6" t="s">
        <v>28</v>
      </c>
      <c r="I8" s="5" t="s">
        <v>29</v>
      </c>
    </row>
    <row r="9" spans="1:9">
      <c r="A9" s="9" t="str">
        <f>B9&amp;"-"&amp; IF(AND(COUNTIF(G$2:G$12,G9)&gt;1,C9&lt;&gt;""),C9&amp;COUNTIF(G$2:G9,G9)&amp;"-",IF(C9&lt;&gt;"",C9&amp;"-",""))&amp;E9&amp;"-" &amp;LEFT(F9,1)</f>
        <v>B-DIONIS-CHOLUNO-B</v>
      </c>
      <c r="B9" s="2" t="str">
        <f t="shared" si="1"/>
        <v>B</v>
      </c>
      <c r="C9" s="5" t="s">
        <v>37</v>
      </c>
      <c r="D9" s="4" t="s">
        <v>25</v>
      </c>
      <c r="E9" s="5" t="s">
        <v>38</v>
      </c>
      <c r="F9" s="5" t="s">
        <v>39</v>
      </c>
      <c r="G9" s="8" t="s">
        <v>55</v>
      </c>
      <c r="H9" s="6" t="s">
        <v>40</v>
      </c>
      <c r="I9" s="5" t="s">
        <v>41</v>
      </c>
    </row>
    <row r="10" spans="1:9">
      <c r="A10" s="9" t="str">
        <f>B10&amp;"-"&amp; IF(AND(COUNTIF(G$2:G$12,G10)&gt;1,C10&lt;&gt;""),C10&amp;COUNTIF(G$2:G10,G10)&amp;"-",IF(C10&lt;&gt;"",C10&amp;"-",""))&amp;E10&amp;"-" &amp;LEFT(F10,1)</f>
        <v>B-ORPI2-FRATOS-C</v>
      </c>
      <c r="B10" s="2" t="str">
        <f t="shared" si="1"/>
        <v>B</v>
      </c>
      <c r="C10" s="5" t="s">
        <v>24</v>
      </c>
      <c r="D10" s="4" t="s">
        <v>31</v>
      </c>
      <c r="E10" s="7" t="s">
        <v>42</v>
      </c>
      <c r="F10" s="7" t="s">
        <v>43</v>
      </c>
      <c r="G10" s="8" t="s">
        <v>52</v>
      </c>
      <c r="H10" s="8">
        <v>94170</v>
      </c>
      <c r="I10" s="7" t="s">
        <v>29</v>
      </c>
    </row>
    <row r="11" spans="1:9">
      <c r="A11" s="9" t="str">
        <f>B11&amp;"-"&amp; IF(AND(COUNTIF(G$2:G$12,G11)&gt;1,C11&lt;&gt;""),C11&amp;COUNTIF(G$2:G11,G11)&amp;"-",IF(C11&lt;&gt;"",C11&amp;"-",""))&amp;E11&amp;"-" &amp;LEFT(F11,1)</f>
        <v>B-ORPI1-DALOGNI-P</v>
      </c>
      <c r="B11" s="2" t="str">
        <f t="shared" si="1"/>
        <v>B</v>
      </c>
      <c r="C11" s="5" t="s">
        <v>24</v>
      </c>
      <c r="D11" s="4" t="s">
        <v>25</v>
      </c>
      <c r="E11" s="7" t="s">
        <v>44</v>
      </c>
      <c r="F11" s="7" t="s">
        <v>45</v>
      </c>
      <c r="G11" s="8" t="s">
        <v>56</v>
      </c>
      <c r="H11" s="8">
        <v>94170</v>
      </c>
      <c r="I11" s="7" t="s">
        <v>29</v>
      </c>
    </row>
    <row r="12" spans="1:9">
      <c r="A12" s="9" t="str">
        <f>B12&amp;"-"&amp; IF(AND(COUNTIF(G$2:G$12,G12)&gt;1,C12&lt;&gt;""),C12&amp;COUNTIF(G$2:G12,G12)&amp;"-",IF(C12&lt;&gt;"",C12&amp;"-",""))&amp;E12&amp;"-" &amp;LEFT(F12,1)</f>
        <v>B-ORPI2-TARTU-M</v>
      </c>
      <c r="B12" s="2" t="str">
        <f t="shared" si="1"/>
        <v>B</v>
      </c>
      <c r="C12" s="5" t="s">
        <v>24</v>
      </c>
      <c r="D12" s="4" t="s">
        <v>31</v>
      </c>
      <c r="E12" s="7" t="s">
        <v>46</v>
      </c>
      <c r="F12" s="7" t="s">
        <v>47</v>
      </c>
      <c r="G12" s="8" t="s">
        <v>56</v>
      </c>
      <c r="H12" s="8">
        <v>94170</v>
      </c>
      <c r="I12" s="7" t="s">
        <v>29</v>
      </c>
    </row>
    <row r="18" spans="4:4">
      <c r="D18" t="str">
        <f>IF(C5&lt;&gt;"",C7&amp;"-","")</f>
        <v/>
      </c>
    </row>
  </sheetData>
  <dataValidations count="1">
    <dataValidation type="list" allowBlank="1" showInputMessage="1" showErrorMessage="1" sqref="D2:D12">
      <formula1>IF(C2="-",CIV.,QUALITE)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NMN</cp:lastModifiedBy>
  <dcterms:created xsi:type="dcterms:W3CDTF">2019-01-25T13:53:57Z</dcterms:created>
  <dcterms:modified xsi:type="dcterms:W3CDTF">2019-01-26T22:29:55Z</dcterms:modified>
</cp:coreProperties>
</file>