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6D7BE3D0-9255-6837-6703-DDC3ED590948}"/>
  <workbookPr codeName="ThisWorkbook"/>
  <bookViews>
    <workbookView xWindow="0" yWindow="0" windowWidth="16320" windowHeight="5085" firstSheet="1" activeTab="2"/>
  </bookViews>
  <sheets>
    <sheet name="Données" sheetId="1" r:id="rId1"/>
    <sheet name="Abat-Neuf" sheetId="6" r:id="rId2"/>
    <sheet name="Sem.01" sheetId="2" r:id="rId3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61" i="2"/>
  <c r="O160"/>
  <c r="N160"/>
  <c r="M160"/>
  <c r="D160"/>
  <c r="C160"/>
  <c r="O159"/>
  <c r="N159"/>
  <c r="M159"/>
  <c r="D159"/>
  <c r="C159"/>
  <c r="O158"/>
  <c r="N158"/>
  <c r="M158"/>
  <c r="C158"/>
  <c r="D158" s="1"/>
  <c r="O157"/>
  <c r="N157"/>
  <c r="M157"/>
  <c r="C157"/>
  <c r="D157" s="1"/>
  <c r="O156"/>
  <c r="N156"/>
  <c r="M156"/>
  <c r="C156"/>
  <c r="D156" s="1"/>
  <c r="A156"/>
  <c r="O155"/>
  <c r="N155"/>
  <c r="M155"/>
  <c r="C155"/>
  <c r="D155" s="1"/>
  <c r="A155"/>
  <c r="O154"/>
  <c r="N154"/>
  <c r="M154"/>
  <c r="C154"/>
  <c r="D154" s="1"/>
  <c r="A154"/>
  <c r="O153"/>
  <c r="N153"/>
  <c r="M153"/>
  <c r="C153"/>
  <c r="D153" s="1"/>
  <c r="A153"/>
  <c r="O152"/>
  <c r="N152"/>
  <c r="M152"/>
  <c r="C152"/>
  <c r="D152" s="1"/>
  <c r="A152"/>
  <c r="M151"/>
  <c r="O150"/>
  <c r="N150"/>
  <c r="M150"/>
  <c r="D150"/>
  <c r="C150"/>
  <c r="O149"/>
  <c r="N149"/>
  <c r="M149"/>
  <c r="D149"/>
  <c r="C149"/>
  <c r="O148"/>
  <c r="N148"/>
  <c r="M148"/>
  <c r="C148"/>
  <c r="D148" s="1"/>
  <c r="O147"/>
  <c r="N147"/>
  <c r="M147"/>
  <c r="C147"/>
  <c r="D147" s="1"/>
  <c r="O146"/>
  <c r="N146"/>
  <c r="M146"/>
  <c r="C146"/>
  <c r="D146" s="1"/>
  <c r="A146"/>
  <c r="O145"/>
  <c r="N145"/>
  <c r="M145"/>
  <c r="C145"/>
  <c r="D145" s="1"/>
  <c r="A145"/>
  <c r="O144"/>
  <c r="N144"/>
  <c r="M144"/>
  <c r="C144"/>
  <c r="D144" s="1"/>
  <c r="A144"/>
  <c r="O143"/>
  <c r="N143"/>
  <c r="M143"/>
  <c r="C143"/>
  <c r="D143" s="1"/>
  <c r="A143"/>
  <c r="O142"/>
  <c r="N142"/>
  <c r="M142"/>
  <c r="C142"/>
  <c r="D142" s="1"/>
  <c r="A142"/>
  <c r="M141"/>
  <c r="O140"/>
  <c r="N140"/>
  <c r="M140"/>
  <c r="D140"/>
  <c r="C140"/>
  <c r="O139"/>
  <c r="N139"/>
  <c r="M139"/>
  <c r="D139"/>
  <c r="C139"/>
  <c r="O138"/>
  <c r="N138"/>
  <c r="M138"/>
  <c r="C138"/>
  <c r="D138" s="1"/>
  <c r="O137"/>
  <c r="N137"/>
  <c r="M137"/>
  <c r="C137"/>
  <c r="D137" s="1"/>
  <c r="O136"/>
  <c r="N136"/>
  <c r="M136"/>
  <c r="C136"/>
  <c r="D136" s="1"/>
  <c r="A136"/>
  <c r="O135"/>
  <c r="N135"/>
  <c r="M135"/>
  <c r="C135"/>
  <c r="D135" s="1"/>
  <c r="A135"/>
  <c r="O134"/>
  <c r="N134"/>
  <c r="M134"/>
  <c r="C134"/>
  <c r="D134" s="1"/>
  <c r="A134"/>
  <c r="O133"/>
  <c r="N133"/>
  <c r="M133"/>
  <c r="C133"/>
  <c r="D133" s="1"/>
  <c r="A133"/>
  <c r="O132"/>
  <c r="N132"/>
  <c r="M132"/>
  <c r="C132"/>
  <c r="D132" s="1"/>
  <c r="A132"/>
  <c r="M131"/>
  <c r="O130"/>
  <c r="N130"/>
  <c r="M130"/>
  <c r="D130"/>
  <c r="C130"/>
  <c r="O129"/>
  <c r="N129"/>
  <c r="M129"/>
  <c r="D129"/>
  <c r="C129"/>
  <c r="O128"/>
  <c r="N128"/>
  <c r="M128"/>
  <c r="C128"/>
  <c r="D128" s="1"/>
  <c r="O127"/>
  <c r="N127"/>
  <c r="M127"/>
  <c r="C127"/>
  <c r="D127" s="1"/>
  <c r="O126"/>
  <c r="N126"/>
  <c r="M126"/>
  <c r="C126"/>
  <c r="D126" s="1"/>
  <c r="A126"/>
  <c r="O125"/>
  <c r="N125"/>
  <c r="M125"/>
  <c r="C125"/>
  <c r="D125" s="1"/>
  <c r="A125"/>
  <c r="O124"/>
  <c r="N124"/>
  <c r="M124"/>
  <c r="C124"/>
  <c r="D124" s="1"/>
  <c r="A124"/>
  <c r="O123"/>
  <c r="N123"/>
  <c r="M123"/>
  <c r="C123"/>
  <c r="D123" s="1"/>
  <c r="A123"/>
  <c r="O122"/>
  <c r="N122"/>
  <c r="M122"/>
  <c r="C122"/>
  <c r="D122" s="1"/>
  <c r="A122"/>
  <c r="M121"/>
  <c r="O120"/>
  <c r="N120"/>
  <c r="M120"/>
  <c r="D120"/>
  <c r="C120"/>
  <c r="O119"/>
  <c r="N119"/>
  <c r="M119"/>
  <c r="D119"/>
  <c r="C119"/>
  <c r="O118"/>
  <c r="N118"/>
  <c r="M118"/>
  <c r="C118"/>
  <c r="D118" s="1"/>
  <c r="O117"/>
  <c r="N117"/>
  <c r="M117"/>
  <c r="C117"/>
  <c r="D117" s="1"/>
  <c r="O116"/>
  <c r="N116"/>
  <c r="M116"/>
  <c r="C116"/>
  <c r="D116" s="1"/>
  <c r="A116"/>
  <c r="O115"/>
  <c r="N115"/>
  <c r="M115"/>
  <c r="C115"/>
  <c r="D115" s="1"/>
  <c r="A115"/>
  <c r="O114"/>
  <c r="N114"/>
  <c r="M114"/>
  <c r="C114"/>
  <c r="D114" s="1"/>
  <c r="A114"/>
  <c r="O113"/>
  <c r="N113"/>
  <c r="M113"/>
  <c r="C113"/>
  <c r="D113" s="1"/>
  <c r="A113"/>
  <c r="O112"/>
  <c r="N112"/>
  <c r="M112"/>
  <c r="C112"/>
  <c r="D112" s="1"/>
  <c r="A112"/>
  <c r="M111"/>
  <c r="O110"/>
  <c r="N110"/>
  <c r="M110"/>
  <c r="D110"/>
  <c r="C110"/>
  <c r="O109"/>
  <c r="N109"/>
  <c r="M109"/>
  <c r="D109"/>
  <c r="C109"/>
  <c r="O108"/>
  <c r="N108"/>
  <c r="M108"/>
  <c r="C108"/>
  <c r="D108" s="1"/>
  <c r="O107"/>
  <c r="N107"/>
  <c r="M107"/>
  <c r="C107"/>
  <c r="D107" s="1"/>
  <c r="O106"/>
  <c r="N106"/>
  <c r="M106"/>
  <c r="C106"/>
  <c r="D106" s="1"/>
  <c r="A106"/>
  <c r="O105"/>
  <c r="N105"/>
  <c r="M105"/>
  <c r="C105"/>
  <c r="D105" s="1"/>
  <c r="A105"/>
  <c r="O104"/>
  <c r="N104"/>
  <c r="M104"/>
  <c r="C104"/>
  <c r="D104" s="1"/>
  <c r="A104"/>
  <c r="O103"/>
  <c r="N103"/>
  <c r="M103"/>
  <c r="C103"/>
  <c r="D103" s="1"/>
  <c r="A103"/>
  <c r="O102"/>
  <c r="N102"/>
  <c r="M102"/>
  <c r="C102"/>
  <c r="D102" s="1"/>
  <c r="A102"/>
  <c r="M101"/>
  <c r="O100"/>
  <c r="N100"/>
  <c r="M100"/>
  <c r="D100"/>
  <c r="C100"/>
  <c r="O99"/>
  <c r="N99"/>
  <c r="M99"/>
  <c r="D99"/>
  <c r="C99"/>
  <c r="O98"/>
  <c r="N98"/>
  <c r="M98"/>
  <c r="C98"/>
  <c r="D98" s="1"/>
  <c r="O97"/>
  <c r="N97"/>
  <c r="M97"/>
  <c r="C97"/>
  <c r="D97" s="1"/>
  <c r="O96"/>
  <c r="N96"/>
  <c r="M96"/>
  <c r="C96"/>
  <c r="D96" s="1"/>
  <c r="A96"/>
  <c r="O95"/>
  <c r="N95"/>
  <c r="M95"/>
  <c r="C95"/>
  <c r="D95" s="1"/>
  <c r="A95"/>
  <c r="O94"/>
  <c r="N94"/>
  <c r="M94"/>
  <c r="C94"/>
  <c r="D94" s="1"/>
  <c r="A94"/>
  <c r="O93"/>
  <c r="N93"/>
  <c r="M93"/>
  <c r="C93"/>
  <c r="D93" s="1"/>
  <c r="A93"/>
  <c r="O92"/>
  <c r="N92"/>
  <c r="M92"/>
  <c r="C92"/>
  <c r="D92" s="1"/>
  <c r="A92"/>
  <c r="M91"/>
  <c r="O90"/>
  <c r="N90"/>
  <c r="M90"/>
  <c r="D90"/>
  <c r="C90"/>
  <c r="O89"/>
  <c r="N89"/>
  <c r="M89"/>
  <c r="D89"/>
  <c r="C89"/>
  <c r="O88"/>
  <c r="N88"/>
  <c r="M88"/>
  <c r="C88"/>
  <c r="D88" s="1"/>
  <c r="O87"/>
  <c r="N87"/>
  <c r="M87"/>
  <c r="C87"/>
  <c r="D87" s="1"/>
  <c r="O86"/>
  <c r="N86"/>
  <c r="M86"/>
  <c r="C86"/>
  <c r="D86" s="1"/>
  <c r="A86"/>
  <c r="O85"/>
  <c r="N85"/>
  <c r="M85"/>
  <c r="C85"/>
  <c r="D85" s="1"/>
  <c r="A85"/>
  <c r="O84"/>
  <c r="N84"/>
  <c r="M84"/>
  <c r="C84"/>
  <c r="D84" s="1"/>
  <c r="A84"/>
  <c r="O83"/>
  <c r="N83"/>
  <c r="M83"/>
  <c r="C83"/>
  <c r="D83" s="1"/>
  <c r="A83"/>
  <c r="O82"/>
  <c r="N82"/>
  <c r="M82"/>
  <c r="C82"/>
  <c r="D82" s="1"/>
  <c r="A82"/>
  <c r="M81"/>
  <c r="O80"/>
  <c r="N80"/>
  <c r="M80"/>
  <c r="D80"/>
  <c r="C80"/>
  <c r="O79"/>
  <c r="N79"/>
  <c r="M79"/>
  <c r="D79"/>
  <c r="C79"/>
  <c r="O78"/>
  <c r="N78"/>
  <c r="M78"/>
  <c r="C78"/>
  <c r="D78" s="1"/>
  <c r="O77"/>
  <c r="N77"/>
  <c r="M77"/>
  <c r="C77"/>
  <c r="D77" s="1"/>
  <c r="O76"/>
  <c r="N76"/>
  <c r="M76"/>
  <c r="C76"/>
  <c r="D76" s="1"/>
  <c r="A76"/>
  <c r="O75"/>
  <c r="N75"/>
  <c r="M75"/>
  <c r="C75"/>
  <c r="D75" s="1"/>
  <c r="A75"/>
  <c r="O74"/>
  <c r="N74"/>
  <c r="M74"/>
  <c r="C74"/>
  <c r="D74" s="1"/>
  <c r="A74"/>
  <c r="O73"/>
  <c r="N73"/>
  <c r="M73"/>
  <c r="C73"/>
  <c r="D73" s="1"/>
  <c r="A73"/>
  <c r="O72"/>
  <c r="N72"/>
  <c r="M72"/>
  <c r="C72"/>
  <c r="D72" s="1"/>
  <c r="A72"/>
  <c r="M71"/>
  <c r="O70"/>
  <c r="N70"/>
  <c r="M70"/>
  <c r="D70"/>
  <c r="C70"/>
  <c r="O69"/>
  <c r="N69"/>
  <c r="M69"/>
  <c r="D69"/>
  <c r="C69"/>
  <c r="O68"/>
  <c r="N68"/>
  <c r="M68"/>
  <c r="C68"/>
  <c r="D68" s="1"/>
  <c r="O67"/>
  <c r="N67"/>
  <c r="M67"/>
  <c r="C67"/>
  <c r="D67" s="1"/>
  <c r="O66"/>
  <c r="N66"/>
  <c r="M66"/>
  <c r="C66"/>
  <c r="D66" s="1"/>
  <c r="A66"/>
  <c r="O65"/>
  <c r="N65"/>
  <c r="M65"/>
  <c r="C65"/>
  <c r="D65" s="1"/>
  <c r="A65"/>
  <c r="O64"/>
  <c r="N64"/>
  <c r="M64"/>
  <c r="C64"/>
  <c r="D64" s="1"/>
  <c r="A64"/>
  <c r="O63"/>
  <c r="N63"/>
  <c r="M63"/>
  <c r="C63"/>
  <c r="D63" s="1"/>
  <c r="A63"/>
  <c r="O62"/>
  <c r="N62"/>
  <c r="M62"/>
  <c r="C62"/>
  <c r="D62" s="1"/>
  <c r="A62"/>
  <c r="M61"/>
  <c r="O60"/>
  <c r="N60"/>
  <c r="M60"/>
  <c r="D60"/>
  <c r="C60"/>
  <c r="O59"/>
  <c r="N59"/>
  <c r="M59"/>
  <c r="D59"/>
  <c r="C59"/>
  <c r="O58"/>
  <c r="N58"/>
  <c r="M58"/>
  <c r="C58"/>
  <c r="D58" s="1"/>
  <c r="O57"/>
  <c r="N57"/>
  <c r="M57"/>
  <c r="C57"/>
  <c r="D57" s="1"/>
  <c r="O56"/>
  <c r="N56"/>
  <c r="M56"/>
  <c r="C56"/>
  <c r="D56" s="1"/>
  <c r="A56"/>
  <c r="O55"/>
  <c r="N55"/>
  <c r="M55"/>
  <c r="C55"/>
  <c r="D55" s="1"/>
  <c r="A55"/>
  <c r="O54"/>
  <c r="N54"/>
  <c r="M54"/>
  <c r="C54"/>
  <c r="D54" s="1"/>
  <c r="A54"/>
  <c r="O53"/>
  <c r="N53"/>
  <c r="M53"/>
  <c r="C53"/>
  <c r="D53" s="1"/>
  <c r="A53"/>
  <c r="O52"/>
  <c r="N52"/>
  <c r="M52"/>
  <c r="C52"/>
  <c r="D52" s="1"/>
  <c r="A52"/>
  <c r="M51"/>
  <c r="O50"/>
  <c r="N50"/>
  <c r="M50"/>
  <c r="D50"/>
  <c r="C50"/>
  <c r="O49"/>
  <c r="N49"/>
  <c r="M49"/>
  <c r="D49"/>
  <c r="C49"/>
  <c r="O48"/>
  <c r="N48"/>
  <c r="M48"/>
  <c r="C48"/>
  <c r="D48" s="1"/>
  <c r="O47"/>
  <c r="N47"/>
  <c r="M47"/>
  <c r="C47"/>
  <c r="D47" s="1"/>
  <c r="O46"/>
  <c r="N46"/>
  <c r="M46"/>
  <c r="C46"/>
  <c r="D46" s="1"/>
  <c r="A46"/>
  <c r="O45"/>
  <c r="N45"/>
  <c r="M45"/>
  <c r="C45"/>
  <c r="D45" s="1"/>
  <c r="A45"/>
  <c r="O44"/>
  <c r="N44"/>
  <c r="M44"/>
  <c r="C44"/>
  <c r="D44" s="1"/>
  <c r="A44"/>
  <c r="O43"/>
  <c r="N43"/>
  <c r="M43"/>
  <c r="C43"/>
  <c r="D43" s="1"/>
  <c r="A43"/>
  <c r="O42"/>
  <c r="N42"/>
  <c r="M42"/>
  <c r="C42"/>
  <c r="D42" s="1"/>
  <c r="A42"/>
  <c r="P160" i="6"/>
  <c r="O160"/>
  <c r="P159"/>
  <c r="O159"/>
  <c r="P158"/>
  <c r="O158"/>
  <c r="P157"/>
  <c r="O157"/>
  <c r="P156"/>
  <c r="O156"/>
  <c r="D156"/>
  <c r="P155"/>
  <c r="O155"/>
  <c r="D155"/>
  <c r="P154"/>
  <c r="O154"/>
  <c r="D154"/>
  <c r="P153"/>
  <c r="O153"/>
  <c r="D153"/>
  <c r="P152"/>
  <c r="O152"/>
  <c r="D152"/>
  <c r="P150"/>
  <c r="O150"/>
  <c r="P149"/>
  <c r="O149"/>
  <c r="P148"/>
  <c r="O148"/>
  <c r="P147"/>
  <c r="O147"/>
  <c r="P146"/>
  <c r="O146"/>
  <c r="D146"/>
  <c r="P145"/>
  <c r="O145"/>
  <c r="D145"/>
  <c r="P144"/>
  <c r="O144"/>
  <c r="D144"/>
  <c r="P143"/>
  <c r="O143"/>
  <c r="D143"/>
  <c r="P142"/>
  <c r="O142"/>
  <c r="D142"/>
  <c r="P140"/>
  <c r="O140"/>
  <c r="P139"/>
  <c r="O139"/>
  <c r="P138"/>
  <c r="O138"/>
  <c r="P137"/>
  <c r="O137"/>
  <c r="P136"/>
  <c r="O136"/>
  <c r="D136"/>
  <c r="P135"/>
  <c r="O135"/>
  <c r="D135"/>
  <c r="P134"/>
  <c r="O134"/>
  <c r="D134"/>
  <c r="P133"/>
  <c r="O133"/>
  <c r="D133"/>
  <c r="P132"/>
  <c r="O132"/>
  <c r="D132"/>
  <c r="P130"/>
  <c r="O130"/>
  <c r="P129"/>
  <c r="O129"/>
  <c r="P128"/>
  <c r="O128"/>
  <c r="P127"/>
  <c r="O127"/>
  <c r="P126"/>
  <c r="O126"/>
  <c r="D126"/>
  <c r="P125"/>
  <c r="O125"/>
  <c r="D125"/>
  <c r="P124"/>
  <c r="O124"/>
  <c r="D124"/>
  <c r="P123"/>
  <c r="O123"/>
  <c r="D123"/>
  <c r="P122"/>
  <c r="O122"/>
  <c r="D122"/>
  <c r="P120"/>
  <c r="O120"/>
  <c r="P119"/>
  <c r="O119"/>
  <c r="P118"/>
  <c r="O118"/>
  <c r="P117"/>
  <c r="O117"/>
  <c r="P116"/>
  <c r="O116"/>
  <c r="D116"/>
  <c r="P115"/>
  <c r="O115"/>
  <c r="D115"/>
  <c r="P114"/>
  <c r="O114"/>
  <c r="D114"/>
  <c r="P113"/>
  <c r="O113"/>
  <c r="D113"/>
  <c r="P112"/>
  <c r="O112"/>
  <c r="D112"/>
  <c r="P110"/>
  <c r="O110"/>
  <c r="P109"/>
  <c r="O109"/>
  <c r="P108"/>
  <c r="O108"/>
  <c r="P107"/>
  <c r="O107"/>
  <c r="P106"/>
  <c r="O106"/>
  <c r="D106"/>
  <c r="P105"/>
  <c r="O105"/>
  <c r="D105"/>
  <c r="P104"/>
  <c r="O104"/>
  <c r="D104"/>
  <c r="P103"/>
  <c r="O103"/>
  <c r="D103"/>
  <c r="P102"/>
  <c r="O102"/>
  <c r="D102"/>
  <c r="P100"/>
  <c r="O100"/>
  <c r="P99"/>
  <c r="O99"/>
  <c r="P98"/>
  <c r="O98"/>
  <c r="P97"/>
  <c r="O97"/>
  <c r="P96"/>
  <c r="O96"/>
  <c r="D96"/>
  <c r="P95"/>
  <c r="O95"/>
  <c r="D95"/>
  <c r="P94"/>
  <c r="O94"/>
  <c r="D94"/>
  <c r="P93"/>
  <c r="O93"/>
  <c r="D93"/>
  <c r="P92"/>
  <c r="O92"/>
  <c r="D92"/>
  <c r="P90"/>
  <c r="O90"/>
  <c r="P89"/>
  <c r="O89"/>
  <c r="P88"/>
  <c r="O88"/>
  <c r="P87"/>
  <c r="O87"/>
  <c r="P86"/>
  <c r="O86"/>
  <c r="D86"/>
  <c r="P85"/>
  <c r="O85"/>
  <c r="D85"/>
  <c r="P84"/>
  <c r="O84"/>
  <c r="D84"/>
  <c r="P83"/>
  <c r="O83"/>
  <c r="D83"/>
  <c r="P82"/>
  <c r="O82"/>
  <c r="D82"/>
  <c r="P80"/>
  <c r="O80"/>
  <c r="P79"/>
  <c r="O79"/>
  <c r="P78"/>
  <c r="O78"/>
  <c r="P77"/>
  <c r="O77"/>
  <c r="P76"/>
  <c r="O76"/>
  <c r="D76"/>
  <c r="P75"/>
  <c r="O75"/>
  <c r="D75"/>
  <c r="P74"/>
  <c r="O74"/>
  <c r="D74"/>
  <c r="P73"/>
  <c r="O73"/>
  <c r="D73"/>
  <c r="P72"/>
  <c r="O72"/>
  <c r="D72"/>
  <c r="P70"/>
  <c r="O70"/>
  <c r="P69"/>
  <c r="O69"/>
  <c r="P68"/>
  <c r="O68"/>
  <c r="P67"/>
  <c r="O67"/>
  <c r="P66"/>
  <c r="O66"/>
  <c r="D66"/>
  <c r="P65"/>
  <c r="O65"/>
  <c r="D65"/>
  <c r="P64"/>
  <c r="O64"/>
  <c r="D64"/>
  <c r="P63"/>
  <c r="O63"/>
  <c r="D63"/>
  <c r="P62"/>
  <c r="O62"/>
  <c r="D62"/>
  <c r="P60"/>
  <c r="O60"/>
  <c r="P59"/>
  <c r="O59"/>
  <c r="P58"/>
  <c r="O58"/>
  <c r="P57"/>
  <c r="O57"/>
  <c r="P56"/>
  <c r="O56"/>
  <c r="D56"/>
  <c r="P55"/>
  <c r="O55"/>
  <c r="D55"/>
  <c r="P54"/>
  <c r="O54"/>
  <c r="D54"/>
  <c r="P53"/>
  <c r="O53"/>
  <c r="D53"/>
  <c r="P52"/>
  <c r="O52"/>
  <c r="D52"/>
  <c r="P50"/>
  <c r="O50"/>
  <c r="P49"/>
  <c r="O49"/>
  <c r="P48"/>
  <c r="O48"/>
  <c r="P47"/>
  <c r="O47"/>
  <c r="P46"/>
  <c r="O46"/>
  <c r="D46"/>
  <c r="P45"/>
  <c r="O45"/>
  <c r="D45"/>
  <c r="P44"/>
  <c r="O44"/>
  <c r="D44"/>
  <c r="P43"/>
  <c r="O43"/>
  <c r="D43"/>
  <c r="P42"/>
  <c r="O42"/>
  <c r="D42"/>
  <c r="C160"/>
  <c r="C159"/>
  <c r="C158"/>
  <c r="C157"/>
  <c r="C156"/>
  <c r="C155"/>
  <c r="C154"/>
  <c r="C153"/>
  <c r="C152"/>
  <c r="C150"/>
  <c r="C149"/>
  <c r="C148"/>
  <c r="C147"/>
  <c r="C146"/>
  <c r="C145"/>
  <c r="C144"/>
  <c r="C143"/>
  <c r="C142"/>
  <c r="C140"/>
  <c r="C139"/>
  <c r="C138"/>
  <c r="C137"/>
  <c r="C136"/>
  <c r="C135"/>
  <c r="C134"/>
  <c r="C133"/>
  <c r="C132"/>
  <c r="C130"/>
  <c r="C129"/>
  <c r="C128"/>
  <c r="C127"/>
  <c r="C126"/>
  <c r="C125"/>
  <c r="C124"/>
  <c r="C123"/>
  <c r="C122"/>
  <c r="C120"/>
  <c r="C119"/>
  <c r="C118"/>
  <c r="C117"/>
  <c r="C116"/>
  <c r="C115"/>
  <c r="C114"/>
  <c r="C113"/>
  <c r="C112"/>
  <c r="C110"/>
  <c r="C109"/>
  <c r="C108"/>
  <c r="C107"/>
  <c r="C106"/>
  <c r="C105"/>
  <c r="C104"/>
  <c r="C103"/>
  <c r="C102"/>
  <c r="C100"/>
  <c r="C99"/>
  <c r="C98"/>
  <c r="C97"/>
  <c r="C96"/>
  <c r="C95"/>
  <c r="C94"/>
  <c r="C93"/>
  <c r="C92"/>
  <c r="C90"/>
  <c r="C89"/>
  <c r="C88"/>
  <c r="C87"/>
  <c r="C86"/>
  <c r="C85"/>
  <c r="C84"/>
  <c r="C83"/>
  <c r="C82"/>
  <c r="C80"/>
  <c r="C79"/>
  <c r="C78"/>
  <c r="C77"/>
  <c r="C76"/>
  <c r="C75"/>
  <c r="C74"/>
  <c r="C73"/>
  <c r="C72"/>
  <c r="C70"/>
  <c r="C69"/>
  <c r="C68"/>
  <c r="C67"/>
  <c r="C66"/>
  <c r="C65"/>
  <c r="C64"/>
  <c r="C63"/>
  <c r="C62"/>
  <c r="C60"/>
  <c r="C59"/>
  <c r="C58"/>
  <c r="C57"/>
  <c r="C56"/>
  <c r="C55"/>
  <c r="C54"/>
  <c r="C53"/>
  <c r="C52"/>
  <c r="C50"/>
  <c r="C49"/>
  <c r="C48"/>
  <c r="C47"/>
  <c r="C46"/>
  <c r="C45"/>
  <c r="C44"/>
  <c r="C43"/>
  <c r="C42"/>
  <c r="A156"/>
  <c r="A155"/>
  <c r="A154"/>
  <c r="A153"/>
  <c r="A152"/>
  <c r="A146"/>
  <c r="A145"/>
  <c r="A144"/>
  <c r="A143"/>
  <c r="A142"/>
  <c r="A136"/>
  <c r="A135"/>
  <c r="A134"/>
  <c r="A133"/>
  <c r="A132"/>
  <c r="A126"/>
  <c r="A125"/>
  <c r="A124"/>
  <c r="A123"/>
  <c r="A122"/>
  <c r="A116"/>
  <c r="A115"/>
  <c r="A114"/>
  <c r="A113"/>
  <c r="A112"/>
  <c r="A106"/>
  <c r="A105"/>
  <c r="A104"/>
  <c r="A103"/>
  <c r="A102"/>
  <c r="A96"/>
  <c r="A95"/>
  <c r="A94"/>
  <c r="A93"/>
  <c r="A92"/>
  <c r="A86"/>
  <c r="A85"/>
  <c r="A84"/>
  <c r="A83"/>
  <c r="A82"/>
  <c r="A76"/>
  <c r="A75"/>
  <c r="A74"/>
  <c r="A73"/>
  <c r="A72"/>
  <c r="A66"/>
  <c r="A65"/>
  <c r="A64"/>
  <c r="A63"/>
  <c r="A62"/>
  <c r="A56"/>
  <c r="A55"/>
  <c r="A54"/>
  <c r="A53"/>
  <c r="A52"/>
  <c r="A46"/>
  <c r="A45"/>
  <c r="A44"/>
  <c r="A43"/>
  <c r="A42"/>
  <c r="D151" i="2" l="1"/>
  <c r="D101"/>
  <c r="D161"/>
  <c r="D121"/>
  <c r="D71"/>
  <c r="D111"/>
  <c r="D51"/>
  <c r="D61"/>
  <c r="D81"/>
  <c r="D91"/>
  <c r="D131"/>
  <c r="D141"/>
  <c r="P40" i="6"/>
  <c r="O40"/>
  <c r="C40"/>
  <c r="P39"/>
  <c r="O39"/>
  <c r="C39"/>
  <c r="P38"/>
  <c r="O38"/>
  <c r="C38"/>
  <c r="P37"/>
  <c r="O37"/>
  <c r="C37"/>
  <c r="P36"/>
  <c r="O36"/>
  <c r="D36"/>
  <c r="C36"/>
  <c r="P35"/>
  <c r="O35"/>
  <c r="D35"/>
  <c r="C35"/>
  <c r="P34"/>
  <c r="O34"/>
  <c r="D34"/>
  <c r="C34"/>
  <c r="P33"/>
  <c r="O33"/>
  <c r="D33"/>
  <c r="C33"/>
  <c r="P32"/>
  <c r="O32"/>
  <c r="D32"/>
  <c r="C32"/>
  <c r="P30"/>
  <c r="O30"/>
  <c r="C30"/>
  <c r="P29"/>
  <c r="O29"/>
  <c r="C29"/>
  <c r="P28"/>
  <c r="O28"/>
  <c r="C28"/>
  <c r="P27"/>
  <c r="O27"/>
  <c r="C27"/>
  <c r="P26"/>
  <c r="O26"/>
  <c r="D26"/>
  <c r="C26"/>
  <c r="P25"/>
  <c r="O25"/>
  <c r="D25"/>
  <c r="C25"/>
  <c r="P24"/>
  <c r="O24"/>
  <c r="D24"/>
  <c r="C24"/>
  <c r="P23"/>
  <c r="O23"/>
  <c r="D23"/>
  <c r="C23"/>
  <c r="P22"/>
  <c r="O22"/>
  <c r="D22"/>
  <c r="C22"/>
  <c r="P20"/>
  <c r="O20"/>
  <c r="C20"/>
  <c r="P19"/>
  <c r="O19"/>
  <c r="C19"/>
  <c r="P18"/>
  <c r="O18"/>
  <c r="C18"/>
  <c r="P17"/>
  <c r="O17"/>
  <c r="C17"/>
  <c r="P16"/>
  <c r="O16"/>
  <c r="D16"/>
  <c r="C16"/>
  <c r="P15"/>
  <c r="O15"/>
  <c r="D15"/>
  <c r="C15"/>
  <c r="P14"/>
  <c r="O14"/>
  <c r="D14"/>
  <c r="C14"/>
  <c r="P13"/>
  <c r="O13"/>
  <c r="D13"/>
  <c r="C13"/>
  <c r="P12"/>
  <c r="O12"/>
  <c r="D12"/>
  <c r="C12"/>
  <c r="D3"/>
  <c r="D4"/>
  <c r="D5"/>
  <c r="D6"/>
  <c r="D2"/>
  <c r="A36"/>
  <c r="A35"/>
  <c r="A34"/>
  <c r="A33"/>
  <c r="A32"/>
  <c r="A26"/>
  <c r="A25"/>
  <c r="A24"/>
  <c r="A23"/>
  <c r="A22"/>
  <c r="A16"/>
  <c r="A15"/>
  <c r="A14"/>
  <c r="A13"/>
  <c r="A12"/>
  <c r="A3"/>
  <c r="A4"/>
  <c r="A5"/>
  <c r="A6"/>
  <c r="A2"/>
  <c r="C10"/>
  <c r="C9"/>
  <c r="C8"/>
  <c r="C7"/>
  <c r="C3"/>
  <c r="C4"/>
  <c r="C5"/>
  <c r="C6"/>
  <c r="C2"/>
  <c r="P10"/>
  <c r="P9"/>
  <c r="P8"/>
  <c r="P7"/>
  <c r="O10"/>
  <c r="O9"/>
  <c r="O8"/>
  <c r="O7"/>
  <c r="O6"/>
  <c r="P3" l="1"/>
  <c r="P4"/>
  <c r="P5"/>
  <c r="P6"/>
  <c r="P2"/>
  <c r="P3" i="2"/>
  <c r="P4"/>
  <c r="P5"/>
  <c r="P6"/>
  <c r="P2"/>
  <c r="O3" i="6"/>
  <c r="O4"/>
  <c r="O5"/>
  <c r="O2"/>
  <c r="O2" i="2"/>
  <c r="O36"/>
  <c r="O35"/>
  <c r="O34"/>
  <c r="O33"/>
  <c r="O32"/>
  <c r="O26"/>
  <c r="O25"/>
  <c r="O24"/>
  <c r="O23"/>
  <c r="O22"/>
  <c r="O16"/>
  <c r="O15"/>
  <c r="O14"/>
  <c r="O13"/>
  <c r="O12"/>
  <c r="O3"/>
  <c r="O4"/>
  <c r="O5"/>
  <c r="O6"/>
  <c r="O40"/>
  <c r="N40"/>
  <c r="M40"/>
  <c r="D40"/>
  <c r="C40"/>
  <c r="O39"/>
  <c r="N39"/>
  <c r="M39"/>
  <c r="D39"/>
  <c r="C39"/>
  <c r="O38"/>
  <c r="N38"/>
  <c r="M38"/>
  <c r="C38"/>
  <c r="D38" s="1"/>
  <c r="O37"/>
  <c r="N37"/>
  <c r="M37"/>
  <c r="C37"/>
  <c r="D37" s="1"/>
  <c r="O30"/>
  <c r="N30"/>
  <c r="M30"/>
  <c r="D30"/>
  <c r="C30"/>
  <c r="O29"/>
  <c r="N29"/>
  <c r="M29"/>
  <c r="D29"/>
  <c r="C29"/>
  <c r="O28"/>
  <c r="N28"/>
  <c r="M28"/>
  <c r="C28"/>
  <c r="D28" s="1"/>
  <c r="O27"/>
  <c r="N27"/>
  <c r="M27"/>
  <c r="C27"/>
  <c r="D27" s="1"/>
  <c r="O20"/>
  <c r="N20"/>
  <c r="M20"/>
  <c r="D20"/>
  <c r="C20"/>
  <c r="O19"/>
  <c r="N19"/>
  <c r="M19"/>
  <c r="D19"/>
  <c r="C19"/>
  <c r="O18"/>
  <c r="N18"/>
  <c r="M18"/>
  <c r="C18"/>
  <c r="D18" s="1"/>
  <c r="O17"/>
  <c r="N17"/>
  <c r="M17"/>
  <c r="C17"/>
  <c r="D17" s="1"/>
  <c r="O10"/>
  <c r="N10"/>
  <c r="M10"/>
  <c r="D10"/>
  <c r="C10"/>
  <c r="O9"/>
  <c r="N9"/>
  <c r="M9"/>
  <c r="D9"/>
  <c r="C9"/>
  <c r="O8"/>
  <c r="N8"/>
  <c r="M8"/>
  <c r="C8"/>
  <c r="D8" s="1"/>
  <c r="O7"/>
  <c r="N7"/>
  <c r="M7"/>
  <c r="C7"/>
  <c r="D7" s="1"/>
  <c r="Q36" i="6"/>
  <c r="R36"/>
  <c r="Q35"/>
  <c r="R35"/>
  <c r="Q34"/>
  <c r="R34"/>
  <c r="Q33"/>
  <c r="R33"/>
  <c r="Q32"/>
  <c r="R32"/>
  <c r="Q26"/>
  <c r="R26"/>
  <c r="Q25"/>
  <c r="R25"/>
  <c r="Q24"/>
  <c r="R24"/>
  <c r="Q23"/>
  <c r="R23"/>
  <c r="Q22"/>
  <c r="R22"/>
  <c r="Q16"/>
  <c r="R16"/>
  <c r="Q15"/>
  <c r="R15"/>
  <c r="Q14"/>
  <c r="R14"/>
  <c r="Q13"/>
  <c r="R13"/>
  <c r="Q12"/>
  <c r="R12"/>
  <c r="Q6"/>
  <c r="R6"/>
  <c r="Q5"/>
  <c r="R5"/>
  <c r="Q4"/>
  <c r="R4"/>
  <c r="Q3"/>
  <c r="R3"/>
  <c r="Q2"/>
  <c r="R2"/>
  <c r="N36" i="2" l="1"/>
  <c r="M36"/>
  <c r="C36"/>
  <c r="D36" s="1"/>
  <c r="N35"/>
  <c r="M35"/>
  <c r="C35"/>
  <c r="D35" s="1"/>
  <c r="N34"/>
  <c r="M34"/>
  <c r="C34"/>
  <c r="D34" s="1"/>
  <c r="N33"/>
  <c r="M33"/>
  <c r="C33"/>
  <c r="D33" s="1"/>
  <c r="N32"/>
  <c r="M32"/>
  <c r="C32"/>
  <c r="D32" s="1"/>
  <c r="N26"/>
  <c r="M26"/>
  <c r="C26"/>
  <c r="D26" s="1"/>
  <c r="N25"/>
  <c r="M25"/>
  <c r="C25"/>
  <c r="D25" s="1"/>
  <c r="N24"/>
  <c r="M24"/>
  <c r="C24"/>
  <c r="D24" s="1"/>
  <c r="N23"/>
  <c r="M23"/>
  <c r="C23"/>
  <c r="D23" s="1"/>
  <c r="N22"/>
  <c r="M22"/>
  <c r="C22"/>
  <c r="D22" s="1"/>
  <c r="N16"/>
  <c r="M16"/>
  <c r="C16"/>
  <c r="D16" s="1"/>
  <c r="N15"/>
  <c r="M15"/>
  <c r="C15"/>
  <c r="D15" s="1"/>
  <c r="N14"/>
  <c r="M14"/>
  <c r="C14"/>
  <c r="D14" s="1"/>
  <c r="N13"/>
  <c r="M13"/>
  <c r="C13"/>
  <c r="D13" s="1"/>
  <c r="N12"/>
  <c r="M12"/>
  <c r="C12"/>
  <c r="D12" s="1"/>
  <c r="C3"/>
  <c r="D3" s="1"/>
  <c r="C4"/>
  <c r="D4" s="1"/>
  <c r="C5"/>
  <c r="D5" s="1"/>
  <c r="C6"/>
  <c r="D6" s="1"/>
  <c r="A36"/>
  <c r="A35"/>
  <c r="A34"/>
  <c r="A33"/>
  <c r="A32"/>
  <c r="A26"/>
  <c r="A25"/>
  <c r="A24"/>
  <c r="A23"/>
  <c r="A22"/>
  <c r="A16"/>
  <c r="A15"/>
  <c r="A14"/>
  <c r="A13"/>
  <c r="A12"/>
  <c r="A3"/>
  <c r="A4"/>
  <c r="A5"/>
  <c r="A6"/>
  <c r="C2"/>
  <c r="D2" s="1"/>
  <c r="A2"/>
  <c r="M41" l="1"/>
  <c r="D41"/>
  <c r="M31"/>
  <c r="D31"/>
  <c r="M21"/>
  <c r="D21"/>
  <c r="M11"/>
  <c r="N6"/>
  <c r="M6"/>
  <c r="N5"/>
  <c r="M5"/>
  <c r="N4"/>
  <c r="M4"/>
  <c r="N3"/>
  <c r="M3"/>
  <c r="N2"/>
  <c r="M2"/>
  <c r="D11"/>
  <c r="B1" l="1"/>
  <c r="A151" l="1"/>
  <c r="A161"/>
  <c r="A131"/>
  <c r="A141"/>
  <c r="A111"/>
  <c r="A121"/>
  <c r="A91"/>
  <c r="A101"/>
  <c r="A71"/>
  <c r="A81"/>
  <c r="A51"/>
  <c r="A61"/>
  <c r="A31"/>
  <c r="A41"/>
  <c r="A21"/>
  <c r="A11"/>
</calcChain>
</file>

<file path=xl/sharedStrings.xml><?xml version="1.0" encoding="utf-8"?>
<sst xmlns="http://schemas.openxmlformats.org/spreadsheetml/2006/main" count="359" uniqueCount="127">
  <si>
    <t>Saison</t>
  </si>
  <si>
    <t>Numéro d'équipe</t>
  </si>
  <si>
    <t>LES PÊCHEURS</t>
  </si>
  <si>
    <t>Homme</t>
  </si>
  <si>
    <t>Moyenne</t>
  </si>
  <si>
    <t>Total saison</t>
  </si>
  <si>
    <t>NO.</t>
  </si>
  <si>
    <t>Capitaine</t>
  </si>
  <si>
    <t>NOMS</t>
  </si>
  <si>
    <t>Femme</t>
  </si>
  <si>
    <t>de départ</t>
  </si>
  <si>
    <t>Gageurs</t>
  </si>
  <si>
    <t>Cumulative</t>
  </si>
  <si>
    <t>Quilles</t>
  </si>
  <si>
    <t>Parties</t>
  </si>
  <si>
    <t>Lise Mc Lean</t>
  </si>
  <si>
    <t>F</t>
  </si>
  <si>
    <t>Sylvie Riendeau</t>
  </si>
  <si>
    <t>Charlotte Jolicoeur</t>
  </si>
  <si>
    <t>Denis Locas</t>
  </si>
  <si>
    <t>H</t>
  </si>
  <si>
    <t>Lucille Pinel</t>
  </si>
  <si>
    <t>Roland Jolicoeur</t>
  </si>
  <si>
    <t>Lucie Allard</t>
  </si>
  <si>
    <t>Denis Sabourin</t>
  </si>
  <si>
    <t>Gilles Dussault</t>
  </si>
  <si>
    <t>Francine Allard</t>
  </si>
  <si>
    <t>Nicole Bisson</t>
  </si>
  <si>
    <t>Claude Gariépy</t>
  </si>
  <si>
    <t>Roland Gariépy</t>
  </si>
  <si>
    <t>Claude Cyr</t>
  </si>
  <si>
    <t>André Ouimet</t>
  </si>
  <si>
    <t>Diane Resler</t>
  </si>
  <si>
    <t>Jacques Charlebois</t>
  </si>
  <si>
    <t>Thérèse Hupé</t>
  </si>
  <si>
    <t>Jean-Claude Marcoux</t>
  </si>
  <si>
    <t>Jocelyne Brunelle</t>
  </si>
  <si>
    <t>Juliette Lavallée</t>
  </si>
  <si>
    <t>Patrice Riendeau</t>
  </si>
  <si>
    <t>Pierrette Venne</t>
  </si>
  <si>
    <t>Émile Beauchesne</t>
  </si>
  <si>
    <t>Gilberte Caron</t>
  </si>
  <si>
    <t>Cécile Rhéaume</t>
  </si>
  <si>
    <t>Monique Campeau</t>
  </si>
  <si>
    <t>Philippe Vignis</t>
  </si>
  <si>
    <t>Claude Baril</t>
  </si>
  <si>
    <t>Carole Moreau</t>
  </si>
  <si>
    <t>Gisèle Prévost</t>
  </si>
  <si>
    <t>Antoine Lavoie</t>
  </si>
  <si>
    <t>Thérèse Truchon</t>
  </si>
  <si>
    <t>Estelle Vadboncoeur</t>
  </si>
  <si>
    <t>Cécile Hébert</t>
  </si>
  <si>
    <t>Michel Tremblay</t>
  </si>
  <si>
    <t>France Therien</t>
  </si>
  <si>
    <t>Louisette Croteau</t>
  </si>
  <si>
    <t>Nicole Tanguay</t>
  </si>
  <si>
    <t>Jeannine Chartré</t>
  </si>
  <si>
    <t>Jocelyne Labelle</t>
  </si>
  <si>
    <t>Philippe Renaud</t>
  </si>
  <si>
    <t>Maurice Chartrand</t>
  </si>
  <si>
    <t>Ferdinand Laplante</t>
  </si>
  <si>
    <t>France Baril</t>
  </si>
  <si>
    <t>Danielle Turgeon</t>
  </si>
  <si>
    <t>René Courchesne</t>
  </si>
  <si>
    <t>Noe Franco</t>
  </si>
  <si>
    <t>Marcel Lefebvre</t>
  </si>
  <si>
    <t>Raymond Chartré</t>
  </si>
  <si>
    <t>Gisèle Gilbert</t>
  </si>
  <si>
    <t>Paul Barrette</t>
  </si>
  <si>
    <t>Jean-Claude Matte</t>
  </si>
  <si>
    <t>Dorothée Beauchesne</t>
  </si>
  <si>
    <t>Rollande Guérin</t>
  </si>
  <si>
    <t>Guy Tanguay</t>
  </si>
  <si>
    <t>Manuel Franco</t>
  </si>
  <si>
    <t>Jacques Croteau</t>
  </si>
  <si>
    <t>Claire Lessard</t>
  </si>
  <si>
    <t>Raymond Héroux</t>
  </si>
  <si>
    <t>Marie Deslauriers</t>
  </si>
  <si>
    <t>Gilles Mc Clean</t>
  </si>
  <si>
    <t>André Cyr</t>
  </si>
  <si>
    <t>Gérard Mercier</t>
  </si>
  <si>
    <t>Louise Arbour</t>
  </si>
  <si>
    <t>Huguette Charron</t>
  </si>
  <si>
    <t>Michel Moreau</t>
  </si>
  <si>
    <t>Suzanne Turcotte</t>
  </si>
  <si>
    <t>Yvon Cyr</t>
  </si>
  <si>
    <t>Gilles Tremblay</t>
  </si>
  <si>
    <t>Yves Chapdelaine</t>
  </si>
  <si>
    <t>Guy Girard</t>
  </si>
  <si>
    <t>Nicole Joly</t>
  </si>
  <si>
    <t>Ginette Juteau</t>
  </si>
  <si>
    <t>Diane Lampron</t>
  </si>
  <si>
    <t>Michel Taillon</t>
  </si>
  <si>
    <t>Claude Chaumont</t>
  </si>
  <si>
    <t>Anita Pelletier</t>
  </si>
  <si>
    <t>Jeanne Cyr</t>
  </si>
  <si>
    <t>Numéros des joueurs</t>
  </si>
  <si>
    <t>Équipe # 01</t>
  </si>
  <si>
    <t>MOY.</t>
  </si>
  <si>
    <t>Partie 01</t>
  </si>
  <si>
    <t>Partie 02</t>
  </si>
  <si>
    <t>Partie 03</t>
  </si>
  <si>
    <t>Absences</t>
  </si>
  <si>
    <t>69 d'équipe</t>
  </si>
  <si>
    <t>Revenu hebdo.</t>
  </si>
  <si>
    <t>Total quilles tombées</t>
  </si>
  <si>
    <t>Total parties jouées</t>
  </si>
  <si>
    <t>Substitut</t>
  </si>
  <si>
    <t>Nouveau</t>
  </si>
  <si>
    <t>Équipe # 02</t>
  </si>
  <si>
    <t>Équipe # 03</t>
  </si>
  <si>
    <t>Équipe # 04</t>
  </si>
  <si>
    <t>Équipe # 05</t>
  </si>
  <si>
    <t>Sem.01</t>
  </si>
  <si>
    <t>Abat-Neuf</t>
  </si>
  <si>
    <t>Total "69"</t>
  </si>
  <si>
    <t>Équipe # 16</t>
  </si>
  <si>
    <t>Équipe # 15</t>
  </si>
  <si>
    <t>Équipe # 14</t>
  </si>
  <si>
    <t>Équipe # 13</t>
  </si>
  <si>
    <t>Équipe # 12</t>
  </si>
  <si>
    <t>Équipe # 11</t>
  </si>
  <si>
    <t>Équipe # 10</t>
  </si>
  <si>
    <t>Équipe # 09</t>
  </si>
  <si>
    <t>Équipe # 08</t>
  </si>
  <si>
    <t>Équipe # 07</t>
  </si>
  <si>
    <t>Équipe # 06</t>
  </si>
</sst>
</file>

<file path=xl/styles.xml><?xml version="1.0" encoding="utf-8"?>
<styleSheet xmlns="http://schemas.openxmlformats.org/spreadsheetml/2006/main">
  <numFmts count="2">
    <numFmt numFmtId="164" formatCode="#,##0.00\ &quot;$&quot;_);\(#,##0.00\ &quot;$&quot;\)"/>
    <numFmt numFmtId="165" formatCode="_ * #,##0.00_)\ &quot;$&quot;_ ;_ * \(#,##0.00\)\ &quot;$&quot;_ ;_ * &quot;-&quot;??_)\ &quot;$&quot;_ ;_ @_ 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9"/>
      <color rgb="FF7030A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u/>
      <sz val="12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2"/>
      <color theme="1"/>
      <name val="Arial"/>
      <family val="2"/>
    </font>
    <font>
      <b/>
      <sz val="11"/>
      <color rgb="FF7030A0"/>
      <name val="Calibri"/>
      <family val="2"/>
      <scheme val="minor"/>
    </font>
    <font>
      <b/>
      <u/>
      <sz val="10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4"/>
      <color rgb="FF0000FF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22" fillId="0" borderId="0"/>
  </cellStyleXfs>
  <cellXfs count="151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3" fontId="8" fillId="2" borderId="1" xfId="0" applyNumberFormat="1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1" fontId="3" fillId="2" borderId="6" xfId="0" applyNumberFormat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2" borderId="9" xfId="0" applyFont="1" applyFill="1" applyBorder="1" applyAlignment="1">
      <alignment horizontal="center" vertical="center"/>
    </xf>
    <xf numFmtId="1" fontId="3" fillId="2" borderId="8" xfId="0" applyNumberFormat="1" applyFont="1" applyFill="1" applyBorder="1" applyAlignment="1">
      <alignment horizontal="center" vertical="center"/>
    </xf>
    <xf numFmtId="1" fontId="3" fillId="2" borderId="9" xfId="0" applyNumberFormat="1" applyFont="1" applyFill="1" applyBorder="1" applyAlignment="1">
      <alignment horizontal="center" vertical="center"/>
    </xf>
    <xf numFmtId="1" fontId="3" fillId="2" borderId="10" xfId="0" applyNumberFormat="1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1" fontId="3" fillId="2" borderId="12" xfId="0" applyNumberFormat="1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left" vertical="center"/>
    </xf>
    <xf numFmtId="0" fontId="3" fillId="2" borderId="15" xfId="0" applyFont="1" applyFill="1" applyBorder="1" applyAlignment="1">
      <alignment horizontal="center" vertical="center"/>
    </xf>
    <xf numFmtId="1" fontId="3" fillId="2" borderId="16" xfId="0" applyNumberFormat="1" applyFont="1" applyFill="1" applyBorder="1" applyAlignment="1">
      <alignment horizontal="center" vertical="center"/>
    </xf>
    <xf numFmtId="1" fontId="3" fillId="2" borderId="15" xfId="0" applyNumberFormat="1" applyFont="1" applyFill="1" applyBorder="1" applyAlignment="1">
      <alignment horizontal="center" vertical="center"/>
    </xf>
    <xf numFmtId="1" fontId="0" fillId="0" borderId="0" xfId="0" applyNumberFormat="1"/>
    <xf numFmtId="0" fontId="10" fillId="5" borderId="12" xfId="0" applyFont="1" applyFill="1" applyBorder="1" applyAlignment="1">
      <alignment horizontal="center" vertical="center" wrapText="1"/>
    </xf>
    <xf numFmtId="0" fontId="10" fillId="6" borderId="12" xfId="0" applyFont="1" applyFill="1" applyBorder="1" applyAlignment="1">
      <alignment horizontal="center" wrapText="1"/>
    </xf>
    <xf numFmtId="0" fontId="3" fillId="5" borderId="12" xfId="0" applyFont="1" applyFill="1" applyBorder="1" applyAlignment="1">
      <alignment horizontal="center" vertical="center"/>
    </xf>
    <xf numFmtId="0" fontId="11" fillId="5" borderId="12" xfId="0" applyFont="1" applyFill="1" applyBorder="1" applyAlignment="1">
      <alignment horizontal="center" vertical="center" textRotation="90" wrapText="1"/>
    </xf>
    <xf numFmtId="0" fontId="12" fillId="5" borderId="12" xfId="0" applyFont="1" applyFill="1" applyBorder="1" applyAlignment="1">
      <alignment horizontal="center" vertical="center" wrapText="1"/>
    </xf>
    <xf numFmtId="0" fontId="13" fillId="5" borderId="12" xfId="0" applyFont="1" applyFill="1" applyBorder="1" applyAlignment="1">
      <alignment horizontal="center" vertical="center" wrapText="1"/>
    </xf>
    <xf numFmtId="0" fontId="14" fillId="5" borderId="12" xfId="0" applyFont="1" applyFill="1" applyBorder="1" applyAlignment="1">
      <alignment horizontal="center" vertical="center" wrapText="1"/>
    </xf>
    <xf numFmtId="0" fontId="15" fillId="5" borderId="12" xfId="0" applyFont="1" applyFill="1" applyBorder="1" applyAlignment="1">
      <alignment horizontal="center" vertical="center" textRotation="90" wrapText="1"/>
    </xf>
    <xf numFmtId="0" fontId="3" fillId="5" borderId="12" xfId="0" applyFont="1" applyFill="1" applyBorder="1" applyAlignment="1">
      <alignment horizontal="center" vertical="center" wrapText="1"/>
    </xf>
    <xf numFmtId="1" fontId="10" fillId="5" borderId="12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10" fillId="2" borderId="12" xfId="0" applyFont="1" applyFill="1" applyBorder="1"/>
    <xf numFmtId="0" fontId="0" fillId="0" borderId="12" xfId="0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1" fontId="0" fillId="2" borderId="12" xfId="0" applyNumberFormat="1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0" fillId="5" borderId="12" xfId="0" applyFont="1" applyFill="1" applyBorder="1"/>
    <xf numFmtId="0" fontId="0" fillId="0" borderId="12" xfId="0" applyFont="1" applyBorder="1" applyAlignment="1">
      <alignment horizontal="center" vertical="center"/>
    </xf>
    <xf numFmtId="1" fontId="0" fillId="5" borderId="12" xfId="0" applyNumberFormat="1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/>
    </xf>
    <xf numFmtId="0" fontId="10" fillId="7" borderId="12" xfId="0" applyFont="1" applyFill="1" applyBorder="1"/>
    <xf numFmtId="1" fontId="0" fillId="7" borderId="12" xfId="0" applyNumberFormat="1" applyFont="1" applyFill="1" applyBorder="1" applyAlignment="1">
      <alignment horizontal="center" vertical="center"/>
    </xf>
    <xf numFmtId="0" fontId="20" fillId="4" borderId="12" xfId="0" applyFont="1" applyFill="1" applyBorder="1" applyAlignment="1">
      <alignment horizontal="center" vertical="center" wrapText="1"/>
    </xf>
    <xf numFmtId="0" fontId="21" fillId="9" borderId="1" xfId="0" applyFont="1" applyFill="1" applyBorder="1" applyAlignment="1">
      <alignment horizontal="center" vertical="center"/>
    </xf>
    <xf numFmtId="1" fontId="10" fillId="5" borderId="17" xfId="0" applyNumberFormat="1" applyFont="1" applyFill="1" applyBorder="1" applyAlignment="1">
      <alignment horizontal="center" vertical="center" wrapText="1"/>
    </xf>
    <xf numFmtId="165" fontId="0" fillId="2" borderId="8" xfId="1" applyFont="1" applyFill="1" applyBorder="1" applyAlignment="1">
      <alignment horizontal="center" vertical="center"/>
    </xf>
    <xf numFmtId="165" fontId="0" fillId="2" borderId="12" xfId="1" applyFont="1" applyFill="1" applyBorder="1" applyAlignment="1">
      <alignment horizontal="center" vertical="center"/>
    </xf>
    <xf numFmtId="165" fontId="0" fillId="5" borderId="12" xfId="1" applyFont="1" applyFill="1" applyBorder="1" applyAlignment="1">
      <alignment horizontal="center" vertical="center"/>
    </xf>
    <xf numFmtId="165" fontId="0" fillId="7" borderId="12" xfId="1" applyFont="1" applyFill="1" applyBorder="1" applyAlignment="1">
      <alignment horizontal="center" vertical="center"/>
    </xf>
    <xf numFmtId="0" fontId="11" fillId="10" borderId="12" xfId="0" applyFont="1" applyFill="1" applyBorder="1" applyAlignment="1">
      <alignment horizontal="center" vertical="center"/>
    </xf>
    <xf numFmtId="0" fontId="11" fillId="8" borderId="12" xfId="0" applyFont="1" applyFill="1" applyBorder="1" applyAlignment="1">
      <alignment horizontal="center" vertical="center"/>
    </xf>
    <xf numFmtId="0" fontId="11" fillId="11" borderId="12" xfId="0" applyFont="1" applyFill="1" applyBorder="1" applyAlignment="1">
      <alignment horizontal="center" vertical="center"/>
    </xf>
    <xf numFmtId="0" fontId="12" fillId="8" borderId="12" xfId="0" applyFont="1" applyFill="1" applyBorder="1" applyAlignment="1">
      <alignment horizontal="center" vertical="center"/>
    </xf>
    <xf numFmtId="0" fontId="13" fillId="8" borderId="12" xfId="0" applyFont="1" applyFill="1" applyBorder="1" applyAlignment="1">
      <alignment horizontal="center" vertical="center"/>
    </xf>
    <xf numFmtId="0" fontId="14" fillId="8" borderId="12" xfId="0" applyFont="1" applyFill="1" applyBorder="1" applyAlignment="1">
      <alignment horizontal="center" vertical="center"/>
    </xf>
    <xf numFmtId="0" fontId="23" fillId="8" borderId="12" xfId="0" applyFont="1" applyFill="1" applyBorder="1" applyAlignment="1">
      <alignment horizontal="center" vertical="center"/>
    </xf>
    <xf numFmtId="1" fontId="4" fillId="10" borderId="12" xfId="0" applyNumberFormat="1" applyFont="1" applyFill="1" applyBorder="1" applyAlignment="1">
      <alignment horizontal="center" vertical="center"/>
    </xf>
    <xf numFmtId="1" fontId="3" fillId="8" borderId="12" xfId="0" applyNumberFormat="1" applyFont="1" applyFill="1" applyBorder="1" applyAlignment="1">
      <alignment horizontal="center" vertical="center"/>
    </xf>
    <xf numFmtId="165" fontId="3" fillId="8" borderId="12" xfId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3" fillId="12" borderId="0" xfId="0" applyFont="1" applyFill="1" applyBorder="1" applyAlignment="1">
      <alignment horizontal="center" vertical="center"/>
    </xf>
    <xf numFmtId="0" fontId="3" fillId="12" borderId="0" xfId="0" applyFont="1" applyFill="1" applyBorder="1" applyAlignment="1">
      <alignment horizontal="left" vertical="center"/>
    </xf>
    <xf numFmtId="1" fontId="3" fillId="12" borderId="0" xfId="0" applyNumberFormat="1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24" fillId="4" borderId="12" xfId="0" applyFont="1" applyFill="1" applyBorder="1" applyAlignment="1">
      <alignment horizontal="center" vertical="center" wrapText="1"/>
    </xf>
    <xf numFmtId="0" fontId="0" fillId="14" borderId="0" xfId="0" applyFill="1"/>
    <xf numFmtId="0" fontId="3" fillId="0" borderId="9" xfId="0" applyFont="1" applyBorder="1" applyAlignment="1">
      <alignment horizontal="center" vertical="center"/>
    </xf>
    <xf numFmtId="165" fontId="1" fillId="2" borderId="12" xfId="1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165" fontId="1" fillId="5" borderId="12" xfId="1" applyFont="1" applyFill="1" applyBorder="1" applyAlignment="1">
      <alignment horizontal="center" vertical="center"/>
    </xf>
    <xf numFmtId="0" fontId="0" fillId="14" borderId="0" xfId="0" applyFill="1" applyBorder="1"/>
    <xf numFmtId="165" fontId="1" fillId="7" borderId="12" xfId="1" applyFont="1" applyFill="1" applyBorder="1" applyAlignment="1">
      <alignment horizontal="center" vertical="center"/>
    </xf>
    <xf numFmtId="0" fontId="3" fillId="8" borderId="12" xfId="0" applyFont="1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0" fillId="8" borderId="12" xfId="0" applyFont="1" applyFill="1" applyBorder="1" applyAlignment="1">
      <alignment horizontal="center" vertical="center"/>
    </xf>
    <xf numFmtId="0" fontId="2" fillId="8" borderId="12" xfId="0" applyFont="1" applyFill="1" applyBorder="1" applyAlignment="1">
      <alignment horizontal="center" vertical="center"/>
    </xf>
    <xf numFmtId="0" fontId="16" fillId="8" borderId="12" xfId="0" applyFont="1" applyFill="1" applyBorder="1" applyAlignment="1">
      <alignment horizontal="center" vertical="center"/>
    </xf>
    <xf numFmtId="0" fontId="17" fillId="8" borderId="12" xfId="0" applyFont="1" applyFill="1" applyBorder="1" applyAlignment="1">
      <alignment horizontal="center" vertical="center"/>
    </xf>
    <xf numFmtId="0" fontId="18" fillId="8" borderId="12" xfId="0" applyFont="1" applyFill="1" applyBorder="1" applyAlignment="1">
      <alignment horizontal="center" vertical="center"/>
    </xf>
    <xf numFmtId="0" fontId="19" fillId="8" borderId="12" xfId="0" applyFont="1" applyFill="1" applyBorder="1" applyAlignment="1">
      <alignment horizontal="center" vertical="center"/>
    </xf>
    <xf numFmtId="165" fontId="1" fillId="8" borderId="12" xfId="1" applyFont="1" applyFill="1" applyBorder="1" applyAlignment="1">
      <alignment horizontal="center" vertical="center"/>
    </xf>
    <xf numFmtId="0" fontId="10" fillId="12" borderId="0" xfId="0" applyFont="1" applyFill="1" applyBorder="1"/>
    <xf numFmtId="1" fontId="0" fillId="12" borderId="0" xfId="0" applyNumberFormat="1" applyFont="1" applyFill="1" applyBorder="1" applyAlignment="1">
      <alignment horizontal="center" vertical="center"/>
    </xf>
    <xf numFmtId="0" fontId="0" fillId="12" borderId="0" xfId="0" applyFont="1" applyFill="1" applyBorder="1" applyAlignment="1">
      <alignment horizontal="center" vertical="center"/>
    </xf>
    <xf numFmtId="0" fontId="2" fillId="12" borderId="0" xfId="0" applyFont="1" applyFill="1" applyBorder="1" applyAlignment="1">
      <alignment horizontal="center" vertical="center"/>
    </xf>
    <xf numFmtId="0" fontId="25" fillId="0" borderId="0" xfId="0" applyFont="1" applyBorder="1"/>
    <xf numFmtId="0" fontId="2" fillId="0" borderId="0" xfId="0" applyFont="1" applyBorder="1"/>
    <xf numFmtId="0" fontId="16" fillId="0" borderId="0" xfId="0" applyFont="1" applyBorder="1"/>
    <xf numFmtId="0" fontId="17" fillId="0" borderId="0" xfId="0" applyFont="1" applyBorder="1"/>
    <xf numFmtId="0" fontId="18" fillId="0" borderId="0" xfId="0" applyFont="1" applyBorder="1"/>
    <xf numFmtId="0" fontId="19" fillId="0" borderId="0" xfId="0" applyFont="1" applyBorder="1"/>
    <xf numFmtId="0" fontId="25" fillId="0" borderId="0" xfId="0" applyFont="1"/>
    <xf numFmtId="0" fontId="0" fillId="0" borderId="0" xfId="0" applyAlignment="1">
      <alignment horizontal="center" vertical="center"/>
    </xf>
    <xf numFmtId="0" fontId="2" fillId="0" borderId="0" xfId="0" applyFo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19" fillId="0" borderId="0" xfId="0" applyFont="1"/>
    <xf numFmtId="0" fontId="0" fillId="0" borderId="12" xfId="0" applyBorder="1"/>
    <xf numFmtId="0" fontId="0" fillId="8" borderId="12" xfId="0" applyFill="1" applyBorder="1"/>
    <xf numFmtId="165" fontId="3" fillId="12" borderId="0" xfId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0" fillId="12" borderId="0" xfId="0" applyFill="1" applyBorder="1"/>
    <xf numFmtId="165" fontId="1" fillId="2" borderId="8" xfId="1" applyFont="1" applyFill="1" applyBorder="1" applyAlignment="1">
      <alignment horizontal="center" vertical="center"/>
    </xf>
    <xf numFmtId="0" fontId="3" fillId="5" borderId="12" xfId="0" applyNumberFormat="1" applyFont="1" applyFill="1" applyBorder="1" applyAlignment="1">
      <alignment horizontal="center" vertical="center" wrapText="1"/>
    </xf>
    <xf numFmtId="0" fontId="0" fillId="2" borderId="8" xfId="1" applyNumberFormat="1" applyFont="1" applyFill="1" applyBorder="1" applyAlignment="1">
      <alignment horizontal="center" vertical="center"/>
    </xf>
    <xf numFmtId="0" fontId="0" fillId="5" borderId="12" xfId="1" applyNumberFormat="1" applyFont="1" applyFill="1" applyBorder="1" applyAlignment="1">
      <alignment horizontal="center" vertical="center"/>
    </xf>
    <xf numFmtId="0" fontId="0" fillId="7" borderId="12" xfId="1" applyNumberFormat="1" applyFont="1" applyFill="1" applyBorder="1" applyAlignment="1">
      <alignment horizontal="center" vertical="center"/>
    </xf>
    <xf numFmtId="0" fontId="3" fillId="8" borderId="12" xfId="1" applyNumberFormat="1" applyFont="1" applyFill="1" applyBorder="1" applyAlignment="1">
      <alignment horizontal="center" vertical="center"/>
    </xf>
    <xf numFmtId="0" fontId="0" fillId="12" borderId="0" xfId="0" applyNumberFormat="1" applyFill="1" applyBorder="1"/>
    <xf numFmtId="1" fontId="10" fillId="14" borderId="12" xfId="0" applyNumberFormat="1" applyFont="1" applyFill="1" applyBorder="1" applyAlignment="1">
      <alignment horizontal="center" vertical="center" wrapText="1"/>
    </xf>
    <xf numFmtId="1" fontId="0" fillId="14" borderId="8" xfId="0" applyNumberFormat="1" applyFont="1" applyFill="1" applyBorder="1" applyAlignment="1">
      <alignment horizontal="center" vertical="center"/>
    </xf>
    <xf numFmtId="1" fontId="0" fillId="14" borderId="12" xfId="0" applyNumberFormat="1" applyFont="1" applyFill="1" applyBorder="1" applyAlignment="1">
      <alignment horizontal="center" vertical="center"/>
    </xf>
    <xf numFmtId="1" fontId="0" fillId="14" borderId="0" xfId="0" applyNumberFormat="1" applyFill="1" applyBorder="1"/>
    <xf numFmtId="1" fontId="0" fillId="14" borderId="0" xfId="0" applyNumberFormat="1" applyFill="1"/>
    <xf numFmtId="1" fontId="0" fillId="14" borderId="18" xfId="0" applyNumberFormat="1" applyFont="1" applyFill="1" applyBorder="1" applyAlignment="1">
      <alignment horizontal="center" vertical="center"/>
    </xf>
    <xf numFmtId="0" fontId="0" fillId="12" borderId="0" xfId="0" applyFill="1" applyBorder="1" applyAlignment="1">
      <alignment horizontal="center" vertical="center"/>
    </xf>
    <xf numFmtId="0" fontId="12" fillId="12" borderId="0" xfId="0" applyFont="1" applyFill="1" applyBorder="1" applyAlignment="1">
      <alignment horizontal="center" vertical="center"/>
    </xf>
    <xf numFmtId="0" fontId="25" fillId="12" borderId="0" xfId="0" applyFont="1" applyFill="1" applyBorder="1"/>
    <xf numFmtId="0" fontId="2" fillId="12" borderId="0" xfId="0" applyFont="1" applyFill="1" applyBorder="1"/>
    <xf numFmtId="0" fontId="16" fillId="12" borderId="0" xfId="0" applyFont="1" applyFill="1" applyBorder="1"/>
    <xf numFmtId="0" fontId="17" fillId="12" borderId="0" xfId="0" applyFont="1" applyFill="1" applyBorder="1"/>
    <xf numFmtId="0" fontId="18" fillId="12" borderId="0" xfId="0" applyFont="1" applyFill="1" applyBorder="1"/>
    <xf numFmtId="0" fontId="19" fillId="12" borderId="0" xfId="0" applyFont="1" applyFill="1" applyBorder="1"/>
    <xf numFmtId="1" fontId="0" fillId="12" borderId="0" xfId="0" applyNumberFormat="1" applyFill="1" applyBorder="1"/>
    <xf numFmtId="0" fontId="0" fillId="14" borderId="20" xfId="0" applyFill="1" applyBorder="1"/>
    <xf numFmtId="0" fontId="10" fillId="8" borderId="12" xfId="0" applyFont="1" applyFill="1" applyBorder="1" applyAlignment="1">
      <alignment horizontal="center" wrapText="1"/>
    </xf>
    <xf numFmtId="0" fontId="3" fillId="12" borderId="12" xfId="0" applyFont="1" applyFill="1" applyBorder="1" applyAlignment="1">
      <alignment horizontal="center" vertical="center"/>
    </xf>
    <xf numFmtId="1" fontId="3" fillId="13" borderId="12" xfId="0" applyNumberFormat="1" applyFont="1" applyFill="1" applyBorder="1" applyAlignment="1">
      <alignment horizontal="center" vertical="center"/>
    </xf>
    <xf numFmtId="1" fontId="3" fillId="3" borderId="12" xfId="0" applyNumberFormat="1" applyFont="1" applyFill="1" applyBorder="1" applyAlignment="1">
      <alignment horizontal="center" vertical="center"/>
    </xf>
    <xf numFmtId="1" fontId="3" fillId="15" borderId="12" xfId="0" applyNumberFormat="1" applyFont="1" applyFill="1" applyBorder="1" applyAlignment="1">
      <alignment horizontal="center" vertical="center"/>
    </xf>
    <xf numFmtId="0" fontId="6" fillId="12" borderId="0" xfId="0" applyFont="1" applyFill="1" applyBorder="1" applyAlignment="1">
      <alignment horizontal="center" vertical="center"/>
    </xf>
    <xf numFmtId="0" fontId="10" fillId="12" borderId="0" xfId="0" applyFont="1" applyFill="1" applyBorder="1" applyAlignment="1">
      <alignment horizontal="center" vertical="center" wrapText="1"/>
    </xf>
    <xf numFmtId="0" fontId="4" fillId="12" borderId="0" xfId="0" applyFont="1" applyFill="1" applyBorder="1" applyAlignment="1">
      <alignment horizontal="center" vertical="center"/>
    </xf>
    <xf numFmtId="0" fontId="8" fillId="12" borderId="0" xfId="0" applyFont="1" applyFill="1" applyBorder="1" applyAlignment="1">
      <alignment horizontal="center" vertical="center"/>
    </xf>
    <xf numFmtId="164" fontId="3" fillId="12" borderId="0" xfId="0" applyNumberFormat="1" applyFont="1" applyFill="1" applyBorder="1" applyAlignment="1">
      <alignment horizontal="center" vertical="center"/>
    </xf>
    <xf numFmtId="1" fontId="9" fillId="2" borderId="21" xfId="0" applyNumberFormat="1" applyFont="1" applyFill="1" applyBorder="1" applyAlignment="1">
      <alignment horizontal="center" vertical="center" wrapText="1"/>
    </xf>
  </cellXfs>
  <cellStyles count="3">
    <cellStyle name="Monétaire" xfId="1" builtinId="4"/>
    <cellStyle name="Normal" xfId="0" builtinId="0"/>
    <cellStyle name="Normal 10" xfId="2"/>
  </cellStyles>
  <dxfs count="1278"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5" tint="0.3999450666829432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FFFF00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Q1003"/>
  <sheetViews>
    <sheetView topLeftCell="A31" workbookViewId="0">
      <selection activeCell="K19" sqref="K19"/>
    </sheetView>
  </sheetViews>
  <sheetFormatPr baseColWidth="10" defaultRowHeight="15"/>
  <cols>
    <col min="1" max="1" width="6.7109375" customWidth="1"/>
    <col min="2" max="2" width="8.28515625" bestFit="1" customWidth="1"/>
    <col min="3" max="3" width="20.7109375" customWidth="1"/>
    <col min="4" max="4" width="7.7109375" customWidth="1"/>
    <col min="5" max="5" width="8.7109375" customWidth="1"/>
    <col min="6" max="6" width="7.7109375" customWidth="1"/>
    <col min="7" max="7" width="9.7109375" customWidth="1"/>
    <col min="8" max="9" width="7.7109375" style="28" customWidth="1"/>
    <col min="10" max="10" width="7.7109375" style="116" customWidth="1"/>
    <col min="11" max="11" width="20.7109375" style="116" customWidth="1"/>
    <col min="12" max="12" width="9.7109375" style="116" customWidth="1"/>
    <col min="13" max="15" width="7.7109375" style="116" customWidth="1"/>
    <col min="16" max="16" width="8.7109375" style="116" customWidth="1"/>
    <col min="17" max="17" width="11.5703125" style="116"/>
  </cols>
  <sheetData>
    <row r="1" spans="1:17" ht="30.75" thickBot="1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/>
      <c r="G1" s="5" t="s">
        <v>4</v>
      </c>
      <c r="H1" s="7" t="s">
        <v>5</v>
      </c>
      <c r="I1" s="150" t="s">
        <v>5</v>
      </c>
      <c r="J1" s="74"/>
      <c r="K1" s="145"/>
      <c r="L1" s="74"/>
      <c r="M1" s="146"/>
      <c r="N1" s="146"/>
      <c r="O1" s="146"/>
      <c r="P1" s="74"/>
      <c r="Q1" s="147"/>
    </row>
    <row r="2" spans="1:17" ht="16.5" thickBot="1">
      <c r="A2" s="8" t="s">
        <v>6</v>
      </c>
      <c r="B2" s="9" t="s">
        <v>7</v>
      </c>
      <c r="C2" s="10" t="s">
        <v>8</v>
      </c>
      <c r="D2" s="11" t="s">
        <v>9</v>
      </c>
      <c r="E2" s="11" t="s">
        <v>10</v>
      </c>
      <c r="F2" s="11" t="s">
        <v>11</v>
      </c>
      <c r="G2" s="11" t="s">
        <v>12</v>
      </c>
      <c r="H2" s="12" t="s">
        <v>13</v>
      </c>
      <c r="I2" s="12" t="s">
        <v>14</v>
      </c>
      <c r="J2" s="74"/>
      <c r="K2" s="74"/>
      <c r="L2" s="148"/>
      <c r="M2" s="74"/>
      <c r="N2" s="74"/>
      <c r="O2" s="74"/>
      <c r="P2" s="74"/>
      <c r="Q2" s="147"/>
    </row>
    <row r="3" spans="1:17">
      <c r="A3" s="13">
        <v>1000</v>
      </c>
      <c r="B3" s="14"/>
      <c r="C3" s="15" t="s">
        <v>15</v>
      </c>
      <c r="D3" s="16" t="s">
        <v>16</v>
      </c>
      <c r="E3" s="17">
        <v>171</v>
      </c>
      <c r="F3" s="18"/>
      <c r="G3" s="18">
        <v>6521</v>
      </c>
      <c r="H3" s="18">
        <v>36</v>
      </c>
      <c r="I3" s="19"/>
      <c r="J3" s="74"/>
      <c r="K3" s="75"/>
      <c r="L3" s="74"/>
      <c r="M3" s="74"/>
      <c r="N3" s="74"/>
      <c r="O3" s="74"/>
      <c r="P3" s="149"/>
      <c r="Q3" s="74"/>
    </row>
    <row r="4" spans="1:17">
      <c r="A4" s="20">
        <v>1001</v>
      </c>
      <c r="B4" s="14"/>
      <c r="C4" s="15" t="s">
        <v>17</v>
      </c>
      <c r="D4" s="16" t="s">
        <v>16</v>
      </c>
      <c r="E4" s="17">
        <v>174</v>
      </c>
      <c r="F4" s="18"/>
      <c r="G4" s="18">
        <v>6515</v>
      </c>
      <c r="H4" s="143">
        <v>36</v>
      </c>
      <c r="I4" s="143"/>
      <c r="J4" s="74"/>
      <c r="K4" s="75"/>
      <c r="L4" s="74"/>
      <c r="M4" s="74"/>
      <c r="N4" s="74"/>
      <c r="O4" s="74"/>
      <c r="P4" s="74"/>
      <c r="Q4" s="114"/>
    </row>
    <row r="5" spans="1:17">
      <c r="A5" s="20">
        <v>1002</v>
      </c>
      <c r="B5" s="14"/>
      <c r="C5" s="15" t="s">
        <v>18</v>
      </c>
      <c r="D5" s="16" t="s">
        <v>16</v>
      </c>
      <c r="E5" s="17">
        <v>152</v>
      </c>
      <c r="F5" s="18"/>
      <c r="G5" s="18">
        <v>5514</v>
      </c>
      <c r="H5" s="21">
        <v>36</v>
      </c>
      <c r="I5" s="21"/>
      <c r="J5" s="74"/>
      <c r="K5" s="75"/>
      <c r="L5" s="74"/>
      <c r="M5" s="74"/>
      <c r="N5" s="74"/>
      <c r="O5" s="74"/>
      <c r="P5" s="149"/>
      <c r="Q5" s="114"/>
    </row>
    <row r="6" spans="1:17">
      <c r="A6" s="20">
        <v>1003</v>
      </c>
      <c r="B6" s="14"/>
      <c r="C6" s="15" t="s">
        <v>19</v>
      </c>
      <c r="D6" s="16" t="s">
        <v>20</v>
      </c>
      <c r="E6" s="17">
        <v>188</v>
      </c>
      <c r="F6" s="18"/>
      <c r="G6" s="18">
        <v>7006</v>
      </c>
      <c r="H6" s="21">
        <v>36</v>
      </c>
      <c r="I6" s="21"/>
      <c r="J6" s="74"/>
      <c r="K6" s="75"/>
      <c r="L6" s="74"/>
      <c r="M6" s="74"/>
      <c r="N6" s="74"/>
      <c r="O6" s="74"/>
      <c r="P6" s="149"/>
    </row>
    <row r="7" spans="1:17">
      <c r="A7" s="20">
        <v>1004</v>
      </c>
      <c r="B7" s="14"/>
      <c r="C7" s="15" t="s">
        <v>21</v>
      </c>
      <c r="D7" s="16" t="s">
        <v>16</v>
      </c>
      <c r="E7" s="17">
        <v>117</v>
      </c>
      <c r="F7" s="18"/>
      <c r="G7" s="18">
        <v>4709</v>
      </c>
      <c r="H7" s="21">
        <v>36</v>
      </c>
      <c r="I7" s="21"/>
      <c r="J7" s="74"/>
      <c r="K7" s="75"/>
      <c r="L7" s="74"/>
      <c r="M7" s="74"/>
      <c r="N7" s="74"/>
      <c r="O7" s="74"/>
      <c r="P7" s="74"/>
    </row>
    <row r="8" spans="1:17">
      <c r="A8" s="20">
        <v>1005</v>
      </c>
      <c r="B8" s="14"/>
      <c r="C8" s="15" t="s">
        <v>22</v>
      </c>
      <c r="D8" s="16" t="s">
        <v>20</v>
      </c>
      <c r="E8" s="17">
        <v>136</v>
      </c>
      <c r="F8" s="18"/>
      <c r="G8" s="18">
        <v>4918</v>
      </c>
      <c r="H8" s="21">
        <v>36</v>
      </c>
      <c r="I8" s="21"/>
      <c r="J8" s="74"/>
      <c r="K8" s="75"/>
      <c r="L8" s="74"/>
      <c r="M8" s="74"/>
      <c r="N8" s="74"/>
      <c r="O8" s="74"/>
      <c r="P8" s="74"/>
    </row>
    <row r="9" spans="1:17">
      <c r="A9" s="20">
        <v>1006</v>
      </c>
      <c r="B9" s="14"/>
      <c r="C9" s="15" t="s">
        <v>23</v>
      </c>
      <c r="D9" s="16" t="s">
        <v>16</v>
      </c>
      <c r="E9" s="17">
        <v>159</v>
      </c>
      <c r="F9" s="18"/>
      <c r="G9" s="18">
        <v>5900</v>
      </c>
      <c r="H9" s="21">
        <v>36</v>
      </c>
      <c r="I9" s="21"/>
      <c r="J9" s="74"/>
      <c r="K9" s="75"/>
      <c r="L9" s="74"/>
      <c r="M9" s="74"/>
      <c r="N9" s="74"/>
      <c r="O9" s="74"/>
      <c r="P9" s="74"/>
    </row>
    <row r="10" spans="1:17">
      <c r="A10" s="20">
        <v>1007</v>
      </c>
      <c r="B10" s="14"/>
      <c r="C10" s="15" t="s">
        <v>24</v>
      </c>
      <c r="D10" s="16" t="s">
        <v>20</v>
      </c>
      <c r="E10" s="17">
        <v>174</v>
      </c>
      <c r="F10" s="18"/>
      <c r="G10" s="18">
        <v>5076</v>
      </c>
      <c r="H10" s="21">
        <v>36</v>
      </c>
      <c r="I10" s="21"/>
      <c r="J10" s="74"/>
      <c r="K10" s="75"/>
      <c r="L10" s="74"/>
      <c r="M10" s="74"/>
      <c r="N10" s="74"/>
      <c r="O10" s="74"/>
      <c r="P10" s="74"/>
    </row>
    <row r="11" spans="1:17">
      <c r="A11" s="20">
        <v>1008</v>
      </c>
      <c r="B11" s="14"/>
      <c r="C11" s="15" t="s">
        <v>25</v>
      </c>
      <c r="D11" s="16" t="s">
        <v>20</v>
      </c>
      <c r="E11" s="17">
        <v>175</v>
      </c>
      <c r="F11" s="18"/>
      <c r="G11" s="18">
        <v>5424</v>
      </c>
      <c r="H11" s="21">
        <v>36</v>
      </c>
      <c r="I11" s="21"/>
      <c r="J11" s="74"/>
      <c r="K11" s="75"/>
      <c r="L11" s="74"/>
      <c r="M11" s="74"/>
      <c r="N11" s="74"/>
      <c r="O11" s="74"/>
      <c r="P11" s="74"/>
    </row>
    <row r="12" spans="1:17">
      <c r="A12" s="20">
        <v>1009</v>
      </c>
      <c r="B12" s="14"/>
      <c r="C12" s="15" t="s">
        <v>26</v>
      </c>
      <c r="D12" s="16" t="s">
        <v>16</v>
      </c>
      <c r="E12" s="17">
        <v>128</v>
      </c>
      <c r="F12" s="18"/>
      <c r="G12" s="18">
        <v>3805</v>
      </c>
      <c r="H12" s="21">
        <v>36</v>
      </c>
      <c r="I12" s="21"/>
      <c r="J12" s="74"/>
      <c r="K12" s="75"/>
      <c r="L12" s="74"/>
      <c r="M12" s="74"/>
      <c r="N12" s="74"/>
      <c r="O12" s="74"/>
      <c r="P12" s="74"/>
    </row>
    <row r="13" spans="1:17">
      <c r="A13" s="20">
        <v>1010</v>
      </c>
      <c r="B13" s="14"/>
      <c r="C13" s="15" t="s">
        <v>27</v>
      </c>
      <c r="D13" s="16" t="s">
        <v>16</v>
      </c>
      <c r="E13" s="17">
        <v>144</v>
      </c>
      <c r="F13" s="18"/>
      <c r="G13" s="18">
        <v>6042</v>
      </c>
      <c r="H13" s="142">
        <v>36</v>
      </c>
      <c r="I13" s="142"/>
      <c r="J13" s="74"/>
      <c r="K13" s="75"/>
      <c r="L13" s="74"/>
      <c r="M13" s="74"/>
      <c r="N13" s="74"/>
      <c r="O13" s="74"/>
      <c r="P13" s="74"/>
    </row>
    <row r="14" spans="1:17">
      <c r="A14" s="20">
        <v>1011</v>
      </c>
      <c r="B14" s="14"/>
      <c r="C14" s="15" t="s">
        <v>28</v>
      </c>
      <c r="D14" s="16" t="s">
        <v>20</v>
      </c>
      <c r="E14" s="17">
        <v>130</v>
      </c>
      <c r="F14" s="18"/>
      <c r="G14" s="18">
        <v>5251</v>
      </c>
      <c r="H14" s="21">
        <v>36</v>
      </c>
      <c r="I14" s="21"/>
      <c r="J14" s="74"/>
      <c r="K14" s="75"/>
      <c r="L14" s="74"/>
      <c r="M14" s="74"/>
      <c r="N14" s="74"/>
      <c r="O14" s="74"/>
      <c r="P14" s="74"/>
    </row>
    <row r="15" spans="1:17">
      <c r="A15" s="20">
        <v>1012</v>
      </c>
      <c r="B15" s="14"/>
      <c r="C15" s="15" t="s">
        <v>29</v>
      </c>
      <c r="D15" s="16" t="s">
        <v>20</v>
      </c>
      <c r="E15" s="17">
        <v>177</v>
      </c>
      <c r="F15" s="18"/>
      <c r="G15" s="18">
        <v>6078</v>
      </c>
      <c r="H15" s="21">
        <v>36</v>
      </c>
      <c r="I15" s="21"/>
      <c r="J15" s="74"/>
      <c r="K15" s="75"/>
      <c r="L15" s="74"/>
      <c r="M15" s="74"/>
      <c r="N15" s="74"/>
      <c r="O15" s="74"/>
      <c r="P15" s="74"/>
    </row>
    <row r="16" spans="1:17">
      <c r="A16" s="20">
        <v>1013</v>
      </c>
      <c r="B16" s="14"/>
      <c r="C16" s="15" t="s">
        <v>30</v>
      </c>
      <c r="D16" s="16" t="s">
        <v>20</v>
      </c>
      <c r="E16" s="17">
        <v>193</v>
      </c>
      <c r="F16" s="18"/>
      <c r="G16" s="18">
        <v>6650</v>
      </c>
      <c r="H16" s="21">
        <v>36</v>
      </c>
      <c r="I16" s="21"/>
      <c r="J16" s="74"/>
      <c r="K16" s="75"/>
      <c r="L16" s="74"/>
      <c r="M16" s="74"/>
      <c r="N16" s="74"/>
      <c r="O16" s="74"/>
      <c r="P16" s="74"/>
    </row>
    <row r="17" spans="1:16">
      <c r="A17" s="20">
        <v>1014</v>
      </c>
      <c r="B17" s="14"/>
      <c r="C17" s="15" t="s">
        <v>31</v>
      </c>
      <c r="D17" s="16" t="s">
        <v>20</v>
      </c>
      <c r="E17" s="17">
        <v>150</v>
      </c>
      <c r="F17" s="18"/>
      <c r="G17" s="18">
        <v>4685</v>
      </c>
      <c r="H17" s="21">
        <v>36</v>
      </c>
      <c r="I17" s="21"/>
      <c r="J17" s="74"/>
      <c r="K17" s="75"/>
      <c r="L17" s="74"/>
      <c r="M17" s="74"/>
      <c r="N17" s="74"/>
      <c r="O17" s="74"/>
      <c r="P17" s="74"/>
    </row>
    <row r="18" spans="1:16">
      <c r="A18" s="20">
        <v>1015</v>
      </c>
      <c r="B18" s="14"/>
      <c r="C18" s="15" t="s">
        <v>32</v>
      </c>
      <c r="D18" s="16" t="s">
        <v>16</v>
      </c>
      <c r="E18" s="17">
        <v>137</v>
      </c>
      <c r="F18" s="18"/>
      <c r="G18" s="18">
        <v>4622</v>
      </c>
      <c r="H18" s="143">
        <v>36</v>
      </c>
      <c r="I18" s="143"/>
      <c r="J18" s="74"/>
      <c r="K18" s="75"/>
      <c r="L18" s="74"/>
      <c r="M18" s="74"/>
      <c r="N18" s="74"/>
      <c r="O18" s="74"/>
      <c r="P18" s="74"/>
    </row>
    <row r="19" spans="1:16">
      <c r="A19" s="22">
        <v>1016</v>
      </c>
      <c r="B19" s="14"/>
      <c r="C19" s="15" t="s">
        <v>33</v>
      </c>
      <c r="D19" s="16" t="s">
        <v>20</v>
      </c>
      <c r="E19" s="17">
        <v>163</v>
      </c>
      <c r="F19" s="18"/>
      <c r="G19" s="18">
        <v>6197</v>
      </c>
      <c r="H19" s="21">
        <v>36</v>
      </c>
      <c r="I19" s="21"/>
      <c r="J19" s="74"/>
      <c r="K19" s="75"/>
      <c r="L19" s="74"/>
      <c r="M19" s="74"/>
      <c r="N19" s="74"/>
      <c r="O19" s="74"/>
      <c r="P19" s="74"/>
    </row>
    <row r="20" spans="1:16">
      <c r="A20" s="22">
        <v>1017</v>
      </c>
      <c r="B20" s="14"/>
      <c r="C20" s="15" t="s">
        <v>34</v>
      </c>
      <c r="D20" s="16" t="s">
        <v>16</v>
      </c>
      <c r="E20" s="17">
        <v>126</v>
      </c>
      <c r="F20" s="18"/>
      <c r="G20" s="18">
        <v>6791</v>
      </c>
      <c r="H20" s="21">
        <v>36</v>
      </c>
      <c r="I20" s="21"/>
      <c r="J20" s="74"/>
      <c r="K20" s="75"/>
      <c r="L20" s="74"/>
      <c r="M20" s="74"/>
      <c r="N20" s="74"/>
      <c r="O20" s="74"/>
      <c r="P20" s="74"/>
    </row>
    <row r="21" spans="1:16">
      <c r="A21" s="22">
        <v>1018</v>
      </c>
      <c r="B21" s="14"/>
      <c r="C21" s="15" t="s">
        <v>35</v>
      </c>
      <c r="D21" s="16" t="s">
        <v>20</v>
      </c>
      <c r="E21" s="17">
        <v>194</v>
      </c>
      <c r="F21" s="18"/>
      <c r="G21" s="18">
        <v>6512</v>
      </c>
      <c r="H21" s="21">
        <v>36</v>
      </c>
      <c r="I21" s="21"/>
      <c r="J21" s="74"/>
      <c r="K21" s="75"/>
      <c r="L21" s="74"/>
      <c r="M21" s="74"/>
      <c r="N21" s="74"/>
      <c r="O21" s="74"/>
      <c r="P21" s="74"/>
    </row>
    <row r="22" spans="1:16">
      <c r="A22" s="22">
        <v>1019</v>
      </c>
      <c r="B22" s="14"/>
      <c r="C22" s="15" t="s">
        <v>36</v>
      </c>
      <c r="D22" s="16" t="s">
        <v>16</v>
      </c>
      <c r="E22" s="17">
        <v>162</v>
      </c>
      <c r="F22" s="18"/>
      <c r="G22" s="18">
        <v>5760</v>
      </c>
      <c r="H22" s="144">
        <v>36</v>
      </c>
      <c r="I22" s="144"/>
      <c r="J22" s="74"/>
      <c r="K22" s="75"/>
      <c r="L22" s="74"/>
      <c r="M22" s="74"/>
      <c r="N22" s="74"/>
      <c r="O22" s="74"/>
      <c r="P22" s="74"/>
    </row>
    <row r="23" spans="1:16">
      <c r="A23" s="22">
        <v>1020</v>
      </c>
      <c r="B23" s="14"/>
      <c r="C23" s="15" t="s">
        <v>37</v>
      </c>
      <c r="D23" s="16" t="s">
        <v>16</v>
      </c>
      <c r="E23" s="17">
        <v>138</v>
      </c>
      <c r="F23" s="18"/>
      <c r="G23" s="18">
        <v>4622</v>
      </c>
      <c r="H23" s="21">
        <v>36</v>
      </c>
      <c r="I23" s="21"/>
      <c r="J23" s="74"/>
      <c r="K23" s="75"/>
      <c r="L23" s="74"/>
      <c r="M23" s="74"/>
      <c r="N23" s="74"/>
      <c r="O23" s="74"/>
      <c r="P23" s="74"/>
    </row>
    <row r="24" spans="1:16">
      <c r="A24" s="22">
        <v>1021</v>
      </c>
      <c r="B24" s="14"/>
      <c r="C24" s="15" t="s">
        <v>38</v>
      </c>
      <c r="D24" s="16" t="s">
        <v>20</v>
      </c>
      <c r="E24" s="17">
        <v>140</v>
      </c>
      <c r="F24" s="18"/>
      <c r="G24" s="18">
        <v>6197</v>
      </c>
      <c r="H24" s="21">
        <v>36</v>
      </c>
      <c r="I24" s="21"/>
      <c r="J24" s="74"/>
      <c r="K24" s="75"/>
      <c r="L24" s="74"/>
      <c r="M24" s="74"/>
      <c r="N24" s="74"/>
      <c r="O24" s="74"/>
      <c r="P24" s="74"/>
    </row>
    <row r="25" spans="1:16">
      <c r="A25" s="22">
        <v>1022</v>
      </c>
      <c r="B25" s="14"/>
      <c r="C25" s="15" t="s">
        <v>39</v>
      </c>
      <c r="D25" s="16" t="s">
        <v>16</v>
      </c>
      <c r="E25" s="17">
        <v>157</v>
      </c>
      <c r="F25" s="18"/>
      <c r="G25" s="18">
        <v>6789</v>
      </c>
      <c r="H25" s="142">
        <v>36</v>
      </c>
      <c r="I25" s="142"/>
      <c r="J25" s="74"/>
      <c r="K25" s="75"/>
      <c r="L25" s="74"/>
      <c r="M25" s="74"/>
      <c r="N25" s="74"/>
      <c r="O25" s="74"/>
      <c r="P25" s="74"/>
    </row>
    <row r="26" spans="1:16">
      <c r="A26" s="22">
        <v>1023</v>
      </c>
      <c r="B26" s="14"/>
      <c r="C26" s="15" t="s">
        <v>40</v>
      </c>
      <c r="D26" s="16" t="s">
        <v>20</v>
      </c>
      <c r="E26" s="17">
        <v>191</v>
      </c>
      <c r="F26" s="18"/>
      <c r="G26" s="18">
        <v>6512</v>
      </c>
      <c r="H26" s="21">
        <v>36</v>
      </c>
      <c r="I26" s="21"/>
      <c r="J26" s="74"/>
      <c r="K26" s="75"/>
      <c r="L26" s="74"/>
      <c r="M26" s="74"/>
      <c r="N26" s="74"/>
      <c r="O26" s="74"/>
      <c r="P26" s="74"/>
    </row>
    <row r="27" spans="1:16">
      <c r="A27" s="22">
        <v>1024</v>
      </c>
      <c r="B27" s="14"/>
      <c r="C27" s="15" t="s">
        <v>41</v>
      </c>
      <c r="D27" s="16" t="s">
        <v>16</v>
      </c>
      <c r="E27" s="17">
        <v>179</v>
      </c>
      <c r="F27" s="18"/>
      <c r="G27" s="18">
        <v>5760</v>
      </c>
      <c r="H27" s="21">
        <v>36</v>
      </c>
      <c r="I27" s="21"/>
      <c r="J27" s="74"/>
      <c r="K27" s="75"/>
      <c r="L27" s="74"/>
      <c r="M27" s="74"/>
      <c r="N27" s="74"/>
      <c r="O27" s="74"/>
      <c r="P27" s="74"/>
    </row>
    <row r="28" spans="1:16">
      <c r="A28" s="22">
        <v>1025</v>
      </c>
      <c r="B28" s="14"/>
      <c r="C28" s="15" t="s">
        <v>42</v>
      </c>
      <c r="D28" s="16" t="s">
        <v>16</v>
      </c>
      <c r="E28" s="17">
        <v>139</v>
      </c>
      <c r="F28" s="18"/>
      <c r="G28" s="18">
        <v>4622</v>
      </c>
      <c r="H28" s="21">
        <v>36</v>
      </c>
      <c r="I28" s="21"/>
      <c r="J28" s="74"/>
      <c r="K28" s="75"/>
      <c r="L28" s="74"/>
      <c r="M28" s="74"/>
      <c r="N28" s="74"/>
      <c r="O28" s="74"/>
      <c r="P28" s="74"/>
    </row>
    <row r="29" spans="1:16">
      <c r="A29" s="22">
        <v>1026</v>
      </c>
      <c r="B29" s="14"/>
      <c r="C29" s="15" t="s">
        <v>43</v>
      </c>
      <c r="D29" s="16" t="s">
        <v>16</v>
      </c>
      <c r="E29" s="17">
        <v>144</v>
      </c>
      <c r="F29" s="18"/>
      <c r="G29" s="18">
        <v>6197</v>
      </c>
      <c r="H29" s="21">
        <v>36</v>
      </c>
      <c r="I29" s="21"/>
      <c r="J29" s="74"/>
      <c r="K29" s="75"/>
      <c r="L29" s="74"/>
      <c r="M29" s="74"/>
      <c r="N29" s="74"/>
      <c r="O29" s="74"/>
      <c r="P29" s="74"/>
    </row>
    <row r="30" spans="1:16">
      <c r="A30" s="22">
        <v>1027</v>
      </c>
      <c r="B30" s="14"/>
      <c r="C30" s="15" t="s">
        <v>44</v>
      </c>
      <c r="D30" s="16" t="s">
        <v>20</v>
      </c>
      <c r="E30" s="17">
        <v>170</v>
      </c>
      <c r="F30" s="18"/>
      <c r="G30" s="18">
        <v>6791</v>
      </c>
      <c r="H30" s="21">
        <v>36</v>
      </c>
      <c r="I30" s="21"/>
      <c r="J30" s="74"/>
      <c r="K30" s="75"/>
      <c r="L30" s="74"/>
      <c r="M30" s="74"/>
      <c r="N30" s="74"/>
      <c r="O30" s="74"/>
      <c r="P30" s="74"/>
    </row>
    <row r="31" spans="1:16">
      <c r="A31" s="22">
        <v>1028</v>
      </c>
      <c r="B31" s="14"/>
      <c r="C31" s="15" t="s">
        <v>45</v>
      </c>
      <c r="D31" s="16" t="s">
        <v>20</v>
      </c>
      <c r="E31" s="17">
        <v>173</v>
      </c>
      <c r="F31" s="18"/>
      <c r="G31" s="18">
        <v>6512</v>
      </c>
      <c r="H31" s="21">
        <v>36</v>
      </c>
      <c r="I31" s="21"/>
      <c r="J31" s="74"/>
      <c r="K31" s="75"/>
      <c r="L31" s="74"/>
      <c r="M31" s="74"/>
      <c r="N31" s="74"/>
      <c r="O31" s="74"/>
      <c r="P31" s="74"/>
    </row>
    <row r="32" spans="1:16">
      <c r="A32" s="22">
        <v>1029</v>
      </c>
      <c r="B32" s="14"/>
      <c r="C32" s="15" t="s">
        <v>46</v>
      </c>
      <c r="D32" s="16" t="s">
        <v>16</v>
      </c>
      <c r="E32" s="17">
        <v>166</v>
      </c>
      <c r="F32" s="18"/>
      <c r="G32" s="18">
        <v>5760</v>
      </c>
      <c r="H32" s="21">
        <v>36</v>
      </c>
      <c r="I32" s="21"/>
      <c r="J32" s="74"/>
      <c r="K32" s="75"/>
      <c r="L32" s="74"/>
      <c r="M32" s="74"/>
      <c r="N32" s="74"/>
      <c r="O32" s="74"/>
      <c r="P32" s="74"/>
    </row>
    <row r="33" spans="1:16">
      <c r="A33" s="22">
        <v>1030</v>
      </c>
      <c r="B33" s="14"/>
      <c r="C33" s="15" t="s">
        <v>47</v>
      </c>
      <c r="D33" s="16" t="s">
        <v>16</v>
      </c>
      <c r="E33" s="17">
        <v>141</v>
      </c>
      <c r="F33" s="18"/>
      <c r="G33" s="18">
        <v>4622</v>
      </c>
      <c r="H33" s="144">
        <v>36</v>
      </c>
      <c r="I33" s="144"/>
      <c r="J33" s="74"/>
      <c r="K33" s="75"/>
      <c r="L33" s="74"/>
      <c r="M33" s="74"/>
      <c r="N33" s="74"/>
      <c r="O33" s="74"/>
      <c r="P33" s="74"/>
    </row>
    <row r="34" spans="1:16">
      <c r="A34" s="22">
        <v>1031</v>
      </c>
      <c r="B34" s="14"/>
      <c r="C34" s="15" t="s">
        <v>48</v>
      </c>
      <c r="D34" s="16" t="s">
        <v>20</v>
      </c>
      <c r="E34" s="17">
        <v>159</v>
      </c>
      <c r="F34" s="18"/>
      <c r="G34" s="18">
        <v>6197</v>
      </c>
      <c r="H34" s="21">
        <v>36</v>
      </c>
      <c r="I34" s="21"/>
      <c r="J34" s="74"/>
      <c r="K34" s="75"/>
      <c r="L34" s="74"/>
      <c r="M34" s="74"/>
      <c r="N34" s="74"/>
      <c r="O34" s="74"/>
      <c r="P34" s="74"/>
    </row>
    <row r="35" spans="1:16">
      <c r="A35" s="22">
        <v>1032</v>
      </c>
      <c r="B35" s="14"/>
      <c r="C35" s="15" t="s">
        <v>49</v>
      </c>
      <c r="D35" s="16" t="s">
        <v>16</v>
      </c>
      <c r="E35" s="17">
        <v>173</v>
      </c>
      <c r="F35" s="18"/>
      <c r="G35" s="18">
        <v>6791</v>
      </c>
      <c r="H35" s="21">
        <v>36</v>
      </c>
      <c r="I35" s="21"/>
      <c r="J35" s="74"/>
      <c r="K35" s="75"/>
      <c r="L35" s="74"/>
      <c r="M35" s="74"/>
      <c r="N35" s="74"/>
      <c r="O35" s="74"/>
      <c r="P35" s="74"/>
    </row>
    <row r="36" spans="1:16">
      <c r="A36" s="22">
        <v>1033</v>
      </c>
      <c r="B36" s="14"/>
      <c r="C36" s="15" t="s">
        <v>50</v>
      </c>
      <c r="D36" s="16" t="s">
        <v>16</v>
      </c>
      <c r="E36" s="17">
        <v>170</v>
      </c>
      <c r="F36" s="18"/>
      <c r="G36" s="18">
        <v>6512</v>
      </c>
      <c r="H36" s="21">
        <v>36</v>
      </c>
      <c r="I36" s="21"/>
      <c r="J36" s="74"/>
      <c r="K36" s="75"/>
      <c r="L36" s="74"/>
      <c r="M36" s="74"/>
      <c r="N36" s="74"/>
      <c r="O36" s="74"/>
      <c r="P36" s="74"/>
    </row>
    <row r="37" spans="1:16">
      <c r="A37" s="22">
        <v>1034</v>
      </c>
      <c r="B37" s="14"/>
      <c r="C37" s="15" t="s">
        <v>51</v>
      </c>
      <c r="D37" s="16" t="s">
        <v>16</v>
      </c>
      <c r="E37" s="17">
        <v>171</v>
      </c>
      <c r="F37" s="18"/>
      <c r="G37" s="18">
        <v>5760</v>
      </c>
      <c r="H37" s="21">
        <v>36</v>
      </c>
      <c r="I37" s="21"/>
      <c r="J37" s="74"/>
      <c r="K37" s="75"/>
      <c r="L37" s="74"/>
      <c r="M37" s="74"/>
      <c r="N37" s="74"/>
      <c r="O37" s="74"/>
      <c r="P37" s="74"/>
    </row>
    <row r="38" spans="1:16">
      <c r="A38" s="22">
        <v>1035</v>
      </c>
      <c r="B38" s="14"/>
      <c r="C38" s="15" t="s">
        <v>52</v>
      </c>
      <c r="D38" s="16" t="s">
        <v>20</v>
      </c>
      <c r="E38" s="17">
        <v>152</v>
      </c>
      <c r="F38" s="18"/>
      <c r="G38" s="18">
        <v>4622</v>
      </c>
      <c r="H38" s="21">
        <v>36</v>
      </c>
      <c r="I38" s="21"/>
      <c r="J38" s="74"/>
      <c r="K38" s="75"/>
      <c r="L38" s="74"/>
      <c r="M38" s="74"/>
      <c r="N38" s="74"/>
      <c r="O38" s="74"/>
      <c r="P38" s="74"/>
    </row>
    <row r="39" spans="1:16">
      <c r="A39" s="22">
        <v>1036</v>
      </c>
      <c r="B39" s="14"/>
      <c r="C39" s="15" t="s">
        <v>53</v>
      </c>
      <c r="D39" s="16" t="s">
        <v>16</v>
      </c>
      <c r="E39" s="17">
        <v>147</v>
      </c>
      <c r="F39" s="18"/>
      <c r="G39" s="18">
        <v>6197</v>
      </c>
      <c r="H39" s="21">
        <v>36</v>
      </c>
      <c r="I39" s="21"/>
      <c r="J39" s="74"/>
      <c r="K39" s="75"/>
      <c r="L39" s="74"/>
      <c r="M39" s="74"/>
      <c r="N39" s="74"/>
      <c r="O39" s="74"/>
      <c r="P39" s="74"/>
    </row>
    <row r="40" spans="1:16">
      <c r="A40" s="22">
        <v>1037</v>
      </c>
      <c r="B40" s="14"/>
      <c r="C40" s="15" t="s">
        <v>54</v>
      </c>
      <c r="D40" s="16" t="s">
        <v>16</v>
      </c>
      <c r="E40" s="17">
        <v>163</v>
      </c>
      <c r="F40" s="18"/>
      <c r="G40" s="18">
        <v>6791</v>
      </c>
      <c r="H40" s="21">
        <v>36</v>
      </c>
      <c r="I40" s="21"/>
      <c r="J40" s="74"/>
      <c r="K40" s="75"/>
      <c r="L40" s="74"/>
      <c r="M40" s="74"/>
      <c r="N40" s="74"/>
      <c r="O40" s="74"/>
      <c r="P40" s="74"/>
    </row>
    <row r="41" spans="1:16">
      <c r="A41" s="22">
        <v>1038</v>
      </c>
      <c r="B41" s="14"/>
      <c r="C41" s="15" t="s">
        <v>55</v>
      </c>
      <c r="D41" s="16" t="s">
        <v>16</v>
      </c>
      <c r="E41" s="17">
        <v>183</v>
      </c>
      <c r="F41" s="18"/>
      <c r="G41" s="18">
        <v>6512</v>
      </c>
      <c r="H41" s="21">
        <v>36</v>
      </c>
      <c r="I41" s="21"/>
      <c r="J41" s="74"/>
      <c r="K41" s="75"/>
      <c r="L41" s="74"/>
      <c r="M41" s="74"/>
      <c r="N41" s="74"/>
      <c r="O41" s="74"/>
      <c r="P41" s="74"/>
    </row>
    <row r="42" spans="1:16">
      <c r="A42" s="22">
        <v>1039</v>
      </c>
      <c r="B42" s="14"/>
      <c r="C42" s="15" t="s">
        <v>56</v>
      </c>
      <c r="D42" s="16" t="s">
        <v>16</v>
      </c>
      <c r="E42" s="17">
        <v>173</v>
      </c>
      <c r="F42" s="18"/>
      <c r="G42" s="18">
        <v>5760</v>
      </c>
      <c r="H42" s="21">
        <v>36</v>
      </c>
      <c r="I42" s="21"/>
      <c r="J42" s="74"/>
      <c r="K42" s="75"/>
      <c r="L42" s="74"/>
      <c r="M42" s="74"/>
      <c r="N42" s="74"/>
      <c r="O42" s="74"/>
      <c r="P42" s="74"/>
    </row>
    <row r="43" spans="1:16">
      <c r="A43" s="22">
        <v>1040</v>
      </c>
      <c r="B43" s="14"/>
      <c r="C43" s="15" t="s">
        <v>57</v>
      </c>
      <c r="D43" s="16" t="s">
        <v>16</v>
      </c>
      <c r="E43" s="17">
        <v>131</v>
      </c>
      <c r="F43" s="18"/>
      <c r="G43" s="18">
        <v>4622</v>
      </c>
      <c r="H43" s="21">
        <v>36</v>
      </c>
      <c r="I43" s="21"/>
      <c r="J43" s="74"/>
      <c r="K43" s="75"/>
      <c r="L43" s="74"/>
      <c r="M43" s="74"/>
      <c r="N43" s="74"/>
      <c r="O43" s="74"/>
      <c r="P43" s="74"/>
    </row>
    <row r="44" spans="1:16">
      <c r="A44" s="22">
        <v>1041</v>
      </c>
      <c r="B44" s="14"/>
      <c r="C44" s="15" t="s">
        <v>58</v>
      </c>
      <c r="D44" s="16" t="s">
        <v>20</v>
      </c>
      <c r="E44" s="17">
        <v>158</v>
      </c>
      <c r="F44" s="18"/>
      <c r="G44" s="18">
        <v>6197</v>
      </c>
      <c r="H44" s="21">
        <v>36</v>
      </c>
      <c r="I44" s="21"/>
      <c r="J44" s="74"/>
      <c r="K44" s="75"/>
      <c r="L44" s="74"/>
      <c r="M44" s="74"/>
      <c r="N44" s="74"/>
      <c r="O44" s="74"/>
      <c r="P44" s="74"/>
    </row>
    <row r="45" spans="1:16">
      <c r="A45" s="22">
        <v>1042</v>
      </c>
      <c r="B45" s="14"/>
      <c r="C45" s="15" t="s">
        <v>59</v>
      </c>
      <c r="D45" s="16" t="s">
        <v>20</v>
      </c>
      <c r="E45" s="17">
        <v>168</v>
      </c>
      <c r="F45" s="18"/>
      <c r="G45" s="18">
        <v>6791</v>
      </c>
      <c r="H45" s="21">
        <v>36</v>
      </c>
      <c r="I45" s="21"/>
      <c r="J45" s="74"/>
      <c r="K45" s="75"/>
      <c r="L45" s="74"/>
      <c r="M45" s="74"/>
      <c r="N45" s="74"/>
      <c r="O45" s="74"/>
      <c r="P45" s="74"/>
    </row>
    <row r="46" spans="1:16">
      <c r="A46" s="22">
        <v>1043</v>
      </c>
      <c r="B46" s="14"/>
      <c r="C46" s="15" t="s">
        <v>60</v>
      </c>
      <c r="D46" s="16" t="s">
        <v>20</v>
      </c>
      <c r="E46" s="17">
        <v>187</v>
      </c>
      <c r="F46" s="18"/>
      <c r="G46" s="18">
        <v>6512</v>
      </c>
      <c r="H46" s="21">
        <v>36</v>
      </c>
      <c r="I46" s="21"/>
      <c r="J46" s="74"/>
      <c r="K46" s="75"/>
      <c r="L46" s="74"/>
      <c r="M46" s="74"/>
      <c r="N46" s="74"/>
      <c r="O46" s="74"/>
      <c r="P46" s="74"/>
    </row>
    <row r="47" spans="1:16">
      <c r="A47" s="22">
        <v>1044</v>
      </c>
      <c r="B47" s="14"/>
      <c r="C47" s="15" t="s">
        <v>61</v>
      </c>
      <c r="D47" s="16" t="s">
        <v>16</v>
      </c>
      <c r="E47" s="17">
        <v>184</v>
      </c>
      <c r="F47" s="18"/>
      <c r="G47" s="18">
        <v>5760</v>
      </c>
      <c r="H47" s="21">
        <v>36</v>
      </c>
      <c r="I47" s="21"/>
      <c r="J47" s="74"/>
      <c r="K47" s="75"/>
      <c r="L47" s="74"/>
      <c r="M47" s="74"/>
      <c r="N47" s="74"/>
      <c r="O47" s="74"/>
      <c r="P47" s="74"/>
    </row>
    <row r="48" spans="1:16">
      <c r="A48" s="22">
        <v>1045</v>
      </c>
      <c r="B48" s="14"/>
      <c r="C48" s="15" t="s">
        <v>62</v>
      </c>
      <c r="D48" s="16" t="s">
        <v>16</v>
      </c>
      <c r="E48" s="17">
        <v>138</v>
      </c>
      <c r="F48" s="18"/>
      <c r="G48" s="18">
        <v>4622</v>
      </c>
      <c r="H48" s="21">
        <v>36</v>
      </c>
      <c r="I48" s="21"/>
      <c r="J48" s="74"/>
      <c r="K48" s="75"/>
      <c r="L48" s="74"/>
      <c r="M48" s="74"/>
      <c r="N48" s="74"/>
      <c r="O48" s="74"/>
      <c r="P48" s="74"/>
    </row>
    <row r="49" spans="1:16">
      <c r="A49" s="22">
        <v>1046</v>
      </c>
      <c r="B49" s="14"/>
      <c r="C49" s="15" t="s">
        <v>63</v>
      </c>
      <c r="D49" s="16" t="s">
        <v>20</v>
      </c>
      <c r="E49" s="17">
        <v>149</v>
      </c>
      <c r="F49" s="18"/>
      <c r="G49" s="18">
        <v>6197</v>
      </c>
      <c r="H49" s="21">
        <v>36</v>
      </c>
      <c r="I49" s="21"/>
      <c r="J49" s="74"/>
      <c r="K49" s="75"/>
      <c r="L49" s="74"/>
      <c r="M49" s="74"/>
      <c r="N49" s="74"/>
      <c r="O49" s="74"/>
      <c r="P49" s="74"/>
    </row>
    <row r="50" spans="1:16">
      <c r="A50" s="22">
        <v>1047</v>
      </c>
      <c r="B50" s="14"/>
      <c r="C50" s="15" t="s">
        <v>64</v>
      </c>
      <c r="D50" s="16" t="s">
        <v>20</v>
      </c>
      <c r="E50" s="17">
        <v>168</v>
      </c>
      <c r="F50" s="18"/>
      <c r="G50" s="18">
        <v>6791</v>
      </c>
      <c r="H50" s="21">
        <v>36</v>
      </c>
      <c r="I50" s="21"/>
      <c r="J50" s="74"/>
      <c r="K50" s="75"/>
      <c r="L50" s="74"/>
      <c r="M50" s="74"/>
      <c r="N50" s="74"/>
      <c r="O50" s="74"/>
      <c r="P50" s="74"/>
    </row>
    <row r="51" spans="1:16">
      <c r="A51" s="22">
        <v>1048</v>
      </c>
      <c r="B51" s="14"/>
      <c r="C51" s="15" t="s">
        <v>65</v>
      </c>
      <c r="D51" s="16" t="s">
        <v>20</v>
      </c>
      <c r="E51" s="17">
        <v>176</v>
      </c>
      <c r="F51" s="18"/>
      <c r="G51" s="18">
        <v>6512</v>
      </c>
      <c r="H51" s="21">
        <v>36</v>
      </c>
      <c r="I51" s="21"/>
      <c r="J51" s="74"/>
      <c r="K51" s="75"/>
      <c r="L51" s="74"/>
      <c r="M51" s="74"/>
      <c r="N51" s="74"/>
      <c r="O51" s="74"/>
      <c r="P51" s="74"/>
    </row>
    <row r="52" spans="1:16">
      <c r="A52" s="22">
        <v>1049</v>
      </c>
      <c r="B52" s="14"/>
      <c r="C52" s="15" t="s">
        <v>66</v>
      </c>
      <c r="D52" s="16" t="s">
        <v>20</v>
      </c>
      <c r="E52" s="17">
        <v>192</v>
      </c>
      <c r="F52" s="18"/>
      <c r="G52" s="18">
        <v>5760</v>
      </c>
      <c r="H52" s="21">
        <v>36</v>
      </c>
      <c r="I52" s="21"/>
      <c r="J52" s="74"/>
      <c r="K52" s="75"/>
      <c r="L52" s="74"/>
      <c r="M52" s="74"/>
      <c r="N52" s="74"/>
      <c r="O52" s="74"/>
      <c r="P52" s="74"/>
    </row>
    <row r="53" spans="1:16">
      <c r="A53" s="22">
        <v>1050</v>
      </c>
      <c r="B53" s="14"/>
      <c r="C53" s="15" t="s">
        <v>67</v>
      </c>
      <c r="D53" s="16" t="s">
        <v>16</v>
      </c>
      <c r="E53" s="17">
        <v>133</v>
      </c>
      <c r="F53" s="18"/>
      <c r="G53" s="18">
        <v>4622</v>
      </c>
      <c r="H53" s="21">
        <v>36</v>
      </c>
      <c r="I53" s="21"/>
      <c r="J53" s="74"/>
      <c r="K53" s="75"/>
      <c r="L53" s="74"/>
      <c r="M53" s="74"/>
      <c r="N53" s="74"/>
      <c r="O53" s="74"/>
      <c r="P53" s="74"/>
    </row>
    <row r="54" spans="1:16">
      <c r="A54" s="22">
        <v>1051</v>
      </c>
      <c r="B54" s="14"/>
      <c r="C54" s="15" t="s">
        <v>68</v>
      </c>
      <c r="D54" s="16" t="s">
        <v>20</v>
      </c>
      <c r="E54" s="17">
        <v>173</v>
      </c>
      <c r="F54" s="18"/>
      <c r="G54" s="18">
        <v>6197</v>
      </c>
      <c r="H54" s="21">
        <v>36</v>
      </c>
      <c r="I54" s="21"/>
      <c r="J54" s="74"/>
      <c r="K54" s="75"/>
      <c r="L54" s="74"/>
      <c r="M54" s="74"/>
      <c r="N54" s="74"/>
      <c r="O54" s="74"/>
      <c r="P54" s="74"/>
    </row>
    <row r="55" spans="1:16">
      <c r="A55" s="22">
        <v>1052</v>
      </c>
      <c r="B55" s="14"/>
      <c r="C55" s="15" t="s">
        <v>69</v>
      </c>
      <c r="D55" s="16" t="s">
        <v>20</v>
      </c>
      <c r="E55" s="17">
        <v>180</v>
      </c>
      <c r="F55" s="18"/>
      <c r="G55" s="18">
        <v>6791</v>
      </c>
      <c r="H55" s="21">
        <v>36</v>
      </c>
      <c r="I55" s="21"/>
      <c r="J55" s="74"/>
      <c r="K55" s="75"/>
      <c r="L55" s="74"/>
      <c r="M55" s="74"/>
      <c r="N55" s="74"/>
      <c r="O55" s="74"/>
      <c r="P55" s="74"/>
    </row>
    <row r="56" spans="1:16">
      <c r="A56" s="22">
        <v>1053</v>
      </c>
      <c r="B56" s="14"/>
      <c r="C56" s="15" t="s">
        <v>70</v>
      </c>
      <c r="D56" s="16" t="s">
        <v>16</v>
      </c>
      <c r="E56" s="17">
        <v>184</v>
      </c>
      <c r="F56" s="18"/>
      <c r="G56" s="18">
        <v>6512</v>
      </c>
      <c r="H56" s="21">
        <v>36</v>
      </c>
      <c r="I56" s="21"/>
      <c r="J56" s="74"/>
      <c r="K56" s="75"/>
      <c r="L56" s="74"/>
      <c r="M56" s="74"/>
      <c r="N56" s="74"/>
      <c r="O56" s="74"/>
      <c r="P56" s="74"/>
    </row>
    <row r="57" spans="1:16">
      <c r="A57" s="22">
        <v>1054</v>
      </c>
      <c r="B57" s="14"/>
      <c r="C57" s="15" t="s">
        <v>71</v>
      </c>
      <c r="D57" s="16" t="s">
        <v>16</v>
      </c>
      <c r="E57" s="17">
        <v>132</v>
      </c>
      <c r="F57" s="18"/>
      <c r="G57" s="18">
        <v>5760</v>
      </c>
      <c r="H57" s="21">
        <v>36</v>
      </c>
      <c r="I57" s="21"/>
      <c r="J57" s="74"/>
      <c r="K57" s="75"/>
      <c r="L57" s="74"/>
      <c r="M57" s="74"/>
      <c r="N57" s="74"/>
      <c r="O57" s="74"/>
      <c r="P57" s="74"/>
    </row>
    <row r="58" spans="1:16">
      <c r="A58" s="22">
        <v>1055</v>
      </c>
      <c r="B58" s="14"/>
      <c r="C58" s="15" t="s">
        <v>72</v>
      </c>
      <c r="D58" s="16" t="s">
        <v>20</v>
      </c>
      <c r="E58" s="17">
        <v>159</v>
      </c>
      <c r="F58" s="18"/>
      <c r="G58" s="18">
        <v>4622</v>
      </c>
      <c r="H58" s="21">
        <v>36</v>
      </c>
      <c r="I58" s="21"/>
      <c r="J58" s="74"/>
      <c r="K58" s="75"/>
      <c r="L58" s="74"/>
      <c r="M58" s="74"/>
      <c r="N58" s="74"/>
      <c r="O58" s="74"/>
      <c r="P58" s="74"/>
    </row>
    <row r="59" spans="1:16">
      <c r="A59" s="22">
        <v>1056</v>
      </c>
      <c r="B59" s="14"/>
      <c r="C59" s="15" t="s">
        <v>73</v>
      </c>
      <c r="D59" s="16" t="s">
        <v>20</v>
      </c>
      <c r="E59" s="17">
        <v>177</v>
      </c>
      <c r="F59" s="18"/>
      <c r="G59" s="18">
        <v>6197</v>
      </c>
      <c r="H59" s="21">
        <v>36</v>
      </c>
      <c r="I59" s="21"/>
      <c r="J59" s="74"/>
      <c r="K59" s="75"/>
      <c r="L59" s="74"/>
      <c r="M59" s="74"/>
      <c r="N59" s="74"/>
      <c r="O59" s="74"/>
      <c r="P59" s="74"/>
    </row>
    <row r="60" spans="1:16">
      <c r="A60" s="22">
        <v>1057</v>
      </c>
      <c r="B60" s="14"/>
      <c r="C60" s="15" t="s">
        <v>74</v>
      </c>
      <c r="D60" s="16" t="s">
        <v>20</v>
      </c>
      <c r="E60" s="17">
        <v>177</v>
      </c>
      <c r="F60" s="18"/>
      <c r="G60" s="18">
        <v>6791</v>
      </c>
      <c r="H60" s="21">
        <v>36</v>
      </c>
      <c r="I60" s="21"/>
      <c r="J60" s="74"/>
      <c r="K60" s="75"/>
      <c r="L60" s="74"/>
      <c r="M60" s="74"/>
      <c r="N60" s="74"/>
      <c r="O60" s="74"/>
      <c r="P60" s="74"/>
    </row>
    <row r="61" spans="1:16">
      <c r="A61" s="22">
        <v>1058</v>
      </c>
      <c r="B61" s="14"/>
      <c r="C61" s="15" t="s">
        <v>75</v>
      </c>
      <c r="D61" s="16" t="s">
        <v>16</v>
      </c>
      <c r="E61" s="17">
        <v>174</v>
      </c>
      <c r="F61" s="18"/>
      <c r="G61" s="18">
        <v>6512</v>
      </c>
      <c r="H61" s="21">
        <v>36</v>
      </c>
      <c r="I61" s="21"/>
      <c r="J61" s="74"/>
      <c r="K61" s="75"/>
      <c r="L61" s="74"/>
      <c r="M61" s="74"/>
      <c r="N61" s="74"/>
      <c r="O61" s="74"/>
      <c r="P61" s="74"/>
    </row>
    <row r="62" spans="1:16">
      <c r="A62" s="22">
        <v>1059</v>
      </c>
      <c r="B62" s="14"/>
      <c r="C62" s="15" t="s">
        <v>76</v>
      </c>
      <c r="D62" s="16" t="s">
        <v>20</v>
      </c>
      <c r="E62" s="17">
        <v>121</v>
      </c>
      <c r="F62" s="18"/>
      <c r="G62" s="18">
        <v>5760</v>
      </c>
      <c r="H62" s="21">
        <v>36</v>
      </c>
      <c r="I62" s="21"/>
      <c r="J62" s="74"/>
      <c r="K62" s="75"/>
      <c r="L62" s="74"/>
      <c r="M62" s="74"/>
      <c r="N62" s="74"/>
      <c r="O62" s="74"/>
      <c r="P62" s="74"/>
    </row>
    <row r="63" spans="1:16">
      <c r="A63" s="22">
        <v>1060</v>
      </c>
      <c r="B63" s="14"/>
      <c r="C63" s="15" t="s">
        <v>77</v>
      </c>
      <c r="D63" s="16" t="s">
        <v>16</v>
      </c>
      <c r="E63" s="17">
        <v>109</v>
      </c>
      <c r="F63" s="18"/>
      <c r="G63" s="18">
        <v>4622</v>
      </c>
      <c r="H63" s="21">
        <v>36</v>
      </c>
      <c r="I63" s="21"/>
      <c r="J63" s="74"/>
      <c r="K63" s="75"/>
      <c r="L63" s="74"/>
      <c r="M63" s="74"/>
      <c r="N63" s="74"/>
      <c r="O63" s="74"/>
      <c r="P63" s="74"/>
    </row>
    <row r="64" spans="1:16">
      <c r="A64" s="22">
        <v>1061</v>
      </c>
      <c r="B64" s="14"/>
      <c r="C64" s="15" t="s">
        <v>78</v>
      </c>
      <c r="D64" s="16" t="s">
        <v>20</v>
      </c>
      <c r="E64" s="17">
        <v>213</v>
      </c>
      <c r="F64" s="18"/>
      <c r="G64" s="18">
        <v>6197</v>
      </c>
      <c r="H64" s="21">
        <v>36</v>
      </c>
      <c r="I64" s="21"/>
      <c r="J64" s="74"/>
      <c r="K64" s="75"/>
      <c r="L64" s="74"/>
      <c r="M64" s="74"/>
      <c r="N64" s="74"/>
      <c r="O64" s="74"/>
      <c r="P64" s="74"/>
    </row>
    <row r="65" spans="1:16">
      <c r="A65" s="22">
        <v>1062</v>
      </c>
      <c r="B65" s="14"/>
      <c r="C65" s="15" t="s">
        <v>79</v>
      </c>
      <c r="D65" s="16" t="s">
        <v>20</v>
      </c>
      <c r="E65" s="17">
        <v>204</v>
      </c>
      <c r="F65" s="18"/>
      <c r="G65" s="18">
        <v>6791</v>
      </c>
      <c r="H65" s="21">
        <v>36</v>
      </c>
      <c r="I65" s="21"/>
      <c r="J65" s="74"/>
      <c r="K65" s="75"/>
      <c r="L65" s="74"/>
      <c r="M65" s="74"/>
      <c r="N65" s="74"/>
      <c r="O65" s="74"/>
      <c r="P65" s="74"/>
    </row>
    <row r="66" spans="1:16">
      <c r="A66" s="22">
        <v>1063</v>
      </c>
      <c r="B66" s="14"/>
      <c r="C66" s="15" t="s">
        <v>80</v>
      </c>
      <c r="D66" s="16" t="s">
        <v>20</v>
      </c>
      <c r="E66" s="17">
        <v>135</v>
      </c>
      <c r="F66" s="18"/>
      <c r="G66" s="18">
        <v>6512</v>
      </c>
      <c r="H66" s="21">
        <v>36</v>
      </c>
      <c r="I66" s="21"/>
      <c r="J66" s="74"/>
      <c r="K66" s="75"/>
      <c r="L66" s="74"/>
      <c r="M66" s="74"/>
      <c r="N66" s="74"/>
      <c r="O66" s="74"/>
      <c r="P66" s="74"/>
    </row>
    <row r="67" spans="1:16">
      <c r="A67" s="22">
        <v>1064</v>
      </c>
      <c r="B67" s="14"/>
      <c r="C67" s="15" t="s">
        <v>81</v>
      </c>
      <c r="D67" s="16" t="s">
        <v>16</v>
      </c>
      <c r="E67" s="17">
        <v>146</v>
      </c>
      <c r="F67" s="18"/>
      <c r="G67" s="18">
        <v>5760</v>
      </c>
      <c r="H67" s="21">
        <v>36</v>
      </c>
      <c r="I67" s="21"/>
      <c r="J67" s="74"/>
      <c r="K67" s="75"/>
      <c r="L67" s="74"/>
      <c r="M67" s="74"/>
      <c r="N67" s="74"/>
      <c r="O67" s="74"/>
      <c r="P67" s="74"/>
    </row>
    <row r="68" spans="1:16">
      <c r="A68" s="22">
        <v>1065</v>
      </c>
      <c r="B68" s="14"/>
      <c r="C68" s="15" t="s">
        <v>82</v>
      </c>
      <c r="D68" s="16" t="s">
        <v>16</v>
      </c>
      <c r="E68" s="17">
        <v>176</v>
      </c>
      <c r="F68" s="18"/>
      <c r="G68" s="18">
        <v>4622</v>
      </c>
      <c r="H68" s="21">
        <v>36</v>
      </c>
      <c r="I68" s="21"/>
      <c r="J68" s="74"/>
      <c r="K68" s="75"/>
      <c r="L68" s="74"/>
      <c r="M68" s="74"/>
      <c r="N68" s="74"/>
      <c r="O68" s="74"/>
      <c r="P68" s="74"/>
    </row>
    <row r="69" spans="1:16">
      <c r="A69" s="22">
        <v>1066</v>
      </c>
      <c r="B69" s="14"/>
      <c r="C69" s="15" t="s">
        <v>83</v>
      </c>
      <c r="D69" s="16" t="s">
        <v>20</v>
      </c>
      <c r="E69" s="17">
        <v>199</v>
      </c>
      <c r="F69" s="18"/>
      <c r="G69" s="18">
        <v>6197</v>
      </c>
      <c r="H69" s="21">
        <v>36</v>
      </c>
      <c r="I69" s="21"/>
      <c r="J69" s="74"/>
      <c r="K69" s="75"/>
      <c r="L69" s="74"/>
      <c r="M69" s="74"/>
      <c r="N69" s="74"/>
      <c r="O69" s="74"/>
      <c r="P69" s="74"/>
    </row>
    <row r="70" spans="1:16">
      <c r="A70" s="22">
        <v>1067</v>
      </c>
      <c r="B70" s="14"/>
      <c r="C70" s="15" t="s">
        <v>84</v>
      </c>
      <c r="D70" s="16" t="s">
        <v>16</v>
      </c>
      <c r="E70" s="17">
        <v>170</v>
      </c>
      <c r="F70" s="18"/>
      <c r="G70" s="18">
        <v>6791</v>
      </c>
      <c r="H70" s="21">
        <v>36</v>
      </c>
      <c r="I70" s="21"/>
      <c r="J70" s="74"/>
      <c r="K70" s="75"/>
      <c r="L70" s="74"/>
      <c r="M70" s="74"/>
      <c r="N70" s="74"/>
      <c r="O70" s="74"/>
      <c r="P70" s="74"/>
    </row>
    <row r="71" spans="1:16">
      <c r="A71" s="22">
        <v>1068</v>
      </c>
      <c r="B71" s="14"/>
      <c r="C71" s="15" t="s">
        <v>85</v>
      </c>
      <c r="D71" s="16" t="s">
        <v>20</v>
      </c>
      <c r="E71" s="17">
        <v>159</v>
      </c>
      <c r="F71" s="18"/>
      <c r="G71" s="18">
        <v>6512</v>
      </c>
      <c r="H71" s="21">
        <v>36</v>
      </c>
      <c r="I71" s="21"/>
      <c r="J71" s="74"/>
      <c r="K71" s="75"/>
      <c r="L71" s="74"/>
      <c r="M71" s="74"/>
      <c r="N71" s="74"/>
      <c r="O71" s="74"/>
      <c r="P71" s="74"/>
    </row>
    <row r="72" spans="1:16">
      <c r="A72" s="22">
        <v>1069</v>
      </c>
      <c r="B72" s="14"/>
      <c r="C72" s="15" t="s">
        <v>86</v>
      </c>
      <c r="D72" s="16" t="s">
        <v>20</v>
      </c>
      <c r="E72" s="17">
        <v>172</v>
      </c>
      <c r="F72" s="18"/>
      <c r="G72" s="18">
        <v>5760</v>
      </c>
      <c r="H72" s="21">
        <v>36</v>
      </c>
      <c r="I72" s="21"/>
      <c r="J72" s="74"/>
      <c r="K72" s="75"/>
      <c r="L72" s="74"/>
      <c r="M72" s="74"/>
      <c r="N72" s="74"/>
      <c r="O72" s="74"/>
      <c r="P72" s="74"/>
    </row>
    <row r="73" spans="1:16">
      <c r="A73" s="22">
        <v>1070</v>
      </c>
      <c r="B73" s="14"/>
      <c r="C73" s="15" t="s">
        <v>87</v>
      </c>
      <c r="D73" s="16" t="s">
        <v>20</v>
      </c>
      <c r="E73" s="17">
        <v>201</v>
      </c>
      <c r="F73" s="18"/>
      <c r="G73" s="18">
        <v>4622</v>
      </c>
      <c r="H73" s="21">
        <v>36</v>
      </c>
      <c r="I73" s="21"/>
      <c r="J73" s="74"/>
      <c r="K73" s="75"/>
      <c r="L73" s="74"/>
      <c r="M73" s="74"/>
      <c r="N73" s="74"/>
      <c r="O73" s="74"/>
      <c r="P73" s="74"/>
    </row>
    <row r="74" spans="1:16">
      <c r="A74" s="22">
        <v>1071</v>
      </c>
      <c r="B74" s="14"/>
      <c r="C74" s="15" t="s">
        <v>88</v>
      </c>
      <c r="D74" s="16" t="s">
        <v>20</v>
      </c>
      <c r="E74" s="17">
        <v>122</v>
      </c>
      <c r="F74" s="18"/>
      <c r="G74" s="18">
        <v>6197</v>
      </c>
      <c r="H74" s="21">
        <v>36</v>
      </c>
      <c r="I74" s="21"/>
      <c r="J74" s="74"/>
      <c r="K74" s="75"/>
      <c r="L74" s="74"/>
      <c r="M74" s="74"/>
      <c r="N74" s="74"/>
      <c r="O74" s="74"/>
      <c r="P74" s="74"/>
    </row>
    <row r="75" spans="1:16">
      <c r="A75" s="22">
        <v>1072</v>
      </c>
      <c r="B75" s="14"/>
      <c r="C75" s="15" t="s">
        <v>89</v>
      </c>
      <c r="D75" s="16" t="s">
        <v>16</v>
      </c>
      <c r="E75" s="17">
        <v>151</v>
      </c>
      <c r="F75" s="18"/>
      <c r="G75" s="18">
        <v>6791</v>
      </c>
      <c r="H75" s="21">
        <v>36</v>
      </c>
      <c r="I75" s="21"/>
      <c r="J75" s="74"/>
      <c r="K75" s="75"/>
      <c r="L75" s="74"/>
      <c r="M75" s="74"/>
      <c r="N75" s="74"/>
      <c r="O75" s="74"/>
      <c r="P75" s="74"/>
    </row>
    <row r="76" spans="1:16">
      <c r="A76" s="22">
        <v>1073</v>
      </c>
      <c r="B76" s="14"/>
      <c r="C76" s="15" t="s">
        <v>90</v>
      </c>
      <c r="D76" s="16" t="s">
        <v>16</v>
      </c>
      <c r="E76" s="17">
        <v>158</v>
      </c>
      <c r="F76" s="18"/>
      <c r="G76" s="18">
        <v>6512</v>
      </c>
      <c r="H76" s="21">
        <v>36</v>
      </c>
      <c r="I76" s="21"/>
      <c r="J76" s="74"/>
      <c r="K76" s="75"/>
      <c r="L76" s="74"/>
      <c r="M76" s="74"/>
      <c r="N76" s="74"/>
      <c r="O76" s="74"/>
      <c r="P76" s="74"/>
    </row>
    <row r="77" spans="1:16">
      <c r="A77" s="22">
        <v>1074</v>
      </c>
      <c r="B77" s="14"/>
      <c r="C77" s="15" t="s">
        <v>91</v>
      </c>
      <c r="D77" s="16" t="s">
        <v>16</v>
      </c>
      <c r="E77" s="17">
        <v>130</v>
      </c>
      <c r="F77" s="18"/>
      <c r="G77" s="18">
        <v>5760</v>
      </c>
      <c r="H77" s="21">
        <v>36</v>
      </c>
      <c r="I77" s="21"/>
      <c r="J77" s="74"/>
      <c r="K77" s="75"/>
      <c r="L77" s="74"/>
      <c r="M77" s="74"/>
      <c r="N77" s="74"/>
      <c r="O77" s="74"/>
      <c r="P77" s="74"/>
    </row>
    <row r="78" spans="1:16">
      <c r="A78" s="22">
        <v>1075</v>
      </c>
      <c r="B78" s="14"/>
      <c r="C78" s="15" t="s">
        <v>92</v>
      </c>
      <c r="D78" s="16" t="s">
        <v>20</v>
      </c>
      <c r="E78" s="17">
        <v>224</v>
      </c>
      <c r="F78" s="18"/>
      <c r="G78" s="18">
        <v>4622</v>
      </c>
      <c r="H78" s="21">
        <v>36</v>
      </c>
      <c r="I78" s="21"/>
      <c r="J78" s="74"/>
      <c r="K78" s="75"/>
      <c r="L78" s="74"/>
      <c r="M78" s="74"/>
      <c r="N78" s="74"/>
      <c r="O78" s="74"/>
      <c r="P78" s="74"/>
    </row>
    <row r="79" spans="1:16">
      <c r="A79" s="22">
        <v>1076</v>
      </c>
      <c r="B79" s="14"/>
      <c r="C79" s="15" t="s">
        <v>93</v>
      </c>
      <c r="D79" s="16" t="s">
        <v>20</v>
      </c>
      <c r="E79" s="17">
        <v>157</v>
      </c>
      <c r="F79" s="18"/>
      <c r="G79" s="18">
        <v>6197</v>
      </c>
      <c r="H79" s="21">
        <v>36</v>
      </c>
      <c r="I79" s="21"/>
      <c r="J79" s="74"/>
      <c r="K79" s="75"/>
      <c r="L79" s="74"/>
      <c r="M79" s="74"/>
      <c r="N79" s="74"/>
      <c r="O79" s="74"/>
      <c r="P79" s="74"/>
    </row>
    <row r="80" spans="1:16">
      <c r="A80" s="22">
        <v>1077</v>
      </c>
      <c r="B80" s="14"/>
      <c r="C80" s="15" t="s">
        <v>94</v>
      </c>
      <c r="D80" s="16" t="s">
        <v>16</v>
      </c>
      <c r="E80" s="17">
        <v>145</v>
      </c>
      <c r="F80" s="18"/>
      <c r="G80" s="18">
        <v>6791</v>
      </c>
      <c r="H80" s="21">
        <v>36</v>
      </c>
      <c r="I80" s="21"/>
      <c r="J80" s="74"/>
      <c r="K80" s="75"/>
      <c r="L80" s="74"/>
      <c r="M80" s="74"/>
      <c r="N80" s="74"/>
      <c r="O80" s="74"/>
      <c r="P80" s="74"/>
    </row>
    <row r="81" spans="1:16" ht="15.75" thickBot="1">
      <c r="A81" s="23">
        <v>1078</v>
      </c>
      <c r="B81" s="77"/>
      <c r="C81" s="24" t="s">
        <v>95</v>
      </c>
      <c r="D81" s="25" t="s">
        <v>16</v>
      </c>
      <c r="E81" s="26">
        <v>115</v>
      </c>
      <c r="F81" s="27"/>
      <c r="G81" s="27">
        <v>6512</v>
      </c>
      <c r="H81" s="26">
        <v>36</v>
      </c>
      <c r="I81" s="26"/>
      <c r="J81" s="74"/>
      <c r="K81" s="75"/>
      <c r="L81" s="74"/>
      <c r="M81" s="74"/>
      <c r="N81" s="74"/>
      <c r="O81" s="74"/>
      <c r="P81" s="74"/>
    </row>
    <row r="82" spans="1:16">
      <c r="A82" s="74"/>
      <c r="B82" s="74"/>
      <c r="C82" s="75"/>
      <c r="D82" s="74"/>
      <c r="E82" s="76"/>
      <c r="F82" s="76"/>
      <c r="G82" s="76"/>
      <c r="H82" s="76"/>
      <c r="I82" s="76"/>
      <c r="J82" s="74"/>
      <c r="K82" s="75"/>
      <c r="L82" s="74"/>
      <c r="M82" s="74"/>
      <c r="N82" s="74"/>
      <c r="O82" s="74"/>
      <c r="P82" s="74"/>
    </row>
    <row r="83" spans="1:16">
      <c r="A83" s="74"/>
      <c r="B83" s="74"/>
      <c r="C83" s="75"/>
      <c r="D83" s="74"/>
      <c r="E83" s="76"/>
      <c r="F83" s="76"/>
      <c r="G83" s="76"/>
      <c r="H83" s="76"/>
      <c r="I83" s="76"/>
      <c r="J83" s="74"/>
      <c r="K83" s="75"/>
      <c r="L83" s="74"/>
      <c r="M83" s="74"/>
      <c r="N83" s="74"/>
      <c r="O83" s="74"/>
      <c r="P83" s="74"/>
    </row>
    <row r="84" spans="1:16">
      <c r="A84" s="74"/>
      <c r="B84" s="74"/>
      <c r="C84" s="75"/>
      <c r="D84" s="74"/>
      <c r="E84" s="76"/>
      <c r="F84" s="76"/>
      <c r="G84" s="76"/>
      <c r="H84" s="76"/>
      <c r="I84" s="76"/>
      <c r="J84" s="74"/>
      <c r="K84" s="75"/>
      <c r="L84" s="74"/>
      <c r="M84" s="74"/>
      <c r="N84" s="74"/>
      <c r="O84" s="74"/>
      <c r="P84" s="74"/>
    </row>
    <row r="85" spans="1:16">
      <c r="A85" s="74"/>
      <c r="B85" s="74"/>
      <c r="C85" s="75"/>
      <c r="D85" s="74"/>
      <c r="E85" s="76"/>
      <c r="F85" s="76"/>
      <c r="G85" s="76"/>
      <c r="H85" s="76"/>
      <c r="I85" s="76"/>
      <c r="J85" s="74"/>
      <c r="K85" s="75"/>
      <c r="L85" s="74"/>
      <c r="M85" s="74"/>
      <c r="N85" s="74"/>
      <c r="O85" s="74"/>
      <c r="P85" s="74"/>
    </row>
    <row r="86" spans="1:16">
      <c r="A86" s="74"/>
      <c r="B86" s="74"/>
      <c r="C86" s="75"/>
      <c r="D86" s="74"/>
      <c r="E86" s="76"/>
      <c r="F86" s="76"/>
      <c r="G86" s="76"/>
      <c r="H86" s="76"/>
      <c r="I86" s="76"/>
      <c r="J86" s="74"/>
      <c r="K86" s="75"/>
      <c r="L86" s="74"/>
      <c r="M86" s="74"/>
      <c r="N86" s="74"/>
      <c r="O86" s="74"/>
      <c r="P86" s="74"/>
    </row>
    <row r="87" spans="1:16">
      <c r="A87" s="74"/>
      <c r="B87" s="74"/>
      <c r="C87" s="75"/>
      <c r="D87" s="74"/>
      <c r="E87" s="76"/>
      <c r="F87" s="76"/>
      <c r="G87" s="76"/>
      <c r="H87" s="76"/>
      <c r="I87" s="76"/>
      <c r="J87" s="74"/>
      <c r="K87" s="75"/>
      <c r="L87" s="74"/>
      <c r="M87" s="74"/>
      <c r="N87" s="74"/>
      <c r="O87" s="74"/>
      <c r="P87" s="74"/>
    </row>
    <row r="88" spans="1:16">
      <c r="A88" s="74"/>
      <c r="B88" s="74"/>
      <c r="C88" s="75"/>
      <c r="D88" s="74"/>
      <c r="E88" s="76"/>
      <c r="F88" s="76"/>
      <c r="G88" s="76"/>
      <c r="H88" s="76"/>
      <c r="I88" s="76"/>
      <c r="J88" s="74"/>
      <c r="K88" s="75"/>
      <c r="L88" s="74"/>
      <c r="M88" s="74"/>
      <c r="N88" s="74"/>
      <c r="O88" s="74"/>
      <c r="P88" s="74"/>
    </row>
    <row r="89" spans="1:16">
      <c r="A89" s="74"/>
      <c r="B89" s="74"/>
      <c r="C89" s="75"/>
      <c r="D89" s="74"/>
      <c r="E89" s="76"/>
      <c r="F89" s="76"/>
      <c r="G89" s="76"/>
      <c r="H89" s="76"/>
      <c r="I89" s="76"/>
      <c r="J89" s="74"/>
      <c r="K89" s="75"/>
      <c r="L89" s="74"/>
      <c r="M89" s="74"/>
      <c r="N89" s="74"/>
      <c r="O89" s="74"/>
      <c r="P89" s="74"/>
    </row>
    <row r="90" spans="1:16">
      <c r="A90" s="74"/>
      <c r="B90" s="74"/>
      <c r="C90" s="75"/>
      <c r="D90" s="74"/>
      <c r="E90" s="76"/>
      <c r="F90" s="76"/>
      <c r="G90" s="76"/>
      <c r="H90" s="76"/>
      <c r="I90" s="76"/>
      <c r="J90" s="74"/>
      <c r="K90" s="75"/>
      <c r="L90" s="74"/>
      <c r="M90" s="74"/>
      <c r="N90" s="74"/>
      <c r="O90" s="74"/>
      <c r="P90" s="74"/>
    </row>
    <row r="91" spans="1:16">
      <c r="A91" s="74"/>
      <c r="B91" s="74"/>
      <c r="C91" s="75"/>
      <c r="D91" s="74"/>
      <c r="E91" s="76"/>
      <c r="F91" s="76"/>
      <c r="G91" s="76"/>
      <c r="H91" s="76"/>
      <c r="I91" s="76"/>
      <c r="J91" s="74"/>
      <c r="K91" s="75"/>
      <c r="L91" s="74"/>
      <c r="M91" s="74"/>
      <c r="N91" s="74"/>
      <c r="O91" s="74"/>
      <c r="P91" s="74"/>
    </row>
    <row r="92" spans="1:16">
      <c r="A92" s="74"/>
      <c r="B92" s="74"/>
      <c r="C92" s="75"/>
      <c r="D92" s="74"/>
      <c r="E92" s="76"/>
      <c r="F92" s="76"/>
      <c r="G92" s="76"/>
      <c r="H92" s="76"/>
      <c r="I92" s="76"/>
      <c r="J92" s="74"/>
      <c r="K92" s="75"/>
      <c r="L92" s="74"/>
      <c r="M92" s="74"/>
      <c r="N92" s="74"/>
      <c r="O92" s="74"/>
      <c r="P92" s="74"/>
    </row>
    <row r="93" spans="1:16">
      <c r="A93" s="74"/>
      <c r="B93" s="74"/>
      <c r="C93" s="75"/>
      <c r="D93" s="74"/>
      <c r="E93" s="76"/>
      <c r="F93" s="76"/>
      <c r="G93" s="76"/>
      <c r="H93" s="76"/>
      <c r="I93" s="76"/>
      <c r="J93" s="74"/>
      <c r="K93" s="75"/>
      <c r="L93" s="74"/>
      <c r="M93" s="74"/>
      <c r="N93" s="74"/>
      <c r="O93" s="74"/>
      <c r="P93" s="74"/>
    </row>
    <row r="94" spans="1:16">
      <c r="A94" s="74"/>
      <c r="B94" s="74"/>
      <c r="C94" s="75"/>
      <c r="D94" s="74"/>
      <c r="E94" s="76"/>
      <c r="F94" s="76"/>
      <c r="G94" s="76"/>
      <c r="H94" s="76"/>
      <c r="I94" s="76"/>
      <c r="J94" s="74"/>
      <c r="K94" s="75"/>
      <c r="L94" s="74"/>
      <c r="M94" s="74"/>
      <c r="N94" s="74"/>
      <c r="O94" s="74"/>
      <c r="P94" s="74"/>
    </row>
    <row r="95" spans="1:16">
      <c r="A95" s="74"/>
      <c r="B95" s="74"/>
      <c r="C95" s="75"/>
      <c r="D95" s="74"/>
      <c r="E95" s="76"/>
      <c r="F95" s="76"/>
      <c r="G95" s="76"/>
      <c r="H95" s="76"/>
      <c r="I95" s="76"/>
      <c r="J95" s="74"/>
      <c r="K95" s="75"/>
      <c r="L95" s="74"/>
      <c r="M95" s="74"/>
      <c r="N95" s="74"/>
      <c r="O95" s="74"/>
      <c r="P95" s="74"/>
    </row>
    <row r="96" spans="1:16">
      <c r="A96" s="74"/>
      <c r="B96" s="74"/>
      <c r="C96" s="75"/>
      <c r="D96" s="74"/>
      <c r="E96" s="76"/>
      <c r="F96" s="76"/>
      <c r="G96" s="76"/>
      <c r="H96" s="76"/>
      <c r="I96" s="76"/>
      <c r="J96" s="74"/>
      <c r="K96" s="75"/>
      <c r="L96" s="74"/>
      <c r="M96" s="74"/>
      <c r="N96" s="74"/>
      <c r="O96" s="74"/>
      <c r="P96" s="74"/>
    </row>
    <row r="97" spans="1:16">
      <c r="A97" s="74"/>
      <c r="B97" s="74"/>
      <c r="C97" s="75"/>
      <c r="D97" s="74"/>
      <c r="E97" s="76"/>
      <c r="F97" s="76"/>
      <c r="G97" s="76"/>
      <c r="H97" s="76"/>
      <c r="I97" s="76"/>
      <c r="J97" s="74"/>
      <c r="K97" s="75"/>
      <c r="L97" s="74"/>
      <c r="M97" s="74"/>
      <c r="N97" s="74"/>
      <c r="O97" s="74"/>
      <c r="P97" s="74"/>
    </row>
    <row r="98" spans="1:16">
      <c r="A98" s="74"/>
      <c r="B98" s="74"/>
      <c r="C98" s="75"/>
      <c r="D98" s="74"/>
      <c r="E98" s="76"/>
      <c r="F98" s="76"/>
      <c r="G98" s="76"/>
      <c r="H98" s="76"/>
      <c r="I98" s="76"/>
      <c r="J98" s="74"/>
      <c r="K98" s="75"/>
      <c r="L98" s="74"/>
      <c r="M98" s="74"/>
      <c r="N98" s="74"/>
      <c r="O98" s="74"/>
      <c r="P98" s="74"/>
    </row>
    <row r="99" spans="1:16">
      <c r="A99" s="74"/>
      <c r="B99" s="74"/>
      <c r="C99" s="75"/>
      <c r="D99" s="74"/>
      <c r="E99" s="76"/>
      <c r="F99" s="76"/>
      <c r="G99" s="76"/>
      <c r="H99" s="76"/>
      <c r="I99" s="76"/>
      <c r="J99" s="74"/>
      <c r="K99" s="75"/>
      <c r="L99" s="74"/>
      <c r="M99" s="74"/>
      <c r="N99" s="74"/>
      <c r="O99" s="74"/>
      <c r="P99" s="74"/>
    </row>
    <row r="100" spans="1:16">
      <c r="A100" s="74"/>
      <c r="B100" s="74"/>
      <c r="C100" s="75"/>
      <c r="D100" s="74"/>
      <c r="E100" s="76"/>
      <c r="F100" s="76"/>
      <c r="G100" s="76"/>
      <c r="H100" s="76"/>
      <c r="I100" s="76"/>
      <c r="J100" s="74"/>
      <c r="K100" s="75"/>
      <c r="L100" s="74"/>
      <c r="M100" s="74"/>
      <c r="N100" s="74"/>
      <c r="O100" s="74"/>
      <c r="P100" s="74"/>
    </row>
    <row r="101" spans="1:16">
      <c r="A101" s="74"/>
      <c r="B101" s="74"/>
      <c r="C101" s="75"/>
      <c r="D101" s="74"/>
      <c r="E101" s="76"/>
      <c r="F101" s="76"/>
      <c r="G101" s="76"/>
      <c r="H101" s="76"/>
      <c r="I101" s="76"/>
      <c r="J101" s="74"/>
      <c r="K101" s="75"/>
      <c r="L101" s="74"/>
      <c r="M101" s="74"/>
      <c r="N101" s="74"/>
      <c r="O101" s="74"/>
      <c r="P101" s="74"/>
    </row>
    <row r="102" spans="1:16">
      <c r="A102" s="74"/>
      <c r="B102" s="74"/>
      <c r="C102" s="75"/>
      <c r="D102" s="74"/>
      <c r="E102" s="76"/>
      <c r="F102" s="76"/>
      <c r="G102" s="76"/>
      <c r="H102" s="76"/>
      <c r="I102" s="76"/>
      <c r="J102" s="74"/>
      <c r="K102" s="75"/>
      <c r="L102" s="74"/>
      <c r="M102" s="74"/>
      <c r="N102" s="74"/>
      <c r="O102" s="74"/>
      <c r="P102" s="74"/>
    </row>
    <row r="103" spans="1:16">
      <c r="A103" s="74"/>
      <c r="B103" s="74"/>
      <c r="C103" s="75"/>
      <c r="D103" s="74"/>
      <c r="E103" s="76"/>
      <c r="F103" s="76"/>
      <c r="G103" s="76"/>
      <c r="H103" s="76"/>
      <c r="I103" s="76"/>
      <c r="J103" s="74"/>
      <c r="K103" s="75"/>
      <c r="L103" s="74"/>
      <c r="M103" s="74"/>
      <c r="N103" s="74"/>
      <c r="O103" s="74"/>
      <c r="P103" s="74"/>
    </row>
    <row r="104" spans="1:16">
      <c r="A104" s="74"/>
      <c r="B104" s="74"/>
      <c r="C104" s="75"/>
      <c r="D104" s="74"/>
      <c r="E104" s="76"/>
      <c r="F104" s="76"/>
      <c r="G104" s="76"/>
      <c r="H104" s="76"/>
      <c r="I104" s="76"/>
      <c r="J104" s="74"/>
      <c r="K104" s="75"/>
      <c r="L104" s="74"/>
      <c r="M104" s="74"/>
      <c r="N104" s="74"/>
      <c r="O104" s="74"/>
      <c r="P104" s="74"/>
    </row>
    <row r="105" spans="1:16">
      <c r="A105" s="74"/>
      <c r="B105" s="74"/>
      <c r="C105" s="75"/>
      <c r="D105" s="74"/>
      <c r="E105" s="76"/>
      <c r="F105" s="76"/>
      <c r="G105" s="76"/>
      <c r="H105" s="76"/>
      <c r="I105" s="76"/>
      <c r="J105" s="74"/>
      <c r="K105" s="75"/>
      <c r="L105" s="74"/>
      <c r="M105" s="74"/>
      <c r="N105" s="74"/>
      <c r="O105" s="74"/>
      <c r="P105" s="74"/>
    </row>
    <row r="106" spans="1:16">
      <c r="A106" s="74"/>
      <c r="B106" s="74"/>
      <c r="C106" s="75"/>
      <c r="D106" s="74"/>
      <c r="E106" s="76"/>
      <c r="F106" s="76"/>
      <c r="G106" s="76"/>
      <c r="H106" s="76"/>
      <c r="I106" s="76"/>
      <c r="J106" s="74"/>
      <c r="K106" s="75"/>
      <c r="L106" s="74"/>
      <c r="M106" s="74"/>
      <c r="N106" s="74"/>
      <c r="O106" s="74"/>
      <c r="P106" s="74"/>
    </row>
    <row r="107" spans="1:16">
      <c r="A107" s="74"/>
      <c r="B107" s="74"/>
      <c r="C107" s="75"/>
      <c r="D107" s="74"/>
      <c r="E107" s="76"/>
      <c r="F107" s="76"/>
      <c r="G107" s="76"/>
      <c r="H107" s="76"/>
      <c r="I107" s="76"/>
      <c r="J107" s="74"/>
      <c r="K107" s="75"/>
      <c r="L107" s="74"/>
      <c r="M107" s="74"/>
      <c r="N107" s="74"/>
      <c r="O107" s="74"/>
      <c r="P107" s="74"/>
    </row>
    <row r="108" spans="1:16">
      <c r="A108" s="74"/>
      <c r="B108" s="74"/>
      <c r="C108" s="75"/>
      <c r="D108" s="74"/>
      <c r="E108" s="76"/>
      <c r="F108" s="76"/>
      <c r="G108" s="76"/>
      <c r="H108" s="76"/>
      <c r="I108" s="76"/>
      <c r="J108" s="74"/>
      <c r="K108" s="75"/>
      <c r="L108" s="74"/>
      <c r="M108" s="74"/>
      <c r="N108" s="74"/>
      <c r="O108" s="74"/>
      <c r="P108" s="74"/>
    </row>
    <row r="109" spans="1:16">
      <c r="A109" s="74"/>
      <c r="B109" s="74"/>
      <c r="C109" s="75"/>
      <c r="D109" s="74"/>
      <c r="E109" s="76"/>
      <c r="F109" s="76"/>
      <c r="G109" s="76"/>
      <c r="H109" s="76"/>
      <c r="I109" s="76"/>
      <c r="J109" s="74"/>
      <c r="K109" s="75"/>
      <c r="L109" s="74"/>
      <c r="M109" s="74"/>
      <c r="N109" s="74"/>
      <c r="O109" s="74"/>
      <c r="P109" s="74"/>
    </row>
    <row r="110" spans="1:16">
      <c r="A110" s="74"/>
      <c r="B110" s="74"/>
      <c r="C110" s="75"/>
      <c r="D110" s="74"/>
      <c r="E110" s="76"/>
      <c r="F110" s="76"/>
      <c r="G110" s="76"/>
      <c r="H110" s="76"/>
      <c r="I110" s="76"/>
      <c r="J110" s="74"/>
      <c r="K110" s="75"/>
      <c r="L110" s="74"/>
      <c r="M110" s="74"/>
      <c r="N110" s="74"/>
      <c r="O110" s="74"/>
      <c r="P110" s="74"/>
    </row>
    <row r="111" spans="1:16">
      <c r="A111" s="74"/>
      <c r="B111" s="74"/>
      <c r="C111" s="75"/>
      <c r="D111" s="74"/>
      <c r="E111" s="76"/>
      <c r="F111" s="76"/>
      <c r="G111" s="76"/>
      <c r="H111" s="76"/>
      <c r="I111" s="76"/>
      <c r="J111" s="74"/>
      <c r="K111" s="75"/>
      <c r="L111" s="74"/>
      <c r="M111" s="74"/>
      <c r="N111" s="74"/>
      <c r="O111" s="74"/>
      <c r="P111" s="74"/>
    </row>
    <row r="112" spans="1:16">
      <c r="A112" s="74"/>
      <c r="B112" s="74"/>
      <c r="C112" s="75"/>
      <c r="D112" s="74"/>
      <c r="E112" s="76"/>
      <c r="F112" s="76"/>
      <c r="G112" s="76"/>
      <c r="H112" s="76"/>
      <c r="I112" s="76"/>
      <c r="J112" s="74"/>
      <c r="K112" s="75"/>
      <c r="L112" s="74"/>
      <c r="M112" s="74"/>
      <c r="N112" s="74"/>
      <c r="O112" s="74"/>
      <c r="P112" s="74"/>
    </row>
    <row r="113" spans="1:16">
      <c r="A113" s="74"/>
      <c r="B113" s="74"/>
      <c r="C113" s="75"/>
      <c r="D113" s="74"/>
      <c r="E113" s="76"/>
      <c r="F113" s="76"/>
      <c r="G113" s="76"/>
      <c r="H113" s="76"/>
      <c r="I113" s="76"/>
      <c r="J113" s="74"/>
      <c r="K113" s="75"/>
      <c r="L113" s="74"/>
      <c r="M113" s="74"/>
      <c r="N113" s="74"/>
      <c r="O113" s="74"/>
      <c r="P113" s="74"/>
    </row>
    <row r="114" spans="1:16">
      <c r="A114" s="74"/>
      <c r="B114" s="74"/>
      <c r="C114" s="75"/>
      <c r="D114" s="74"/>
      <c r="E114" s="76"/>
      <c r="F114" s="76"/>
      <c r="G114" s="76"/>
      <c r="H114" s="76"/>
      <c r="I114" s="76"/>
      <c r="J114" s="74"/>
      <c r="K114" s="75"/>
      <c r="L114" s="74"/>
      <c r="M114" s="74"/>
      <c r="N114" s="74"/>
      <c r="O114" s="74"/>
      <c r="P114" s="74"/>
    </row>
    <row r="115" spans="1:16">
      <c r="A115" s="74"/>
      <c r="B115" s="74"/>
      <c r="C115" s="75"/>
      <c r="D115" s="74"/>
      <c r="E115" s="76"/>
      <c r="F115" s="76"/>
      <c r="G115" s="76"/>
      <c r="H115" s="76"/>
      <c r="I115" s="76"/>
      <c r="J115" s="74"/>
      <c r="K115" s="75"/>
      <c r="L115" s="74"/>
      <c r="M115" s="74"/>
      <c r="N115" s="74"/>
      <c r="O115" s="74"/>
      <c r="P115" s="74"/>
    </row>
    <row r="116" spans="1:16">
      <c r="A116" s="74"/>
      <c r="B116" s="74"/>
      <c r="C116" s="75"/>
      <c r="D116" s="74"/>
      <c r="E116" s="76"/>
      <c r="F116" s="76"/>
      <c r="G116" s="76"/>
      <c r="H116" s="76"/>
      <c r="I116" s="76"/>
      <c r="J116" s="74"/>
      <c r="K116" s="75"/>
      <c r="L116" s="74"/>
      <c r="M116" s="74"/>
      <c r="N116" s="74"/>
      <c r="O116" s="74"/>
      <c r="P116" s="74"/>
    </row>
    <row r="117" spans="1:16">
      <c r="A117" s="74"/>
      <c r="B117" s="74"/>
      <c r="C117" s="75"/>
      <c r="D117" s="74"/>
      <c r="E117" s="76"/>
      <c r="F117" s="76"/>
      <c r="G117" s="76"/>
      <c r="H117" s="76"/>
      <c r="I117" s="76"/>
      <c r="J117" s="74"/>
      <c r="K117" s="75"/>
      <c r="L117" s="74"/>
      <c r="M117" s="74"/>
      <c r="N117" s="74"/>
      <c r="O117" s="74"/>
      <c r="P117" s="74"/>
    </row>
    <row r="118" spans="1:16">
      <c r="A118" s="74"/>
      <c r="B118" s="74"/>
      <c r="C118" s="75"/>
      <c r="D118" s="74"/>
      <c r="E118" s="76"/>
      <c r="F118" s="76"/>
      <c r="G118" s="76"/>
      <c r="H118" s="76"/>
      <c r="I118" s="76"/>
      <c r="J118" s="74"/>
      <c r="K118" s="75"/>
      <c r="L118" s="74"/>
      <c r="M118" s="74"/>
      <c r="N118" s="74"/>
      <c r="O118" s="74"/>
      <c r="P118" s="74"/>
    </row>
    <row r="119" spans="1:16">
      <c r="A119" s="74"/>
      <c r="B119" s="74"/>
      <c r="C119" s="75"/>
      <c r="D119" s="74"/>
      <c r="E119" s="76"/>
      <c r="F119" s="76"/>
      <c r="G119" s="76"/>
      <c r="H119" s="76"/>
      <c r="I119" s="76"/>
      <c r="J119" s="74"/>
      <c r="K119" s="75"/>
      <c r="L119" s="74"/>
      <c r="M119" s="74"/>
      <c r="N119" s="74"/>
      <c r="O119" s="74"/>
      <c r="P119" s="74"/>
    </row>
    <row r="120" spans="1:16">
      <c r="A120" s="74"/>
      <c r="B120" s="74"/>
      <c r="C120" s="75"/>
      <c r="D120" s="74"/>
      <c r="E120" s="76"/>
      <c r="F120" s="76"/>
      <c r="G120" s="76"/>
      <c r="H120" s="76"/>
      <c r="I120" s="76"/>
      <c r="J120" s="74"/>
      <c r="K120" s="75"/>
      <c r="L120" s="74"/>
      <c r="M120" s="74"/>
      <c r="N120" s="74"/>
      <c r="O120" s="74"/>
      <c r="P120" s="74"/>
    </row>
    <row r="121" spans="1:16">
      <c r="A121" s="74"/>
      <c r="B121" s="74"/>
      <c r="C121" s="75"/>
      <c r="D121" s="74"/>
      <c r="E121" s="76"/>
      <c r="F121" s="76"/>
      <c r="G121" s="76"/>
      <c r="H121" s="76"/>
      <c r="I121" s="76"/>
      <c r="J121" s="74"/>
      <c r="K121" s="75"/>
      <c r="L121" s="74"/>
      <c r="M121" s="74"/>
      <c r="N121" s="74"/>
      <c r="O121" s="74"/>
      <c r="P121" s="74"/>
    </row>
    <row r="122" spans="1:16">
      <c r="A122" s="74"/>
      <c r="B122" s="74"/>
      <c r="C122" s="75"/>
      <c r="D122" s="74"/>
      <c r="E122" s="76"/>
      <c r="F122" s="76"/>
      <c r="G122" s="76"/>
      <c r="H122" s="76"/>
      <c r="I122" s="76"/>
      <c r="J122" s="74"/>
      <c r="K122" s="75"/>
      <c r="L122" s="74"/>
      <c r="M122" s="74"/>
      <c r="N122" s="74"/>
      <c r="O122" s="74"/>
      <c r="P122" s="74"/>
    </row>
    <row r="123" spans="1:16">
      <c r="A123" s="74"/>
      <c r="B123" s="74"/>
      <c r="C123" s="75"/>
      <c r="D123" s="74"/>
      <c r="E123" s="76"/>
      <c r="F123" s="76"/>
      <c r="G123" s="76"/>
      <c r="H123" s="76"/>
      <c r="I123" s="76"/>
      <c r="J123" s="74"/>
      <c r="K123" s="75"/>
      <c r="L123" s="74"/>
      <c r="M123" s="74"/>
      <c r="N123" s="74"/>
      <c r="O123" s="74"/>
      <c r="P123" s="74"/>
    </row>
    <row r="124" spans="1:16">
      <c r="A124" s="74"/>
      <c r="B124" s="74"/>
      <c r="C124" s="75"/>
      <c r="D124" s="74"/>
      <c r="E124" s="76"/>
      <c r="F124" s="76"/>
      <c r="G124" s="76"/>
      <c r="H124" s="76"/>
      <c r="I124" s="76"/>
      <c r="J124" s="74"/>
      <c r="K124" s="75"/>
      <c r="L124" s="74"/>
      <c r="M124" s="74"/>
      <c r="N124" s="74"/>
      <c r="O124" s="74"/>
      <c r="P124" s="74"/>
    </row>
    <row r="125" spans="1:16">
      <c r="A125" s="74"/>
      <c r="B125" s="74"/>
      <c r="C125" s="75"/>
      <c r="D125" s="74"/>
      <c r="E125" s="76"/>
      <c r="F125" s="76"/>
      <c r="G125" s="76"/>
      <c r="H125" s="76"/>
      <c r="I125" s="76"/>
      <c r="J125" s="74"/>
      <c r="K125" s="75"/>
      <c r="L125" s="74"/>
      <c r="M125" s="74"/>
      <c r="N125" s="74"/>
      <c r="O125" s="74"/>
      <c r="P125" s="74"/>
    </row>
    <row r="126" spans="1:16">
      <c r="A126" s="74"/>
      <c r="B126" s="74"/>
      <c r="C126" s="75"/>
      <c r="D126" s="74"/>
      <c r="E126" s="76"/>
      <c r="F126" s="76"/>
      <c r="G126" s="76"/>
      <c r="H126" s="76"/>
      <c r="I126" s="76"/>
      <c r="J126" s="74"/>
      <c r="K126" s="75"/>
      <c r="L126" s="74"/>
      <c r="M126" s="74"/>
      <c r="N126" s="74"/>
      <c r="O126" s="74"/>
      <c r="P126" s="74"/>
    </row>
    <row r="127" spans="1:16">
      <c r="A127" s="74"/>
      <c r="B127" s="74"/>
      <c r="C127" s="75"/>
      <c r="D127" s="74"/>
      <c r="E127" s="76"/>
      <c r="F127" s="76"/>
      <c r="G127" s="76"/>
      <c r="H127" s="76"/>
      <c r="I127" s="76"/>
      <c r="J127" s="74"/>
      <c r="K127" s="75"/>
      <c r="L127" s="74"/>
      <c r="M127" s="74"/>
      <c r="N127" s="74"/>
      <c r="O127" s="74"/>
      <c r="P127" s="74"/>
    </row>
    <row r="128" spans="1:16">
      <c r="A128" s="74"/>
      <c r="B128" s="74"/>
      <c r="C128" s="75"/>
      <c r="D128" s="74"/>
      <c r="E128" s="76"/>
      <c r="F128" s="76"/>
      <c r="G128" s="76"/>
      <c r="H128" s="76"/>
      <c r="I128" s="76"/>
      <c r="J128" s="74"/>
      <c r="K128" s="75"/>
      <c r="L128" s="74"/>
      <c r="M128" s="74"/>
      <c r="N128" s="74"/>
      <c r="O128" s="74"/>
      <c r="P128" s="74"/>
    </row>
    <row r="129" spans="1:16">
      <c r="A129" s="74"/>
      <c r="B129" s="74"/>
      <c r="C129" s="75"/>
      <c r="D129" s="74"/>
      <c r="E129" s="76"/>
      <c r="F129" s="76"/>
      <c r="G129" s="76"/>
      <c r="H129" s="76"/>
      <c r="I129" s="76"/>
      <c r="J129" s="74"/>
      <c r="K129" s="75"/>
      <c r="L129" s="74"/>
      <c r="M129" s="74"/>
      <c r="N129" s="74"/>
      <c r="O129" s="74"/>
      <c r="P129" s="74"/>
    </row>
    <row r="130" spans="1:16">
      <c r="A130" s="74"/>
      <c r="B130" s="74"/>
      <c r="C130" s="75"/>
      <c r="D130" s="74"/>
      <c r="E130" s="76"/>
      <c r="F130" s="76"/>
      <c r="G130" s="76"/>
      <c r="H130" s="76"/>
      <c r="I130" s="76"/>
      <c r="J130" s="74"/>
      <c r="K130" s="75"/>
      <c r="L130" s="74"/>
      <c r="M130" s="74"/>
      <c r="N130" s="74"/>
      <c r="O130" s="74"/>
      <c r="P130" s="74"/>
    </row>
    <row r="131" spans="1:16">
      <c r="A131" s="74"/>
      <c r="B131" s="74"/>
      <c r="C131" s="75"/>
      <c r="D131" s="74"/>
      <c r="E131" s="76"/>
      <c r="F131" s="76"/>
      <c r="G131" s="76"/>
      <c r="H131" s="76"/>
      <c r="I131" s="76"/>
      <c r="J131" s="74"/>
      <c r="K131" s="75"/>
      <c r="L131" s="74"/>
      <c r="M131" s="74"/>
      <c r="N131" s="74"/>
      <c r="O131" s="74"/>
      <c r="P131" s="74"/>
    </row>
    <row r="132" spans="1:16">
      <c r="A132" s="74"/>
      <c r="B132" s="74"/>
      <c r="C132" s="75"/>
      <c r="D132" s="74"/>
      <c r="E132" s="76"/>
      <c r="F132" s="76"/>
      <c r="G132" s="76"/>
      <c r="H132" s="76"/>
      <c r="I132" s="76"/>
      <c r="J132" s="74"/>
      <c r="K132" s="75"/>
      <c r="L132" s="74"/>
      <c r="M132" s="74"/>
      <c r="N132" s="74"/>
      <c r="O132" s="74"/>
      <c r="P132" s="74"/>
    </row>
    <row r="133" spans="1:16">
      <c r="A133" s="74"/>
      <c r="B133" s="74"/>
      <c r="C133" s="75"/>
      <c r="D133" s="74"/>
      <c r="E133" s="76"/>
      <c r="F133" s="76"/>
      <c r="G133" s="76"/>
      <c r="H133" s="76"/>
      <c r="I133" s="76"/>
      <c r="J133" s="74"/>
      <c r="K133" s="75"/>
      <c r="L133" s="74"/>
      <c r="M133" s="74"/>
      <c r="N133" s="74"/>
      <c r="O133" s="74"/>
      <c r="P133" s="74"/>
    </row>
    <row r="134" spans="1:16">
      <c r="A134" s="74"/>
      <c r="B134" s="74"/>
      <c r="C134" s="75"/>
      <c r="D134" s="74"/>
      <c r="E134" s="76"/>
      <c r="F134" s="76"/>
      <c r="G134" s="76"/>
      <c r="H134" s="76"/>
      <c r="I134" s="76"/>
      <c r="J134" s="74"/>
      <c r="K134" s="75"/>
      <c r="L134" s="74"/>
      <c r="M134" s="74"/>
      <c r="N134" s="74"/>
      <c r="O134" s="74"/>
      <c r="P134" s="74"/>
    </row>
    <row r="135" spans="1:16">
      <c r="A135" s="74"/>
      <c r="B135" s="74"/>
      <c r="C135" s="75"/>
      <c r="D135" s="74"/>
      <c r="E135" s="76"/>
      <c r="F135" s="76"/>
      <c r="G135" s="76"/>
      <c r="H135" s="76"/>
      <c r="I135" s="76"/>
      <c r="J135" s="74"/>
      <c r="K135" s="75"/>
      <c r="L135" s="74"/>
      <c r="M135" s="74"/>
      <c r="N135" s="74"/>
      <c r="O135" s="74"/>
      <c r="P135" s="74"/>
    </row>
    <row r="136" spans="1:16">
      <c r="A136" s="74"/>
      <c r="B136" s="74"/>
      <c r="C136" s="75"/>
      <c r="D136" s="74"/>
      <c r="E136" s="76"/>
      <c r="F136" s="76"/>
      <c r="G136" s="76"/>
      <c r="H136" s="76"/>
      <c r="I136" s="76"/>
      <c r="J136" s="74"/>
      <c r="K136" s="75"/>
      <c r="L136" s="74"/>
      <c r="M136" s="74"/>
      <c r="N136" s="74"/>
      <c r="O136" s="74"/>
      <c r="P136" s="74"/>
    </row>
    <row r="137" spans="1:16">
      <c r="A137" s="74"/>
      <c r="B137" s="74"/>
      <c r="C137" s="75"/>
      <c r="D137" s="74"/>
      <c r="E137" s="76"/>
      <c r="F137" s="76"/>
      <c r="G137" s="76"/>
      <c r="H137" s="76"/>
      <c r="I137" s="76"/>
      <c r="J137" s="74"/>
      <c r="K137" s="75"/>
      <c r="L137" s="74"/>
      <c r="M137" s="74"/>
      <c r="N137" s="74"/>
      <c r="O137" s="74"/>
      <c r="P137" s="74"/>
    </row>
    <row r="138" spans="1:16">
      <c r="A138" s="74"/>
      <c r="B138" s="74"/>
      <c r="C138" s="75"/>
      <c r="D138" s="74"/>
      <c r="E138" s="76"/>
      <c r="F138" s="76"/>
      <c r="G138" s="76"/>
      <c r="H138" s="76"/>
      <c r="I138" s="76"/>
      <c r="J138" s="74"/>
      <c r="K138" s="75"/>
      <c r="L138" s="74"/>
      <c r="M138" s="74"/>
      <c r="N138" s="74"/>
      <c r="O138" s="74"/>
      <c r="P138" s="74"/>
    </row>
    <row r="139" spans="1:16">
      <c r="A139" s="74"/>
      <c r="B139" s="74"/>
      <c r="C139" s="75"/>
      <c r="D139" s="74"/>
      <c r="E139" s="76"/>
      <c r="F139" s="76"/>
      <c r="G139" s="76"/>
      <c r="H139" s="76"/>
      <c r="I139" s="76"/>
      <c r="J139" s="74"/>
      <c r="K139" s="75"/>
      <c r="L139" s="74"/>
      <c r="M139" s="74"/>
      <c r="N139" s="74"/>
      <c r="O139" s="74"/>
      <c r="P139" s="74"/>
    </row>
    <row r="140" spans="1:16">
      <c r="A140" s="74"/>
      <c r="B140" s="74"/>
      <c r="C140" s="75"/>
      <c r="D140" s="74"/>
      <c r="E140" s="76"/>
      <c r="F140" s="76"/>
      <c r="G140" s="76"/>
      <c r="H140" s="76"/>
      <c r="I140" s="76"/>
      <c r="J140" s="74"/>
      <c r="K140" s="75"/>
      <c r="L140" s="74"/>
      <c r="M140" s="74"/>
      <c r="N140" s="74"/>
      <c r="O140" s="74"/>
      <c r="P140" s="74"/>
    </row>
    <row r="141" spans="1:16">
      <c r="A141" s="74"/>
      <c r="B141" s="74"/>
      <c r="C141" s="75"/>
      <c r="D141" s="74"/>
      <c r="E141" s="76"/>
      <c r="F141" s="76"/>
      <c r="G141" s="76"/>
      <c r="H141" s="76"/>
      <c r="I141" s="76"/>
      <c r="J141" s="74"/>
      <c r="K141" s="75"/>
      <c r="L141" s="74"/>
      <c r="M141" s="74"/>
      <c r="N141" s="74"/>
      <c r="O141" s="74"/>
      <c r="P141" s="74"/>
    </row>
    <row r="142" spans="1:16">
      <c r="A142" s="74"/>
      <c r="B142" s="74"/>
      <c r="C142" s="75"/>
      <c r="D142" s="74"/>
      <c r="E142" s="76"/>
      <c r="F142" s="76"/>
      <c r="G142" s="76"/>
      <c r="H142" s="76"/>
      <c r="I142" s="76"/>
      <c r="J142" s="74"/>
      <c r="K142" s="75"/>
      <c r="L142" s="74"/>
      <c r="M142" s="74"/>
      <c r="N142" s="74"/>
      <c r="O142" s="74"/>
      <c r="P142" s="74"/>
    </row>
    <row r="143" spans="1:16">
      <c r="A143" s="74"/>
      <c r="B143" s="74"/>
      <c r="C143" s="75"/>
      <c r="D143" s="74"/>
      <c r="E143" s="76"/>
      <c r="F143" s="76"/>
      <c r="G143" s="76"/>
      <c r="H143" s="76"/>
      <c r="I143" s="76"/>
      <c r="J143" s="74"/>
      <c r="K143" s="75"/>
      <c r="L143" s="74"/>
      <c r="M143" s="74"/>
      <c r="N143" s="74"/>
      <c r="O143" s="74"/>
      <c r="P143" s="74"/>
    </row>
    <row r="144" spans="1:16">
      <c r="A144" s="74"/>
      <c r="B144" s="74"/>
      <c r="C144" s="75"/>
      <c r="D144" s="74"/>
      <c r="E144" s="76"/>
      <c r="F144" s="76"/>
      <c r="G144" s="76"/>
      <c r="H144" s="76"/>
      <c r="I144" s="76"/>
      <c r="J144" s="74"/>
      <c r="K144" s="75"/>
      <c r="L144" s="74"/>
      <c r="M144" s="74"/>
      <c r="N144" s="74"/>
      <c r="O144" s="74"/>
      <c r="P144" s="74"/>
    </row>
    <row r="145" spans="1:16">
      <c r="A145" s="74"/>
      <c r="B145" s="74"/>
      <c r="C145" s="75"/>
      <c r="D145" s="74"/>
      <c r="E145" s="76"/>
      <c r="F145" s="76"/>
      <c r="G145" s="76"/>
      <c r="H145" s="76"/>
      <c r="I145" s="76"/>
      <c r="J145" s="74"/>
      <c r="K145" s="75"/>
      <c r="L145" s="74"/>
      <c r="M145" s="74"/>
      <c r="N145" s="74"/>
      <c r="O145" s="74"/>
      <c r="P145" s="74"/>
    </row>
    <row r="146" spans="1:16">
      <c r="A146" s="74"/>
      <c r="B146" s="74"/>
      <c r="C146" s="75"/>
      <c r="D146" s="74"/>
      <c r="E146" s="76"/>
      <c r="F146" s="76"/>
      <c r="G146" s="76"/>
      <c r="H146" s="76"/>
      <c r="I146" s="76"/>
      <c r="J146" s="74"/>
      <c r="K146" s="75"/>
      <c r="L146" s="74"/>
      <c r="M146" s="74"/>
      <c r="N146" s="74"/>
      <c r="O146" s="74"/>
      <c r="P146" s="74"/>
    </row>
    <row r="147" spans="1:16">
      <c r="A147" s="74"/>
      <c r="B147" s="74"/>
      <c r="C147" s="75"/>
      <c r="D147" s="74"/>
      <c r="E147" s="76"/>
      <c r="F147" s="76"/>
      <c r="G147" s="76"/>
      <c r="H147" s="76"/>
      <c r="I147" s="76"/>
      <c r="J147" s="74"/>
      <c r="K147" s="75"/>
      <c r="L147" s="74"/>
      <c r="M147" s="74"/>
      <c r="N147" s="74"/>
      <c r="O147" s="74"/>
      <c r="P147" s="74"/>
    </row>
    <row r="148" spans="1:16">
      <c r="A148" s="74"/>
      <c r="B148" s="74"/>
      <c r="C148" s="75"/>
      <c r="D148" s="74"/>
      <c r="E148" s="76"/>
      <c r="F148" s="76"/>
      <c r="G148" s="76"/>
      <c r="H148" s="76"/>
      <c r="I148" s="76"/>
      <c r="J148" s="74"/>
      <c r="K148" s="75"/>
      <c r="L148" s="74"/>
      <c r="M148" s="74"/>
      <c r="N148" s="74"/>
      <c r="O148" s="74"/>
      <c r="P148" s="74"/>
    </row>
    <row r="149" spans="1:16">
      <c r="A149" s="74"/>
      <c r="B149" s="74"/>
      <c r="C149" s="75"/>
      <c r="D149" s="74"/>
      <c r="E149" s="76"/>
      <c r="F149" s="76"/>
      <c r="G149" s="76"/>
      <c r="H149" s="76"/>
      <c r="I149" s="76"/>
      <c r="J149" s="74"/>
      <c r="K149" s="75"/>
      <c r="L149" s="74"/>
      <c r="M149" s="74"/>
      <c r="N149" s="74"/>
      <c r="O149" s="74"/>
      <c r="P149" s="74"/>
    </row>
    <row r="150" spans="1:16">
      <c r="A150" s="74"/>
      <c r="B150" s="74"/>
      <c r="C150" s="75"/>
      <c r="D150" s="74"/>
      <c r="E150" s="76"/>
      <c r="F150" s="76"/>
      <c r="G150" s="76"/>
      <c r="H150" s="76"/>
      <c r="I150" s="76"/>
      <c r="J150" s="74"/>
      <c r="K150" s="75"/>
      <c r="L150" s="74"/>
      <c r="M150" s="74"/>
      <c r="N150" s="74"/>
      <c r="O150" s="74"/>
      <c r="P150" s="74"/>
    </row>
    <row r="151" spans="1:16">
      <c r="A151" s="74"/>
      <c r="B151" s="74"/>
      <c r="C151" s="75"/>
      <c r="D151" s="74"/>
      <c r="E151" s="76"/>
      <c r="F151" s="76"/>
      <c r="G151" s="76"/>
      <c r="H151" s="76"/>
      <c r="I151" s="76"/>
      <c r="J151" s="74"/>
      <c r="K151" s="75"/>
      <c r="L151" s="74"/>
      <c r="M151" s="74"/>
      <c r="N151" s="74"/>
      <c r="O151" s="74"/>
      <c r="P151" s="74"/>
    </row>
    <row r="152" spans="1:16">
      <c r="A152" s="74"/>
      <c r="B152" s="74"/>
      <c r="C152" s="75"/>
      <c r="D152" s="74"/>
      <c r="E152" s="76"/>
      <c r="F152" s="76"/>
      <c r="G152" s="76"/>
      <c r="H152" s="76"/>
      <c r="I152" s="76"/>
      <c r="J152" s="74"/>
      <c r="K152" s="75"/>
      <c r="L152" s="74"/>
      <c r="M152" s="74"/>
      <c r="N152" s="74"/>
      <c r="O152" s="74"/>
      <c r="P152" s="74"/>
    </row>
    <row r="153" spans="1:16">
      <c r="A153" s="74"/>
      <c r="B153" s="74"/>
      <c r="C153" s="75"/>
      <c r="D153" s="74"/>
      <c r="E153" s="76"/>
      <c r="F153" s="76"/>
      <c r="G153" s="76"/>
      <c r="H153" s="76"/>
      <c r="I153" s="76"/>
      <c r="J153" s="74"/>
      <c r="K153" s="75"/>
      <c r="L153" s="74"/>
      <c r="M153" s="74"/>
      <c r="N153" s="74"/>
      <c r="O153" s="74"/>
      <c r="P153" s="74"/>
    </row>
    <row r="154" spans="1:16">
      <c r="A154" s="74"/>
      <c r="B154" s="74"/>
      <c r="C154" s="75"/>
      <c r="D154" s="74"/>
      <c r="E154" s="76"/>
      <c r="F154" s="76"/>
      <c r="G154" s="76"/>
      <c r="H154" s="76"/>
      <c r="I154" s="76"/>
      <c r="J154" s="74"/>
      <c r="K154" s="75"/>
      <c r="L154" s="74"/>
      <c r="M154" s="74"/>
      <c r="N154" s="74"/>
      <c r="O154" s="74"/>
      <c r="P154" s="74"/>
    </row>
    <row r="155" spans="1:16">
      <c r="A155" s="74"/>
      <c r="B155" s="74"/>
      <c r="C155" s="75"/>
      <c r="D155" s="74"/>
      <c r="E155" s="76"/>
      <c r="F155" s="76"/>
      <c r="G155" s="76"/>
      <c r="H155" s="76"/>
      <c r="I155" s="76"/>
      <c r="J155" s="74"/>
      <c r="K155" s="75"/>
      <c r="L155" s="74"/>
      <c r="M155" s="74"/>
      <c r="N155" s="74"/>
      <c r="O155" s="74"/>
      <c r="P155" s="74"/>
    </row>
    <row r="156" spans="1:16">
      <c r="A156" s="74"/>
      <c r="B156" s="74"/>
      <c r="C156" s="75"/>
      <c r="D156" s="74"/>
      <c r="E156" s="76"/>
      <c r="F156" s="76"/>
      <c r="G156" s="76"/>
      <c r="H156" s="76"/>
      <c r="I156" s="76"/>
      <c r="J156" s="74"/>
      <c r="K156" s="75"/>
      <c r="L156" s="74"/>
      <c r="M156" s="74"/>
      <c r="N156" s="74"/>
      <c r="O156" s="74"/>
      <c r="P156" s="74"/>
    </row>
    <row r="157" spans="1:16">
      <c r="A157" s="74"/>
      <c r="B157" s="74"/>
      <c r="C157" s="75"/>
      <c r="D157" s="74"/>
      <c r="E157" s="76"/>
      <c r="F157" s="76"/>
      <c r="G157" s="76"/>
      <c r="H157" s="76"/>
      <c r="I157" s="76"/>
      <c r="J157" s="74"/>
      <c r="K157" s="75"/>
      <c r="L157" s="74"/>
      <c r="M157" s="74"/>
      <c r="N157" s="74"/>
      <c r="O157" s="74"/>
      <c r="P157" s="74"/>
    </row>
    <row r="158" spans="1:16">
      <c r="A158" s="74"/>
      <c r="B158" s="74"/>
      <c r="C158" s="75"/>
      <c r="D158" s="74"/>
      <c r="E158" s="76"/>
      <c r="F158" s="76"/>
      <c r="G158" s="76"/>
      <c r="H158" s="76"/>
      <c r="I158" s="76"/>
      <c r="J158" s="74"/>
      <c r="K158" s="75"/>
      <c r="L158" s="74"/>
      <c r="M158" s="74"/>
      <c r="N158" s="74"/>
      <c r="O158" s="74"/>
      <c r="P158" s="74"/>
    </row>
    <row r="159" spans="1:16">
      <c r="A159" s="74"/>
      <c r="B159" s="74"/>
      <c r="C159" s="75"/>
      <c r="D159" s="74"/>
      <c r="E159" s="76"/>
      <c r="F159" s="76"/>
      <c r="G159" s="76"/>
      <c r="H159" s="76"/>
      <c r="I159" s="76"/>
      <c r="J159" s="74"/>
      <c r="K159" s="75"/>
      <c r="L159" s="74"/>
      <c r="M159" s="74"/>
      <c r="N159" s="74"/>
      <c r="O159" s="74"/>
      <c r="P159" s="74"/>
    </row>
    <row r="160" spans="1:16">
      <c r="A160" s="74"/>
      <c r="B160" s="74"/>
      <c r="C160" s="75"/>
      <c r="D160" s="74"/>
      <c r="E160" s="76"/>
      <c r="F160" s="76"/>
      <c r="G160" s="76"/>
      <c r="H160" s="76"/>
      <c r="I160" s="76"/>
      <c r="J160" s="74"/>
      <c r="K160" s="75"/>
      <c r="L160" s="74"/>
      <c r="M160" s="74"/>
      <c r="N160" s="74"/>
      <c r="O160" s="74"/>
      <c r="P160" s="74"/>
    </row>
    <row r="161" spans="1:16">
      <c r="A161" s="74"/>
      <c r="B161" s="74"/>
      <c r="C161" s="75"/>
      <c r="D161" s="74"/>
      <c r="E161" s="76"/>
      <c r="F161" s="76"/>
      <c r="G161" s="76"/>
      <c r="H161" s="76"/>
      <c r="I161" s="76"/>
      <c r="J161" s="74"/>
      <c r="K161" s="75"/>
      <c r="L161" s="74"/>
      <c r="M161" s="74"/>
      <c r="N161" s="74"/>
      <c r="O161" s="74"/>
      <c r="P161" s="74"/>
    </row>
    <row r="162" spans="1:16">
      <c r="A162" s="74"/>
      <c r="B162" s="74"/>
      <c r="C162" s="75"/>
      <c r="D162" s="74"/>
      <c r="E162" s="76"/>
      <c r="F162" s="76"/>
      <c r="G162" s="76"/>
      <c r="H162" s="76"/>
      <c r="I162" s="76"/>
      <c r="J162" s="74"/>
      <c r="K162" s="75"/>
      <c r="L162" s="74"/>
      <c r="M162" s="74"/>
      <c r="N162" s="74"/>
      <c r="O162" s="74"/>
      <c r="P162" s="74"/>
    </row>
    <row r="163" spans="1:16">
      <c r="A163" s="74"/>
      <c r="B163" s="74"/>
      <c r="C163" s="75"/>
      <c r="D163" s="74"/>
      <c r="E163" s="76"/>
      <c r="F163" s="76"/>
      <c r="G163" s="76"/>
      <c r="H163" s="76"/>
      <c r="I163" s="76"/>
      <c r="J163" s="74"/>
      <c r="K163" s="75"/>
      <c r="L163" s="74"/>
      <c r="M163" s="74"/>
      <c r="N163" s="74"/>
      <c r="O163" s="74"/>
      <c r="P163" s="74"/>
    </row>
    <row r="164" spans="1:16">
      <c r="A164" s="74"/>
      <c r="B164" s="74"/>
      <c r="C164" s="75"/>
      <c r="D164" s="74"/>
      <c r="E164" s="76"/>
      <c r="F164" s="76"/>
      <c r="G164" s="76"/>
      <c r="H164" s="76"/>
      <c r="I164" s="76"/>
      <c r="J164" s="74"/>
      <c r="K164" s="75"/>
      <c r="L164" s="74"/>
      <c r="M164" s="74"/>
      <c r="N164" s="74"/>
      <c r="O164" s="74"/>
      <c r="P164" s="74"/>
    </row>
    <row r="165" spans="1:16">
      <c r="A165" s="74"/>
      <c r="B165" s="74"/>
      <c r="C165" s="75"/>
      <c r="D165" s="74"/>
      <c r="E165" s="76"/>
      <c r="F165" s="76"/>
      <c r="G165" s="76"/>
      <c r="H165" s="76"/>
      <c r="I165" s="76"/>
      <c r="J165" s="74"/>
      <c r="K165" s="75"/>
      <c r="L165" s="74"/>
      <c r="M165" s="74"/>
      <c r="N165" s="74"/>
      <c r="O165" s="74"/>
      <c r="P165" s="74"/>
    </row>
    <row r="166" spans="1:16">
      <c r="A166" s="74"/>
      <c r="B166" s="74"/>
      <c r="C166" s="75"/>
      <c r="D166" s="74"/>
      <c r="E166" s="76"/>
      <c r="F166" s="76"/>
      <c r="G166" s="76"/>
      <c r="H166" s="76"/>
      <c r="I166" s="76"/>
      <c r="J166" s="74"/>
      <c r="K166" s="75"/>
      <c r="L166" s="74"/>
      <c r="M166" s="74"/>
      <c r="N166" s="74"/>
      <c r="O166" s="74"/>
      <c r="P166" s="74"/>
    </row>
    <row r="167" spans="1:16">
      <c r="A167" s="74"/>
      <c r="B167" s="74"/>
      <c r="C167" s="75"/>
      <c r="D167" s="74"/>
      <c r="E167" s="76"/>
      <c r="F167" s="76"/>
      <c r="G167" s="76"/>
      <c r="H167" s="76"/>
      <c r="I167" s="76"/>
      <c r="J167" s="74"/>
      <c r="K167" s="75"/>
      <c r="L167" s="74"/>
      <c r="M167" s="74"/>
      <c r="N167" s="74"/>
      <c r="O167" s="74"/>
      <c r="P167" s="74"/>
    </row>
    <row r="168" spans="1:16">
      <c r="A168" s="74"/>
      <c r="B168" s="74"/>
      <c r="C168" s="75"/>
      <c r="D168" s="74"/>
      <c r="E168" s="76"/>
      <c r="F168" s="76"/>
      <c r="G168" s="76"/>
      <c r="H168" s="76"/>
      <c r="I168" s="76"/>
      <c r="J168" s="74"/>
      <c r="K168" s="75"/>
      <c r="L168" s="74"/>
      <c r="M168" s="74"/>
      <c r="N168" s="74"/>
      <c r="O168" s="74"/>
      <c r="P168" s="74"/>
    </row>
    <row r="169" spans="1:16">
      <c r="A169" s="74"/>
      <c r="B169" s="74"/>
      <c r="C169" s="75"/>
      <c r="D169" s="74"/>
      <c r="E169" s="76"/>
      <c r="F169" s="76"/>
      <c r="G169" s="76"/>
      <c r="H169" s="76"/>
      <c r="I169" s="76"/>
      <c r="J169" s="74"/>
      <c r="K169" s="75"/>
      <c r="L169" s="74"/>
      <c r="M169" s="74"/>
      <c r="N169" s="74"/>
      <c r="O169" s="74"/>
      <c r="P169" s="74"/>
    </row>
    <row r="170" spans="1:16">
      <c r="A170" s="74"/>
      <c r="B170" s="74"/>
      <c r="C170" s="75"/>
      <c r="D170" s="74"/>
      <c r="E170" s="76"/>
      <c r="F170" s="76"/>
      <c r="G170" s="76"/>
      <c r="H170" s="76"/>
      <c r="I170" s="76"/>
      <c r="J170" s="74"/>
      <c r="K170" s="75"/>
      <c r="L170" s="74"/>
      <c r="M170" s="74"/>
      <c r="N170" s="74"/>
      <c r="O170" s="74"/>
      <c r="P170" s="74"/>
    </row>
    <row r="171" spans="1:16">
      <c r="A171" s="74"/>
      <c r="B171" s="74"/>
      <c r="C171" s="75"/>
      <c r="D171" s="74"/>
      <c r="E171" s="76"/>
      <c r="F171" s="76"/>
      <c r="G171" s="76"/>
      <c r="H171" s="76"/>
      <c r="I171" s="76"/>
      <c r="J171" s="74"/>
      <c r="K171" s="75"/>
      <c r="L171" s="74"/>
      <c r="M171" s="74"/>
      <c r="N171" s="74"/>
      <c r="O171" s="74"/>
      <c r="P171" s="74"/>
    </row>
    <row r="172" spans="1:16">
      <c r="A172" s="74"/>
      <c r="B172" s="74"/>
      <c r="C172" s="75"/>
      <c r="D172" s="74"/>
      <c r="E172" s="76"/>
      <c r="F172" s="76"/>
      <c r="G172" s="76"/>
      <c r="H172" s="76"/>
      <c r="I172" s="76"/>
      <c r="J172" s="74"/>
      <c r="K172" s="75"/>
      <c r="L172" s="74"/>
      <c r="M172" s="74"/>
      <c r="N172" s="74"/>
      <c r="O172" s="74"/>
      <c r="P172" s="74"/>
    </row>
    <row r="173" spans="1:16">
      <c r="A173" s="74"/>
      <c r="B173" s="74"/>
      <c r="C173" s="75"/>
      <c r="D173" s="74"/>
      <c r="E173" s="76"/>
      <c r="F173" s="76"/>
      <c r="G173" s="76"/>
      <c r="H173" s="76"/>
      <c r="I173" s="76"/>
      <c r="J173" s="74"/>
      <c r="K173" s="75"/>
      <c r="L173" s="74"/>
      <c r="M173" s="74"/>
      <c r="N173" s="74"/>
      <c r="O173" s="74"/>
      <c r="P173" s="74"/>
    </row>
    <row r="174" spans="1:16">
      <c r="A174" s="74"/>
      <c r="B174" s="74"/>
      <c r="C174" s="75"/>
      <c r="D174" s="74"/>
      <c r="E174" s="76"/>
      <c r="F174" s="76"/>
      <c r="G174" s="76"/>
      <c r="H174" s="76"/>
      <c r="I174" s="76"/>
      <c r="J174" s="74"/>
      <c r="K174" s="75"/>
      <c r="L174" s="74"/>
      <c r="M174" s="74"/>
      <c r="N174" s="74"/>
      <c r="O174" s="74"/>
      <c r="P174" s="74"/>
    </row>
    <row r="175" spans="1:16">
      <c r="A175" s="74"/>
      <c r="B175" s="74"/>
      <c r="C175" s="75"/>
      <c r="D175" s="74"/>
      <c r="E175" s="76"/>
      <c r="F175" s="76"/>
      <c r="G175" s="76"/>
      <c r="H175" s="76"/>
      <c r="I175" s="76"/>
      <c r="J175" s="74"/>
      <c r="K175" s="75"/>
      <c r="L175" s="74"/>
      <c r="M175" s="74"/>
      <c r="N175" s="74"/>
      <c r="O175" s="74"/>
      <c r="P175" s="74"/>
    </row>
    <row r="176" spans="1:16">
      <c r="A176" s="74"/>
      <c r="B176" s="74"/>
      <c r="C176" s="75"/>
      <c r="D176" s="74"/>
      <c r="E176" s="76"/>
      <c r="F176" s="76"/>
      <c r="G176" s="76"/>
      <c r="H176" s="76"/>
      <c r="I176" s="76"/>
      <c r="J176" s="74"/>
      <c r="K176" s="75"/>
      <c r="L176" s="74"/>
      <c r="M176" s="74"/>
      <c r="N176" s="74"/>
      <c r="O176" s="74"/>
      <c r="P176" s="74"/>
    </row>
    <row r="177" spans="1:16">
      <c r="A177" s="74"/>
      <c r="B177" s="74"/>
      <c r="C177" s="75"/>
      <c r="D177" s="74"/>
      <c r="E177" s="76"/>
      <c r="F177" s="76"/>
      <c r="G177" s="76"/>
      <c r="H177" s="76"/>
      <c r="I177" s="76"/>
      <c r="J177" s="74"/>
      <c r="K177" s="75"/>
      <c r="L177" s="74"/>
      <c r="M177" s="74"/>
      <c r="N177" s="74"/>
      <c r="O177" s="74"/>
      <c r="P177" s="74"/>
    </row>
    <row r="178" spans="1:16">
      <c r="A178" s="74"/>
      <c r="B178" s="74"/>
      <c r="C178" s="75"/>
      <c r="D178" s="74"/>
      <c r="E178" s="76"/>
      <c r="F178" s="76"/>
      <c r="G178" s="76"/>
      <c r="H178" s="76"/>
      <c r="I178" s="76"/>
      <c r="J178" s="74"/>
      <c r="K178" s="75"/>
      <c r="L178" s="74"/>
      <c r="M178" s="74"/>
      <c r="N178" s="74"/>
      <c r="O178" s="74"/>
      <c r="P178" s="74"/>
    </row>
    <row r="179" spans="1:16">
      <c r="A179" s="74"/>
      <c r="B179" s="74"/>
      <c r="C179" s="75"/>
      <c r="D179" s="74"/>
      <c r="E179" s="76"/>
      <c r="F179" s="76"/>
      <c r="G179" s="76"/>
      <c r="H179" s="76"/>
      <c r="I179" s="76"/>
      <c r="J179" s="74"/>
      <c r="K179" s="75"/>
      <c r="L179" s="74"/>
      <c r="M179" s="74"/>
      <c r="N179" s="74"/>
      <c r="O179" s="74"/>
      <c r="P179" s="74"/>
    </row>
    <row r="180" spans="1:16">
      <c r="A180" s="74"/>
      <c r="B180" s="74"/>
      <c r="C180" s="75"/>
      <c r="D180" s="74"/>
      <c r="E180" s="76"/>
      <c r="F180" s="76"/>
      <c r="G180" s="76"/>
      <c r="H180" s="76"/>
      <c r="I180" s="76"/>
      <c r="J180" s="74"/>
      <c r="K180" s="75"/>
      <c r="L180" s="74"/>
      <c r="M180" s="74"/>
      <c r="N180" s="74"/>
      <c r="O180" s="74"/>
      <c r="P180" s="74"/>
    </row>
    <row r="181" spans="1:16">
      <c r="A181" s="74"/>
      <c r="B181" s="74"/>
      <c r="C181" s="75"/>
      <c r="D181" s="74"/>
      <c r="E181" s="76"/>
      <c r="F181" s="76"/>
      <c r="G181" s="76"/>
      <c r="H181" s="76"/>
      <c r="I181" s="76"/>
      <c r="J181" s="74"/>
      <c r="K181" s="75"/>
      <c r="L181" s="74"/>
      <c r="M181" s="74"/>
      <c r="N181" s="74"/>
      <c r="O181" s="74"/>
      <c r="P181" s="74"/>
    </row>
    <row r="182" spans="1:16">
      <c r="A182" s="74"/>
      <c r="B182" s="74"/>
      <c r="C182" s="75"/>
      <c r="D182" s="74"/>
      <c r="E182" s="76"/>
      <c r="F182" s="76"/>
      <c r="G182" s="76"/>
      <c r="H182" s="76"/>
      <c r="I182" s="76"/>
      <c r="J182" s="74"/>
      <c r="K182" s="75"/>
      <c r="L182" s="74"/>
      <c r="M182" s="74"/>
      <c r="N182" s="74"/>
      <c r="O182" s="74"/>
      <c r="P182" s="74"/>
    </row>
    <row r="183" spans="1:16">
      <c r="A183" s="74"/>
      <c r="B183" s="74"/>
      <c r="C183" s="75"/>
      <c r="D183" s="74"/>
      <c r="E183" s="76"/>
      <c r="F183" s="76"/>
      <c r="G183" s="76"/>
      <c r="H183" s="76"/>
      <c r="I183" s="76"/>
      <c r="J183" s="74"/>
      <c r="K183" s="75"/>
      <c r="L183" s="74"/>
      <c r="M183" s="74"/>
      <c r="N183" s="74"/>
      <c r="O183" s="74"/>
      <c r="P183" s="74"/>
    </row>
    <row r="184" spans="1:16">
      <c r="A184" s="74"/>
      <c r="B184" s="74"/>
      <c r="C184" s="75"/>
      <c r="D184" s="74"/>
      <c r="E184" s="76"/>
      <c r="F184" s="76"/>
      <c r="G184" s="76"/>
      <c r="H184" s="76"/>
      <c r="I184" s="76"/>
      <c r="J184" s="74"/>
      <c r="K184" s="75"/>
      <c r="L184" s="74"/>
      <c r="M184" s="74"/>
      <c r="N184" s="74"/>
      <c r="O184" s="74"/>
      <c r="P184" s="74"/>
    </row>
    <row r="185" spans="1:16">
      <c r="A185" s="74"/>
      <c r="B185" s="74"/>
      <c r="C185" s="75"/>
      <c r="D185" s="74"/>
      <c r="E185" s="76"/>
      <c r="F185" s="76"/>
      <c r="G185" s="76"/>
      <c r="H185" s="76"/>
      <c r="I185" s="76"/>
      <c r="J185" s="74"/>
      <c r="K185" s="75"/>
      <c r="L185" s="74"/>
      <c r="M185" s="74"/>
      <c r="N185" s="74"/>
      <c r="O185" s="74"/>
      <c r="P185" s="74"/>
    </row>
    <row r="186" spans="1:16">
      <c r="A186" s="74"/>
      <c r="B186" s="74"/>
      <c r="C186" s="75"/>
      <c r="D186" s="74"/>
      <c r="E186" s="76"/>
      <c r="F186" s="76"/>
      <c r="G186" s="76"/>
      <c r="H186" s="76"/>
      <c r="I186" s="76"/>
      <c r="J186" s="74"/>
      <c r="K186" s="75"/>
      <c r="L186" s="74"/>
      <c r="M186" s="74"/>
      <c r="N186" s="74"/>
      <c r="O186" s="74"/>
      <c r="P186" s="74"/>
    </row>
    <row r="187" spans="1:16">
      <c r="A187" s="74"/>
      <c r="B187" s="74"/>
      <c r="C187" s="75"/>
      <c r="D187" s="74"/>
      <c r="E187" s="76"/>
      <c r="F187" s="76"/>
      <c r="G187" s="76"/>
      <c r="H187" s="76"/>
      <c r="I187" s="76"/>
      <c r="J187" s="74"/>
      <c r="K187" s="75"/>
      <c r="L187" s="74"/>
      <c r="M187" s="74"/>
      <c r="N187" s="74"/>
      <c r="O187" s="74"/>
      <c r="P187" s="74"/>
    </row>
    <row r="188" spans="1:16">
      <c r="A188" s="74"/>
      <c r="B188" s="74"/>
      <c r="C188" s="75"/>
      <c r="D188" s="74"/>
      <c r="E188" s="76"/>
      <c r="F188" s="76"/>
      <c r="G188" s="76"/>
      <c r="H188" s="76"/>
      <c r="I188" s="76"/>
      <c r="J188" s="74"/>
      <c r="K188" s="75"/>
      <c r="L188" s="74"/>
      <c r="M188" s="74"/>
      <c r="N188" s="74"/>
      <c r="O188" s="74"/>
      <c r="P188" s="74"/>
    </row>
    <row r="189" spans="1:16">
      <c r="A189" s="74"/>
      <c r="B189" s="74"/>
      <c r="C189" s="75"/>
      <c r="D189" s="74"/>
      <c r="E189" s="76"/>
      <c r="F189" s="76"/>
      <c r="G189" s="76"/>
      <c r="H189" s="76"/>
      <c r="I189" s="76"/>
      <c r="J189" s="74"/>
      <c r="K189" s="75"/>
      <c r="L189" s="74"/>
      <c r="M189" s="74"/>
      <c r="N189" s="74"/>
      <c r="O189" s="74"/>
      <c r="P189" s="74"/>
    </row>
    <row r="190" spans="1:16">
      <c r="A190" s="74"/>
      <c r="B190" s="74"/>
      <c r="C190" s="75"/>
      <c r="D190" s="74"/>
      <c r="E190" s="76"/>
      <c r="F190" s="76"/>
      <c r="G190" s="76"/>
      <c r="H190" s="76"/>
      <c r="I190" s="76"/>
      <c r="J190" s="74"/>
      <c r="K190" s="75"/>
      <c r="L190" s="74"/>
      <c r="M190" s="74"/>
      <c r="N190" s="74"/>
      <c r="O190" s="74"/>
      <c r="P190" s="74"/>
    </row>
    <row r="191" spans="1:16">
      <c r="A191" s="74"/>
      <c r="B191" s="74"/>
      <c r="C191" s="75"/>
      <c r="D191" s="74"/>
      <c r="E191" s="76"/>
      <c r="F191" s="76"/>
      <c r="G191" s="76"/>
      <c r="H191" s="76"/>
      <c r="I191" s="76"/>
      <c r="J191" s="74"/>
      <c r="K191" s="75"/>
      <c r="L191" s="74"/>
      <c r="M191" s="74"/>
      <c r="N191" s="74"/>
      <c r="O191" s="74"/>
      <c r="P191" s="74"/>
    </row>
    <row r="192" spans="1:16">
      <c r="A192" s="74"/>
      <c r="B192" s="74"/>
      <c r="C192" s="75"/>
      <c r="D192" s="74"/>
      <c r="E192" s="76"/>
      <c r="F192" s="76"/>
      <c r="G192" s="76"/>
      <c r="H192" s="76"/>
      <c r="I192" s="76"/>
      <c r="J192" s="74"/>
      <c r="K192" s="75"/>
      <c r="L192" s="74"/>
      <c r="M192" s="74"/>
      <c r="N192" s="74"/>
      <c r="O192" s="74"/>
      <c r="P192" s="74"/>
    </row>
    <row r="193" spans="1:16">
      <c r="A193" s="74"/>
      <c r="B193" s="74"/>
      <c r="C193" s="75"/>
      <c r="D193" s="74"/>
      <c r="E193" s="76"/>
      <c r="F193" s="76"/>
      <c r="G193" s="76"/>
      <c r="H193" s="76"/>
      <c r="I193" s="76"/>
      <c r="J193" s="74"/>
      <c r="K193" s="75"/>
      <c r="L193" s="74"/>
      <c r="M193" s="74"/>
      <c r="N193" s="74"/>
      <c r="O193" s="74"/>
      <c r="P193" s="74"/>
    </row>
    <row r="194" spans="1:16">
      <c r="A194" s="74"/>
      <c r="B194" s="74"/>
      <c r="C194" s="75"/>
      <c r="D194" s="74"/>
      <c r="E194" s="76"/>
      <c r="F194" s="76"/>
      <c r="G194" s="76"/>
      <c r="H194" s="76"/>
      <c r="I194" s="76"/>
      <c r="J194" s="74"/>
      <c r="K194" s="75"/>
      <c r="L194" s="74"/>
      <c r="M194" s="74"/>
      <c r="N194" s="74"/>
      <c r="O194" s="74"/>
      <c r="P194" s="74"/>
    </row>
    <row r="195" spans="1:16">
      <c r="A195" s="74"/>
      <c r="B195" s="74"/>
      <c r="C195" s="75"/>
      <c r="D195" s="74"/>
      <c r="E195" s="76"/>
      <c r="F195" s="76"/>
      <c r="G195" s="76"/>
      <c r="H195" s="76"/>
      <c r="I195" s="76"/>
      <c r="J195" s="74"/>
      <c r="K195" s="75"/>
      <c r="L195" s="74"/>
      <c r="M195" s="74"/>
      <c r="N195" s="74"/>
      <c r="O195" s="74"/>
      <c r="P195" s="74"/>
    </row>
    <row r="196" spans="1:16">
      <c r="A196" s="74"/>
      <c r="B196" s="74"/>
      <c r="C196" s="75"/>
      <c r="D196" s="74"/>
      <c r="E196" s="76"/>
      <c r="F196" s="76"/>
      <c r="G196" s="76"/>
      <c r="H196" s="76"/>
      <c r="I196" s="76"/>
      <c r="J196" s="74"/>
      <c r="K196" s="75"/>
      <c r="L196" s="74"/>
      <c r="M196" s="74"/>
      <c r="N196" s="74"/>
      <c r="O196" s="74"/>
      <c r="P196" s="74"/>
    </row>
    <row r="197" spans="1:16">
      <c r="A197" s="74"/>
      <c r="B197" s="74"/>
      <c r="C197" s="75"/>
      <c r="D197" s="74"/>
      <c r="E197" s="76"/>
      <c r="F197" s="76"/>
      <c r="G197" s="76"/>
      <c r="H197" s="76"/>
      <c r="I197" s="76"/>
      <c r="J197" s="74"/>
      <c r="K197" s="75"/>
      <c r="L197" s="74"/>
      <c r="M197" s="74"/>
      <c r="N197" s="74"/>
      <c r="O197" s="74"/>
      <c r="P197" s="74"/>
    </row>
    <row r="198" spans="1:16">
      <c r="A198" s="74"/>
      <c r="B198" s="74"/>
      <c r="C198" s="75"/>
      <c r="D198" s="74"/>
      <c r="E198" s="76"/>
      <c r="F198" s="76"/>
      <c r="G198" s="76"/>
      <c r="H198" s="76"/>
      <c r="I198" s="76"/>
      <c r="J198" s="74"/>
      <c r="K198" s="75"/>
      <c r="L198" s="74"/>
      <c r="M198" s="74"/>
      <c r="N198" s="74"/>
      <c r="O198" s="74"/>
      <c r="P198" s="74"/>
    </row>
    <row r="199" spans="1:16">
      <c r="A199" s="74"/>
      <c r="B199" s="74"/>
      <c r="C199" s="75"/>
      <c r="D199" s="74"/>
      <c r="E199" s="76"/>
      <c r="F199" s="76"/>
      <c r="G199" s="76"/>
      <c r="H199" s="76"/>
      <c r="I199" s="76"/>
      <c r="J199" s="74"/>
      <c r="K199" s="75"/>
      <c r="L199" s="74"/>
      <c r="M199" s="74"/>
      <c r="N199" s="74"/>
      <c r="O199" s="74"/>
      <c r="P199" s="74"/>
    </row>
    <row r="200" spans="1:16">
      <c r="A200" s="74"/>
      <c r="B200" s="74"/>
      <c r="C200" s="75"/>
      <c r="D200" s="74"/>
      <c r="E200" s="76"/>
      <c r="F200" s="76"/>
      <c r="G200" s="76"/>
      <c r="H200" s="76"/>
      <c r="I200" s="76"/>
      <c r="J200" s="74"/>
      <c r="K200" s="75"/>
      <c r="L200" s="74"/>
      <c r="M200" s="74"/>
      <c r="N200" s="74"/>
      <c r="O200" s="74"/>
      <c r="P200" s="74"/>
    </row>
    <row r="201" spans="1:16">
      <c r="A201" s="74"/>
      <c r="B201" s="74"/>
      <c r="C201" s="75"/>
      <c r="D201" s="74"/>
      <c r="E201" s="76"/>
      <c r="F201" s="76"/>
      <c r="G201" s="76"/>
      <c r="H201" s="76"/>
      <c r="I201" s="76"/>
      <c r="J201" s="74"/>
      <c r="K201" s="75"/>
      <c r="L201" s="74"/>
      <c r="M201" s="74"/>
      <c r="N201" s="74"/>
      <c r="O201" s="74"/>
      <c r="P201" s="74"/>
    </row>
    <row r="202" spans="1:16">
      <c r="A202" s="74"/>
      <c r="B202" s="74"/>
      <c r="C202" s="75"/>
      <c r="D202" s="74"/>
      <c r="E202" s="76"/>
      <c r="F202" s="76"/>
      <c r="G202" s="76"/>
      <c r="H202" s="76"/>
      <c r="I202" s="76"/>
      <c r="J202" s="74"/>
      <c r="K202" s="75"/>
      <c r="L202" s="74"/>
      <c r="M202" s="74"/>
      <c r="N202" s="74"/>
      <c r="O202" s="74"/>
      <c r="P202" s="74"/>
    </row>
    <row r="203" spans="1:16">
      <c r="A203" s="74"/>
      <c r="B203" s="74"/>
      <c r="C203" s="75"/>
      <c r="D203" s="74"/>
      <c r="E203" s="76"/>
      <c r="F203" s="76"/>
      <c r="G203" s="76"/>
      <c r="H203" s="76"/>
      <c r="I203" s="76"/>
      <c r="J203" s="74"/>
      <c r="K203" s="75"/>
      <c r="L203" s="74"/>
      <c r="M203" s="74"/>
      <c r="N203" s="74"/>
      <c r="O203" s="74"/>
      <c r="P203" s="74"/>
    </row>
    <row r="204" spans="1:16">
      <c r="A204" s="74"/>
      <c r="B204" s="74"/>
      <c r="C204" s="75"/>
      <c r="D204" s="74"/>
      <c r="E204" s="76"/>
      <c r="F204" s="76"/>
      <c r="G204" s="76"/>
      <c r="H204" s="76"/>
      <c r="I204" s="76"/>
      <c r="J204" s="74"/>
      <c r="K204" s="75"/>
      <c r="L204" s="74"/>
      <c r="M204" s="74"/>
      <c r="N204" s="74"/>
      <c r="O204" s="74"/>
      <c r="P204" s="74"/>
    </row>
    <row r="205" spans="1:16">
      <c r="A205" s="74"/>
      <c r="B205" s="74"/>
      <c r="C205" s="75"/>
      <c r="D205" s="74"/>
      <c r="E205" s="76"/>
      <c r="F205" s="76"/>
      <c r="G205" s="76"/>
      <c r="H205" s="76"/>
      <c r="I205" s="76"/>
      <c r="J205" s="74"/>
      <c r="K205" s="75"/>
      <c r="L205" s="74"/>
      <c r="M205" s="74"/>
      <c r="N205" s="74"/>
      <c r="O205" s="74"/>
      <c r="P205" s="74"/>
    </row>
    <row r="206" spans="1:16">
      <c r="A206" s="74"/>
      <c r="B206" s="74"/>
      <c r="C206" s="75"/>
      <c r="D206" s="74"/>
      <c r="E206" s="76"/>
      <c r="F206" s="76"/>
      <c r="G206" s="76"/>
      <c r="H206" s="76"/>
      <c r="I206" s="76"/>
      <c r="J206" s="74"/>
      <c r="K206" s="75"/>
      <c r="L206" s="74"/>
      <c r="M206" s="74"/>
      <c r="N206" s="74"/>
      <c r="O206" s="74"/>
      <c r="P206" s="74"/>
    </row>
    <row r="207" spans="1:16">
      <c r="A207" s="74"/>
      <c r="B207" s="74"/>
      <c r="C207" s="75"/>
      <c r="D207" s="74"/>
      <c r="E207" s="76"/>
      <c r="F207" s="76"/>
      <c r="G207" s="76"/>
      <c r="H207" s="76"/>
      <c r="I207" s="76"/>
      <c r="J207" s="74"/>
      <c r="K207" s="75"/>
      <c r="L207" s="74"/>
      <c r="M207" s="74"/>
      <c r="N207" s="74"/>
      <c r="O207" s="74"/>
      <c r="P207" s="74"/>
    </row>
    <row r="208" spans="1:16">
      <c r="A208" s="74"/>
      <c r="B208" s="74"/>
      <c r="C208" s="75"/>
      <c r="D208" s="74"/>
      <c r="E208" s="76"/>
      <c r="F208" s="76"/>
      <c r="G208" s="76"/>
      <c r="H208" s="76"/>
      <c r="I208" s="76"/>
      <c r="J208" s="74"/>
      <c r="K208" s="75"/>
      <c r="L208" s="74"/>
      <c r="M208" s="74"/>
      <c r="N208" s="74"/>
      <c r="O208" s="74"/>
      <c r="P208" s="74"/>
    </row>
    <row r="209" spans="1:16">
      <c r="A209" s="74"/>
      <c r="B209" s="74"/>
      <c r="C209" s="75"/>
      <c r="D209" s="74"/>
      <c r="E209" s="76"/>
      <c r="F209" s="76"/>
      <c r="G209" s="76"/>
      <c r="H209" s="76"/>
      <c r="I209" s="76"/>
      <c r="J209" s="74"/>
      <c r="K209" s="75"/>
      <c r="L209" s="74"/>
      <c r="M209" s="74"/>
      <c r="N209" s="74"/>
      <c r="O209" s="74"/>
      <c r="P209" s="74"/>
    </row>
    <row r="210" spans="1:16">
      <c r="A210" s="74"/>
      <c r="B210" s="74"/>
      <c r="C210" s="75"/>
      <c r="D210" s="74"/>
      <c r="E210" s="76"/>
      <c r="F210" s="76"/>
      <c r="G210" s="76"/>
      <c r="H210" s="76"/>
      <c r="I210" s="76"/>
      <c r="J210" s="74"/>
      <c r="K210" s="75"/>
      <c r="L210" s="74"/>
      <c r="M210" s="74"/>
      <c r="N210" s="74"/>
      <c r="O210" s="74"/>
      <c r="P210" s="74"/>
    </row>
    <row r="211" spans="1:16">
      <c r="A211" s="74"/>
      <c r="B211" s="74"/>
      <c r="C211" s="75"/>
      <c r="D211" s="74"/>
      <c r="E211" s="76"/>
      <c r="F211" s="76"/>
      <c r="G211" s="76"/>
      <c r="H211" s="76"/>
      <c r="I211" s="76"/>
      <c r="J211" s="74"/>
      <c r="K211" s="75"/>
      <c r="L211" s="74"/>
      <c r="M211" s="74"/>
      <c r="N211" s="74"/>
      <c r="O211" s="74"/>
      <c r="P211" s="74"/>
    </row>
    <row r="212" spans="1:16">
      <c r="A212" s="74"/>
      <c r="B212" s="74"/>
      <c r="C212" s="75"/>
      <c r="D212" s="74"/>
      <c r="E212" s="76"/>
      <c r="F212" s="76"/>
      <c r="G212" s="76"/>
      <c r="H212" s="76"/>
      <c r="I212" s="76"/>
      <c r="J212" s="74"/>
      <c r="K212" s="75"/>
      <c r="L212" s="74"/>
      <c r="M212" s="74"/>
      <c r="N212" s="74"/>
      <c r="O212" s="74"/>
      <c r="P212" s="74"/>
    </row>
    <row r="213" spans="1:16">
      <c r="A213" s="74"/>
      <c r="B213" s="74"/>
      <c r="C213" s="75"/>
      <c r="D213" s="74"/>
      <c r="E213" s="76"/>
      <c r="F213" s="76"/>
      <c r="G213" s="76"/>
      <c r="H213" s="76"/>
      <c r="I213" s="76"/>
      <c r="J213" s="74"/>
      <c r="K213" s="75"/>
      <c r="L213" s="74"/>
      <c r="M213" s="74"/>
      <c r="N213" s="74"/>
      <c r="O213" s="74"/>
      <c r="P213" s="74"/>
    </row>
    <row r="214" spans="1:16">
      <c r="A214" s="74"/>
      <c r="B214" s="74"/>
      <c r="C214" s="75"/>
      <c r="D214" s="74"/>
      <c r="E214" s="76"/>
      <c r="F214" s="76"/>
      <c r="G214" s="76"/>
      <c r="H214" s="76"/>
      <c r="I214" s="76"/>
      <c r="J214" s="74"/>
      <c r="K214" s="75"/>
      <c r="L214" s="74"/>
      <c r="M214" s="74"/>
      <c r="N214" s="74"/>
      <c r="O214" s="74"/>
      <c r="P214" s="74"/>
    </row>
    <row r="215" spans="1:16">
      <c r="A215" s="74"/>
      <c r="B215" s="74"/>
      <c r="C215" s="75"/>
      <c r="D215" s="74"/>
      <c r="E215" s="76"/>
      <c r="F215" s="76"/>
      <c r="G215" s="76"/>
      <c r="H215" s="76"/>
      <c r="I215" s="76"/>
      <c r="J215" s="74"/>
      <c r="K215" s="75"/>
      <c r="L215" s="74"/>
      <c r="M215" s="74"/>
      <c r="N215" s="74"/>
      <c r="O215" s="74"/>
      <c r="P215" s="74"/>
    </row>
    <row r="216" spans="1:16">
      <c r="A216" s="74"/>
      <c r="B216" s="74"/>
      <c r="C216" s="75"/>
      <c r="D216" s="74"/>
      <c r="E216" s="76"/>
      <c r="F216" s="76"/>
      <c r="G216" s="76"/>
      <c r="H216" s="76"/>
      <c r="I216" s="76"/>
      <c r="J216" s="74"/>
      <c r="K216" s="75"/>
      <c r="L216" s="74"/>
      <c r="M216" s="74"/>
      <c r="N216" s="74"/>
      <c r="O216" s="74"/>
      <c r="P216" s="74"/>
    </row>
    <row r="217" spans="1:16">
      <c r="A217" s="74"/>
      <c r="B217" s="74"/>
      <c r="C217" s="75"/>
      <c r="D217" s="74"/>
      <c r="E217" s="76"/>
      <c r="F217" s="76"/>
      <c r="G217" s="76"/>
      <c r="H217" s="76"/>
      <c r="I217" s="76"/>
      <c r="J217" s="74"/>
      <c r="K217" s="75"/>
      <c r="L217" s="74"/>
      <c r="M217" s="74"/>
      <c r="N217" s="74"/>
      <c r="O217" s="74"/>
      <c r="P217" s="74"/>
    </row>
    <row r="218" spans="1:16">
      <c r="A218" s="74"/>
      <c r="B218" s="74"/>
      <c r="C218" s="75"/>
      <c r="D218" s="74"/>
      <c r="E218" s="76"/>
      <c r="F218" s="76"/>
      <c r="G218" s="76"/>
      <c r="H218" s="76"/>
      <c r="I218" s="76"/>
      <c r="J218" s="74"/>
      <c r="K218" s="75"/>
      <c r="L218" s="74"/>
      <c r="M218" s="74"/>
      <c r="N218" s="74"/>
      <c r="O218" s="74"/>
      <c r="P218" s="74"/>
    </row>
    <row r="219" spans="1:16">
      <c r="A219" s="74"/>
      <c r="B219" s="74"/>
      <c r="C219" s="75"/>
      <c r="D219" s="74"/>
      <c r="E219" s="76"/>
      <c r="F219" s="76"/>
      <c r="G219" s="76"/>
      <c r="H219" s="76"/>
      <c r="I219" s="76"/>
      <c r="J219" s="74"/>
      <c r="K219" s="75"/>
      <c r="L219" s="74"/>
      <c r="M219" s="74"/>
      <c r="N219" s="74"/>
      <c r="O219" s="74"/>
      <c r="P219" s="74"/>
    </row>
    <row r="220" spans="1:16">
      <c r="A220" s="74"/>
      <c r="B220" s="74"/>
      <c r="C220" s="75"/>
      <c r="D220" s="74"/>
      <c r="E220" s="76"/>
      <c r="F220" s="76"/>
      <c r="G220" s="76"/>
      <c r="H220" s="76"/>
      <c r="I220" s="76"/>
      <c r="J220" s="74"/>
      <c r="K220" s="75"/>
      <c r="L220" s="74"/>
      <c r="M220" s="74"/>
      <c r="N220" s="74"/>
      <c r="O220" s="74"/>
      <c r="P220" s="74"/>
    </row>
    <row r="221" spans="1:16">
      <c r="A221" s="74"/>
      <c r="B221" s="74"/>
      <c r="C221" s="75"/>
      <c r="D221" s="74"/>
      <c r="E221" s="76"/>
      <c r="F221" s="76"/>
      <c r="G221" s="76"/>
      <c r="H221" s="76"/>
      <c r="I221" s="76"/>
      <c r="J221" s="74"/>
      <c r="K221" s="75"/>
      <c r="L221" s="74"/>
      <c r="M221" s="74"/>
      <c r="N221" s="74"/>
      <c r="O221" s="74"/>
      <c r="P221" s="74"/>
    </row>
    <row r="222" spans="1:16">
      <c r="A222" s="74"/>
      <c r="B222" s="74"/>
      <c r="C222" s="75"/>
      <c r="D222" s="74"/>
      <c r="E222" s="76"/>
      <c r="F222" s="76"/>
      <c r="G222" s="76"/>
      <c r="H222" s="76"/>
      <c r="I222" s="76"/>
      <c r="J222" s="74"/>
      <c r="K222" s="75"/>
      <c r="L222" s="74"/>
      <c r="M222" s="74"/>
      <c r="N222" s="74"/>
      <c r="O222" s="74"/>
      <c r="P222" s="74"/>
    </row>
    <row r="223" spans="1:16">
      <c r="A223" s="74"/>
      <c r="B223" s="74"/>
      <c r="C223" s="75"/>
      <c r="D223" s="74"/>
      <c r="E223" s="76"/>
      <c r="F223" s="76"/>
      <c r="G223" s="76"/>
      <c r="H223" s="76"/>
      <c r="I223" s="76"/>
      <c r="J223" s="74"/>
      <c r="K223" s="75"/>
      <c r="L223" s="74"/>
      <c r="M223" s="74"/>
      <c r="N223" s="74"/>
      <c r="O223" s="74"/>
      <c r="P223" s="74"/>
    </row>
    <row r="224" spans="1:16">
      <c r="A224" s="74"/>
      <c r="B224" s="74"/>
      <c r="C224" s="75"/>
      <c r="D224" s="74"/>
      <c r="E224" s="76"/>
      <c r="F224" s="76"/>
      <c r="G224" s="76"/>
      <c r="H224" s="76"/>
      <c r="I224" s="76"/>
      <c r="J224" s="74"/>
      <c r="K224" s="75"/>
      <c r="L224" s="74"/>
      <c r="M224" s="74"/>
      <c r="N224" s="74"/>
      <c r="O224" s="74"/>
      <c r="P224" s="74"/>
    </row>
    <row r="225" spans="1:16">
      <c r="A225" s="74"/>
      <c r="B225" s="74"/>
      <c r="C225" s="75"/>
      <c r="D225" s="74"/>
      <c r="E225" s="76"/>
      <c r="F225" s="76"/>
      <c r="G225" s="76"/>
      <c r="H225" s="76"/>
      <c r="I225" s="76"/>
      <c r="J225" s="74"/>
      <c r="K225" s="75"/>
      <c r="L225" s="74"/>
      <c r="M225" s="74"/>
      <c r="N225" s="74"/>
      <c r="O225" s="74"/>
      <c r="P225" s="74"/>
    </row>
    <row r="226" spans="1:16">
      <c r="A226" s="74"/>
      <c r="B226" s="74"/>
      <c r="C226" s="75"/>
      <c r="D226" s="74"/>
      <c r="E226" s="76"/>
      <c r="F226" s="76"/>
      <c r="G226" s="76"/>
      <c r="H226" s="76"/>
      <c r="I226" s="76"/>
      <c r="J226" s="74"/>
      <c r="K226" s="75"/>
      <c r="L226" s="74"/>
      <c r="M226" s="74"/>
      <c r="N226" s="74"/>
      <c r="O226" s="74"/>
      <c r="P226" s="74"/>
    </row>
    <row r="227" spans="1:16">
      <c r="A227" s="74"/>
      <c r="B227" s="74"/>
      <c r="C227" s="75"/>
      <c r="D227" s="74"/>
      <c r="E227" s="76"/>
      <c r="F227" s="76"/>
      <c r="G227" s="76"/>
      <c r="H227" s="76"/>
      <c r="I227" s="76"/>
      <c r="J227" s="74"/>
      <c r="K227" s="75"/>
      <c r="L227" s="74"/>
      <c r="M227" s="74"/>
      <c r="N227" s="74"/>
      <c r="O227" s="74"/>
      <c r="P227" s="74"/>
    </row>
    <row r="228" spans="1:16">
      <c r="A228" s="74"/>
      <c r="B228" s="74"/>
      <c r="C228" s="75"/>
      <c r="D228" s="74"/>
      <c r="E228" s="76"/>
      <c r="F228" s="76"/>
      <c r="G228" s="76"/>
      <c r="H228" s="76"/>
      <c r="I228" s="76"/>
      <c r="J228" s="74"/>
      <c r="K228" s="75"/>
      <c r="L228" s="74"/>
      <c r="M228" s="74"/>
      <c r="N228" s="74"/>
      <c r="O228" s="74"/>
      <c r="P228" s="74"/>
    </row>
    <row r="229" spans="1:16">
      <c r="A229" s="74"/>
      <c r="B229" s="74"/>
      <c r="C229" s="75"/>
      <c r="D229" s="74"/>
      <c r="E229" s="76"/>
      <c r="F229" s="76"/>
      <c r="G229" s="76"/>
      <c r="H229" s="76"/>
      <c r="I229" s="76"/>
      <c r="J229" s="74"/>
      <c r="K229" s="75"/>
      <c r="L229" s="74"/>
      <c r="M229" s="74"/>
      <c r="N229" s="74"/>
      <c r="O229" s="74"/>
      <c r="P229" s="74"/>
    </row>
    <row r="230" spans="1:16">
      <c r="A230" s="74"/>
      <c r="B230" s="74"/>
      <c r="C230" s="75"/>
      <c r="D230" s="74"/>
      <c r="E230" s="76"/>
      <c r="F230" s="76"/>
      <c r="G230" s="76"/>
      <c r="H230" s="76"/>
      <c r="I230" s="76"/>
      <c r="J230" s="74"/>
      <c r="K230" s="75"/>
      <c r="L230" s="74"/>
      <c r="M230" s="74"/>
      <c r="N230" s="74"/>
      <c r="O230" s="74"/>
      <c r="P230" s="74"/>
    </row>
    <row r="231" spans="1:16">
      <c r="A231" s="74"/>
      <c r="B231" s="74"/>
      <c r="C231" s="75"/>
      <c r="D231" s="74"/>
      <c r="E231" s="76"/>
      <c r="F231" s="76"/>
      <c r="G231" s="76"/>
      <c r="H231" s="76"/>
      <c r="I231" s="76"/>
      <c r="J231" s="74"/>
      <c r="K231" s="75"/>
      <c r="L231" s="74"/>
      <c r="M231" s="74"/>
      <c r="N231" s="74"/>
      <c r="O231" s="74"/>
      <c r="P231" s="74"/>
    </row>
    <row r="232" spans="1:16">
      <c r="A232" s="74"/>
      <c r="B232" s="74"/>
      <c r="C232" s="75"/>
      <c r="D232" s="74"/>
      <c r="E232" s="76"/>
      <c r="F232" s="76"/>
      <c r="G232" s="76"/>
      <c r="H232" s="76"/>
      <c r="I232" s="76"/>
      <c r="J232" s="74"/>
      <c r="K232" s="75"/>
      <c r="L232" s="74"/>
      <c r="M232" s="74"/>
      <c r="N232" s="74"/>
      <c r="O232" s="74"/>
      <c r="P232" s="74"/>
    </row>
    <row r="233" spans="1:16">
      <c r="A233" s="74"/>
      <c r="B233" s="74"/>
      <c r="C233" s="75"/>
      <c r="D233" s="74"/>
      <c r="E233" s="76"/>
      <c r="F233" s="76"/>
      <c r="G233" s="76"/>
      <c r="H233" s="76"/>
      <c r="I233" s="76"/>
      <c r="J233" s="74"/>
      <c r="K233" s="75"/>
      <c r="L233" s="74"/>
      <c r="M233" s="74"/>
      <c r="N233" s="74"/>
      <c r="O233" s="74"/>
      <c r="P233" s="74"/>
    </row>
    <row r="234" spans="1:16">
      <c r="A234" s="74"/>
      <c r="B234" s="74"/>
      <c r="C234" s="75"/>
      <c r="D234" s="74"/>
      <c r="E234" s="76"/>
      <c r="F234" s="76"/>
      <c r="G234" s="76"/>
      <c r="H234" s="76"/>
      <c r="I234" s="76"/>
      <c r="J234" s="74"/>
      <c r="K234" s="75"/>
      <c r="L234" s="74"/>
      <c r="M234" s="74"/>
      <c r="N234" s="74"/>
      <c r="O234" s="74"/>
      <c r="P234" s="74"/>
    </row>
    <row r="235" spans="1:16">
      <c r="A235" s="74"/>
      <c r="B235" s="74"/>
      <c r="C235" s="75"/>
      <c r="D235" s="74"/>
      <c r="E235" s="76"/>
      <c r="F235" s="76"/>
      <c r="G235" s="76"/>
      <c r="H235" s="76"/>
      <c r="I235" s="76"/>
      <c r="J235" s="74"/>
      <c r="K235" s="75"/>
      <c r="L235" s="74"/>
      <c r="M235" s="74"/>
      <c r="N235" s="74"/>
      <c r="O235" s="74"/>
      <c r="P235" s="74"/>
    </row>
    <row r="236" spans="1:16">
      <c r="A236" s="74"/>
      <c r="B236" s="74"/>
      <c r="C236" s="75"/>
      <c r="D236" s="74"/>
      <c r="E236" s="76"/>
      <c r="F236" s="76"/>
      <c r="G236" s="76"/>
      <c r="H236" s="76"/>
      <c r="I236" s="76"/>
      <c r="J236" s="74"/>
      <c r="K236" s="75"/>
      <c r="L236" s="74"/>
      <c r="M236" s="74"/>
      <c r="N236" s="74"/>
      <c r="O236" s="74"/>
      <c r="P236" s="74"/>
    </row>
    <row r="237" spans="1:16">
      <c r="A237" s="74"/>
      <c r="B237" s="74"/>
      <c r="C237" s="75"/>
      <c r="D237" s="74"/>
      <c r="E237" s="76"/>
      <c r="F237" s="76"/>
      <c r="G237" s="76"/>
      <c r="H237" s="76"/>
      <c r="I237" s="76"/>
      <c r="J237" s="74"/>
      <c r="K237" s="75"/>
      <c r="L237" s="74"/>
      <c r="M237" s="74"/>
      <c r="N237" s="74"/>
      <c r="O237" s="74"/>
      <c r="P237" s="74"/>
    </row>
    <row r="238" spans="1:16">
      <c r="A238" s="74"/>
      <c r="B238" s="74"/>
      <c r="C238" s="75"/>
      <c r="D238" s="74"/>
      <c r="E238" s="76"/>
      <c r="F238" s="76"/>
      <c r="G238" s="76"/>
      <c r="H238" s="76"/>
      <c r="I238" s="76"/>
      <c r="J238" s="74"/>
      <c r="K238" s="75"/>
      <c r="L238" s="74"/>
      <c r="M238" s="74"/>
      <c r="N238" s="74"/>
      <c r="O238" s="74"/>
      <c r="P238" s="74"/>
    </row>
    <row r="239" spans="1:16">
      <c r="A239" s="74"/>
      <c r="B239" s="74"/>
      <c r="C239" s="75"/>
      <c r="D239" s="74"/>
      <c r="E239" s="76"/>
      <c r="F239" s="76"/>
      <c r="G239" s="76"/>
      <c r="H239" s="76"/>
      <c r="I239" s="76"/>
      <c r="J239" s="74"/>
      <c r="K239" s="75"/>
      <c r="L239" s="74"/>
      <c r="M239" s="74"/>
      <c r="N239" s="74"/>
      <c r="O239" s="74"/>
      <c r="P239" s="74"/>
    </row>
    <row r="240" spans="1:16">
      <c r="A240" s="74"/>
      <c r="B240" s="74"/>
      <c r="C240" s="75"/>
      <c r="D240" s="74"/>
      <c r="E240" s="76"/>
      <c r="F240" s="76"/>
      <c r="G240" s="76"/>
      <c r="H240" s="76"/>
      <c r="I240" s="76"/>
      <c r="J240" s="74"/>
      <c r="K240" s="75"/>
      <c r="L240" s="74"/>
      <c r="M240" s="74"/>
      <c r="N240" s="74"/>
      <c r="O240" s="74"/>
      <c r="P240" s="74"/>
    </row>
    <row r="241" spans="1:16">
      <c r="A241" s="74"/>
      <c r="B241" s="74"/>
      <c r="C241" s="75"/>
      <c r="D241" s="74"/>
      <c r="E241" s="76"/>
      <c r="F241" s="76"/>
      <c r="G241" s="76"/>
      <c r="H241" s="76"/>
      <c r="I241" s="76"/>
      <c r="J241" s="74"/>
      <c r="K241" s="75"/>
      <c r="L241" s="74"/>
      <c r="M241" s="74"/>
      <c r="N241" s="74"/>
      <c r="O241" s="74"/>
      <c r="P241" s="74"/>
    </row>
    <row r="242" spans="1:16">
      <c r="A242" s="74"/>
      <c r="B242" s="74"/>
      <c r="C242" s="75"/>
      <c r="D242" s="74"/>
      <c r="E242" s="76"/>
      <c r="F242" s="76"/>
      <c r="G242" s="76"/>
      <c r="H242" s="76"/>
      <c r="I242" s="76"/>
      <c r="J242" s="74"/>
      <c r="K242" s="75"/>
      <c r="L242" s="74"/>
      <c r="M242" s="74"/>
      <c r="N242" s="74"/>
      <c r="O242" s="74"/>
      <c r="P242" s="74"/>
    </row>
    <row r="243" spans="1:16">
      <c r="A243" s="74"/>
      <c r="B243" s="74"/>
      <c r="C243" s="75"/>
      <c r="D243" s="74"/>
      <c r="E243" s="76"/>
      <c r="F243" s="76"/>
      <c r="G243" s="76"/>
      <c r="H243" s="76"/>
      <c r="I243" s="76"/>
      <c r="J243" s="74"/>
      <c r="K243" s="75"/>
      <c r="L243" s="74"/>
      <c r="M243" s="74"/>
      <c r="N243" s="74"/>
      <c r="O243" s="74"/>
      <c r="P243" s="74"/>
    </row>
    <row r="244" spans="1:16">
      <c r="A244" s="74"/>
      <c r="B244" s="74"/>
      <c r="C244" s="75"/>
      <c r="D244" s="74"/>
      <c r="E244" s="76"/>
      <c r="F244" s="76"/>
      <c r="G244" s="76"/>
      <c r="H244" s="76"/>
      <c r="I244" s="76"/>
      <c r="J244" s="74"/>
      <c r="K244" s="75"/>
      <c r="L244" s="74"/>
      <c r="M244" s="74"/>
      <c r="N244" s="74"/>
      <c r="O244" s="74"/>
      <c r="P244" s="74"/>
    </row>
    <row r="245" spans="1:16">
      <c r="A245" s="74"/>
      <c r="B245" s="74"/>
      <c r="C245" s="75"/>
      <c r="D245" s="74"/>
      <c r="E245" s="76"/>
      <c r="F245" s="76"/>
      <c r="G245" s="76"/>
      <c r="H245" s="76"/>
      <c r="I245" s="76"/>
      <c r="J245" s="74"/>
      <c r="K245" s="75"/>
      <c r="L245" s="74"/>
      <c r="M245" s="74"/>
      <c r="N245" s="74"/>
      <c r="O245" s="74"/>
      <c r="P245" s="74"/>
    </row>
    <row r="246" spans="1:16">
      <c r="A246" s="74"/>
      <c r="B246" s="74"/>
      <c r="C246" s="75"/>
      <c r="D246" s="74"/>
      <c r="E246" s="76"/>
      <c r="F246" s="76"/>
      <c r="G246" s="76"/>
      <c r="H246" s="76"/>
      <c r="I246" s="76"/>
      <c r="J246" s="74"/>
      <c r="K246" s="75"/>
      <c r="L246" s="74"/>
      <c r="M246" s="74"/>
      <c r="N246" s="74"/>
      <c r="O246" s="74"/>
      <c r="P246" s="74"/>
    </row>
    <row r="247" spans="1:16">
      <c r="A247" s="74"/>
      <c r="B247" s="74"/>
      <c r="C247" s="75"/>
      <c r="D247" s="74"/>
      <c r="E247" s="76"/>
      <c r="F247" s="76"/>
      <c r="G247" s="76"/>
      <c r="H247" s="76"/>
      <c r="I247" s="76"/>
      <c r="J247" s="74"/>
      <c r="K247" s="75"/>
      <c r="L247" s="74"/>
      <c r="M247" s="74"/>
      <c r="N247" s="74"/>
      <c r="O247" s="74"/>
      <c r="P247" s="74"/>
    </row>
    <row r="248" spans="1:16">
      <c r="A248" s="74"/>
      <c r="B248" s="74"/>
      <c r="C248" s="75"/>
      <c r="D248" s="74"/>
      <c r="E248" s="76"/>
      <c r="F248" s="76"/>
      <c r="G248" s="76"/>
      <c r="H248" s="76"/>
      <c r="I248" s="76"/>
      <c r="J248" s="74"/>
      <c r="K248" s="75"/>
      <c r="L248" s="74"/>
      <c r="M248" s="74"/>
      <c r="N248" s="74"/>
      <c r="O248" s="74"/>
      <c r="P248" s="74"/>
    </row>
    <row r="249" spans="1:16">
      <c r="A249" s="74"/>
      <c r="B249" s="74"/>
      <c r="C249" s="75"/>
      <c r="D249" s="74"/>
      <c r="E249" s="76"/>
      <c r="F249" s="76"/>
      <c r="G249" s="76"/>
      <c r="H249" s="76"/>
      <c r="I249" s="76"/>
      <c r="J249" s="74"/>
      <c r="K249" s="75"/>
      <c r="L249" s="74"/>
      <c r="M249" s="74"/>
      <c r="N249" s="74"/>
      <c r="O249" s="74"/>
      <c r="P249" s="74"/>
    </row>
    <row r="250" spans="1:16">
      <c r="A250" s="74"/>
      <c r="B250" s="74"/>
      <c r="C250" s="75"/>
      <c r="D250" s="74"/>
      <c r="E250" s="76"/>
      <c r="F250" s="76"/>
      <c r="G250" s="76"/>
      <c r="H250" s="76"/>
      <c r="I250" s="76"/>
      <c r="J250" s="74"/>
      <c r="K250" s="75"/>
      <c r="L250" s="74"/>
      <c r="M250" s="74"/>
      <c r="N250" s="74"/>
      <c r="O250" s="74"/>
      <c r="P250" s="74"/>
    </row>
    <row r="251" spans="1:16">
      <c r="A251" s="74"/>
      <c r="B251" s="74"/>
      <c r="C251" s="75"/>
      <c r="D251" s="74"/>
      <c r="E251" s="76"/>
      <c r="F251" s="76"/>
      <c r="G251" s="76"/>
      <c r="H251" s="76"/>
      <c r="I251" s="76"/>
      <c r="J251" s="74"/>
      <c r="K251" s="75"/>
      <c r="L251" s="74"/>
      <c r="M251" s="74"/>
      <c r="N251" s="74"/>
      <c r="O251" s="74"/>
      <c r="P251" s="74"/>
    </row>
    <row r="252" spans="1:16">
      <c r="A252" s="74"/>
      <c r="B252" s="74"/>
      <c r="C252" s="75"/>
      <c r="D252" s="74"/>
      <c r="E252" s="76"/>
      <c r="F252" s="76"/>
      <c r="G252" s="76"/>
      <c r="H252" s="76"/>
      <c r="I252" s="76"/>
      <c r="J252" s="74"/>
      <c r="K252" s="75"/>
      <c r="L252" s="74"/>
      <c r="M252" s="74"/>
      <c r="N252" s="74"/>
      <c r="O252" s="74"/>
      <c r="P252" s="74"/>
    </row>
    <row r="253" spans="1:16">
      <c r="A253" s="74"/>
      <c r="B253" s="74"/>
      <c r="C253" s="75"/>
      <c r="D253" s="74"/>
      <c r="E253" s="76"/>
      <c r="F253" s="76"/>
      <c r="G253" s="76"/>
      <c r="H253" s="76"/>
      <c r="I253" s="76"/>
      <c r="J253" s="74"/>
      <c r="K253" s="75"/>
      <c r="L253" s="74"/>
      <c r="M253" s="74"/>
      <c r="N253" s="74"/>
      <c r="O253" s="74"/>
      <c r="P253" s="74"/>
    </row>
    <row r="254" spans="1:16">
      <c r="A254" s="74"/>
      <c r="B254" s="74"/>
      <c r="C254" s="75"/>
      <c r="D254" s="74"/>
      <c r="E254" s="76"/>
      <c r="F254" s="76"/>
      <c r="G254" s="76"/>
      <c r="H254" s="76"/>
      <c r="I254" s="76"/>
      <c r="J254" s="74"/>
      <c r="K254" s="75"/>
      <c r="L254" s="74"/>
      <c r="M254" s="74"/>
      <c r="N254" s="74"/>
      <c r="O254" s="74"/>
      <c r="P254" s="74"/>
    </row>
    <row r="255" spans="1:16">
      <c r="A255" s="74"/>
      <c r="B255" s="74"/>
      <c r="C255" s="75"/>
      <c r="D255" s="74"/>
      <c r="E255" s="76"/>
      <c r="F255" s="76"/>
      <c r="G255" s="76"/>
      <c r="H255" s="76"/>
      <c r="I255" s="76"/>
      <c r="J255" s="74"/>
      <c r="K255" s="75"/>
      <c r="L255" s="74"/>
      <c r="M255" s="74"/>
      <c r="N255" s="74"/>
      <c r="O255" s="74"/>
      <c r="P255" s="74"/>
    </row>
    <row r="256" spans="1:16">
      <c r="A256" s="74"/>
      <c r="B256" s="74"/>
      <c r="C256" s="75"/>
      <c r="D256" s="74"/>
      <c r="E256" s="76"/>
      <c r="F256" s="76"/>
      <c r="G256" s="76"/>
      <c r="H256" s="76"/>
      <c r="I256" s="76"/>
      <c r="J256" s="74"/>
      <c r="K256" s="75"/>
      <c r="L256" s="74"/>
      <c r="M256" s="74"/>
      <c r="N256" s="74"/>
      <c r="O256" s="74"/>
      <c r="P256" s="74"/>
    </row>
    <row r="257" spans="1:16">
      <c r="A257" s="74"/>
      <c r="B257" s="74"/>
      <c r="C257" s="75"/>
      <c r="D257" s="74"/>
      <c r="E257" s="76"/>
      <c r="F257" s="76"/>
      <c r="G257" s="76"/>
      <c r="H257" s="76"/>
      <c r="I257" s="76"/>
      <c r="J257" s="74"/>
      <c r="K257" s="75"/>
      <c r="L257" s="74"/>
      <c r="M257" s="74"/>
      <c r="N257" s="74"/>
      <c r="O257" s="74"/>
      <c r="P257" s="74"/>
    </row>
    <row r="258" spans="1:16">
      <c r="A258" s="74"/>
      <c r="B258" s="74"/>
      <c r="C258" s="75"/>
      <c r="D258" s="74"/>
      <c r="E258" s="76"/>
      <c r="F258" s="76"/>
      <c r="G258" s="76"/>
      <c r="H258" s="76"/>
      <c r="I258" s="76"/>
      <c r="J258" s="74"/>
      <c r="K258" s="75"/>
      <c r="L258" s="74"/>
      <c r="M258" s="74"/>
      <c r="N258" s="74"/>
      <c r="O258" s="74"/>
      <c r="P258" s="74"/>
    </row>
    <row r="259" spans="1:16">
      <c r="A259" s="74"/>
      <c r="B259" s="74"/>
      <c r="C259" s="75"/>
      <c r="D259" s="74"/>
      <c r="E259" s="76"/>
      <c r="F259" s="76"/>
      <c r="G259" s="76"/>
      <c r="H259" s="76"/>
      <c r="I259" s="76"/>
      <c r="J259" s="74"/>
      <c r="K259" s="75"/>
      <c r="L259" s="74"/>
      <c r="M259" s="74"/>
      <c r="N259" s="74"/>
      <c r="O259" s="74"/>
      <c r="P259" s="74"/>
    </row>
    <row r="260" spans="1:16">
      <c r="A260" s="74"/>
      <c r="B260" s="74"/>
      <c r="C260" s="75"/>
      <c r="D260" s="74"/>
      <c r="E260" s="76"/>
      <c r="F260" s="76"/>
      <c r="G260" s="76"/>
      <c r="H260" s="76"/>
      <c r="I260" s="76"/>
      <c r="J260" s="74"/>
      <c r="K260" s="75"/>
      <c r="L260" s="74"/>
      <c r="M260" s="74"/>
      <c r="N260" s="74"/>
      <c r="O260" s="74"/>
      <c r="P260" s="74"/>
    </row>
    <row r="261" spans="1:16">
      <c r="A261" s="74"/>
      <c r="B261" s="74"/>
      <c r="C261" s="75"/>
      <c r="D261" s="74"/>
      <c r="E261" s="76"/>
      <c r="F261" s="76"/>
      <c r="G261" s="76"/>
      <c r="H261" s="76"/>
      <c r="I261" s="76"/>
      <c r="J261" s="74"/>
      <c r="K261" s="75"/>
      <c r="L261" s="74"/>
      <c r="M261" s="74"/>
      <c r="N261" s="74"/>
      <c r="O261" s="74"/>
      <c r="P261" s="74"/>
    </row>
    <row r="262" spans="1:16">
      <c r="A262" s="74"/>
      <c r="B262" s="74"/>
      <c r="C262" s="75"/>
      <c r="D262" s="74"/>
      <c r="E262" s="76"/>
      <c r="F262" s="76"/>
      <c r="G262" s="76"/>
      <c r="H262" s="76"/>
      <c r="I262" s="76"/>
      <c r="J262" s="74"/>
      <c r="K262" s="75"/>
      <c r="L262" s="74"/>
      <c r="M262" s="74"/>
      <c r="N262" s="74"/>
      <c r="O262" s="74"/>
      <c r="P262" s="74"/>
    </row>
    <row r="263" spans="1:16">
      <c r="A263" s="74"/>
      <c r="B263" s="74"/>
      <c r="C263" s="75"/>
      <c r="D263" s="74"/>
      <c r="E263" s="76"/>
      <c r="F263" s="76"/>
      <c r="G263" s="76"/>
      <c r="H263" s="76"/>
      <c r="I263" s="76"/>
      <c r="J263" s="74"/>
      <c r="K263" s="75"/>
      <c r="L263" s="74"/>
      <c r="M263" s="74"/>
      <c r="N263" s="74"/>
      <c r="O263" s="74"/>
      <c r="P263" s="74"/>
    </row>
    <row r="264" spans="1:16">
      <c r="A264" s="74"/>
      <c r="B264" s="74"/>
      <c r="C264" s="75"/>
      <c r="D264" s="74"/>
      <c r="E264" s="76"/>
      <c r="F264" s="76"/>
      <c r="G264" s="76"/>
      <c r="H264" s="76"/>
      <c r="I264" s="76"/>
      <c r="J264" s="74"/>
      <c r="K264" s="75"/>
      <c r="L264" s="74"/>
      <c r="M264" s="74"/>
      <c r="N264" s="74"/>
      <c r="O264" s="74"/>
      <c r="P264" s="74"/>
    </row>
    <row r="265" spans="1:16">
      <c r="A265" s="74"/>
      <c r="B265" s="74"/>
      <c r="C265" s="75"/>
      <c r="D265" s="74"/>
      <c r="E265" s="76"/>
      <c r="F265" s="76"/>
      <c r="G265" s="76"/>
      <c r="H265" s="76"/>
      <c r="I265" s="76"/>
      <c r="J265" s="74"/>
      <c r="K265" s="75"/>
      <c r="L265" s="74"/>
      <c r="M265" s="74"/>
      <c r="N265" s="74"/>
      <c r="O265" s="74"/>
      <c r="P265" s="74"/>
    </row>
    <row r="266" spans="1:16">
      <c r="A266" s="74"/>
      <c r="B266" s="74"/>
      <c r="C266" s="75"/>
      <c r="D266" s="74"/>
      <c r="E266" s="76"/>
      <c r="F266" s="76"/>
      <c r="G266" s="76"/>
      <c r="H266" s="76"/>
      <c r="I266" s="76"/>
      <c r="J266" s="74"/>
      <c r="K266" s="75"/>
      <c r="L266" s="74"/>
      <c r="M266" s="74"/>
      <c r="N266" s="74"/>
      <c r="O266" s="74"/>
      <c r="P266" s="74"/>
    </row>
    <row r="267" spans="1:16">
      <c r="A267" s="74"/>
      <c r="B267" s="74"/>
      <c r="C267" s="75"/>
      <c r="D267" s="74"/>
      <c r="E267" s="76"/>
      <c r="F267" s="76"/>
      <c r="G267" s="76"/>
      <c r="H267" s="76"/>
      <c r="I267" s="76"/>
      <c r="J267" s="74"/>
      <c r="K267" s="75"/>
      <c r="L267" s="74"/>
      <c r="M267" s="74"/>
      <c r="N267" s="74"/>
      <c r="O267" s="74"/>
      <c r="P267" s="74"/>
    </row>
    <row r="268" spans="1:16">
      <c r="A268" s="74"/>
      <c r="B268" s="74"/>
      <c r="C268" s="75"/>
      <c r="D268" s="74"/>
      <c r="E268" s="76"/>
      <c r="F268" s="76"/>
      <c r="G268" s="76"/>
      <c r="H268" s="76"/>
      <c r="I268" s="76"/>
      <c r="J268" s="74"/>
      <c r="K268" s="75"/>
      <c r="L268" s="74"/>
      <c r="M268" s="74"/>
      <c r="N268" s="74"/>
      <c r="O268" s="74"/>
      <c r="P268" s="74"/>
    </row>
    <row r="269" spans="1:16">
      <c r="A269" s="74"/>
      <c r="B269" s="74"/>
      <c r="C269" s="75"/>
      <c r="D269" s="74"/>
      <c r="E269" s="76"/>
      <c r="F269" s="76"/>
      <c r="G269" s="76"/>
      <c r="H269" s="76"/>
      <c r="I269" s="76"/>
      <c r="J269" s="74"/>
      <c r="K269" s="75"/>
      <c r="L269" s="74"/>
      <c r="M269" s="74"/>
      <c r="N269" s="74"/>
      <c r="O269" s="74"/>
      <c r="P269" s="74"/>
    </row>
    <row r="270" spans="1:16">
      <c r="A270" s="74"/>
      <c r="B270" s="74"/>
      <c r="C270" s="75"/>
      <c r="D270" s="74"/>
      <c r="E270" s="76"/>
      <c r="F270" s="76"/>
      <c r="G270" s="76"/>
      <c r="H270" s="76"/>
      <c r="I270" s="76"/>
      <c r="J270" s="74"/>
      <c r="K270" s="75"/>
      <c r="L270" s="74"/>
      <c r="M270" s="74"/>
      <c r="N270" s="74"/>
      <c r="O270" s="74"/>
      <c r="P270" s="74"/>
    </row>
    <row r="271" spans="1:16">
      <c r="A271" s="74"/>
      <c r="B271" s="74"/>
      <c r="C271" s="75"/>
      <c r="D271" s="74"/>
      <c r="E271" s="76"/>
      <c r="F271" s="76"/>
      <c r="G271" s="76"/>
      <c r="H271" s="76"/>
      <c r="I271" s="76"/>
      <c r="J271" s="74"/>
      <c r="K271" s="75"/>
      <c r="L271" s="74"/>
      <c r="M271" s="74"/>
      <c r="N271" s="74"/>
      <c r="O271" s="74"/>
      <c r="P271" s="74"/>
    </row>
    <row r="272" spans="1:16">
      <c r="A272" s="74"/>
      <c r="B272" s="74"/>
      <c r="C272" s="75"/>
      <c r="D272" s="74"/>
      <c r="E272" s="76"/>
      <c r="F272" s="76"/>
      <c r="G272" s="76"/>
      <c r="H272" s="76"/>
      <c r="I272" s="76"/>
      <c r="J272" s="74"/>
      <c r="K272" s="75"/>
      <c r="L272" s="74"/>
      <c r="M272" s="74"/>
      <c r="N272" s="74"/>
      <c r="O272" s="74"/>
      <c r="P272" s="74"/>
    </row>
    <row r="273" spans="1:16">
      <c r="A273" s="74"/>
      <c r="B273" s="74"/>
      <c r="C273" s="75"/>
      <c r="D273" s="74"/>
      <c r="E273" s="76"/>
      <c r="F273" s="76"/>
      <c r="G273" s="76"/>
      <c r="H273" s="76"/>
      <c r="I273" s="76"/>
      <c r="J273" s="74"/>
      <c r="K273" s="75"/>
      <c r="L273" s="74"/>
      <c r="M273" s="74"/>
      <c r="N273" s="74"/>
      <c r="O273" s="74"/>
      <c r="P273" s="74"/>
    </row>
    <row r="274" spans="1:16">
      <c r="A274" s="74"/>
      <c r="B274" s="74"/>
      <c r="C274" s="75"/>
      <c r="D274" s="74"/>
      <c r="E274" s="76"/>
      <c r="F274" s="76"/>
      <c r="G274" s="76"/>
      <c r="H274" s="76"/>
      <c r="I274" s="76"/>
      <c r="J274" s="74"/>
      <c r="K274" s="75"/>
      <c r="L274" s="74"/>
      <c r="M274" s="74"/>
      <c r="N274" s="74"/>
      <c r="O274" s="74"/>
      <c r="P274" s="74"/>
    </row>
    <row r="275" spans="1:16">
      <c r="A275" s="74"/>
      <c r="B275" s="74"/>
      <c r="C275" s="75"/>
      <c r="D275" s="74"/>
      <c r="E275" s="76"/>
      <c r="F275" s="76"/>
      <c r="G275" s="76"/>
      <c r="H275" s="76"/>
      <c r="I275" s="76"/>
      <c r="J275" s="74"/>
      <c r="K275" s="75"/>
      <c r="L275" s="74"/>
      <c r="M275" s="74"/>
      <c r="N275" s="74"/>
      <c r="O275" s="74"/>
      <c r="P275" s="74"/>
    </row>
    <row r="276" spans="1:16">
      <c r="A276" s="74"/>
      <c r="B276" s="74"/>
      <c r="C276" s="75"/>
      <c r="D276" s="74"/>
      <c r="E276" s="76"/>
      <c r="F276" s="76"/>
      <c r="G276" s="76"/>
      <c r="H276" s="76"/>
      <c r="I276" s="76"/>
      <c r="J276" s="74"/>
      <c r="K276" s="75"/>
      <c r="L276" s="74"/>
      <c r="M276" s="74"/>
      <c r="N276" s="74"/>
      <c r="O276" s="74"/>
      <c r="P276" s="74"/>
    </row>
    <row r="277" spans="1:16">
      <c r="A277" s="74"/>
      <c r="B277" s="74"/>
      <c r="C277" s="75"/>
      <c r="D277" s="74"/>
      <c r="E277" s="76"/>
      <c r="F277" s="76"/>
      <c r="G277" s="76"/>
      <c r="H277" s="76"/>
      <c r="I277" s="76"/>
      <c r="J277" s="74"/>
      <c r="K277" s="75"/>
      <c r="L277" s="74"/>
      <c r="M277" s="74"/>
      <c r="N277" s="74"/>
      <c r="O277" s="74"/>
      <c r="P277" s="74"/>
    </row>
    <row r="278" spans="1:16">
      <c r="A278" s="74"/>
      <c r="B278" s="74"/>
      <c r="C278" s="75"/>
      <c r="D278" s="74"/>
      <c r="E278" s="76"/>
      <c r="F278" s="76"/>
      <c r="G278" s="76"/>
      <c r="H278" s="76"/>
      <c r="I278" s="76"/>
      <c r="J278" s="74"/>
      <c r="K278" s="75"/>
      <c r="L278" s="74"/>
      <c r="M278" s="74"/>
      <c r="N278" s="74"/>
      <c r="O278" s="74"/>
      <c r="P278" s="74"/>
    </row>
    <row r="279" spans="1:16">
      <c r="A279" s="74"/>
      <c r="B279" s="74"/>
      <c r="C279" s="75"/>
      <c r="D279" s="74"/>
      <c r="E279" s="76"/>
      <c r="F279" s="76"/>
      <c r="G279" s="76"/>
      <c r="H279" s="76"/>
      <c r="I279" s="76"/>
      <c r="J279" s="74"/>
      <c r="K279" s="75"/>
      <c r="L279" s="74"/>
      <c r="M279" s="74"/>
      <c r="N279" s="74"/>
      <c r="O279" s="74"/>
      <c r="P279" s="74"/>
    </row>
    <row r="280" spans="1:16">
      <c r="A280" s="74"/>
      <c r="B280" s="74"/>
      <c r="C280" s="75"/>
      <c r="D280" s="74"/>
      <c r="E280" s="76"/>
      <c r="F280" s="76"/>
      <c r="G280" s="76"/>
      <c r="H280" s="76"/>
      <c r="I280" s="76"/>
      <c r="J280" s="74"/>
      <c r="K280" s="75"/>
      <c r="L280" s="74"/>
      <c r="M280" s="74"/>
      <c r="N280" s="74"/>
      <c r="O280" s="74"/>
      <c r="P280" s="74"/>
    </row>
    <row r="281" spans="1:16">
      <c r="A281" s="74"/>
      <c r="B281" s="74"/>
      <c r="C281" s="75"/>
      <c r="D281" s="74"/>
      <c r="E281" s="76"/>
      <c r="F281" s="76"/>
      <c r="G281" s="76"/>
      <c r="H281" s="76"/>
      <c r="I281" s="76"/>
      <c r="J281" s="74"/>
      <c r="K281" s="75"/>
      <c r="L281" s="74"/>
      <c r="M281" s="74"/>
      <c r="N281" s="74"/>
      <c r="O281" s="74"/>
      <c r="P281" s="74"/>
    </row>
    <row r="282" spans="1:16">
      <c r="A282" s="74"/>
      <c r="B282" s="74"/>
      <c r="C282" s="75"/>
      <c r="D282" s="74"/>
      <c r="E282" s="76"/>
      <c r="F282" s="76"/>
      <c r="G282" s="76"/>
      <c r="H282" s="76"/>
      <c r="I282" s="76"/>
      <c r="J282" s="74"/>
      <c r="K282" s="75"/>
      <c r="L282" s="74"/>
      <c r="M282" s="74"/>
      <c r="N282" s="74"/>
      <c r="O282" s="74"/>
      <c r="P282" s="74"/>
    </row>
    <row r="283" spans="1:16">
      <c r="A283" s="74"/>
      <c r="B283" s="74"/>
      <c r="C283" s="75"/>
      <c r="D283" s="74"/>
      <c r="E283" s="76"/>
      <c r="F283" s="76"/>
      <c r="G283" s="76"/>
      <c r="H283" s="76"/>
      <c r="I283" s="76"/>
      <c r="J283" s="74"/>
      <c r="K283" s="75"/>
      <c r="L283" s="74"/>
      <c r="M283" s="74"/>
      <c r="N283" s="74"/>
      <c r="O283" s="74"/>
      <c r="P283" s="74"/>
    </row>
    <row r="284" spans="1:16">
      <c r="A284" s="74"/>
      <c r="B284" s="74"/>
      <c r="C284" s="75"/>
      <c r="D284" s="74"/>
      <c r="E284" s="76"/>
      <c r="F284" s="76"/>
      <c r="G284" s="76"/>
      <c r="H284" s="76"/>
      <c r="I284" s="76"/>
      <c r="J284" s="74"/>
      <c r="K284" s="75"/>
      <c r="L284" s="74"/>
      <c r="M284" s="74"/>
      <c r="N284" s="74"/>
      <c r="O284" s="74"/>
      <c r="P284" s="74"/>
    </row>
    <row r="285" spans="1:16">
      <c r="A285" s="74"/>
      <c r="B285" s="74"/>
      <c r="C285" s="75"/>
      <c r="D285" s="74"/>
      <c r="E285" s="76"/>
      <c r="F285" s="76"/>
      <c r="G285" s="76"/>
      <c r="H285" s="76"/>
      <c r="I285" s="76"/>
      <c r="J285" s="74"/>
      <c r="K285" s="75"/>
      <c r="L285" s="74"/>
      <c r="M285" s="74"/>
      <c r="N285" s="74"/>
      <c r="O285" s="74"/>
      <c r="P285" s="74"/>
    </row>
    <row r="286" spans="1:16">
      <c r="A286" s="74"/>
      <c r="B286" s="74"/>
      <c r="C286" s="75"/>
      <c r="D286" s="74"/>
      <c r="E286" s="76"/>
      <c r="F286" s="76"/>
      <c r="G286" s="76"/>
      <c r="H286" s="76"/>
      <c r="I286" s="76"/>
      <c r="J286" s="74"/>
      <c r="K286" s="75"/>
      <c r="L286" s="74"/>
      <c r="M286" s="74"/>
      <c r="N286" s="74"/>
      <c r="O286" s="74"/>
      <c r="P286" s="74"/>
    </row>
    <row r="287" spans="1:16">
      <c r="A287" s="74"/>
      <c r="B287" s="74"/>
      <c r="C287" s="75"/>
      <c r="D287" s="74"/>
      <c r="E287" s="76"/>
      <c r="F287" s="76"/>
      <c r="G287" s="76"/>
      <c r="H287" s="76"/>
      <c r="I287" s="76"/>
      <c r="J287" s="74"/>
      <c r="K287" s="75"/>
      <c r="L287" s="74"/>
      <c r="M287" s="74"/>
      <c r="N287" s="74"/>
      <c r="O287" s="74"/>
      <c r="P287" s="74"/>
    </row>
    <row r="288" spans="1:16">
      <c r="A288" s="74"/>
      <c r="B288" s="74"/>
      <c r="C288" s="75"/>
      <c r="D288" s="74"/>
      <c r="E288" s="76"/>
      <c r="F288" s="76"/>
      <c r="G288" s="76"/>
      <c r="H288" s="76"/>
      <c r="I288" s="76"/>
      <c r="J288" s="74"/>
      <c r="K288" s="75"/>
      <c r="L288" s="74"/>
      <c r="M288" s="74"/>
      <c r="N288" s="74"/>
      <c r="O288" s="74"/>
      <c r="P288" s="74"/>
    </row>
    <row r="289" spans="1:16">
      <c r="A289" s="74"/>
      <c r="B289" s="74"/>
      <c r="C289" s="75"/>
      <c r="D289" s="74"/>
      <c r="E289" s="76"/>
      <c r="F289" s="76"/>
      <c r="G289" s="76"/>
      <c r="H289" s="76"/>
      <c r="I289" s="76"/>
      <c r="J289" s="74"/>
      <c r="K289" s="75"/>
      <c r="L289" s="74"/>
      <c r="M289" s="74"/>
      <c r="N289" s="74"/>
      <c r="O289" s="74"/>
      <c r="P289" s="74"/>
    </row>
    <row r="290" spans="1:16">
      <c r="A290" s="74"/>
      <c r="B290" s="74"/>
      <c r="C290" s="75"/>
      <c r="D290" s="74"/>
      <c r="E290" s="76"/>
      <c r="F290" s="76"/>
      <c r="G290" s="76"/>
      <c r="H290" s="76"/>
      <c r="I290" s="76"/>
      <c r="J290" s="74"/>
      <c r="K290" s="75"/>
      <c r="L290" s="74"/>
      <c r="M290" s="74"/>
      <c r="N290" s="74"/>
      <c r="O290" s="74"/>
      <c r="P290" s="74"/>
    </row>
    <row r="291" spans="1:16">
      <c r="A291" s="74"/>
      <c r="B291" s="74"/>
      <c r="C291" s="75"/>
      <c r="D291" s="74"/>
      <c r="E291" s="76"/>
      <c r="F291" s="76"/>
      <c r="G291" s="76"/>
      <c r="H291" s="76"/>
      <c r="I291" s="76"/>
      <c r="J291" s="74"/>
      <c r="K291" s="75"/>
      <c r="L291" s="74"/>
      <c r="M291" s="74"/>
      <c r="N291" s="74"/>
      <c r="O291" s="74"/>
      <c r="P291" s="74"/>
    </row>
    <row r="292" spans="1:16">
      <c r="A292" s="74"/>
      <c r="B292" s="74"/>
      <c r="C292" s="75"/>
      <c r="D292" s="74"/>
      <c r="E292" s="76"/>
      <c r="F292" s="76"/>
      <c r="G292" s="76"/>
      <c r="H292" s="76"/>
      <c r="I292" s="76"/>
      <c r="J292" s="74"/>
      <c r="K292" s="75"/>
      <c r="L292" s="74"/>
      <c r="M292" s="74"/>
      <c r="N292" s="74"/>
      <c r="O292" s="74"/>
      <c r="P292" s="74"/>
    </row>
    <row r="293" spans="1:16">
      <c r="A293" s="74"/>
      <c r="B293" s="74"/>
      <c r="C293" s="75"/>
      <c r="D293" s="74"/>
      <c r="E293" s="76"/>
      <c r="F293" s="76"/>
      <c r="G293" s="76"/>
      <c r="H293" s="76"/>
      <c r="I293" s="76"/>
      <c r="J293" s="74"/>
      <c r="K293" s="75"/>
      <c r="L293" s="74"/>
      <c r="M293" s="74"/>
      <c r="N293" s="74"/>
      <c r="O293" s="74"/>
      <c r="P293" s="74"/>
    </row>
    <row r="294" spans="1:16">
      <c r="A294" s="74"/>
      <c r="B294" s="74"/>
      <c r="C294" s="75"/>
      <c r="D294" s="74"/>
      <c r="E294" s="76"/>
      <c r="F294" s="76"/>
      <c r="G294" s="76"/>
      <c r="H294" s="76"/>
      <c r="I294" s="76"/>
      <c r="J294" s="74"/>
      <c r="K294" s="75"/>
      <c r="L294" s="74"/>
      <c r="M294" s="74"/>
      <c r="N294" s="74"/>
      <c r="O294" s="74"/>
      <c r="P294" s="74"/>
    </row>
    <row r="295" spans="1:16">
      <c r="A295" s="74"/>
      <c r="B295" s="74"/>
      <c r="C295" s="75"/>
      <c r="D295" s="74"/>
      <c r="E295" s="76"/>
      <c r="F295" s="76"/>
      <c r="G295" s="76"/>
      <c r="H295" s="76"/>
      <c r="I295" s="76"/>
      <c r="J295" s="74"/>
      <c r="K295" s="75"/>
      <c r="L295" s="74"/>
      <c r="M295" s="74"/>
      <c r="N295" s="74"/>
      <c r="O295" s="74"/>
      <c r="P295" s="74"/>
    </row>
    <row r="296" spans="1:16">
      <c r="A296" s="74"/>
      <c r="B296" s="74"/>
      <c r="C296" s="75"/>
      <c r="D296" s="74"/>
      <c r="E296" s="76"/>
      <c r="F296" s="76"/>
      <c r="G296" s="76"/>
      <c r="H296" s="76"/>
      <c r="I296" s="76"/>
      <c r="J296" s="74"/>
      <c r="K296" s="75"/>
      <c r="L296" s="74"/>
      <c r="M296" s="74"/>
      <c r="N296" s="74"/>
      <c r="O296" s="74"/>
      <c r="P296" s="74"/>
    </row>
    <row r="297" spans="1:16">
      <c r="A297" s="74"/>
      <c r="B297" s="74"/>
      <c r="C297" s="75"/>
      <c r="D297" s="74"/>
      <c r="E297" s="76"/>
      <c r="F297" s="76"/>
      <c r="G297" s="76"/>
      <c r="H297" s="76"/>
      <c r="I297" s="76"/>
      <c r="J297" s="74"/>
      <c r="K297" s="75"/>
      <c r="L297" s="74"/>
      <c r="M297" s="74"/>
      <c r="N297" s="74"/>
      <c r="O297" s="74"/>
      <c r="P297" s="74"/>
    </row>
    <row r="298" spans="1:16">
      <c r="A298" s="74"/>
      <c r="B298" s="74"/>
      <c r="C298" s="75"/>
      <c r="D298" s="74"/>
      <c r="E298" s="76"/>
      <c r="F298" s="76"/>
      <c r="G298" s="76"/>
      <c r="H298" s="76"/>
      <c r="I298" s="76"/>
      <c r="J298" s="74"/>
      <c r="K298" s="75"/>
      <c r="L298" s="74"/>
      <c r="M298" s="74"/>
      <c r="N298" s="74"/>
      <c r="O298" s="74"/>
      <c r="P298" s="74"/>
    </row>
    <row r="299" spans="1:16">
      <c r="A299" s="74"/>
      <c r="B299" s="74"/>
      <c r="C299" s="75"/>
      <c r="D299" s="74"/>
      <c r="E299" s="76"/>
      <c r="F299" s="76"/>
      <c r="G299" s="76"/>
      <c r="H299" s="76"/>
      <c r="I299" s="76"/>
      <c r="J299" s="74"/>
      <c r="K299" s="75"/>
      <c r="L299" s="74"/>
      <c r="M299" s="74"/>
      <c r="N299" s="74"/>
      <c r="O299" s="74"/>
      <c r="P299" s="74"/>
    </row>
    <row r="300" spans="1:16">
      <c r="A300" s="74"/>
      <c r="B300" s="74"/>
      <c r="C300" s="75"/>
      <c r="D300" s="74"/>
      <c r="E300" s="76"/>
      <c r="F300" s="76"/>
      <c r="G300" s="76"/>
      <c r="H300" s="76"/>
      <c r="I300" s="76"/>
      <c r="J300" s="74"/>
      <c r="K300" s="75"/>
      <c r="L300" s="74"/>
      <c r="M300" s="74"/>
      <c r="N300" s="74"/>
      <c r="O300" s="74"/>
      <c r="P300" s="74"/>
    </row>
    <row r="301" spans="1:16">
      <c r="A301" s="74"/>
      <c r="B301" s="74"/>
      <c r="C301" s="75"/>
      <c r="D301" s="74"/>
      <c r="E301" s="76"/>
      <c r="F301" s="76"/>
      <c r="G301" s="76"/>
      <c r="H301" s="76"/>
      <c r="I301" s="76"/>
      <c r="J301" s="74"/>
      <c r="K301" s="75"/>
      <c r="L301" s="74"/>
      <c r="M301" s="74"/>
      <c r="N301" s="74"/>
      <c r="O301" s="74"/>
      <c r="P301" s="74"/>
    </row>
    <row r="302" spans="1:16">
      <c r="A302" s="74"/>
      <c r="B302" s="74"/>
      <c r="C302" s="75"/>
      <c r="D302" s="74"/>
      <c r="E302" s="76"/>
      <c r="F302" s="76"/>
      <c r="G302" s="76"/>
      <c r="H302" s="76"/>
      <c r="I302" s="76"/>
      <c r="J302" s="74"/>
      <c r="K302" s="75"/>
      <c r="L302" s="74"/>
      <c r="M302" s="74"/>
      <c r="N302" s="74"/>
      <c r="O302" s="74"/>
      <c r="P302" s="74"/>
    </row>
    <row r="303" spans="1:16">
      <c r="A303" s="74"/>
      <c r="B303" s="74"/>
      <c r="C303" s="75"/>
      <c r="D303" s="74"/>
      <c r="E303" s="76"/>
      <c r="F303" s="76"/>
      <c r="G303" s="76"/>
      <c r="H303" s="76"/>
      <c r="I303" s="76"/>
      <c r="J303" s="74"/>
      <c r="K303" s="75"/>
      <c r="L303" s="74"/>
      <c r="M303" s="74"/>
      <c r="N303" s="74"/>
      <c r="O303" s="74"/>
      <c r="P303" s="74"/>
    </row>
    <row r="304" spans="1:16">
      <c r="A304" s="74"/>
      <c r="B304" s="74"/>
      <c r="C304" s="75"/>
      <c r="D304" s="74"/>
      <c r="E304" s="76"/>
      <c r="F304" s="76"/>
      <c r="G304" s="76"/>
      <c r="H304" s="76"/>
      <c r="I304" s="76"/>
      <c r="J304" s="74"/>
      <c r="K304" s="75"/>
      <c r="L304" s="74"/>
      <c r="M304" s="74"/>
      <c r="N304" s="74"/>
      <c r="O304" s="74"/>
      <c r="P304" s="74"/>
    </row>
    <row r="305" spans="1:16">
      <c r="A305" s="74"/>
      <c r="B305" s="74"/>
      <c r="C305" s="75"/>
      <c r="D305" s="74"/>
      <c r="E305" s="76"/>
      <c r="F305" s="76"/>
      <c r="G305" s="76"/>
      <c r="H305" s="76"/>
      <c r="I305" s="76"/>
      <c r="J305" s="74"/>
      <c r="K305" s="75"/>
      <c r="L305" s="74"/>
      <c r="M305" s="74"/>
      <c r="N305" s="74"/>
      <c r="O305" s="74"/>
      <c r="P305" s="74"/>
    </row>
    <row r="306" spans="1:16">
      <c r="A306" s="74"/>
      <c r="B306" s="74"/>
      <c r="C306" s="75"/>
      <c r="D306" s="74"/>
      <c r="E306" s="76"/>
      <c r="F306" s="76"/>
      <c r="G306" s="76"/>
      <c r="H306" s="76"/>
      <c r="I306" s="76"/>
      <c r="J306" s="74"/>
      <c r="K306" s="75"/>
      <c r="L306" s="74"/>
      <c r="M306" s="74"/>
      <c r="N306" s="74"/>
      <c r="O306" s="74"/>
      <c r="P306" s="74"/>
    </row>
    <row r="307" spans="1:16">
      <c r="A307" s="74"/>
      <c r="B307" s="74"/>
      <c r="C307" s="75"/>
      <c r="D307" s="74"/>
      <c r="E307" s="76"/>
      <c r="F307" s="76"/>
      <c r="G307" s="76"/>
      <c r="H307" s="76"/>
      <c r="I307" s="76"/>
      <c r="J307" s="74"/>
      <c r="K307" s="75"/>
      <c r="L307" s="74"/>
      <c r="M307" s="74"/>
      <c r="N307" s="74"/>
      <c r="O307" s="74"/>
      <c r="P307" s="74"/>
    </row>
    <row r="308" spans="1:16">
      <c r="A308" s="74"/>
      <c r="B308" s="74"/>
      <c r="C308" s="75"/>
      <c r="D308" s="74"/>
      <c r="E308" s="76"/>
      <c r="F308" s="76"/>
      <c r="G308" s="76"/>
      <c r="H308" s="76"/>
      <c r="I308" s="76"/>
      <c r="J308" s="74"/>
      <c r="K308" s="75"/>
      <c r="L308" s="74"/>
      <c r="M308" s="74"/>
      <c r="N308" s="74"/>
      <c r="O308" s="74"/>
      <c r="P308" s="74"/>
    </row>
    <row r="309" spans="1:16">
      <c r="A309" s="74"/>
      <c r="B309" s="74"/>
      <c r="C309" s="75"/>
      <c r="D309" s="74"/>
      <c r="E309" s="76"/>
      <c r="F309" s="76"/>
      <c r="G309" s="76"/>
      <c r="H309" s="76"/>
      <c r="I309" s="76"/>
      <c r="J309" s="74"/>
      <c r="K309" s="75"/>
      <c r="L309" s="74"/>
      <c r="M309" s="74"/>
      <c r="N309" s="74"/>
      <c r="O309" s="74"/>
      <c r="P309" s="74"/>
    </row>
    <row r="310" spans="1:16">
      <c r="A310" s="74"/>
      <c r="B310" s="74"/>
      <c r="C310" s="75"/>
      <c r="D310" s="74"/>
      <c r="E310" s="76"/>
      <c r="F310" s="76"/>
      <c r="G310" s="76"/>
      <c r="H310" s="76"/>
      <c r="I310" s="76"/>
      <c r="J310" s="74"/>
      <c r="K310" s="75"/>
      <c r="L310" s="74"/>
      <c r="M310" s="74"/>
      <c r="N310" s="74"/>
      <c r="O310" s="74"/>
      <c r="P310" s="74"/>
    </row>
    <row r="311" spans="1:16">
      <c r="A311" s="74"/>
      <c r="B311" s="74"/>
      <c r="C311" s="75"/>
      <c r="D311" s="74"/>
      <c r="E311" s="76"/>
      <c r="F311" s="76"/>
      <c r="G311" s="76"/>
      <c r="H311" s="76"/>
      <c r="I311" s="76"/>
      <c r="J311" s="74"/>
      <c r="K311" s="75"/>
      <c r="L311" s="74"/>
      <c r="M311" s="74"/>
      <c r="N311" s="74"/>
      <c r="O311" s="74"/>
      <c r="P311" s="74"/>
    </row>
    <row r="312" spans="1:16">
      <c r="A312" s="74"/>
      <c r="B312" s="74"/>
      <c r="C312" s="75"/>
      <c r="D312" s="74"/>
      <c r="E312" s="76"/>
      <c r="F312" s="76"/>
      <c r="G312" s="76"/>
      <c r="H312" s="76"/>
      <c r="I312" s="76"/>
      <c r="J312" s="74"/>
      <c r="K312" s="75"/>
      <c r="L312" s="74"/>
      <c r="M312" s="74"/>
      <c r="N312" s="74"/>
      <c r="O312" s="74"/>
      <c r="P312" s="74"/>
    </row>
    <row r="313" spans="1:16">
      <c r="A313" s="74"/>
      <c r="B313" s="74"/>
      <c r="C313" s="75"/>
      <c r="D313" s="74"/>
      <c r="E313" s="76"/>
      <c r="F313" s="76"/>
      <c r="G313" s="76"/>
      <c r="H313" s="76"/>
      <c r="I313" s="76"/>
      <c r="J313" s="74"/>
      <c r="K313" s="75"/>
      <c r="L313" s="74"/>
      <c r="M313" s="74"/>
      <c r="N313" s="74"/>
      <c r="O313" s="74"/>
      <c r="P313" s="74"/>
    </row>
    <row r="314" spans="1:16">
      <c r="A314" s="74"/>
      <c r="B314" s="74"/>
      <c r="C314" s="75"/>
      <c r="D314" s="74"/>
      <c r="E314" s="76"/>
      <c r="F314" s="76"/>
      <c r="G314" s="76"/>
      <c r="H314" s="76"/>
      <c r="I314" s="76"/>
      <c r="J314" s="74"/>
      <c r="K314" s="75"/>
      <c r="L314" s="74"/>
      <c r="M314" s="74"/>
      <c r="N314" s="74"/>
      <c r="O314" s="74"/>
      <c r="P314" s="74"/>
    </row>
    <row r="315" spans="1:16">
      <c r="A315" s="74"/>
      <c r="B315" s="74"/>
      <c r="C315" s="75"/>
      <c r="D315" s="74"/>
      <c r="E315" s="76"/>
      <c r="F315" s="76"/>
      <c r="G315" s="76"/>
      <c r="H315" s="76"/>
      <c r="I315" s="76"/>
      <c r="J315" s="74"/>
      <c r="K315" s="75"/>
      <c r="L315" s="74"/>
      <c r="M315" s="74"/>
      <c r="N315" s="74"/>
      <c r="O315" s="74"/>
      <c r="P315" s="74"/>
    </row>
    <row r="316" spans="1:16">
      <c r="A316" s="74"/>
      <c r="B316" s="74"/>
      <c r="C316" s="75"/>
      <c r="D316" s="74"/>
      <c r="E316" s="76"/>
      <c r="F316" s="76"/>
      <c r="G316" s="76"/>
      <c r="H316" s="76"/>
      <c r="I316" s="76"/>
      <c r="J316" s="74"/>
      <c r="K316" s="75"/>
      <c r="L316" s="74"/>
      <c r="M316" s="74"/>
      <c r="N316" s="74"/>
      <c r="O316" s="74"/>
      <c r="P316" s="74"/>
    </row>
    <row r="317" spans="1:16">
      <c r="A317" s="74"/>
      <c r="B317" s="74"/>
      <c r="C317" s="75"/>
      <c r="D317" s="74"/>
      <c r="E317" s="76"/>
      <c r="F317" s="76"/>
      <c r="G317" s="76"/>
      <c r="H317" s="76"/>
      <c r="I317" s="76"/>
      <c r="J317" s="74"/>
      <c r="K317" s="75"/>
      <c r="L317" s="74"/>
      <c r="M317" s="74"/>
      <c r="N317" s="74"/>
      <c r="O317" s="74"/>
      <c r="P317" s="74"/>
    </row>
    <row r="318" spans="1:16">
      <c r="A318" s="74"/>
      <c r="B318" s="74"/>
      <c r="C318" s="75"/>
      <c r="D318" s="74"/>
      <c r="E318" s="76"/>
      <c r="F318" s="76"/>
      <c r="G318" s="76"/>
      <c r="H318" s="76"/>
      <c r="I318" s="76"/>
      <c r="J318" s="74"/>
      <c r="K318" s="75"/>
      <c r="L318" s="74"/>
      <c r="M318" s="74"/>
      <c r="N318" s="74"/>
      <c r="O318" s="74"/>
      <c r="P318" s="74"/>
    </row>
    <row r="319" spans="1:16">
      <c r="A319" s="74"/>
      <c r="B319" s="74"/>
      <c r="C319" s="75"/>
      <c r="D319" s="74"/>
      <c r="E319" s="76"/>
      <c r="F319" s="76"/>
      <c r="G319" s="76"/>
      <c r="H319" s="76"/>
      <c r="I319" s="76"/>
      <c r="J319" s="74"/>
      <c r="K319" s="75"/>
      <c r="L319" s="74"/>
      <c r="M319" s="74"/>
      <c r="N319" s="74"/>
      <c r="O319" s="74"/>
      <c r="P319" s="74"/>
    </row>
    <row r="320" spans="1:16">
      <c r="A320" s="74"/>
      <c r="B320" s="74"/>
      <c r="C320" s="75"/>
      <c r="D320" s="74"/>
      <c r="E320" s="76"/>
      <c r="F320" s="76"/>
      <c r="G320" s="76"/>
      <c r="H320" s="76"/>
      <c r="I320" s="76"/>
      <c r="J320" s="74"/>
      <c r="K320" s="75"/>
      <c r="L320" s="74"/>
      <c r="M320" s="74"/>
      <c r="N320" s="74"/>
      <c r="O320" s="74"/>
      <c r="P320" s="74"/>
    </row>
    <row r="321" spans="1:16">
      <c r="A321" s="74"/>
      <c r="B321" s="74"/>
      <c r="C321" s="75"/>
      <c r="D321" s="74"/>
      <c r="E321" s="76"/>
      <c r="F321" s="76"/>
      <c r="G321" s="76"/>
      <c r="H321" s="76"/>
      <c r="I321" s="76"/>
      <c r="J321" s="74"/>
      <c r="K321" s="75"/>
      <c r="L321" s="74"/>
      <c r="M321" s="74"/>
      <c r="N321" s="74"/>
      <c r="O321" s="74"/>
      <c r="P321" s="74"/>
    </row>
    <row r="322" spans="1:16">
      <c r="A322" s="74"/>
      <c r="B322" s="74"/>
      <c r="C322" s="75"/>
      <c r="D322" s="74"/>
      <c r="E322" s="76"/>
      <c r="F322" s="76"/>
      <c r="G322" s="76"/>
      <c r="H322" s="76"/>
      <c r="I322" s="76"/>
      <c r="J322" s="74"/>
      <c r="K322" s="75"/>
      <c r="L322" s="74"/>
      <c r="M322" s="74"/>
      <c r="N322" s="74"/>
      <c r="O322" s="74"/>
      <c r="P322" s="74"/>
    </row>
    <row r="323" spans="1:16">
      <c r="A323" s="74"/>
      <c r="B323" s="74"/>
      <c r="C323" s="75"/>
      <c r="D323" s="74"/>
      <c r="E323" s="76"/>
      <c r="F323" s="76"/>
      <c r="G323" s="76"/>
      <c r="H323" s="76"/>
      <c r="I323" s="76"/>
      <c r="J323" s="74"/>
      <c r="K323" s="75"/>
      <c r="L323" s="74"/>
      <c r="M323" s="74"/>
      <c r="N323" s="74"/>
      <c r="O323" s="74"/>
      <c r="P323" s="74"/>
    </row>
    <row r="324" spans="1:16">
      <c r="A324" s="74"/>
      <c r="B324" s="74"/>
      <c r="C324" s="75"/>
      <c r="D324" s="74"/>
      <c r="E324" s="76"/>
      <c r="F324" s="76"/>
      <c r="G324" s="76"/>
      <c r="H324" s="76"/>
      <c r="I324" s="76"/>
      <c r="J324" s="74"/>
      <c r="K324" s="75"/>
      <c r="L324" s="74"/>
      <c r="M324" s="74"/>
      <c r="N324" s="74"/>
      <c r="O324" s="74"/>
      <c r="P324" s="74"/>
    </row>
    <row r="325" spans="1:16">
      <c r="A325" s="74"/>
      <c r="B325" s="74"/>
      <c r="C325" s="75"/>
      <c r="D325" s="74"/>
      <c r="E325" s="76"/>
      <c r="F325" s="76"/>
      <c r="G325" s="76"/>
      <c r="H325" s="76"/>
      <c r="I325" s="76"/>
      <c r="J325" s="74"/>
      <c r="K325" s="75"/>
      <c r="L325" s="74"/>
      <c r="M325" s="74"/>
      <c r="N325" s="74"/>
      <c r="O325" s="74"/>
      <c r="P325" s="74"/>
    </row>
    <row r="326" spans="1:16">
      <c r="A326" s="74"/>
      <c r="B326" s="74"/>
      <c r="C326" s="75"/>
      <c r="D326" s="74"/>
      <c r="E326" s="76"/>
      <c r="F326" s="76"/>
      <c r="G326" s="76"/>
      <c r="H326" s="76"/>
      <c r="I326" s="76"/>
      <c r="J326" s="74"/>
      <c r="K326" s="75"/>
      <c r="L326" s="74"/>
      <c r="M326" s="74"/>
      <c r="N326" s="74"/>
      <c r="O326" s="74"/>
      <c r="P326" s="74"/>
    </row>
    <row r="327" spans="1:16">
      <c r="A327" s="74"/>
      <c r="B327" s="74"/>
      <c r="C327" s="75"/>
      <c r="D327" s="74"/>
      <c r="E327" s="76"/>
      <c r="F327" s="76"/>
      <c r="G327" s="76"/>
      <c r="H327" s="76"/>
      <c r="I327" s="76"/>
      <c r="J327" s="74"/>
      <c r="K327" s="75"/>
      <c r="L327" s="74"/>
      <c r="M327" s="74"/>
      <c r="N327" s="74"/>
      <c r="O327" s="74"/>
      <c r="P327" s="74"/>
    </row>
    <row r="328" spans="1:16">
      <c r="A328" s="74"/>
      <c r="B328" s="74"/>
      <c r="C328" s="75"/>
      <c r="D328" s="74"/>
      <c r="E328" s="76"/>
      <c r="F328" s="76"/>
      <c r="G328" s="76"/>
      <c r="H328" s="76"/>
      <c r="I328" s="76"/>
      <c r="J328" s="74"/>
      <c r="K328" s="75"/>
      <c r="L328" s="74"/>
      <c r="M328" s="74"/>
      <c r="N328" s="74"/>
      <c r="O328" s="74"/>
      <c r="P328" s="74"/>
    </row>
    <row r="329" spans="1:16">
      <c r="A329" s="74"/>
      <c r="B329" s="74"/>
      <c r="C329" s="75"/>
      <c r="D329" s="74"/>
      <c r="E329" s="76"/>
      <c r="F329" s="76"/>
      <c r="G329" s="76"/>
      <c r="H329" s="76"/>
      <c r="I329" s="76"/>
      <c r="J329" s="74"/>
      <c r="K329" s="75"/>
      <c r="L329" s="74"/>
      <c r="M329" s="74"/>
      <c r="N329" s="74"/>
      <c r="O329" s="74"/>
      <c r="P329" s="74"/>
    </row>
    <row r="330" spans="1:16">
      <c r="A330" s="74"/>
      <c r="B330" s="74"/>
      <c r="C330" s="75"/>
      <c r="D330" s="74"/>
      <c r="E330" s="76"/>
      <c r="F330" s="76"/>
      <c r="G330" s="76"/>
      <c r="H330" s="76"/>
      <c r="I330" s="76"/>
      <c r="J330" s="74"/>
      <c r="K330" s="75"/>
      <c r="L330" s="74"/>
      <c r="M330" s="74"/>
      <c r="N330" s="74"/>
      <c r="O330" s="74"/>
      <c r="P330" s="74"/>
    </row>
    <row r="331" spans="1:16">
      <c r="A331" s="74"/>
      <c r="B331" s="74"/>
      <c r="C331" s="75"/>
      <c r="D331" s="74"/>
      <c r="E331" s="76"/>
      <c r="F331" s="76"/>
      <c r="G331" s="76"/>
      <c r="H331" s="76"/>
      <c r="I331" s="76"/>
      <c r="J331" s="74"/>
      <c r="K331" s="75"/>
      <c r="L331" s="74"/>
      <c r="M331" s="74"/>
      <c r="N331" s="74"/>
      <c r="O331" s="74"/>
      <c r="P331" s="74"/>
    </row>
    <row r="332" spans="1:16">
      <c r="A332" s="74"/>
      <c r="B332" s="74"/>
      <c r="C332" s="75"/>
      <c r="D332" s="74"/>
      <c r="E332" s="76"/>
      <c r="F332" s="76"/>
      <c r="G332" s="76"/>
      <c r="H332" s="76"/>
      <c r="I332" s="76"/>
      <c r="J332" s="74"/>
      <c r="K332" s="75"/>
      <c r="L332" s="74"/>
      <c r="M332" s="74"/>
      <c r="N332" s="74"/>
      <c r="O332" s="74"/>
      <c r="P332" s="74"/>
    </row>
    <row r="333" spans="1:16">
      <c r="A333" s="74"/>
      <c r="B333" s="74"/>
      <c r="C333" s="75"/>
      <c r="D333" s="74"/>
      <c r="E333" s="76"/>
      <c r="F333" s="76"/>
      <c r="G333" s="76"/>
      <c r="H333" s="76"/>
      <c r="I333" s="76"/>
      <c r="J333" s="74"/>
      <c r="K333" s="75"/>
      <c r="L333" s="74"/>
      <c r="M333" s="74"/>
      <c r="N333" s="74"/>
      <c r="O333" s="74"/>
      <c r="P333" s="74"/>
    </row>
    <row r="334" spans="1:16">
      <c r="A334" s="74"/>
      <c r="B334" s="74"/>
      <c r="C334" s="75"/>
      <c r="D334" s="74"/>
      <c r="E334" s="76"/>
      <c r="F334" s="76"/>
      <c r="G334" s="76"/>
      <c r="H334" s="76"/>
      <c r="I334" s="76"/>
      <c r="J334" s="74"/>
      <c r="K334" s="75"/>
      <c r="L334" s="74"/>
      <c r="M334" s="74"/>
      <c r="N334" s="74"/>
      <c r="O334" s="74"/>
      <c r="P334" s="74"/>
    </row>
    <row r="335" spans="1:16">
      <c r="A335" s="74"/>
      <c r="B335" s="74"/>
      <c r="C335" s="75"/>
      <c r="D335" s="74"/>
      <c r="E335" s="76"/>
      <c r="F335" s="76"/>
      <c r="G335" s="76"/>
      <c r="H335" s="76"/>
      <c r="I335" s="76"/>
      <c r="J335" s="74"/>
      <c r="K335" s="75"/>
      <c r="L335" s="74"/>
      <c r="M335" s="74"/>
      <c r="N335" s="74"/>
      <c r="O335" s="74"/>
      <c r="P335" s="74"/>
    </row>
    <row r="336" spans="1:16">
      <c r="A336" s="74"/>
      <c r="B336" s="74"/>
      <c r="C336" s="75"/>
      <c r="D336" s="74"/>
      <c r="E336" s="76"/>
      <c r="F336" s="76"/>
      <c r="G336" s="76"/>
      <c r="H336" s="76"/>
      <c r="I336" s="76"/>
      <c r="J336" s="74"/>
      <c r="K336" s="75"/>
      <c r="L336" s="74"/>
      <c r="M336" s="74"/>
      <c r="N336" s="74"/>
      <c r="O336" s="74"/>
      <c r="P336" s="74"/>
    </row>
    <row r="337" spans="1:16">
      <c r="A337" s="74"/>
      <c r="B337" s="74"/>
      <c r="C337" s="75"/>
      <c r="D337" s="74"/>
      <c r="E337" s="76"/>
      <c r="F337" s="76"/>
      <c r="G337" s="76"/>
      <c r="H337" s="76"/>
      <c r="I337" s="76"/>
      <c r="J337" s="74"/>
      <c r="K337" s="75"/>
      <c r="L337" s="74"/>
      <c r="M337" s="74"/>
      <c r="N337" s="74"/>
      <c r="O337" s="74"/>
      <c r="P337" s="74"/>
    </row>
    <row r="338" spans="1:16">
      <c r="A338" s="74"/>
      <c r="B338" s="74"/>
      <c r="C338" s="75"/>
      <c r="D338" s="74"/>
      <c r="E338" s="76"/>
      <c r="F338" s="76"/>
      <c r="G338" s="76"/>
      <c r="H338" s="76"/>
      <c r="I338" s="76"/>
      <c r="J338" s="74"/>
      <c r="K338" s="75"/>
      <c r="L338" s="74"/>
      <c r="M338" s="74"/>
      <c r="N338" s="74"/>
      <c r="O338" s="74"/>
      <c r="P338" s="74"/>
    </row>
    <row r="339" spans="1:16">
      <c r="A339" s="74"/>
      <c r="B339" s="74"/>
      <c r="C339" s="75"/>
      <c r="D339" s="74"/>
      <c r="E339" s="76"/>
      <c r="F339" s="76"/>
      <c r="G339" s="76"/>
      <c r="H339" s="76"/>
      <c r="I339" s="76"/>
      <c r="J339" s="74"/>
      <c r="K339" s="75"/>
      <c r="L339" s="74"/>
      <c r="M339" s="74"/>
      <c r="N339" s="74"/>
      <c r="O339" s="74"/>
      <c r="P339" s="74"/>
    </row>
    <row r="340" spans="1:16">
      <c r="A340" s="74"/>
      <c r="B340" s="74"/>
      <c r="C340" s="75"/>
      <c r="D340" s="74"/>
      <c r="E340" s="76"/>
      <c r="F340" s="76"/>
      <c r="G340" s="76"/>
      <c r="H340" s="76"/>
      <c r="I340" s="76"/>
      <c r="J340" s="74"/>
      <c r="K340" s="75"/>
      <c r="L340" s="74"/>
      <c r="M340" s="74"/>
      <c r="N340" s="74"/>
      <c r="O340" s="74"/>
      <c r="P340" s="74"/>
    </row>
    <row r="341" spans="1:16">
      <c r="A341" s="74"/>
      <c r="B341" s="74"/>
      <c r="C341" s="75"/>
      <c r="D341" s="74"/>
      <c r="E341" s="76"/>
      <c r="F341" s="76"/>
      <c r="G341" s="76"/>
      <c r="H341" s="76"/>
      <c r="I341" s="76"/>
      <c r="J341" s="74"/>
      <c r="K341" s="75"/>
      <c r="L341" s="74"/>
      <c r="M341" s="74"/>
      <c r="N341" s="74"/>
      <c r="O341" s="74"/>
      <c r="P341" s="74"/>
    </row>
    <row r="342" spans="1:16">
      <c r="A342" s="74"/>
      <c r="B342" s="74"/>
      <c r="C342" s="75"/>
      <c r="D342" s="74"/>
      <c r="E342" s="76"/>
      <c r="F342" s="76"/>
      <c r="G342" s="76"/>
      <c r="H342" s="76"/>
      <c r="I342" s="76"/>
      <c r="J342" s="74"/>
      <c r="K342" s="75"/>
      <c r="L342" s="74"/>
      <c r="M342" s="74"/>
      <c r="N342" s="74"/>
      <c r="O342" s="74"/>
      <c r="P342" s="74"/>
    </row>
    <row r="343" spans="1:16">
      <c r="A343" s="74"/>
      <c r="B343" s="74"/>
      <c r="C343" s="75"/>
      <c r="D343" s="74"/>
      <c r="E343" s="76"/>
      <c r="F343" s="76"/>
      <c r="G343" s="76"/>
      <c r="H343" s="76"/>
      <c r="I343" s="76"/>
      <c r="J343" s="74"/>
      <c r="K343" s="75"/>
      <c r="L343" s="74"/>
      <c r="M343" s="74"/>
      <c r="N343" s="74"/>
      <c r="O343" s="74"/>
      <c r="P343" s="74"/>
    </row>
    <row r="344" spans="1:16">
      <c r="A344" s="74"/>
      <c r="B344" s="74"/>
      <c r="C344" s="75"/>
      <c r="D344" s="74"/>
      <c r="E344" s="76"/>
      <c r="F344" s="76"/>
      <c r="G344" s="76"/>
      <c r="H344" s="76"/>
      <c r="I344" s="76"/>
      <c r="J344" s="74"/>
      <c r="K344" s="75"/>
      <c r="L344" s="74"/>
      <c r="M344" s="74"/>
      <c r="N344" s="74"/>
      <c r="O344" s="74"/>
      <c r="P344" s="74"/>
    </row>
    <row r="345" spans="1:16">
      <c r="A345" s="74"/>
      <c r="B345" s="74"/>
      <c r="C345" s="75"/>
      <c r="D345" s="74"/>
      <c r="E345" s="76"/>
      <c r="F345" s="76"/>
      <c r="G345" s="76"/>
      <c r="H345" s="76"/>
      <c r="I345" s="76"/>
      <c r="J345" s="74"/>
      <c r="K345" s="75"/>
      <c r="L345" s="74"/>
      <c r="M345" s="74"/>
      <c r="N345" s="74"/>
      <c r="O345" s="74"/>
      <c r="P345" s="74"/>
    </row>
    <row r="346" spans="1:16">
      <c r="A346" s="74"/>
      <c r="B346" s="74"/>
      <c r="C346" s="75"/>
      <c r="D346" s="74"/>
      <c r="E346" s="76"/>
      <c r="F346" s="76"/>
      <c r="G346" s="76"/>
      <c r="H346" s="76"/>
      <c r="I346" s="76"/>
      <c r="J346" s="74"/>
      <c r="K346" s="75"/>
      <c r="L346" s="74"/>
      <c r="M346" s="74"/>
      <c r="N346" s="74"/>
      <c r="O346" s="74"/>
      <c r="P346" s="74"/>
    </row>
    <row r="347" spans="1:16">
      <c r="A347" s="74"/>
      <c r="B347" s="74"/>
      <c r="C347" s="75"/>
      <c r="D347" s="74"/>
      <c r="E347" s="76"/>
      <c r="F347" s="76"/>
      <c r="G347" s="76"/>
      <c r="H347" s="76"/>
      <c r="I347" s="76"/>
      <c r="J347" s="74"/>
      <c r="K347" s="75"/>
      <c r="L347" s="74"/>
      <c r="M347" s="74"/>
      <c r="N347" s="74"/>
      <c r="O347" s="74"/>
      <c r="P347" s="74"/>
    </row>
    <row r="348" spans="1:16">
      <c r="A348" s="74"/>
      <c r="B348" s="74"/>
      <c r="C348" s="75"/>
      <c r="D348" s="74"/>
      <c r="E348" s="76"/>
      <c r="F348" s="76"/>
      <c r="G348" s="76"/>
      <c r="H348" s="76"/>
      <c r="I348" s="76"/>
      <c r="J348" s="74"/>
      <c r="K348" s="75"/>
      <c r="L348" s="74"/>
      <c r="M348" s="74"/>
      <c r="N348" s="74"/>
      <c r="O348" s="74"/>
      <c r="P348" s="74"/>
    </row>
    <row r="349" spans="1:16">
      <c r="A349" s="74"/>
      <c r="B349" s="74"/>
      <c r="C349" s="75"/>
      <c r="D349" s="74"/>
      <c r="E349" s="76"/>
      <c r="F349" s="76"/>
      <c r="G349" s="76"/>
      <c r="H349" s="76"/>
      <c r="I349" s="76"/>
      <c r="J349" s="74"/>
      <c r="K349" s="75"/>
      <c r="L349" s="74"/>
      <c r="M349" s="74"/>
      <c r="N349" s="74"/>
      <c r="O349" s="74"/>
      <c r="P349" s="74"/>
    </row>
    <row r="350" spans="1:16">
      <c r="A350" s="74"/>
      <c r="B350" s="74"/>
      <c r="C350" s="75"/>
      <c r="D350" s="74"/>
      <c r="E350" s="76"/>
      <c r="F350" s="76"/>
      <c r="G350" s="76"/>
      <c r="H350" s="76"/>
      <c r="I350" s="76"/>
      <c r="J350" s="74"/>
      <c r="K350" s="75"/>
      <c r="L350" s="74"/>
      <c r="M350" s="74"/>
      <c r="N350" s="74"/>
      <c r="O350" s="74"/>
      <c r="P350" s="74"/>
    </row>
    <row r="351" spans="1:16">
      <c r="A351" s="74"/>
      <c r="B351" s="74"/>
      <c r="C351" s="75"/>
      <c r="D351" s="74"/>
      <c r="E351" s="76"/>
      <c r="F351" s="76"/>
      <c r="G351" s="76"/>
      <c r="H351" s="76"/>
      <c r="I351" s="76"/>
      <c r="J351" s="74"/>
      <c r="K351" s="75"/>
      <c r="L351" s="74"/>
      <c r="M351" s="74"/>
      <c r="N351" s="74"/>
      <c r="O351" s="74"/>
      <c r="P351" s="74"/>
    </row>
    <row r="352" spans="1:16">
      <c r="A352" s="74"/>
      <c r="B352" s="74"/>
      <c r="C352" s="75"/>
      <c r="D352" s="74"/>
      <c r="E352" s="76"/>
      <c r="F352" s="76"/>
      <c r="G352" s="76"/>
      <c r="H352" s="76"/>
      <c r="I352" s="76"/>
      <c r="J352" s="74"/>
      <c r="K352" s="75"/>
      <c r="L352" s="74"/>
      <c r="M352" s="74"/>
      <c r="N352" s="74"/>
      <c r="O352" s="74"/>
      <c r="P352" s="74"/>
    </row>
    <row r="353" spans="1:16">
      <c r="A353" s="74"/>
      <c r="B353" s="74"/>
      <c r="C353" s="75"/>
      <c r="D353" s="74"/>
      <c r="E353" s="76"/>
      <c r="F353" s="76"/>
      <c r="G353" s="76"/>
      <c r="H353" s="76"/>
      <c r="I353" s="76"/>
      <c r="J353" s="74"/>
      <c r="K353" s="75"/>
      <c r="L353" s="74"/>
      <c r="M353" s="74"/>
      <c r="N353" s="74"/>
      <c r="O353" s="74"/>
      <c r="P353" s="74"/>
    </row>
    <row r="354" spans="1:16">
      <c r="A354" s="74"/>
      <c r="B354" s="74"/>
      <c r="C354" s="75"/>
      <c r="D354" s="74"/>
      <c r="E354" s="76"/>
      <c r="F354" s="76"/>
      <c r="G354" s="76"/>
      <c r="H354" s="76"/>
      <c r="I354" s="76"/>
      <c r="J354" s="74"/>
      <c r="K354" s="75"/>
      <c r="L354" s="74"/>
      <c r="M354" s="74"/>
      <c r="N354" s="74"/>
      <c r="O354" s="74"/>
      <c r="P354" s="74"/>
    </row>
    <row r="355" spans="1:16">
      <c r="A355" s="74"/>
      <c r="B355" s="74"/>
      <c r="C355" s="75"/>
      <c r="D355" s="74"/>
      <c r="E355" s="76"/>
      <c r="F355" s="76"/>
      <c r="G355" s="76"/>
      <c r="H355" s="76"/>
      <c r="I355" s="76"/>
      <c r="J355" s="74"/>
      <c r="K355" s="75"/>
      <c r="L355" s="74"/>
      <c r="M355" s="74"/>
      <c r="N355" s="74"/>
      <c r="O355" s="74"/>
      <c r="P355" s="74"/>
    </row>
    <row r="356" spans="1:16">
      <c r="A356" s="74"/>
      <c r="B356" s="74"/>
      <c r="C356" s="75"/>
      <c r="D356" s="74"/>
      <c r="E356" s="76"/>
      <c r="F356" s="76"/>
      <c r="G356" s="76"/>
      <c r="H356" s="76"/>
      <c r="I356" s="76"/>
      <c r="J356" s="74"/>
      <c r="K356" s="75"/>
      <c r="L356" s="74"/>
      <c r="M356" s="74"/>
      <c r="N356" s="74"/>
      <c r="O356" s="74"/>
      <c r="P356" s="74"/>
    </row>
    <row r="357" spans="1:16">
      <c r="A357" s="74"/>
      <c r="B357" s="74"/>
      <c r="C357" s="75"/>
      <c r="D357" s="74"/>
      <c r="E357" s="76"/>
      <c r="F357" s="76"/>
      <c r="G357" s="76"/>
      <c r="H357" s="76"/>
      <c r="I357" s="76"/>
      <c r="J357" s="74"/>
      <c r="K357" s="75"/>
      <c r="L357" s="74"/>
      <c r="M357" s="74"/>
      <c r="N357" s="74"/>
      <c r="O357" s="74"/>
      <c r="P357" s="74"/>
    </row>
    <row r="358" spans="1:16">
      <c r="A358" s="74"/>
      <c r="B358" s="74"/>
      <c r="C358" s="75"/>
      <c r="D358" s="74"/>
      <c r="E358" s="76"/>
      <c r="F358" s="76"/>
      <c r="G358" s="76"/>
      <c r="H358" s="76"/>
      <c r="I358" s="76"/>
      <c r="J358" s="74"/>
      <c r="K358" s="75"/>
      <c r="L358" s="74"/>
      <c r="M358" s="74"/>
      <c r="N358" s="74"/>
      <c r="O358" s="74"/>
      <c r="P358" s="74"/>
    </row>
    <row r="359" spans="1:16">
      <c r="A359" s="74"/>
      <c r="B359" s="74"/>
      <c r="C359" s="75"/>
      <c r="D359" s="74"/>
      <c r="E359" s="76"/>
      <c r="F359" s="76"/>
      <c r="G359" s="76"/>
      <c r="H359" s="76"/>
      <c r="I359" s="76"/>
      <c r="J359" s="74"/>
      <c r="K359" s="75"/>
      <c r="L359" s="74"/>
      <c r="M359" s="74"/>
      <c r="N359" s="74"/>
      <c r="O359" s="74"/>
      <c r="P359" s="74"/>
    </row>
    <row r="360" spans="1:16">
      <c r="A360" s="74"/>
      <c r="B360" s="74"/>
      <c r="C360" s="75"/>
      <c r="D360" s="74"/>
      <c r="E360" s="76"/>
      <c r="F360" s="76"/>
      <c r="G360" s="76"/>
      <c r="H360" s="76"/>
      <c r="I360" s="76"/>
      <c r="J360" s="74"/>
      <c r="K360" s="75"/>
      <c r="L360" s="74"/>
      <c r="M360" s="74"/>
      <c r="N360" s="74"/>
      <c r="O360" s="74"/>
      <c r="P360" s="74"/>
    </row>
    <row r="361" spans="1:16">
      <c r="A361" s="74"/>
      <c r="B361" s="74"/>
      <c r="C361" s="75"/>
      <c r="D361" s="74"/>
      <c r="E361" s="76"/>
      <c r="F361" s="76"/>
      <c r="G361" s="76"/>
      <c r="H361" s="76"/>
      <c r="I361" s="76"/>
      <c r="J361" s="74"/>
      <c r="K361" s="75"/>
      <c r="L361" s="74"/>
      <c r="M361" s="74"/>
      <c r="N361" s="74"/>
      <c r="O361" s="74"/>
      <c r="P361" s="74"/>
    </row>
    <row r="362" spans="1:16">
      <c r="A362" s="74"/>
      <c r="B362" s="74"/>
      <c r="C362" s="75"/>
      <c r="D362" s="74"/>
      <c r="E362" s="76"/>
      <c r="F362" s="76"/>
      <c r="G362" s="76"/>
      <c r="H362" s="76"/>
      <c r="I362" s="76"/>
      <c r="J362" s="74"/>
      <c r="K362" s="75"/>
      <c r="L362" s="74"/>
      <c r="M362" s="74"/>
      <c r="N362" s="74"/>
      <c r="O362" s="74"/>
      <c r="P362" s="74"/>
    </row>
    <row r="363" spans="1:16">
      <c r="A363" s="74"/>
      <c r="B363" s="74"/>
      <c r="C363" s="75"/>
      <c r="D363" s="74"/>
      <c r="E363" s="76"/>
      <c r="F363" s="76"/>
      <c r="G363" s="76"/>
      <c r="H363" s="76"/>
      <c r="I363" s="76"/>
      <c r="J363" s="74"/>
      <c r="K363" s="75"/>
      <c r="L363" s="74"/>
      <c r="M363" s="74"/>
      <c r="N363" s="74"/>
      <c r="O363" s="74"/>
      <c r="P363" s="74"/>
    </row>
    <row r="364" spans="1:16">
      <c r="A364" s="74"/>
      <c r="B364" s="74"/>
      <c r="C364" s="75"/>
      <c r="D364" s="74"/>
      <c r="E364" s="76"/>
      <c r="F364" s="76"/>
      <c r="G364" s="76"/>
      <c r="H364" s="76"/>
      <c r="I364" s="76"/>
      <c r="J364" s="74"/>
      <c r="K364" s="75"/>
      <c r="L364" s="74"/>
      <c r="M364" s="74"/>
      <c r="N364" s="74"/>
      <c r="O364" s="74"/>
      <c r="P364" s="74"/>
    </row>
    <row r="365" spans="1:16">
      <c r="A365" s="74"/>
      <c r="B365" s="74"/>
      <c r="C365" s="75"/>
      <c r="D365" s="74"/>
      <c r="E365" s="76"/>
      <c r="F365" s="76"/>
      <c r="G365" s="76"/>
      <c r="H365" s="76"/>
      <c r="I365" s="76"/>
      <c r="J365" s="74"/>
      <c r="K365" s="75"/>
      <c r="L365" s="74"/>
      <c r="M365" s="74"/>
      <c r="N365" s="74"/>
      <c r="O365" s="74"/>
      <c r="P365" s="74"/>
    </row>
    <row r="366" spans="1:16">
      <c r="A366" s="74"/>
      <c r="B366" s="74"/>
      <c r="C366" s="75"/>
      <c r="D366" s="74"/>
      <c r="E366" s="76"/>
      <c r="F366" s="76"/>
      <c r="G366" s="76"/>
      <c r="H366" s="76"/>
      <c r="I366" s="76"/>
      <c r="J366" s="74"/>
      <c r="K366" s="75"/>
      <c r="L366" s="74"/>
      <c r="M366" s="74"/>
      <c r="N366" s="74"/>
      <c r="O366" s="74"/>
      <c r="P366" s="74"/>
    </row>
    <row r="367" spans="1:16">
      <c r="A367" s="74"/>
      <c r="B367" s="74"/>
      <c r="C367" s="75"/>
      <c r="D367" s="74"/>
      <c r="E367" s="76"/>
      <c r="F367" s="76"/>
      <c r="G367" s="76"/>
      <c r="H367" s="76"/>
      <c r="I367" s="76"/>
      <c r="J367" s="74"/>
      <c r="K367" s="75"/>
      <c r="L367" s="74"/>
      <c r="M367" s="74"/>
      <c r="N367" s="74"/>
      <c r="O367" s="74"/>
      <c r="P367" s="74"/>
    </row>
    <row r="368" spans="1:16">
      <c r="A368" s="74"/>
      <c r="B368" s="74"/>
      <c r="C368" s="75"/>
      <c r="D368" s="74"/>
      <c r="E368" s="76"/>
      <c r="F368" s="76"/>
      <c r="G368" s="76"/>
      <c r="H368" s="76"/>
      <c r="I368" s="76"/>
      <c r="J368" s="74"/>
      <c r="K368" s="75"/>
      <c r="L368" s="74"/>
      <c r="M368" s="74"/>
      <c r="N368" s="74"/>
      <c r="O368" s="74"/>
      <c r="P368" s="74"/>
    </row>
    <row r="369" spans="1:16">
      <c r="A369" s="74"/>
      <c r="B369" s="74"/>
      <c r="C369" s="75"/>
      <c r="D369" s="74"/>
      <c r="E369" s="76"/>
      <c r="F369" s="76"/>
      <c r="G369" s="76"/>
      <c r="H369" s="76"/>
      <c r="I369" s="76"/>
      <c r="J369" s="74"/>
      <c r="K369" s="75"/>
      <c r="L369" s="74"/>
      <c r="M369" s="74"/>
      <c r="N369" s="74"/>
      <c r="O369" s="74"/>
      <c r="P369" s="74"/>
    </row>
    <row r="370" spans="1:16">
      <c r="A370" s="74"/>
      <c r="B370" s="74"/>
      <c r="C370" s="75"/>
      <c r="D370" s="74"/>
      <c r="E370" s="76"/>
      <c r="F370" s="76"/>
      <c r="G370" s="76"/>
      <c r="H370" s="76"/>
      <c r="I370" s="76"/>
      <c r="J370" s="74"/>
      <c r="K370" s="75"/>
      <c r="L370" s="74"/>
      <c r="M370" s="74"/>
      <c r="N370" s="74"/>
      <c r="O370" s="74"/>
      <c r="P370" s="74"/>
    </row>
    <row r="371" spans="1:16">
      <c r="A371" s="74"/>
      <c r="B371" s="74"/>
      <c r="C371" s="75"/>
      <c r="D371" s="74"/>
      <c r="E371" s="76"/>
      <c r="F371" s="76"/>
      <c r="G371" s="76"/>
      <c r="H371" s="76"/>
      <c r="I371" s="76"/>
      <c r="J371" s="74"/>
      <c r="K371" s="75"/>
      <c r="L371" s="74"/>
      <c r="M371" s="74"/>
      <c r="N371" s="74"/>
      <c r="O371" s="74"/>
      <c r="P371" s="74"/>
    </row>
    <row r="372" spans="1:16">
      <c r="A372" s="74"/>
      <c r="B372" s="74"/>
      <c r="C372" s="75"/>
      <c r="D372" s="74"/>
      <c r="E372" s="76"/>
      <c r="F372" s="76"/>
      <c r="G372" s="76"/>
      <c r="H372" s="76"/>
      <c r="I372" s="76"/>
      <c r="J372" s="74"/>
      <c r="K372" s="75"/>
      <c r="L372" s="74"/>
      <c r="M372" s="74"/>
      <c r="N372" s="74"/>
      <c r="O372" s="74"/>
      <c r="P372" s="74"/>
    </row>
    <row r="373" spans="1:16">
      <c r="A373" s="74"/>
      <c r="B373" s="74"/>
      <c r="C373" s="75"/>
      <c r="D373" s="74"/>
      <c r="E373" s="76"/>
      <c r="F373" s="76"/>
      <c r="G373" s="76"/>
      <c r="H373" s="76"/>
      <c r="I373" s="76"/>
      <c r="J373" s="74"/>
      <c r="K373" s="75"/>
      <c r="L373" s="74"/>
      <c r="M373" s="74"/>
      <c r="N373" s="74"/>
      <c r="O373" s="74"/>
      <c r="P373" s="74"/>
    </row>
    <row r="374" spans="1:16">
      <c r="A374" s="74"/>
      <c r="B374" s="74"/>
      <c r="C374" s="75"/>
      <c r="D374" s="74"/>
      <c r="E374" s="76"/>
      <c r="F374" s="76"/>
      <c r="G374" s="76"/>
      <c r="H374" s="76"/>
      <c r="I374" s="76"/>
      <c r="J374" s="74"/>
      <c r="K374" s="75"/>
      <c r="L374" s="74"/>
      <c r="M374" s="74"/>
      <c r="N374" s="74"/>
      <c r="O374" s="74"/>
      <c r="P374" s="74"/>
    </row>
    <row r="375" spans="1:16">
      <c r="A375" s="74"/>
      <c r="B375" s="74"/>
      <c r="C375" s="75"/>
      <c r="D375" s="74"/>
      <c r="E375" s="76"/>
      <c r="F375" s="76"/>
      <c r="G375" s="76"/>
      <c r="H375" s="76"/>
      <c r="I375" s="76"/>
      <c r="J375" s="74"/>
      <c r="K375" s="75"/>
      <c r="L375" s="74"/>
      <c r="M375" s="74"/>
      <c r="N375" s="74"/>
      <c r="O375" s="74"/>
      <c r="P375" s="74"/>
    </row>
    <row r="376" spans="1:16">
      <c r="A376" s="74"/>
      <c r="B376" s="74"/>
      <c r="C376" s="75"/>
      <c r="D376" s="74"/>
      <c r="E376" s="76"/>
      <c r="F376" s="76"/>
      <c r="G376" s="76"/>
      <c r="H376" s="76"/>
      <c r="I376" s="76"/>
      <c r="J376" s="74"/>
      <c r="K376" s="75"/>
      <c r="L376" s="74"/>
      <c r="M376" s="74"/>
      <c r="N376" s="74"/>
      <c r="O376" s="74"/>
      <c r="P376" s="74"/>
    </row>
    <row r="377" spans="1:16">
      <c r="A377" s="74"/>
      <c r="B377" s="74"/>
      <c r="C377" s="75"/>
      <c r="D377" s="74"/>
      <c r="E377" s="76"/>
      <c r="F377" s="76"/>
      <c r="G377" s="76"/>
      <c r="H377" s="76"/>
      <c r="I377" s="76"/>
      <c r="J377" s="74"/>
      <c r="K377" s="75"/>
      <c r="L377" s="74"/>
      <c r="M377" s="74"/>
      <c r="N377" s="74"/>
      <c r="O377" s="74"/>
      <c r="P377" s="74"/>
    </row>
    <row r="378" spans="1:16">
      <c r="A378" s="74"/>
      <c r="B378" s="74"/>
      <c r="C378" s="75"/>
      <c r="D378" s="74"/>
      <c r="E378" s="76"/>
      <c r="F378" s="76"/>
      <c r="G378" s="76"/>
      <c r="H378" s="76"/>
      <c r="I378" s="76"/>
      <c r="J378" s="74"/>
      <c r="K378" s="75"/>
      <c r="L378" s="74"/>
      <c r="M378" s="74"/>
      <c r="N378" s="74"/>
      <c r="O378" s="74"/>
      <c r="P378" s="74"/>
    </row>
    <row r="379" spans="1:16">
      <c r="A379" s="74"/>
      <c r="B379" s="74"/>
      <c r="C379" s="75"/>
      <c r="D379" s="74"/>
      <c r="E379" s="76"/>
      <c r="F379" s="76"/>
      <c r="G379" s="76"/>
      <c r="H379" s="76"/>
      <c r="I379" s="76"/>
      <c r="J379" s="74"/>
      <c r="K379" s="75"/>
      <c r="L379" s="74"/>
      <c r="M379" s="74"/>
      <c r="N379" s="74"/>
      <c r="O379" s="74"/>
      <c r="P379" s="74"/>
    </row>
    <row r="380" spans="1:16">
      <c r="A380" s="74"/>
      <c r="B380" s="74"/>
      <c r="C380" s="75"/>
      <c r="D380" s="74"/>
      <c r="E380" s="76"/>
      <c r="F380" s="76"/>
      <c r="G380" s="76"/>
      <c r="H380" s="76"/>
      <c r="I380" s="76"/>
      <c r="J380" s="74"/>
      <c r="K380" s="75"/>
      <c r="L380" s="74"/>
      <c r="M380" s="74"/>
      <c r="N380" s="74"/>
      <c r="O380" s="74"/>
      <c r="P380" s="74"/>
    </row>
    <row r="381" spans="1:16">
      <c r="A381" s="74"/>
      <c r="B381" s="74"/>
      <c r="C381" s="75"/>
      <c r="D381" s="74"/>
      <c r="E381" s="76"/>
      <c r="F381" s="76"/>
      <c r="G381" s="76"/>
      <c r="H381" s="76"/>
      <c r="I381" s="76"/>
      <c r="J381" s="74"/>
      <c r="K381" s="75"/>
      <c r="L381" s="74"/>
      <c r="M381" s="74"/>
      <c r="N381" s="74"/>
      <c r="O381" s="74"/>
      <c r="P381" s="74"/>
    </row>
    <row r="382" spans="1:16">
      <c r="A382" s="74"/>
      <c r="B382" s="74"/>
      <c r="C382" s="75"/>
      <c r="D382" s="74"/>
      <c r="E382" s="76"/>
      <c r="F382" s="76"/>
      <c r="G382" s="76"/>
      <c r="H382" s="76"/>
      <c r="I382" s="76"/>
      <c r="J382" s="74"/>
      <c r="K382" s="75"/>
      <c r="L382" s="74"/>
      <c r="M382" s="74"/>
      <c r="N382" s="74"/>
      <c r="O382" s="74"/>
      <c r="P382" s="74"/>
    </row>
    <row r="383" spans="1:16">
      <c r="A383" s="74"/>
      <c r="B383" s="74"/>
      <c r="C383" s="75"/>
      <c r="D383" s="74"/>
      <c r="E383" s="76"/>
      <c r="F383" s="76"/>
      <c r="G383" s="76"/>
      <c r="H383" s="76"/>
      <c r="I383" s="76"/>
      <c r="J383" s="74"/>
      <c r="K383" s="75"/>
      <c r="L383" s="74"/>
      <c r="M383" s="74"/>
      <c r="N383" s="74"/>
      <c r="O383" s="74"/>
      <c r="P383" s="74"/>
    </row>
    <row r="384" spans="1:16">
      <c r="A384" s="74"/>
      <c r="B384" s="74"/>
      <c r="C384" s="75"/>
      <c r="D384" s="74"/>
      <c r="E384" s="76"/>
      <c r="F384" s="76"/>
      <c r="G384" s="76"/>
      <c r="H384" s="76"/>
      <c r="I384" s="76"/>
      <c r="J384" s="74"/>
      <c r="K384" s="75"/>
      <c r="L384" s="74"/>
      <c r="M384" s="74"/>
      <c r="N384" s="74"/>
      <c r="O384" s="74"/>
      <c r="P384" s="74"/>
    </row>
    <row r="385" spans="1:16">
      <c r="A385" s="74"/>
      <c r="B385" s="74"/>
      <c r="C385" s="75"/>
      <c r="D385" s="74"/>
      <c r="E385" s="76"/>
      <c r="F385" s="76"/>
      <c r="G385" s="76"/>
      <c r="H385" s="76"/>
      <c r="I385" s="76"/>
      <c r="J385" s="74"/>
      <c r="K385" s="75"/>
      <c r="L385" s="74"/>
      <c r="M385" s="74"/>
      <c r="N385" s="74"/>
      <c r="O385" s="74"/>
      <c r="P385" s="74"/>
    </row>
    <row r="386" spans="1:16">
      <c r="A386" s="74"/>
      <c r="B386" s="74"/>
      <c r="C386" s="75"/>
      <c r="D386" s="74"/>
      <c r="E386" s="76"/>
      <c r="F386" s="76"/>
      <c r="G386" s="76"/>
      <c r="H386" s="76"/>
      <c r="I386" s="76"/>
      <c r="J386" s="74"/>
      <c r="K386" s="75"/>
      <c r="L386" s="74"/>
      <c r="M386" s="74"/>
      <c r="N386" s="74"/>
      <c r="O386" s="74"/>
      <c r="P386" s="74"/>
    </row>
    <row r="387" spans="1:16">
      <c r="A387" s="74"/>
      <c r="B387" s="74"/>
      <c r="C387" s="75"/>
      <c r="D387" s="74"/>
      <c r="E387" s="76"/>
      <c r="F387" s="76"/>
      <c r="G387" s="76"/>
      <c r="H387" s="76"/>
      <c r="I387" s="76"/>
      <c r="J387" s="74"/>
      <c r="K387" s="75"/>
      <c r="L387" s="74"/>
      <c r="M387" s="74"/>
      <c r="N387" s="74"/>
      <c r="O387" s="74"/>
      <c r="P387" s="74"/>
    </row>
    <row r="388" spans="1:16">
      <c r="A388" s="74"/>
      <c r="B388" s="74"/>
      <c r="C388" s="75"/>
      <c r="D388" s="74"/>
      <c r="E388" s="76"/>
      <c r="F388" s="76"/>
      <c r="G388" s="76"/>
      <c r="H388" s="76"/>
      <c r="I388" s="76"/>
      <c r="J388" s="74"/>
      <c r="K388" s="75"/>
      <c r="L388" s="74"/>
      <c r="M388" s="74"/>
      <c r="N388" s="74"/>
      <c r="O388" s="74"/>
      <c r="P388" s="74"/>
    </row>
    <row r="389" spans="1:16">
      <c r="A389" s="74"/>
      <c r="B389" s="74"/>
      <c r="C389" s="75"/>
      <c r="D389" s="74"/>
      <c r="E389" s="76"/>
      <c r="F389" s="76"/>
      <c r="G389" s="76"/>
      <c r="H389" s="76"/>
      <c r="I389" s="76"/>
      <c r="J389" s="74"/>
      <c r="K389" s="75"/>
      <c r="L389" s="74"/>
      <c r="M389" s="74"/>
      <c r="N389" s="74"/>
      <c r="O389" s="74"/>
      <c r="P389" s="74"/>
    </row>
    <row r="390" spans="1:16">
      <c r="A390" s="74"/>
      <c r="B390" s="74"/>
      <c r="C390" s="75"/>
      <c r="D390" s="74"/>
      <c r="E390" s="76"/>
      <c r="F390" s="76"/>
      <c r="G390" s="76"/>
      <c r="H390" s="76"/>
      <c r="I390" s="76"/>
      <c r="J390" s="74"/>
      <c r="K390" s="75"/>
      <c r="L390" s="74"/>
      <c r="M390" s="74"/>
      <c r="N390" s="74"/>
      <c r="O390" s="74"/>
      <c r="P390" s="74"/>
    </row>
    <row r="391" spans="1:16">
      <c r="A391" s="74"/>
      <c r="B391" s="74"/>
      <c r="C391" s="75"/>
      <c r="D391" s="74"/>
      <c r="E391" s="76"/>
      <c r="F391" s="76"/>
      <c r="G391" s="76"/>
      <c r="H391" s="76"/>
      <c r="I391" s="76"/>
      <c r="J391" s="74"/>
      <c r="K391" s="75"/>
      <c r="L391" s="74"/>
      <c r="M391" s="74"/>
      <c r="N391" s="74"/>
      <c r="O391" s="74"/>
      <c r="P391" s="74"/>
    </row>
    <row r="392" spans="1:16">
      <c r="A392" s="74"/>
      <c r="B392" s="74"/>
      <c r="C392" s="75"/>
      <c r="D392" s="74"/>
      <c r="E392" s="76"/>
      <c r="F392" s="76"/>
      <c r="G392" s="76"/>
      <c r="H392" s="76"/>
      <c r="I392" s="76"/>
      <c r="J392" s="74"/>
      <c r="K392" s="75"/>
      <c r="L392" s="74"/>
      <c r="M392" s="74"/>
      <c r="N392" s="74"/>
      <c r="O392" s="74"/>
      <c r="P392" s="74"/>
    </row>
    <row r="393" spans="1:16">
      <c r="A393" s="74"/>
      <c r="B393" s="74"/>
      <c r="C393" s="75"/>
      <c r="D393" s="74"/>
      <c r="E393" s="76"/>
      <c r="F393" s="76"/>
      <c r="G393" s="76"/>
      <c r="H393" s="76"/>
      <c r="I393" s="76"/>
      <c r="J393" s="74"/>
      <c r="K393" s="75"/>
      <c r="L393" s="74"/>
      <c r="M393" s="74"/>
      <c r="N393" s="74"/>
      <c r="O393" s="74"/>
      <c r="P393" s="74"/>
    </row>
    <row r="394" spans="1:16">
      <c r="A394" s="74"/>
      <c r="B394" s="74"/>
      <c r="C394" s="75"/>
      <c r="D394" s="74"/>
      <c r="E394" s="76"/>
      <c r="F394" s="76"/>
      <c r="G394" s="76"/>
      <c r="H394" s="76"/>
      <c r="I394" s="76"/>
      <c r="J394" s="74"/>
      <c r="K394" s="75"/>
      <c r="L394" s="74"/>
      <c r="M394" s="74"/>
      <c r="N394" s="74"/>
      <c r="O394" s="74"/>
      <c r="P394" s="74"/>
    </row>
    <row r="395" spans="1:16">
      <c r="A395" s="74"/>
      <c r="B395" s="74"/>
      <c r="C395" s="75"/>
      <c r="D395" s="74"/>
      <c r="E395" s="76"/>
      <c r="F395" s="76"/>
      <c r="G395" s="76"/>
      <c r="H395" s="76"/>
      <c r="I395" s="76"/>
      <c r="J395" s="74"/>
      <c r="K395" s="75"/>
      <c r="L395" s="74"/>
      <c r="M395" s="74"/>
      <c r="N395" s="74"/>
      <c r="O395" s="74"/>
      <c r="P395" s="74"/>
    </row>
    <row r="396" spans="1:16">
      <c r="A396" s="74"/>
      <c r="B396" s="74"/>
      <c r="C396" s="75"/>
      <c r="D396" s="74"/>
      <c r="E396" s="76"/>
      <c r="F396" s="76"/>
      <c r="G396" s="76"/>
      <c r="H396" s="76"/>
      <c r="I396" s="76"/>
      <c r="J396" s="74"/>
      <c r="K396" s="75"/>
      <c r="L396" s="74"/>
      <c r="M396" s="74"/>
      <c r="N396" s="74"/>
      <c r="O396" s="74"/>
      <c r="P396" s="74"/>
    </row>
    <row r="397" spans="1:16">
      <c r="A397" s="74"/>
      <c r="B397" s="74"/>
      <c r="C397" s="75"/>
      <c r="D397" s="74"/>
      <c r="E397" s="76"/>
      <c r="F397" s="76"/>
      <c r="G397" s="76"/>
      <c r="H397" s="76"/>
      <c r="I397" s="76"/>
      <c r="J397" s="74"/>
      <c r="K397" s="75"/>
      <c r="L397" s="74"/>
      <c r="M397" s="74"/>
      <c r="N397" s="74"/>
      <c r="O397" s="74"/>
      <c r="P397" s="74"/>
    </row>
    <row r="398" spans="1:16">
      <c r="A398" s="74"/>
      <c r="B398" s="74"/>
      <c r="C398" s="75"/>
      <c r="D398" s="74"/>
      <c r="E398" s="76"/>
      <c r="F398" s="76"/>
      <c r="G398" s="76"/>
      <c r="H398" s="76"/>
      <c r="I398" s="76"/>
      <c r="J398" s="74"/>
      <c r="K398" s="75"/>
      <c r="L398" s="74"/>
      <c r="M398" s="74"/>
      <c r="N398" s="74"/>
      <c r="O398" s="74"/>
      <c r="P398" s="74"/>
    </row>
    <row r="399" spans="1:16">
      <c r="A399" s="74"/>
      <c r="B399" s="74"/>
      <c r="C399" s="75"/>
      <c r="D399" s="74"/>
      <c r="E399" s="76"/>
      <c r="F399" s="76"/>
      <c r="G399" s="76"/>
      <c r="H399" s="76"/>
      <c r="I399" s="76"/>
      <c r="J399" s="74"/>
      <c r="K399" s="75"/>
      <c r="L399" s="74"/>
      <c r="M399" s="74"/>
      <c r="N399" s="74"/>
      <c r="O399" s="74"/>
      <c r="P399" s="74"/>
    </row>
    <row r="400" spans="1:16">
      <c r="A400" s="74"/>
      <c r="B400" s="74"/>
      <c r="C400" s="75"/>
      <c r="D400" s="74"/>
      <c r="E400" s="76"/>
      <c r="F400" s="76"/>
      <c r="G400" s="76"/>
      <c r="H400" s="76"/>
      <c r="I400" s="76"/>
      <c r="J400" s="74"/>
      <c r="K400" s="75"/>
      <c r="L400" s="74"/>
      <c r="M400" s="74"/>
      <c r="N400" s="74"/>
      <c r="O400" s="74"/>
      <c r="P400" s="74"/>
    </row>
    <row r="401" spans="1:16">
      <c r="A401" s="74"/>
      <c r="B401" s="74"/>
      <c r="C401" s="75"/>
      <c r="D401" s="74"/>
      <c r="E401" s="76"/>
      <c r="F401" s="76"/>
      <c r="G401" s="76"/>
      <c r="H401" s="76"/>
      <c r="I401" s="76"/>
      <c r="J401" s="74"/>
      <c r="K401" s="75"/>
      <c r="L401" s="74"/>
      <c r="M401" s="74"/>
      <c r="N401" s="74"/>
      <c r="O401" s="74"/>
      <c r="P401" s="74"/>
    </row>
    <row r="402" spans="1:16">
      <c r="A402" s="74"/>
      <c r="B402" s="74"/>
      <c r="C402" s="75"/>
      <c r="D402" s="74"/>
      <c r="E402" s="76"/>
      <c r="F402" s="76"/>
      <c r="G402" s="76"/>
      <c r="H402" s="76"/>
      <c r="I402" s="76"/>
      <c r="J402" s="74"/>
      <c r="K402" s="75"/>
      <c r="L402" s="74"/>
      <c r="M402" s="74"/>
      <c r="N402" s="74"/>
      <c r="O402" s="74"/>
      <c r="P402" s="74"/>
    </row>
    <row r="403" spans="1:16">
      <c r="A403" s="74"/>
      <c r="B403" s="74"/>
      <c r="C403" s="75"/>
      <c r="D403" s="74"/>
      <c r="E403" s="76"/>
      <c r="F403" s="76"/>
      <c r="G403" s="76"/>
      <c r="H403" s="76"/>
      <c r="I403" s="76"/>
      <c r="J403" s="74"/>
      <c r="K403" s="75"/>
      <c r="L403" s="74"/>
      <c r="M403" s="74"/>
      <c r="N403" s="74"/>
      <c r="O403" s="74"/>
      <c r="P403" s="74"/>
    </row>
    <row r="404" spans="1:16">
      <c r="A404" s="74"/>
      <c r="B404" s="74"/>
      <c r="C404" s="75"/>
      <c r="D404" s="74"/>
      <c r="E404" s="76"/>
      <c r="F404" s="76"/>
      <c r="G404" s="76"/>
      <c r="H404" s="76"/>
      <c r="I404" s="76"/>
      <c r="J404" s="74"/>
      <c r="K404" s="75"/>
      <c r="L404" s="74"/>
      <c r="M404" s="74"/>
      <c r="N404" s="74"/>
      <c r="O404" s="74"/>
      <c r="P404" s="74"/>
    </row>
    <row r="405" spans="1:16">
      <c r="A405" s="74"/>
      <c r="B405" s="74"/>
      <c r="C405" s="75"/>
      <c r="D405" s="74"/>
      <c r="E405" s="76"/>
      <c r="F405" s="76"/>
      <c r="G405" s="76"/>
      <c r="H405" s="76"/>
      <c r="I405" s="76"/>
      <c r="J405" s="74"/>
      <c r="K405" s="75"/>
      <c r="L405" s="74"/>
      <c r="M405" s="74"/>
      <c r="N405" s="74"/>
      <c r="O405" s="74"/>
      <c r="P405" s="74"/>
    </row>
    <row r="406" spans="1:16">
      <c r="A406" s="74"/>
      <c r="B406" s="74"/>
      <c r="C406" s="75"/>
      <c r="D406" s="74"/>
      <c r="E406" s="76"/>
      <c r="F406" s="76"/>
      <c r="G406" s="76"/>
      <c r="H406" s="76"/>
      <c r="I406" s="76"/>
      <c r="J406" s="74"/>
      <c r="K406" s="75"/>
      <c r="L406" s="74"/>
      <c r="M406" s="74"/>
      <c r="N406" s="74"/>
      <c r="O406" s="74"/>
      <c r="P406" s="74"/>
    </row>
    <row r="407" spans="1:16">
      <c r="A407" s="74"/>
      <c r="B407" s="74"/>
      <c r="C407" s="75"/>
      <c r="D407" s="74"/>
      <c r="E407" s="76"/>
      <c r="F407" s="76"/>
      <c r="G407" s="76"/>
      <c r="H407" s="76"/>
      <c r="I407" s="76"/>
      <c r="J407" s="74"/>
      <c r="K407" s="75"/>
      <c r="L407" s="74"/>
      <c r="M407" s="74"/>
      <c r="N407" s="74"/>
      <c r="O407" s="74"/>
      <c r="P407" s="74"/>
    </row>
    <row r="408" spans="1:16">
      <c r="A408" s="74"/>
      <c r="B408" s="74"/>
      <c r="C408" s="75"/>
      <c r="D408" s="74"/>
      <c r="E408" s="76"/>
      <c r="F408" s="76"/>
      <c r="G408" s="76"/>
      <c r="H408" s="76"/>
      <c r="I408" s="76"/>
      <c r="J408" s="74"/>
      <c r="K408" s="75"/>
      <c r="L408" s="74"/>
      <c r="M408" s="74"/>
      <c r="N408" s="74"/>
      <c r="O408" s="74"/>
      <c r="P408" s="74"/>
    </row>
    <row r="409" spans="1:16">
      <c r="A409" s="74"/>
      <c r="B409" s="74"/>
      <c r="C409" s="75"/>
      <c r="D409" s="74"/>
      <c r="E409" s="76"/>
      <c r="F409" s="76"/>
      <c r="G409" s="76"/>
      <c r="H409" s="76"/>
      <c r="I409" s="76"/>
      <c r="J409" s="74"/>
      <c r="K409" s="75"/>
      <c r="L409" s="74"/>
      <c r="M409" s="74"/>
      <c r="N409" s="74"/>
      <c r="O409" s="74"/>
      <c r="P409" s="74"/>
    </row>
    <row r="410" spans="1:16">
      <c r="A410" s="74"/>
      <c r="B410" s="74"/>
      <c r="C410" s="75"/>
      <c r="D410" s="74"/>
      <c r="E410" s="76"/>
      <c r="F410" s="76"/>
      <c r="G410" s="76"/>
      <c r="H410" s="76"/>
      <c r="I410" s="76"/>
      <c r="J410" s="74"/>
      <c r="K410" s="75"/>
      <c r="L410" s="74"/>
      <c r="M410" s="74"/>
      <c r="N410" s="74"/>
      <c r="O410" s="74"/>
      <c r="P410" s="74"/>
    </row>
    <row r="411" spans="1:16">
      <c r="A411" s="74"/>
      <c r="B411" s="74"/>
      <c r="C411" s="75"/>
      <c r="D411" s="74"/>
      <c r="E411" s="76"/>
      <c r="F411" s="76"/>
      <c r="G411" s="76"/>
      <c r="H411" s="76"/>
      <c r="I411" s="76"/>
      <c r="J411" s="74"/>
      <c r="K411" s="75"/>
      <c r="L411" s="74"/>
      <c r="M411" s="74"/>
      <c r="N411" s="74"/>
      <c r="O411" s="74"/>
      <c r="P411" s="74"/>
    </row>
    <row r="412" spans="1:16">
      <c r="A412" s="74"/>
      <c r="B412" s="74"/>
      <c r="C412" s="75"/>
      <c r="D412" s="74"/>
      <c r="E412" s="76"/>
      <c r="F412" s="76"/>
      <c r="G412" s="76"/>
      <c r="H412" s="76"/>
      <c r="I412" s="76"/>
      <c r="J412" s="74"/>
      <c r="K412" s="75"/>
      <c r="L412" s="74"/>
      <c r="M412" s="74"/>
      <c r="N412" s="74"/>
      <c r="O412" s="74"/>
      <c r="P412" s="74"/>
    </row>
    <row r="413" spans="1:16">
      <c r="A413" s="74"/>
      <c r="B413" s="74"/>
      <c r="C413" s="75"/>
      <c r="D413" s="74"/>
      <c r="E413" s="76"/>
      <c r="F413" s="76"/>
      <c r="G413" s="76"/>
      <c r="H413" s="76"/>
      <c r="I413" s="76"/>
      <c r="J413" s="74"/>
      <c r="K413" s="75"/>
      <c r="L413" s="74"/>
      <c r="M413" s="74"/>
      <c r="N413" s="74"/>
      <c r="O413" s="74"/>
      <c r="P413" s="74"/>
    </row>
    <row r="414" spans="1:16">
      <c r="A414" s="74"/>
      <c r="B414" s="74"/>
      <c r="C414" s="75"/>
      <c r="D414" s="74"/>
      <c r="E414" s="76"/>
      <c r="F414" s="76"/>
      <c r="G414" s="76"/>
      <c r="H414" s="76"/>
      <c r="I414" s="76"/>
      <c r="J414" s="74"/>
      <c r="K414" s="75"/>
      <c r="L414" s="74"/>
      <c r="M414" s="74"/>
      <c r="N414" s="74"/>
      <c r="O414" s="74"/>
      <c r="P414" s="74"/>
    </row>
    <row r="415" spans="1:16">
      <c r="A415" s="74"/>
      <c r="B415" s="74"/>
      <c r="C415" s="75"/>
      <c r="D415" s="74"/>
      <c r="E415" s="76"/>
      <c r="F415" s="76"/>
      <c r="G415" s="76"/>
      <c r="H415" s="76"/>
      <c r="I415" s="76"/>
      <c r="J415" s="74"/>
      <c r="K415" s="75"/>
      <c r="L415" s="74"/>
      <c r="M415" s="74"/>
      <c r="N415" s="74"/>
      <c r="O415" s="74"/>
      <c r="P415" s="74"/>
    </row>
    <row r="416" spans="1:16">
      <c r="A416" s="74"/>
      <c r="B416" s="74"/>
      <c r="C416" s="75"/>
      <c r="D416" s="74"/>
      <c r="E416" s="76"/>
      <c r="F416" s="76"/>
      <c r="G416" s="76"/>
      <c r="H416" s="76"/>
      <c r="I416" s="76"/>
      <c r="J416" s="74"/>
      <c r="K416" s="75"/>
      <c r="L416" s="74"/>
      <c r="M416" s="74"/>
      <c r="N416" s="74"/>
      <c r="O416" s="74"/>
      <c r="P416" s="74"/>
    </row>
    <row r="417" spans="1:16">
      <c r="A417" s="74"/>
      <c r="B417" s="74"/>
      <c r="C417" s="75"/>
      <c r="D417" s="74"/>
      <c r="E417" s="76"/>
      <c r="F417" s="76"/>
      <c r="G417" s="76"/>
      <c r="H417" s="76"/>
      <c r="I417" s="76"/>
      <c r="J417" s="74"/>
      <c r="K417" s="75"/>
      <c r="L417" s="74"/>
      <c r="M417" s="74"/>
      <c r="N417" s="74"/>
      <c r="O417" s="74"/>
      <c r="P417" s="74"/>
    </row>
    <row r="418" spans="1:16">
      <c r="A418" s="74"/>
      <c r="B418" s="74"/>
      <c r="C418" s="75"/>
      <c r="D418" s="74"/>
      <c r="E418" s="76"/>
      <c r="F418" s="76"/>
      <c r="G418" s="76"/>
      <c r="H418" s="76"/>
      <c r="I418" s="76"/>
      <c r="J418" s="74"/>
      <c r="K418" s="75"/>
      <c r="L418" s="74"/>
      <c r="M418" s="74"/>
      <c r="N418" s="74"/>
      <c r="O418" s="74"/>
      <c r="P418" s="74"/>
    </row>
    <row r="419" spans="1:16">
      <c r="A419" s="74"/>
      <c r="B419" s="74"/>
      <c r="C419" s="75"/>
      <c r="D419" s="74"/>
      <c r="E419" s="76"/>
      <c r="F419" s="76"/>
      <c r="G419" s="76"/>
      <c r="H419" s="76"/>
      <c r="I419" s="76"/>
      <c r="J419" s="74"/>
      <c r="K419" s="75"/>
      <c r="L419" s="74"/>
      <c r="M419" s="74"/>
      <c r="N419" s="74"/>
      <c r="O419" s="74"/>
      <c r="P419" s="74"/>
    </row>
    <row r="420" spans="1:16">
      <c r="A420" s="74"/>
      <c r="B420" s="74"/>
      <c r="C420" s="75"/>
      <c r="D420" s="74"/>
      <c r="E420" s="76"/>
      <c r="F420" s="76"/>
      <c r="G420" s="76"/>
      <c r="H420" s="76"/>
      <c r="I420" s="76"/>
      <c r="J420" s="74"/>
      <c r="K420" s="75"/>
      <c r="L420" s="74"/>
      <c r="M420" s="74"/>
      <c r="N420" s="74"/>
      <c r="O420" s="74"/>
      <c r="P420" s="74"/>
    </row>
    <row r="421" spans="1:16">
      <c r="A421" s="74"/>
      <c r="B421" s="74"/>
      <c r="C421" s="75"/>
      <c r="D421" s="74"/>
      <c r="E421" s="76"/>
      <c r="F421" s="76"/>
      <c r="G421" s="76"/>
      <c r="H421" s="76"/>
      <c r="I421" s="76"/>
      <c r="J421" s="74"/>
      <c r="K421" s="75"/>
      <c r="L421" s="74"/>
      <c r="M421" s="74"/>
      <c r="N421" s="74"/>
      <c r="O421" s="74"/>
      <c r="P421" s="74"/>
    </row>
    <row r="422" spans="1:16">
      <c r="A422" s="74"/>
      <c r="B422" s="74"/>
      <c r="C422" s="75"/>
      <c r="D422" s="74"/>
      <c r="E422" s="76"/>
      <c r="F422" s="76"/>
      <c r="G422" s="76"/>
      <c r="H422" s="76"/>
      <c r="I422" s="76"/>
      <c r="J422" s="74"/>
      <c r="K422" s="75"/>
      <c r="L422" s="74"/>
      <c r="M422" s="74"/>
      <c r="N422" s="74"/>
      <c r="O422" s="74"/>
      <c r="P422" s="74"/>
    </row>
    <row r="423" spans="1:16">
      <c r="A423" s="74"/>
      <c r="B423" s="74"/>
      <c r="C423" s="75"/>
      <c r="D423" s="74"/>
      <c r="E423" s="76"/>
      <c r="F423" s="76"/>
      <c r="G423" s="76"/>
      <c r="H423" s="76"/>
      <c r="I423" s="76"/>
      <c r="J423" s="74"/>
      <c r="K423" s="75"/>
      <c r="L423" s="74"/>
      <c r="M423" s="74"/>
      <c r="N423" s="74"/>
      <c r="O423" s="74"/>
      <c r="P423" s="74"/>
    </row>
    <row r="424" spans="1:16">
      <c r="A424" s="74"/>
      <c r="B424" s="74"/>
      <c r="C424" s="75"/>
      <c r="D424" s="74"/>
      <c r="E424" s="76"/>
      <c r="F424" s="76"/>
      <c r="G424" s="76"/>
      <c r="H424" s="76"/>
      <c r="I424" s="76"/>
      <c r="J424" s="74"/>
      <c r="K424" s="75"/>
      <c r="L424" s="74"/>
      <c r="M424" s="74"/>
      <c r="N424" s="74"/>
      <c r="O424" s="74"/>
      <c r="P424" s="74"/>
    </row>
    <row r="425" spans="1:16">
      <c r="A425" s="74"/>
      <c r="B425" s="74"/>
      <c r="C425" s="75"/>
      <c r="D425" s="74"/>
      <c r="E425" s="76"/>
      <c r="F425" s="76"/>
      <c r="G425" s="76"/>
      <c r="H425" s="76"/>
      <c r="I425" s="76"/>
      <c r="J425" s="74"/>
      <c r="K425" s="75"/>
      <c r="L425" s="74"/>
      <c r="M425" s="74"/>
      <c r="N425" s="74"/>
      <c r="O425" s="74"/>
      <c r="P425" s="74"/>
    </row>
    <row r="426" spans="1:16">
      <c r="A426" s="74"/>
      <c r="B426" s="74"/>
      <c r="C426" s="75"/>
      <c r="D426" s="74"/>
      <c r="E426" s="76"/>
      <c r="F426" s="76"/>
      <c r="G426" s="76"/>
      <c r="H426" s="76"/>
      <c r="I426" s="76"/>
      <c r="J426" s="74"/>
      <c r="K426" s="75"/>
      <c r="L426" s="74"/>
      <c r="M426" s="74"/>
      <c r="N426" s="74"/>
      <c r="O426" s="74"/>
      <c r="P426" s="74"/>
    </row>
    <row r="427" spans="1:16">
      <c r="A427" s="74"/>
      <c r="B427" s="74"/>
      <c r="C427" s="75"/>
      <c r="D427" s="74"/>
      <c r="E427" s="76"/>
      <c r="F427" s="76"/>
      <c r="G427" s="76"/>
      <c r="H427" s="76"/>
      <c r="I427" s="76"/>
      <c r="J427" s="74"/>
      <c r="K427" s="75"/>
      <c r="L427" s="74"/>
      <c r="M427" s="74"/>
      <c r="N427" s="74"/>
      <c r="O427" s="74"/>
      <c r="P427" s="74"/>
    </row>
    <row r="428" spans="1:16">
      <c r="A428" s="74"/>
      <c r="B428" s="74"/>
      <c r="C428" s="75"/>
      <c r="D428" s="74"/>
      <c r="E428" s="76"/>
      <c r="F428" s="76"/>
      <c r="G428" s="76"/>
      <c r="H428" s="76"/>
      <c r="I428" s="76"/>
      <c r="J428" s="74"/>
      <c r="K428" s="75"/>
      <c r="L428" s="74"/>
      <c r="M428" s="74"/>
      <c r="N428" s="74"/>
      <c r="O428" s="74"/>
      <c r="P428" s="74"/>
    </row>
    <row r="429" spans="1:16">
      <c r="A429" s="74"/>
      <c r="B429" s="74"/>
      <c r="C429" s="75"/>
      <c r="D429" s="74"/>
      <c r="E429" s="76"/>
      <c r="F429" s="76"/>
      <c r="G429" s="76"/>
      <c r="H429" s="76"/>
      <c r="I429" s="76"/>
      <c r="J429" s="74"/>
      <c r="K429" s="75"/>
      <c r="L429" s="74"/>
      <c r="M429" s="74"/>
      <c r="N429" s="74"/>
      <c r="O429" s="74"/>
      <c r="P429" s="74"/>
    </row>
    <row r="430" spans="1:16">
      <c r="A430" s="74"/>
      <c r="B430" s="74"/>
      <c r="C430" s="75"/>
      <c r="D430" s="74"/>
      <c r="E430" s="76"/>
      <c r="F430" s="76"/>
      <c r="G430" s="76"/>
      <c r="H430" s="76"/>
      <c r="I430" s="76"/>
      <c r="J430" s="74"/>
      <c r="K430" s="75"/>
      <c r="L430" s="74"/>
      <c r="M430" s="74"/>
      <c r="N430" s="74"/>
      <c r="O430" s="74"/>
      <c r="P430" s="74"/>
    </row>
    <row r="431" spans="1:16">
      <c r="A431" s="74"/>
      <c r="B431" s="74"/>
      <c r="C431" s="75"/>
      <c r="D431" s="74"/>
      <c r="E431" s="76"/>
      <c r="F431" s="76"/>
      <c r="G431" s="76"/>
      <c r="H431" s="76"/>
      <c r="I431" s="76"/>
      <c r="J431" s="74"/>
      <c r="K431" s="75"/>
      <c r="L431" s="74"/>
      <c r="M431" s="74"/>
      <c r="N431" s="74"/>
      <c r="O431" s="74"/>
      <c r="P431" s="74"/>
    </row>
    <row r="432" spans="1:16">
      <c r="A432" s="74"/>
      <c r="B432" s="74"/>
      <c r="C432" s="75"/>
      <c r="D432" s="74"/>
      <c r="E432" s="76"/>
      <c r="F432" s="76"/>
      <c r="G432" s="76"/>
      <c r="H432" s="76"/>
      <c r="I432" s="76"/>
      <c r="J432" s="74"/>
      <c r="K432" s="75"/>
      <c r="L432" s="74"/>
      <c r="M432" s="74"/>
      <c r="N432" s="74"/>
      <c r="O432" s="74"/>
      <c r="P432" s="74"/>
    </row>
    <row r="433" spans="1:16">
      <c r="A433" s="74"/>
      <c r="B433" s="74"/>
      <c r="C433" s="75"/>
      <c r="D433" s="74"/>
      <c r="E433" s="76"/>
      <c r="F433" s="76"/>
      <c r="G433" s="76"/>
      <c r="H433" s="76"/>
      <c r="I433" s="76"/>
      <c r="J433" s="74"/>
      <c r="K433" s="75"/>
      <c r="L433" s="74"/>
      <c r="M433" s="74"/>
      <c r="N433" s="74"/>
      <c r="O433" s="74"/>
      <c r="P433" s="74"/>
    </row>
    <row r="434" spans="1:16">
      <c r="A434" s="74"/>
      <c r="B434" s="74"/>
      <c r="C434" s="75"/>
      <c r="D434" s="74"/>
      <c r="E434" s="76"/>
      <c r="F434" s="76"/>
      <c r="G434" s="76"/>
      <c r="H434" s="76"/>
      <c r="I434" s="76"/>
      <c r="J434" s="74"/>
      <c r="K434" s="75"/>
      <c r="L434" s="74"/>
      <c r="M434" s="74"/>
      <c r="N434" s="74"/>
      <c r="O434" s="74"/>
      <c r="P434" s="74"/>
    </row>
    <row r="435" spans="1:16">
      <c r="A435" s="74"/>
      <c r="B435" s="74"/>
      <c r="C435" s="75"/>
      <c r="D435" s="74"/>
      <c r="E435" s="76"/>
      <c r="F435" s="76"/>
      <c r="G435" s="76"/>
      <c r="H435" s="76"/>
      <c r="I435" s="76"/>
      <c r="J435" s="74"/>
      <c r="K435" s="75"/>
      <c r="L435" s="74"/>
      <c r="M435" s="74"/>
      <c r="N435" s="74"/>
      <c r="O435" s="74"/>
      <c r="P435" s="74"/>
    </row>
    <row r="436" spans="1:16">
      <c r="A436" s="74"/>
      <c r="B436" s="74"/>
      <c r="C436" s="75"/>
      <c r="D436" s="74"/>
      <c r="E436" s="76"/>
      <c r="F436" s="76"/>
      <c r="G436" s="76"/>
      <c r="H436" s="76"/>
      <c r="I436" s="76"/>
      <c r="J436" s="74"/>
      <c r="K436" s="75"/>
      <c r="L436" s="74"/>
      <c r="M436" s="74"/>
      <c r="N436" s="74"/>
      <c r="O436" s="74"/>
      <c r="P436" s="74"/>
    </row>
    <row r="437" spans="1:16">
      <c r="A437" s="74"/>
      <c r="B437" s="74"/>
      <c r="C437" s="75"/>
      <c r="D437" s="74"/>
      <c r="E437" s="76"/>
      <c r="F437" s="76"/>
      <c r="G437" s="76"/>
      <c r="H437" s="76"/>
      <c r="I437" s="76"/>
      <c r="J437" s="74"/>
      <c r="K437" s="75"/>
      <c r="L437" s="74"/>
      <c r="M437" s="74"/>
      <c r="N437" s="74"/>
      <c r="O437" s="74"/>
      <c r="P437" s="74"/>
    </row>
    <row r="438" spans="1:16">
      <c r="A438" s="74"/>
      <c r="B438" s="74"/>
      <c r="C438" s="75"/>
      <c r="D438" s="74"/>
      <c r="E438" s="76"/>
      <c r="F438" s="76"/>
      <c r="G438" s="76"/>
      <c r="H438" s="76"/>
      <c r="I438" s="76"/>
      <c r="J438" s="74"/>
      <c r="K438" s="75"/>
      <c r="L438" s="74"/>
      <c r="M438" s="74"/>
      <c r="N438" s="74"/>
      <c r="O438" s="74"/>
      <c r="P438" s="74"/>
    </row>
    <row r="439" spans="1:16">
      <c r="A439" s="74"/>
      <c r="B439" s="74"/>
      <c r="C439" s="75"/>
      <c r="D439" s="74"/>
      <c r="E439" s="76"/>
      <c r="F439" s="76"/>
      <c r="G439" s="76"/>
      <c r="H439" s="76"/>
      <c r="I439" s="76"/>
      <c r="J439" s="74"/>
      <c r="K439" s="75"/>
      <c r="L439" s="74"/>
      <c r="M439" s="74"/>
      <c r="N439" s="74"/>
      <c r="O439" s="74"/>
      <c r="P439" s="74"/>
    </row>
    <row r="440" spans="1:16">
      <c r="A440" s="74"/>
      <c r="B440" s="74"/>
      <c r="C440" s="75"/>
      <c r="D440" s="74"/>
      <c r="E440" s="76"/>
      <c r="F440" s="76"/>
      <c r="G440" s="76"/>
      <c r="H440" s="76"/>
      <c r="I440" s="76"/>
      <c r="J440" s="74"/>
      <c r="K440" s="75"/>
      <c r="L440" s="74"/>
      <c r="M440" s="74"/>
      <c r="N440" s="74"/>
      <c r="O440" s="74"/>
      <c r="P440" s="74"/>
    </row>
    <row r="441" spans="1:16">
      <c r="A441" s="74"/>
      <c r="B441" s="74"/>
      <c r="C441" s="75"/>
      <c r="D441" s="74"/>
      <c r="E441" s="76"/>
      <c r="F441" s="76"/>
      <c r="G441" s="76"/>
      <c r="H441" s="76"/>
      <c r="I441" s="76"/>
      <c r="J441" s="74"/>
      <c r="K441" s="75"/>
      <c r="L441" s="74"/>
      <c r="M441" s="74"/>
      <c r="N441" s="74"/>
      <c r="O441" s="74"/>
      <c r="P441" s="74"/>
    </row>
    <row r="442" spans="1:16">
      <c r="A442" s="74"/>
      <c r="B442" s="74"/>
      <c r="C442" s="75"/>
      <c r="D442" s="74"/>
      <c r="E442" s="76"/>
      <c r="F442" s="76"/>
      <c r="G442" s="76"/>
      <c r="H442" s="76"/>
      <c r="I442" s="76"/>
      <c r="J442" s="74"/>
      <c r="K442" s="75"/>
      <c r="L442" s="74"/>
      <c r="M442" s="74"/>
      <c r="N442" s="74"/>
      <c r="O442" s="74"/>
      <c r="P442" s="74"/>
    </row>
    <row r="443" spans="1:16">
      <c r="A443" s="74"/>
      <c r="B443" s="74"/>
      <c r="C443" s="75"/>
      <c r="D443" s="74"/>
      <c r="E443" s="76"/>
      <c r="F443" s="76"/>
      <c r="G443" s="76"/>
      <c r="H443" s="76"/>
      <c r="I443" s="76"/>
      <c r="J443" s="74"/>
      <c r="K443" s="75"/>
      <c r="L443" s="74"/>
      <c r="M443" s="74"/>
      <c r="N443" s="74"/>
      <c r="O443" s="74"/>
      <c r="P443" s="74"/>
    </row>
    <row r="444" spans="1:16">
      <c r="A444" s="74"/>
      <c r="B444" s="74"/>
      <c r="C444" s="75"/>
      <c r="D444" s="74"/>
      <c r="E444" s="76"/>
      <c r="F444" s="76"/>
      <c r="G444" s="76"/>
      <c r="H444" s="76"/>
      <c r="I444" s="76"/>
      <c r="J444" s="74"/>
      <c r="K444" s="75"/>
      <c r="L444" s="74"/>
      <c r="M444" s="74"/>
      <c r="N444" s="74"/>
      <c r="O444" s="74"/>
      <c r="P444" s="74"/>
    </row>
    <row r="445" spans="1:16">
      <c r="A445" s="74"/>
      <c r="B445" s="74"/>
      <c r="C445" s="75"/>
      <c r="D445" s="74"/>
      <c r="E445" s="76"/>
      <c r="F445" s="76"/>
      <c r="G445" s="76"/>
      <c r="H445" s="76"/>
      <c r="I445" s="76"/>
      <c r="J445" s="74"/>
      <c r="K445" s="75"/>
      <c r="L445" s="74"/>
      <c r="M445" s="74"/>
      <c r="N445" s="74"/>
      <c r="O445" s="74"/>
      <c r="P445" s="74"/>
    </row>
    <row r="446" spans="1:16">
      <c r="A446" s="74"/>
      <c r="B446" s="74"/>
      <c r="C446" s="75"/>
      <c r="D446" s="74"/>
      <c r="E446" s="76"/>
      <c r="F446" s="76"/>
      <c r="G446" s="76"/>
      <c r="H446" s="76"/>
      <c r="I446" s="76"/>
      <c r="J446" s="74"/>
      <c r="K446" s="75"/>
      <c r="L446" s="74"/>
      <c r="M446" s="74"/>
      <c r="N446" s="74"/>
      <c r="O446" s="74"/>
      <c r="P446" s="74"/>
    </row>
    <row r="447" spans="1:16">
      <c r="A447" s="74"/>
      <c r="B447" s="74"/>
      <c r="C447" s="75"/>
      <c r="D447" s="74"/>
      <c r="E447" s="76"/>
      <c r="F447" s="76"/>
      <c r="G447" s="76"/>
      <c r="H447" s="76"/>
      <c r="I447" s="76"/>
      <c r="J447" s="74"/>
      <c r="K447" s="75"/>
      <c r="L447" s="74"/>
      <c r="M447" s="74"/>
      <c r="N447" s="74"/>
      <c r="O447" s="74"/>
      <c r="P447" s="74"/>
    </row>
    <row r="448" spans="1:16">
      <c r="A448" s="74"/>
      <c r="B448" s="74"/>
      <c r="C448" s="75"/>
      <c r="D448" s="74"/>
      <c r="E448" s="76"/>
      <c r="F448" s="76"/>
      <c r="G448" s="76"/>
      <c r="H448" s="76"/>
      <c r="I448" s="76"/>
      <c r="J448" s="74"/>
      <c r="K448" s="75"/>
      <c r="L448" s="74"/>
      <c r="M448" s="74"/>
      <c r="N448" s="74"/>
      <c r="O448" s="74"/>
      <c r="P448" s="74"/>
    </row>
    <row r="449" spans="1:16">
      <c r="A449" s="74"/>
      <c r="B449" s="74"/>
      <c r="C449" s="75"/>
      <c r="D449" s="74"/>
      <c r="E449" s="76"/>
      <c r="F449" s="76"/>
      <c r="G449" s="76"/>
      <c r="H449" s="76"/>
      <c r="I449" s="76"/>
      <c r="J449" s="74"/>
      <c r="K449" s="75"/>
      <c r="L449" s="74"/>
      <c r="M449" s="74"/>
      <c r="N449" s="74"/>
      <c r="O449" s="74"/>
      <c r="P449" s="74"/>
    </row>
    <row r="450" spans="1:16">
      <c r="A450" s="74"/>
      <c r="B450" s="74"/>
      <c r="C450" s="75"/>
      <c r="D450" s="74"/>
      <c r="E450" s="76"/>
      <c r="F450" s="76"/>
      <c r="G450" s="76"/>
      <c r="H450" s="76"/>
      <c r="I450" s="76"/>
      <c r="J450" s="74"/>
      <c r="K450" s="75"/>
      <c r="L450" s="74"/>
      <c r="M450" s="74"/>
      <c r="N450" s="74"/>
      <c r="O450" s="74"/>
      <c r="P450" s="74"/>
    </row>
    <row r="451" spans="1:16">
      <c r="A451" s="74"/>
      <c r="B451" s="74"/>
      <c r="C451" s="75"/>
      <c r="D451" s="74"/>
      <c r="E451" s="76"/>
      <c r="F451" s="76"/>
      <c r="G451" s="76"/>
      <c r="H451" s="76"/>
      <c r="I451" s="76"/>
      <c r="J451" s="74"/>
      <c r="K451" s="75"/>
      <c r="L451" s="74"/>
      <c r="M451" s="74"/>
      <c r="N451" s="74"/>
      <c r="O451" s="74"/>
      <c r="P451" s="74"/>
    </row>
    <row r="452" spans="1:16">
      <c r="A452" s="74"/>
      <c r="B452" s="74"/>
      <c r="C452" s="75"/>
      <c r="D452" s="74"/>
      <c r="E452" s="76"/>
      <c r="F452" s="76"/>
      <c r="G452" s="76"/>
      <c r="H452" s="76"/>
      <c r="I452" s="76"/>
      <c r="J452" s="74"/>
      <c r="K452" s="75"/>
      <c r="L452" s="74"/>
      <c r="M452" s="74"/>
      <c r="N452" s="74"/>
      <c r="O452" s="74"/>
      <c r="P452" s="74"/>
    </row>
    <row r="453" spans="1:16">
      <c r="A453" s="74"/>
      <c r="B453" s="74"/>
      <c r="C453" s="75"/>
      <c r="D453" s="74"/>
      <c r="E453" s="76"/>
      <c r="F453" s="76"/>
      <c r="G453" s="76"/>
      <c r="H453" s="76"/>
      <c r="I453" s="76"/>
      <c r="J453" s="74"/>
      <c r="K453" s="75"/>
      <c r="L453" s="74"/>
      <c r="M453" s="74"/>
      <c r="N453" s="74"/>
      <c r="O453" s="74"/>
      <c r="P453" s="74"/>
    </row>
    <row r="454" spans="1:16">
      <c r="A454" s="74"/>
      <c r="B454" s="74"/>
      <c r="C454" s="75"/>
      <c r="D454" s="74"/>
      <c r="E454" s="76"/>
      <c r="F454" s="76"/>
      <c r="G454" s="76"/>
      <c r="H454" s="76"/>
      <c r="I454" s="76"/>
      <c r="J454" s="74"/>
      <c r="K454" s="75"/>
      <c r="L454" s="74"/>
      <c r="M454" s="74"/>
      <c r="N454" s="74"/>
      <c r="O454" s="74"/>
      <c r="P454" s="74"/>
    </row>
    <row r="455" spans="1:16">
      <c r="A455" s="74"/>
      <c r="B455" s="74"/>
      <c r="C455" s="75"/>
      <c r="D455" s="74"/>
      <c r="E455" s="76"/>
      <c r="F455" s="76"/>
      <c r="G455" s="76"/>
      <c r="H455" s="76"/>
      <c r="I455" s="76"/>
      <c r="J455" s="74"/>
      <c r="K455" s="75"/>
      <c r="L455" s="74"/>
      <c r="M455" s="74"/>
      <c r="N455" s="74"/>
      <c r="O455" s="74"/>
      <c r="P455" s="74"/>
    </row>
    <row r="456" spans="1:16">
      <c r="A456" s="74"/>
      <c r="B456" s="74"/>
      <c r="C456" s="75"/>
      <c r="D456" s="74"/>
      <c r="E456" s="76"/>
      <c r="F456" s="76"/>
      <c r="G456" s="76"/>
      <c r="H456" s="76"/>
      <c r="I456" s="76"/>
      <c r="J456" s="74"/>
      <c r="K456" s="75"/>
      <c r="L456" s="74"/>
      <c r="M456" s="74"/>
      <c r="N456" s="74"/>
      <c r="O456" s="74"/>
      <c r="P456" s="74"/>
    </row>
    <row r="457" spans="1:16">
      <c r="A457" s="74"/>
      <c r="B457" s="74"/>
      <c r="C457" s="75"/>
      <c r="D457" s="74"/>
      <c r="E457" s="76"/>
      <c r="F457" s="76"/>
      <c r="G457" s="76"/>
      <c r="H457" s="76"/>
      <c r="I457" s="76"/>
      <c r="J457" s="74"/>
      <c r="K457" s="75"/>
      <c r="L457" s="74"/>
      <c r="M457" s="74"/>
      <c r="N457" s="74"/>
      <c r="O457" s="74"/>
      <c r="P457" s="74"/>
    </row>
    <row r="458" spans="1:16">
      <c r="A458" s="74"/>
      <c r="B458" s="74"/>
      <c r="C458" s="75"/>
      <c r="D458" s="74"/>
      <c r="E458" s="76"/>
      <c r="F458" s="76"/>
      <c r="G458" s="76"/>
      <c r="H458" s="76"/>
      <c r="I458" s="76"/>
      <c r="J458" s="74"/>
      <c r="K458" s="75"/>
      <c r="L458" s="74"/>
      <c r="M458" s="74"/>
      <c r="N458" s="74"/>
      <c r="O458" s="74"/>
      <c r="P458" s="74"/>
    </row>
    <row r="459" spans="1:16">
      <c r="A459" s="74"/>
      <c r="B459" s="74"/>
      <c r="C459" s="75"/>
      <c r="D459" s="74"/>
      <c r="E459" s="76"/>
      <c r="F459" s="76"/>
      <c r="G459" s="76"/>
      <c r="H459" s="76"/>
      <c r="I459" s="76"/>
      <c r="J459" s="74"/>
      <c r="K459" s="75"/>
      <c r="L459" s="74"/>
      <c r="M459" s="74"/>
      <c r="N459" s="74"/>
      <c r="O459" s="74"/>
      <c r="P459" s="74"/>
    </row>
    <row r="460" spans="1:16">
      <c r="A460" s="74"/>
      <c r="B460" s="74"/>
      <c r="C460" s="75"/>
      <c r="D460" s="74"/>
      <c r="E460" s="76"/>
      <c r="F460" s="76"/>
      <c r="G460" s="76"/>
      <c r="H460" s="76"/>
      <c r="I460" s="76"/>
      <c r="J460" s="74"/>
      <c r="K460" s="75"/>
      <c r="L460" s="74"/>
      <c r="M460" s="74"/>
      <c r="N460" s="74"/>
      <c r="O460" s="74"/>
      <c r="P460" s="74"/>
    </row>
    <row r="461" spans="1:16">
      <c r="A461" s="74"/>
      <c r="B461" s="74"/>
      <c r="C461" s="75"/>
      <c r="D461" s="74"/>
      <c r="E461" s="76"/>
      <c r="F461" s="76"/>
      <c r="G461" s="76"/>
      <c r="H461" s="76"/>
      <c r="I461" s="76"/>
      <c r="J461" s="74"/>
      <c r="K461" s="75"/>
      <c r="L461" s="74"/>
      <c r="M461" s="74"/>
      <c r="N461" s="74"/>
      <c r="O461" s="74"/>
      <c r="P461" s="74"/>
    </row>
    <row r="462" spans="1:16">
      <c r="A462" s="74"/>
      <c r="B462" s="74"/>
      <c r="C462" s="75"/>
      <c r="D462" s="74"/>
      <c r="E462" s="76"/>
      <c r="F462" s="76"/>
      <c r="G462" s="76"/>
      <c r="H462" s="76"/>
      <c r="I462" s="76"/>
      <c r="J462" s="74"/>
      <c r="K462" s="75"/>
      <c r="L462" s="74"/>
      <c r="M462" s="74"/>
      <c r="N462" s="74"/>
      <c r="O462" s="74"/>
      <c r="P462" s="74"/>
    </row>
    <row r="463" spans="1:16">
      <c r="A463" s="74"/>
      <c r="B463" s="74"/>
      <c r="C463" s="75"/>
      <c r="D463" s="74"/>
      <c r="E463" s="76"/>
      <c r="F463" s="76"/>
      <c r="G463" s="76"/>
      <c r="H463" s="76"/>
      <c r="I463" s="76"/>
      <c r="J463" s="74"/>
      <c r="K463" s="75"/>
      <c r="L463" s="74"/>
      <c r="M463" s="74"/>
      <c r="N463" s="74"/>
      <c r="O463" s="74"/>
      <c r="P463" s="74"/>
    </row>
    <row r="464" spans="1:16">
      <c r="A464" s="74"/>
      <c r="B464" s="74"/>
      <c r="C464" s="75"/>
      <c r="D464" s="74"/>
      <c r="E464" s="76"/>
      <c r="F464" s="76"/>
      <c r="G464" s="76"/>
      <c r="H464" s="76"/>
      <c r="I464" s="76"/>
      <c r="J464" s="74"/>
      <c r="K464" s="75"/>
      <c r="L464" s="74"/>
      <c r="M464" s="74"/>
      <c r="N464" s="74"/>
      <c r="O464" s="74"/>
      <c r="P464" s="74"/>
    </row>
    <row r="465" spans="1:16">
      <c r="A465" s="74"/>
      <c r="B465" s="74"/>
      <c r="C465" s="75"/>
      <c r="D465" s="74"/>
      <c r="E465" s="76"/>
      <c r="F465" s="76"/>
      <c r="G465" s="76"/>
      <c r="H465" s="76"/>
      <c r="I465" s="76"/>
      <c r="J465" s="74"/>
      <c r="K465" s="75"/>
      <c r="L465" s="74"/>
      <c r="M465" s="74"/>
      <c r="N465" s="74"/>
      <c r="O465" s="74"/>
      <c r="P465" s="74"/>
    </row>
    <row r="466" spans="1:16">
      <c r="A466" s="74"/>
      <c r="B466" s="74"/>
      <c r="C466" s="75"/>
      <c r="D466" s="74"/>
      <c r="E466" s="76"/>
      <c r="F466" s="76"/>
      <c r="G466" s="76"/>
      <c r="H466" s="76"/>
      <c r="I466" s="76"/>
      <c r="J466" s="74"/>
      <c r="K466" s="75"/>
      <c r="L466" s="74"/>
      <c r="M466" s="74"/>
      <c r="N466" s="74"/>
      <c r="O466" s="74"/>
      <c r="P466" s="74"/>
    </row>
    <row r="467" spans="1:16">
      <c r="A467" s="74"/>
      <c r="B467" s="74"/>
      <c r="C467" s="75"/>
      <c r="D467" s="74"/>
      <c r="E467" s="76"/>
      <c r="F467" s="76"/>
      <c r="G467" s="76"/>
      <c r="H467" s="76"/>
      <c r="I467" s="76"/>
      <c r="J467" s="74"/>
      <c r="K467" s="75"/>
      <c r="L467" s="74"/>
      <c r="M467" s="74"/>
      <c r="N467" s="74"/>
      <c r="O467" s="74"/>
      <c r="P467" s="74"/>
    </row>
    <row r="468" spans="1:16">
      <c r="A468" s="74"/>
      <c r="B468" s="74"/>
      <c r="C468" s="75"/>
      <c r="D468" s="74"/>
      <c r="E468" s="76"/>
      <c r="F468" s="76"/>
      <c r="G468" s="76"/>
      <c r="H468" s="76"/>
      <c r="I468" s="76"/>
      <c r="J468" s="74"/>
      <c r="K468" s="75"/>
      <c r="L468" s="74"/>
      <c r="M468" s="74"/>
      <c r="N468" s="74"/>
      <c r="O468" s="74"/>
      <c r="P468" s="74"/>
    </row>
    <row r="469" spans="1:16">
      <c r="A469" s="74"/>
      <c r="B469" s="74"/>
      <c r="C469" s="75"/>
      <c r="D469" s="74"/>
      <c r="E469" s="76"/>
      <c r="F469" s="76"/>
      <c r="G469" s="76"/>
      <c r="H469" s="76"/>
      <c r="I469" s="76"/>
      <c r="J469" s="74"/>
      <c r="K469" s="75"/>
      <c r="L469" s="74"/>
      <c r="M469" s="74"/>
      <c r="N469" s="74"/>
      <c r="O469" s="74"/>
      <c r="P469" s="74"/>
    </row>
    <row r="470" spans="1:16">
      <c r="A470" s="74"/>
      <c r="B470" s="74"/>
      <c r="C470" s="75"/>
      <c r="D470" s="74"/>
      <c r="E470" s="76"/>
      <c r="F470" s="76"/>
      <c r="G470" s="76"/>
      <c r="H470" s="76"/>
      <c r="I470" s="76"/>
      <c r="J470" s="74"/>
      <c r="K470" s="75"/>
      <c r="L470" s="74"/>
      <c r="M470" s="74"/>
      <c r="N470" s="74"/>
      <c r="O470" s="74"/>
      <c r="P470" s="74"/>
    </row>
    <row r="471" spans="1:16">
      <c r="A471" s="74"/>
      <c r="B471" s="74"/>
      <c r="C471" s="75"/>
      <c r="D471" s="74"/>
      <c r="E471" s="76"/>
      <c r="F471" s="76"/>
      <c r="G471" s="76"/>
      <c r="H471" s="76"/>
      <c r="I471" s="76"/>
      <c r="J471" s="74"/>
      <c r="K471" s="75"/>
      <c r="L471" s="74"/>
      <c r="M471" s="74"/>
      <c r="N471" s="74"/>
      <c r="O471" s="74"/>
      <c r="P471" s="74"/>
    </row>
    <row r="472" spans="1:16">
      <c r="A472" s="74"/>
      <c r="B472" s="74"/>
      <c r="C472" s="75"/>
      <c r="D472" s="74"/>
      <c r="E472" s="76"/>
      <c r="F472" s="76"/>
      <c r="G472" s="76"/>
      <c r="H472" s="76"/>
      <c r="I472" s="76"/>
      <c r="J472" s="74"/>
      <c r="K472" s="75"/>
      <c r="L472" s="74"/>
      <c r="M472" s="74"/>
      <c r="N472" s="74"/>
      <c r="O472" s="74"/>
      <c r="P472" s="74"/>
    </row>
    <row r="473" spans="1:16">
      <c r="A473" s="74"/>
      <c r="B473" s="74"/>
      <c r="C473" s="75"/>
      <c r="D473" s="74"/>
      <c r="E473" s="76"/>
      <c r="F473" s="76"/>
      <c r="G473" s="76"/>
      <c r="H473" s="76"/>
      <c r="I473" s="76"/>
      <c r="J473" s="74"/>
      <c r="K473" s="75"/>
      <c r="L473" s="74"/>
      <c r="M473" s="74"/>
      <c r="N473" s="74"/>
      <c r="O473" s="74"/>
      <c r="P473" s="74"/>
    </row>
    <row r="474" spans="1:16">
      <c r="A474" s="74"/>
      <c r="B474" s="74"/>
      <c r="C474" s="75"/>
      <c r="D474" s="74"/>
      <c r="E474" s="76"/>
      <c r="F474" s="76"/>
      <c r="G474" s="76"/>
      <c r="H474" s="76"/>
      <c r="I474" s="76"/>
      <c r="J474" s="74"/>
      <c r="K474" s="75"/>
      <c r="L474" s="74"/>
      <c r="M474" s="74"/>
      <c r="N474" s="74"/>
      <c r="O474" s="74"/>
      <c r="P474" s="74"/>
    </row>
    <row r="475" spans="1:16">
      <c r="A475" s="74"/>
      <c r="B475" s="74"/>
      <c r="C475" s="75"/>
      <c r="D475" s="74"/>
      <c r="E475" s="76"/>
      <c r="F475" s="76"/>
      <c r="G475" s="76"/>
      <c r="H475" s="76"/>
      <c r="I475" s="76"/>
      <c r="J475" s="74"/>
      <c r="K475" s="75"/>
      <c r="L475" s="74"/>
      <c r="M475" s="74"/>
      <c r="N475" s="74"/>
      <c r="O475" s="74"/>
      <c r="P475" s="74"/>
    </row>
    <row r="476" spans="1:16">
      <c r="A476" s="74"/>
      <c r="B476" s="74"/>
      <c r="C476" s="75"/>
      <c r="D476" s="74"/>
      <c r="E476" s="76"/>
      <c r="F476" s="76"/>
      <c r="G476" s="76"/>
      <c r="H476" s="76"/>
      <c r="I476" s="76"/>
      <c r="J476" s="74"/>
      <c r="K476" s="75"/>
      <c r="L476" s="74"/>
      <c r="M476" s="74"/>
      <c r="N476" s="74"/>
      <c r="O476" s="74"/>
      <c r="P476" s="74"/>
    </row>
    <row r="477" spans="1:16">
      <c r="A477" s="74"/>
      <c r="B477" s="74"/>
      <c r="C477" s="75"/>
      <c r="D477" s="74"/>
      <c r="E477" s="76"/>
      <c r="F477" s="76"/>
      <c r="G477" s="76"/>
      <c r="H477" s="76"/>
      <c r="I477" s="76"/>
      <c r="J477" s="74"/>
      <c r="K477" s="75"/>
      <c r="L477" s="74"/>
      <c r="M477" s="74"/>
      <c r="N477" s="74"/>
      <c r="O477" s="74"/>
      <c r="P477" s="74"/>
    </row>
    <row r="478" spans="1:16">
      <c r="A478" s="74"/>
      <c r="B478" s="74"/>
      <c r="C478" s="75"/>
      <c r="D478" s="74"/>
      <c r="E478" s="76"/>
      <c r="F478" s="76"/>
      <c r="G478" s="76"/>
      <c r="H478" s="76"/>
      <c r="I478" s="76"/>
      <c r="J478" s="74"/>
      <c r="K478" s="75"/>
      <c r="L478" s="74"/>
      <c r="M478" s="74"/>
      <c r="N478" s="74"/>
      <c r="O478" s="74"/>
      <c r="P478" s="74"/>
    </row>
    <row r="479" spans="1:16">
      <c r="A479" s="74"/>
      <c r="B479" s="74"/>
      <c r="C479" s="75"/>
      <c r="D479" s="74"/>
      <c r="E479" s="76"/>
      <c r="F479" s="76"/>
      <c r="G479" s="76"/>
      <c r="H479" s="76"/>
      <c r="I479" s="76"/>
      <c r="J479" s="74"/>
      <c r="K479" s="75"/>
      <c r="L479" s="74"/>
      <c r="M479" s="74"/>
      <c r="N479" s="74"/>
      <c r="O479" s="74"/>
      <c r="P479" s="74"/>
    </row>
    <row r="480" spans="1:16">
      <c r="A480" s="74"/>
      <c r="B480" s="74"/>
      <c r="C480" s="75"/>
      <c r="D480" s="74"/>
      <c r="E480" s="76"/>
      <c r="F480" s="76"/>
      <c r="G480" s="76"/>
      <c r="H480" s="76"/>
      <c r="I480" s="76"/>
      <c r="J480" s="74"/>
      <c r="K480" s="75"/>
      <c r="L480" s="74"/>
      <c r="M480" s="74"/>
      <c r="N480" s="74"/>
      <c r="O480" s="74"/>
      <c r="P480" s="74"/>
    </row>
    <row r="481" spans="1:16">
      <c r="A481" s="74"/>
      <c r="B481" s="74"/>
      <c r="C481" s="75"/>
      <c r="D481" s="74"/>
      <c r="E481" s="76"/>
      <c r="F481" s="76"/>
      <c r="G481" s="76"/>
      <c r="H481" s="76"/>
      <c r="I481" s="76"/>
      <c r="J481" s="74"/>
      <c r="K481" s="75"/>
      <c r="L481" s="74"/>
      <c r="M481" s="74"/>
      <c r="N481" s="74"/>
      <c r="O481" s="74"/>
      <c r="P481" s="74"/>
    </row>
    <row r="482" spans="1:16">
      <c r="A482" s="74"/>
      <c r="B482" s="74"/>
      <c r="C482" s="75"/>
      <c r="D482" s="74"/>
      <c r="E482" s="76"/>
      <c r="F482" s="76"/>
      <c r="G482" s="76"/>
      <c r="H482" s="76"/>
      <c r="I482" s="76"/>
      <c r="J482" s="74"/>
      <c r="K482" s="75"/>
      <c r="L482" s="74"/>
      <c r="M482" s="74"/>
      <c r="N482" s="74"/>
      <c r="O482" s="74"/>
      <c r="P482" s="74"/>
    </row>
    <row r="483" spans="1:16">
      <c r="A483" s="74"/>
      <c r="B483" s="74"/>
      <c r="C483" s="75"/>
      <c r="D483" s="74"/>
      <c r="E483" s="76"/>
      <c r="F483" s="76"/>
      <c r="G483" s="76"/>
      <c r="H483" s="76"/>
      <c r="I483" s="76"/>
      <c r="J483" s="74"/>
      <c r="K483" s="75"/>
      <c r="L483" s="74"/>
      <c r="M483" s="74"/>
      <c r="N483" s="74"/>
      <c r="O483" s="74"/>
      <c r="P483" s="74"/>
    </row>
    <row r="484" spans="1:16">
      <c r="A484" s="74"/>
      <c r="B484" s="74"/>
      <c r="C484" s="75"/>
      <c r="D484" s="74"/>
      <c r="E484" s="76"/>
      <c r="F484" s="76"/>
      <c r="G484" s="76"/>
      <c r="H484" s="76"/>
      <c r="I484" s="76"/>
      <c r="J484" s="74"/>
      <c r="K484" s="75"/>
      <c r="L484" s="74"/>
      <c r="M484" s="74"/>
      <c r="N484" s="74"/>
      <c r="O484" s="74"/>
      <c r="P484" s="74"/>
    </row>
    <row r="485" spans="1:16">
      <c r="A485" s="74"/>
      <c r="B485" s="74"/>
      <c r="C485" s="75"/>
      <c r="D485" s="74"/>
      <c r="E485" s="76"/>
      <c r="F485" s="76"/>
      <c r="G485" s="76"/>
      <c r="H485" s="76"/>
      <c r="I485" s="76"/>
      <c r="J485" s="74"/>
      <c r="K485" s="75"/>
      <c r="L485" s="74"/>
      <c r="M485" s="74"/>
      <c r="N485" s="74"/>
      <c r="O485" s="74"/>
      <c r="P485" s="74"/>
    </row>
    <row r="486" spans="1:16">
      <c r="A486" s="74"/>
      <c r="B486" s="74"/>
      <c r="C486" s="75"/>
      <c r="D486" s="74"/>
      <c r="E486" s="76"/>
      <c r="F486" s="76"/>
      <c r="G486" s="76"/>
      <c r="H486" s="76"/>
      <c r="I486" s="76"/>
      <c r="J486" s="74"/>
      <c r="K486" s="75"/>
      <c r="L486" s="74"/>
      <c r="M486" s="74"/>
      <c r="N486" s="74"/>
      <c r="O486" s="74"/>
      <c r="P486" s="74"/>
    </row>
    <row r="487" spans="1:16">
      <c r="A487" s="74"/>
      <c r="B487" s="74"/>
      <c r="C487" s="75"/>
      <c r="D487" s="74"/>
      <c r="E487" s="76"/>
      <c r="F487" s="76"/>
      <c r="G487" s="76"/>
      <c r="H487" s="76"/>
      <c r="I487" s="76"/>
      <c r="J487" s="74"/>
      <c r="K487" s="75"/>
      <c r="L487" s="74"/>
      <c r="M487" s="74"/>
      <c r="N487" s="74"/>
      <c r="O487" s="74"/>
      <c r="P487" s="74"/>
    </row>
    <row r="488" spans="1:16">
      <c r="A488" s="74"/>
      <c r="B488" s="74"/>
      <c r="C488" s="75"/>
      <c r="D488" s="74"/>
      <c r="E488" s="76"/>
      <c r="F488" s="76"/>
      <c r="G488" s="76"/>
      <c r="H488" s="76"/>
      <c r="I488" s="76"/>
      <c r="J488" s="74"/>
      <c r="K488" s="75"/>
      <c r="L488" s="74"/>
      <c r="M488" s="74"/>
      <c r="N488" s="74"/>
      <c r="O488" s="74"/>
      <c r="P488" s="74"/>
    </row>
    <row r="489" spans="1:16">
      <c r="A489" s="74"/>
      <c r="B489" s="74"/>
      <c r="C489" s="75"/>
      <c r="D489" s="74"/>
      <c r="E489" s="76"/>
      <c r="F489" s="76"/>
      <c r="G489" s="76"/>
      <c r="H489" s="76"/>
      <c r="I489" s="76"/>
      <c r="J489" s="74"/>
      <c r="K489" s="75"/>
      <c r="L489" s="74"/>
      <c r="M489" s="74"/>
      <c r="N489" s="74"/>
      <c r="O489" s="74"/>
      <c r="P489" s="74"/>
    </row>
    <row r="490" spans="1:16">
      <c r="A490" s="74"/>
      <c r="B490" s="74"/>
      <c r="C490" s="75"/>
      <c r="D490" s="74"/>
      <c r="E490" s="76"/>
      <c r="F490" s="76"/>
      <c r="G490" s="76"/>
      <c r="H490" s="76"/>
      <c r="I490" s="76"/>
      <c r="J490" s="74"/>
      <c r="K490" s="75"/>
      <c r="L490" s="74"/>
      <c r="M490" s="74"/>
      <c r="N490" s="74"/>
      <c r="O490" s="74"/>
      <c r="P490" s="74"/>
    </row>
    <row r="491" spans="1:16">
      <c r="A491" s="74"/>
      <c r="B491" s="74"/>
      <c r="C491" s="75"/>
      <c r="D491" s="74"/>
      <c r="E491" s="76"/>
      <c r="F491" s="76"/>
      <c r="G491" s="76"/>
      <c r="H491" s="76"/>
      <c r="I491" s="76"/>
      <c r="J491" s="74"/>
      <c r="K491" s="75"/>
      <c r="L491" s="74"/>
      <c r="M491" s="74"/>
      <c r="N491" s="74"/>
      <c r="O491" s="74"/>
      <c r="P491" s="74"/>
    </row>
    <row r="492" spans="1:16">
      <c r="A492" s="74"/>
      <c r="B492" s="74"/>
      <c r="C492" s="75"/>
      <c r="D492" s="74"/>
      <c r="E492" s="76"/>
      <c r="F492" s="76"/>
      <c r="G492" s="76"/>
      <c r="H492" s="76"/>
      <c r="I492" s="76"/>
      <c r="J492" s="74"/>
      <c r="K492" s="75"/>
      <c r="L492" s="74"/>
      <c r="M492" s="74"/>
      <c r="N492" s="74"/>
      <c r="O492" s="74"/>
      <c r="P492" s="74"/>
    </row>
    <row r="493" spans="1:16">
      <c r="A493" s="74"/>
      <c r="B493" s="74"/>
      <c r="C493" s="75"/>
      <c r="D493" s="74"/>
      <c r="E493" s="76"/>
      <c r="F493" s="76"/>
      <c r="G493" s="76"/>
      <c r="H493" s="76"/>
      <c r="I493" s="76"/>
      <c r="J493" s="74"/>
      <c r="K493" s="75"/>
      <c r="L493" s="74"/>
      <c r="M493" s="74"/>
      <c r="N493" s="74"/>
      <c r="O493" s="74"/>
      <c r="P493" s="74"/>
    </row>
    <row r="494" spans="1:16">
      <c r="A494" s="74"/>
      <c r="B494" s="74"/>
      <c r="C494" s="75"/>
      <c r="D494" s="74"/>
      <c r="E494" s="76"/>
      <c r="F494" s="76"/>
      <c r="G494" s="76"/>
      <c r="H494" s="76"/>
      <c r="I494" s="76"/>
      <c r="J494" s="74"/>
      <c r="K494" s="75"/>
      <c r="L494" s="74"/>
      <c r="M494" s="74"/>
      <c r="N494" s="74"/>
      <c r="O494" s="74"/>
      <c r="P494" s="74"/>
    </row>
    <row r="495" spans="1:16">
      <c r="A495" s="74"/>
      <c r="B495" s="74"/>
      <c r="C495" s="75"/>
      <c r="D495" s="74"/>
      <c r="E495" s="76"/>
      <c r="F495" s="76"/>
      <c r="G495" s="76"/>
      <c r="H495" s="76"/>
      <c r="I495" s="76"/>
      <c r="J495" s="74"/>
      <c r="K495" s="75"/>
      <c r="L495" s="74"/>
      <c r="M495" s="74"/>
      <c r="N495" s="74"/>
      <c r="O495" s="74"/>
      <c r="P495" s="74"/>
    </row>
    <row r="496" spans="1:16">
      <c r="A496" s="74"/>
      <c r="B496" s="74"/>
      <c r="C496" s="75"/>
      <c r="D496" s="74"/>
      <c r="E496" s="76"/>
      <c r="F496" s="76"/>
      <c r="G496" s="76"/>
      <c r="H496" s="76"/>
      <c r="I496" s="76"/>
      <c r="J496" s="74"/>
      <c r="K496" s="75"/>
      <c r="L496" s="74"/>
      <c r="M496" s="74"/>
      <c r="N496" s="74"/>
      <c r="O496" s="74"/>
      <c r="P496" s="74"/>
    </row>
    <row r="497" spans="1:16">
      <c r="A497" s="74"/>
      <c r="B497" s="74"/>
      <c r="C497" s="75"/>
      <c r="D497" s="74"/>
      <c r="E497" s="76"/>
      <c r="F497" s="76"/>
      <c r="G497" s="76"/>
      <c r="H497" s="76"/>
      <c r="I497" s="76"/>
      <c r="J497" s="74"/>
      <c r="K497" s="75"/>
      <c r="L497" s="74"/>
      <c r="M497" s="74"/>
      <c r="N497" s="74"/>
      <c r="O497" s="74"/>
      <c r="P497" s="74"/>
    </row>
    <row r="498" spans="1:16">
      <c r="A498" s="74"/>
      <c r="B498" s="74"/>
      <c r="C498" s="75"/>
      <c r="D498" s="74"/>
      <c r="E498" s="76"/>
      <c r="F498" s="76"/>
      <c r="G498" s="76"/>
      <c r="H498" s="76"/>
      <c r="I498" s="76"/>
      <c r="J498" s="74"/>
      <c r="K498" s="75"/>
      <c r="L498" s="74"/>
      <c r="M498" s="74"/>
      <c r="N498" s="74"/>
      <c r="O498" s="74"/>
      <c r="P498" s="74"/>
    </row>
    <row r="499" spans="1:16">
      <c r="A499" s="74"/>
      <c r="B499" s="74"/>
      <c r="C499" s="75"/>
      <c r="D499" s="74"/>
      <c r="E499" s="76"/>
      <c r="F499" s="76"/>
      <c r="G499" s="76"/>
      <c r="H499" s="76"/>
      <c r="I499" s="76"/>
      <c r="J499" s="74"/>
      <c r="K499" s="75"/>
      <c r="L499" s="74"/>
      <c r="M499" s="74"/>
      <c r="N499" s="74"/>
      <c r="O499" s="74"/>
      <c r="P499" s="74"/>
    </row>
    <row r="500" spans="1:16">
      <c r="A500" s="74"/>
      <c r="B500" s="74"/>
      <c r="C500" s="75"/>
      <c r="D500" s="74"/>
      <c r="E500" s="76"/>
      <c r="F500" s="76"/>
      <c r="G500" s="76"/>
      <c r="H500" s="76"/>
      <c r="I500" s="76"/>
      <c r="J500" s="74"/>
      <c r="K500" s="75"/>
      <c r="L500" s="74"/>
      <c r="M500" s="74"/>
      <c r="N500" s="74"/>
      <c r="O500" s="74"/>
      <c r="P500" s="74"/>
    </row>
    <row r="501" spans="1:16">
      <c r="A501" s="74"/>
      <c r="B501" s="74"/>
      <c r="C501" s="75"/>
      <c r="D501" s="74"/>
      <c r="E501" s="76"/>
      <c r="F501" s="76"/>
      <c r="G501" s="76"/>
      <c r="H501" s="76"/>
      <c r="I501" s="76"/>
      <c r="J501" s="74"/>
      <c r="K501" s="75"/>
      <c r="L501" s="74"/>
      <c r="M501" s="74"/>
      <c r="N501" s="74"/>
      <c r="O501" s="74"/>
      <c r="P501" s="74"/>
    </row>
    <row r="502" spans="1:16">
      <c r="A502" s="74"/>
      <c r="B502" s="74"/>
      <c r="C502" s="75"/>
      <c r="D502" s="74"/>
      <c r="E502" s="76"/>
      <c r="F502" s="76"/>
      <c r="G502" s="76"/>
      <c r="H502" s="76"/>
      <c r="I502" s="76"/>
      <c r="J502" s="74"/>
      <c r="K502" s="75"/>
      <c r="L502" s="74"/>
      <c r="M502" s="74"/>
      <c r="N502" s="74"/>
      <c r="O502" s="74"/>
      <c r="P502" s="74"/>
    </row>
    <row r="503" spans="1:16">
      <c r="A503" s="74"/>
      <c r="B503" s="74"/>
      <c r="C503" s="75"/>
      <c r="D503" s="74"/>
      <c r="E503" s="76"/>
      <c r="F503" s="76"/>
      <c r="G503" s="76"/>
      <c r="H503" s="76"/>
      <c r="I503" s="76"/>
      <c r="J503" s="74"/>
      <c r="K503" s="75"/>
      <c r="L503" s="74"/>
      <c r="M503" s="74"/>
      <c r="N503" s="74"/>
      <c r="O503" s="74"/>
      <c r="P503" s="74"/>
    </row>
    <row r="504" spans="1:16">
      <c r="A504" s="74"/>
      <c r="B504" s="74"/>
      <c r="C504" s="75"/>
      <c r="D504" s="74"/>
      <c r="E504" s="76"/>
      <c r="F504" s="76"/>
      <c r="G504" s="76"/>
      <c r="H504" s="76"/>
      <c r="I504" s="76"/>
    </row>
    <row r="505" spans="1:16">
      <c r="A505" s="74"/>
      <c r="B505" s="74"/>
      <c r="C505" s="75"/>
      <c r="D505" s="74"/>
      <c r="E505" s="76"/>
      <c r="F505" s="76"/>
      <c r="G505" s="76"/>
      <c r="H505" s="76"/>
      <c r="I505" s="76"/>
    </row>
    <row r="506" spans="1:16">
      <c r="A506" s="74"/>
      <c r="B506" s="74"/>
      <c r="C506" s="75"/>
      <c r="D506" s="74"/>
      <c r="E506" s="76"/>
      <c r="F506" s="76"/>
      <c r="G506" s="76"/>
      <c r="H506" s="76"/>
      <c r="I506" s="76"/>
    </row>
    <row r="507" spans="1:16">
      <c r="A507" s="74"/>
      <c r="B507" s="74"/>
      <c r="C507" s="75"/>
      <c r="D507" s="74"/>
      <c r="E507" s="76"/>
      <c r="F507" s="76"/>
      <c r="G507" s="76"/>
      <c r="H507" s="76"/>
      <c r="I507" s="76"/>
    </row>
    <row r="508" spans="1:16">
      <c r="A508" s="74"/>
      <c r="B508" s="74"/>
      <c r="C508" s="75"/>
      <c r="D508" s="74"/>
      <c r="E508" s="76"/>
      <c r="F508" s="76"/>
      <c r="G508" s="76"/>
      <c r="H508" s="76"/>
      <c r="I508" s="76"/>
    </row>
    <row r="509" spans="1:16">
      <c r="A509" s="74"/>
      <c r="B509" s="74"/>
      <c r="C509" s="75"/>
      <c r="D509" s="74"/>
      <c r="E509" s="76"/>
      <c r="F509" s="76"/>
      <c r="G509" s="76"/>
      <c r="H509" s="76"/>
      <c r="I509" s="76"/>
    </row>
    <row r="510" spans="1:16">
      <c r="A510" s="74"/>
      <c r="B510" s="74"/>
      <c r="C510" s="75"/>
      <c r="D510" s="74"/>
      <c r="E510" s="76"/>
      <c r="F510" s="76"/>
      <c r="G510" s="76"/>
      <c r="H510" s="76"/>
      <c r="I510" s="76"/>
    </row>
    <row r="511" spans="1:16">
      <c r="A511" s="74"/>
      <c r="B511" s="74"/>
      <c r="C511" s="75"/>
      <c r="D511" s="74"/>
      <c r="E511" s="76"/>
      <c r="F511" s="76"/>
      <c r="G511" s="76"/>
      <c r="H511" s="76"/>
      <c r="I511" s="76"/>
    </row>
    <row r="512" spans="1:16">
      <c r="A512" s="74"/>
      <c r="B512" s="74"/>
      <c r="C512" s="75"/>
      <c r="D512" s="74"/>
      <c r="E512" s="76"/>
      <c r="F512" s="76"/>
      <c r="G512" s="76"/>
      <c r="H512" s="76"/>
      <c r="I512" s="76"/>
    </row>
    <row r="513" spans="1:9">
      <c r="A513" s="74"/>
      <c r="B513" s="74"/>
      <c r="C513" s="75"/>
      <c r="D513" s="74"/>
      <c r="E513" s="76"/>
      <c r="F513" s="76"/>
      <c r="G513" s="76"/>
      <c r="H513" s="76"/>
      <c r="I513" s="76"/>
    </row>
    <row r="514" spans="1:9">
      <c r="A514" s="74"/>
      <c r="B514" s="74"/>
      <c r="C514" s="75"/>
      <c r="D514" s="74"/>
      <c r="E514" s="76"/>
      <c r="F514" s="76"/>
      <c r="G514" s="76"/>
      <c r="H514" s="76"/>
      <c r="I514" s="76"/>
    </row>
    <row r="515" spans="1:9">
      <c r="A515" s="74"/>
      <c r="B515" s="74"/>
      <c r="C515" s="75"/>
      <c r="D515" s="74"/>
      <c r="E515" s="76"/>
      <c r="F515" s="76"/>
      <c r="G515" s="76"/>
      <c r="H515" s="76"/>
      <c r="I515" s="76"/>
    </row>
    <row r="516" spans="1:9">
      <c r="A516" s="74"/>
      <c r="B516" s="74"/>
      <c r="C516" s="75"/>
      <c r="D516" s="74"/>
      <c r="E516" s="76"/>
      <c r="F516" s="76"/>
      <c r="G516" s="76"/>
      <c r="H516" s="76"/>
      <c r="I516" s="76"/>
    </row>
    <row r="517" spans="1:9">
      <c r="A517" s="74"/>
      <c r="B517" s="74"/>
      <c r="C517" s="75"/>
      <c r="D517" s="74"/>
      <c r="E517" s="76"/>
      <c r="F517" s="76"/>
      <c r="G517" s="76"/>
      <c r="H517" s="76"/>
      <c r="I517" s="76"/>
    </row>
    <row r="518" spans="1:9">
      <c r="A518" s="74"/>
      <c r="B518" s="74"/>
      <c r="C518" s="75"/>
      <c r="D518" s="74"/>
      <c r="E518" s="76"/>
      <c r="F518" s="76"/>
      <c r="G518" s="76"/>
      <c r="H518" s="76"/>
      <c r="I518" s="76"/>
    </row>
    <row r="519" spans="1:9">
      <c r="A519" s="74"/>
      <c r="B519" s="74"/>
      <c r="C519" s="75"/>
      <c r="D519" s="74"/>
      <c r="E519" s="76"/>
      <c r="F519" s="76"/>
      <c r="G519" s="76"/>
      <c r="H519" s="76"/>
      <c r="I519" s="76"/>
    </row>
    <row r="520" spans="1:9">
      <c r="A520" s="74"/>
      <c r="B520" s="74"/>
      <c r="C520" s="75"/>
      <c r="D520" s="74"/>
      <c r="E520" s="76"/>
      <c r="F520" s="76"/>
      <c r="G520" s="76"/>
      <c r="H520" s="76"/>
      <c r="I520" s="76"/>
    </row>
    <row r="521" spans="1:9">
      <c r="A521" s="74"/>
      <c r="B521" s="74"/>
      <c r="C521" s="75"/>
      <c r="D521" s="74"/>
      <c r="E521" s="76"/>
      <c r="F521" s="76"/>
      <c r="G521" s="76"/>
      <c r="H521" s="76"/>
      <c r="I521" s="76"/>
    </row>
    <row r="522" spans="1:9">
      <c r="A522" s="74"/>
      <c r="B522" s="74"/>
      <c r="C522" s="75"/>
      <c r="D522" s="74"/>
      <c r="E522" s="76"/>
      <c r="F522" s="76"/>
      <c r="G522" s="76"/>
      <c r="H522" s="76"/>
      <c r="I522" s="76"/>
    </row>
    <row r="523" spans="1:9">
      <c r="A523" s="74"/>
      <c r="B523" s="74"/>
      <c r="C523" s="75"/>
      <c r="D523" s="74"/>
      <c r="E523" s="76"/>
      <c r="F523" s="76"/>
      <c r="G523" s="76"/>
      <c r="H523" s="76"/>
      <c r="I523" s="76"/>
    </row>
    <row r="524" spans="1:9">
      <c r="A524" s="74"/>
      <c r="B524" s="74"/>
      <c r="C524" s="75"/>
      <c r="D524" s="74"/>
      <c r="E524" s="76"/>
      <c r="F524" s="76"/>
      <c r="G524" s="76"/>
      <c r="H524" s="76"/>
      <c r="I524" s="76"/>
    </row>
    <row r="525" spans="1:9">
      <c r="A525" s="74"/>
      <c r="B525" s="74"/>
      <c r="C525" s="75"/>
      <c r="D525" s="74"/>
      <c r="E525" s="76"/>
      <c r="F525" s="76"/>
      <c r="G525" s="76"/>
      <c r="H525" s="76"/>
      <c r="I525" s="76"/>
    </row>
    <row r="526" spans="1:9">
      <c r="A526" s="74"/>
      <c r="B526" s="74"/>
      <c r="C526" s="75"/>
      <c r="D526" s="74"/>
      <c r="E526" s="76"/>
      <c r="F526" s="76"/>
      <c r="G526" s="76"/>
      <c r="H526" s="76"/>
      <c r="I526" s="76"/>
    </row>
    <row r="527" spans="1:9">
      <c r="A527" s="74"/>
      <c r="B527" s="74"/>
      <c r="C527" s="75"/>
      <c r="D527" s="74"/>
      <c r="E527" s="76"/>
      <c r="F527" s="76"/>
      <c r="G527" s="76"/>
      <c r="H527" s="76"/>
      <c r="I527" s="76"/>
    </row>
    <row r="528" spans="1:9">
      <c r="A528" s="74"/>
      <c r="B528" s="74"/>
      <c r="C528" s="75"/>
      <c r="D528" s="74"/>
      <c r="E528" s="76"/>
      <c r="F528" s="76"/>
      <c r="G528" s="76"/>
      <c r="H528" s="76"/>
      <c r="I528" s="76"/>
    </row>
    <row r="529" spans="1:9">
      <c r="A529" s="74"/>
      <c r="B529" s="74"/>
      <c r="C529" s="75"/>
      <c r="D529" s="74"/>
      <c r="E529" s="76"/>
      <c r="F529" s="76"/>
      <c r="G529" s="76"/>
      <c r="H529" s="76"/>
      <c r="I529" s="76"/>
    </row>
    <row r="530" spans="1:9">
      <c r="A530" s="74"/>
      <c r="B530" s="74"/>
      <c r="C530" s="75"/>
      <c r="D530" s="74"/>
      <c r="E530" s="76"/>
      <c r="F530" s="76"/>
      <c r="G530" s="76"/>
      <c r="H530" s="76"/>
      <c r="I530" s="76"/>
    </row>
    <row r="531" spans="1:9">
      <c r="A531" s="74"/>
      <c r="B531" s="74"/>
      <c r="C531" s="75"/>
      <c r="D531" s="74"/>
      <c r="E531" s="76"/>
      <c r="F531" s="76"/>
      <c r="G531" s="76"/>
      <c r="H531" s="76"/>
      <c r="I531" s="76"/>
    </row>
    <row r="532" spans="1:9">
      <c r="A532" s="74"/>
      <c r="B532" s="74"/>
      <c r="C532" s="75"/>
      <c r="D532" s="74"/>
      <c r="E532" s="76"/>
      <c r="F532" s="76"/>
      <c r="G532" s="76"/>
      <c r="H532" s="76"/>
      <c r="I532" s="76"/>
    </row>
    <row r="533" spans="1:9">
      <c r="A533" s="74"/>
      <c r="B533" s="74"/>
      <c r="C533" s="75"/>
      <c r="D533" s="74"/>
      <c r="E533" s="76"/>
      <c r="F533" s="76"/>
      <c r="G533" s="76"/>
      <c r="H533" s="76"/>
      <c r="I533" s="76"/>
    </row>
    <row r="534" spans="1:9">
      <c r="A534" s="74"/>
      <c r="B534" s="74"/>
      <c r="C534" s="75"/>
      <c r="D534" s="74"/>
      <c r="E534" s="76"/>
      <c r="F534" s="76"/>
      <c r="G534" s="76"/>
      <c r="H534" s="76"/>
      <c r="I534" s="76"/>
    </row>
    <row r="535" spans="1:9">
      <c r="A535" s="74"/>
      <c r="B535" s="74"/>
      <c r="C535" s="75"/>
      <c r="D535" s="74"/>
      <c r="E535" s="76"/>
      <c r="F535" s="76"/>
      <c r="G535" s="76"/>
      <c r="H535" s="76"/>
      <c r="I535" s="76"/>
    </row>
    <row r="536" spans="1:9">
      <c r="A536" s="74"/>
      <c r="B536" s="74"/>
      <c r="C536" s="75"/>
      <c r="D536" s="74"/>
      <c r="E536" s="76"/>
      <c r="F536" s="76"/>
      <c r="G536" s="76"/>
      <c r="H536" s="76"/>
      <c r="I536" s="76"/>
    </row>
    <row r="537" spans="1:9">
      <c r="A537" s="74"/>
      <c r="B537" s="74"/>
      <c r="C537" s="75"/>
      <c r="D537" s="74"/>
      <c r="E537" s="76"/>
      <c r="F537" s="76"/>
      <c r="G537" s="76"/>
      <c r="H537" s="76"/>
      <c r="I537" s="76"/>
    </row>
    <row r="538" spans="1:9">
      <c r="A538" s="74"/>
      <c r="B538" s="74"/>
      <c r="C538" s="75"/>
      <c r="D538" s="74"/>
      <c r="E538" s="76"/>
      <c r="F538" s="76"/>
      <c r="G538" s="76"/>
      <c r="H538" s="76"/>
      <c r="I538" s="76"/>
    </row>
    <row r="539" spans="1:9">
      <c r="A539" s="74"/>
      <c r="B539" s="74"/>
      <c r="C539" s="75"/>
      <c r="D539" s="74"/>
      <c r="E539" s="76"/>
      <c r="F539" s="76"/>
      <c r="G539" s="76"/>
      <c r="H539" s="76"/>
      <c r="I539" s="76"/>
    </row>
    <row r="540" spans="1:9">
      <c r="A540" s="74"/>
      <c r="B540" s="74"/>
      <c r="C540" s="75"/>
      <c r="D540" s="74"/>
      <c r="E540" s="76"/>
      <c r="F540" s="76"/>
      <c r="G540" s="76"/>
      <c r="H540" s="76"/>
      <c r="I540" s="76"/>
    </row>
    <row r="541" spans="1:9">
      <c r="A541" s="74"/>
      <c r="B541" s="74"/>
      <c r="C541" s="75"/>
      <c r="D541" s="74"/>
      <c r="E541" s="76"/>
      <c r="F541" s="76"/>
      <c r="G541" s="76"/>
      <c r="H541" s="76"/>
      <c r="I541" s="76"/>
    </row>
    <row r="542" spans="1:9">
      <c r="A542" s="74"/>
      <c r="B542" s="74"/>
      <c r="C542" s="75"/>
      <c r="D542" s="74"/>
      <c r="E542" s="76"/>
      <c r="F542" s="76"/>
      <c r="G542" s="76"/>
      <c r="H542" s="76"/>
      <c r="I542" s="76"/>
    </row>
    <row r="543" spans="1:9">
      <c r="A543" s="74"/>
      <c r="B543" s="74"/>
      <c r="C543" s="75"/>
      <c r="D543" s="74"/>
      <c r="E543" s="76"/>
      <c r="F543" s="76"/>
      <c r="G543" s="76"/>
      <c r="H543" s="76"/>
      <c r="I543" s="76"/>
    </row>
    <row r="544" spans="1:9">
      <c r="A544" s="74"/>
      <c r="B544" s="74"/>
      <c r="C544" s="75"/>
      <c r="D544" s="74"/>
      <c r="E544" s="76"/>
      <c r="F544" s="76"/>
      <c r="G544" s="76"/>
      <c r="H544" s="76"/>
      <c r="I544" s="76"/>
    </row>
    <row r="545" spans="1:9">
      <c r="A545" s="74"/>
      <c r="B545" s="74"/>
      <c r="C545" s="75"/>
      <c r="D545" s="74"/>
      <c r="E545" s="76"/>
      <c r="F545" s="76"/>
      <c r="G545" s="76"/>
      <c r="H545" s="76"/>
      <c r="I545" s="76"/>
    </row>
    <row r="546" spans="1:9">
      <c r="A546" s="74"/>
      <c r="B546" s="74"/>
      <c r="C546" s="75"/>
      <c r="D546" s="74"/>
      <c r="E546" s="76"/>
      <c r="F546" s="76"/>
      <c r="G546" s="76"/>
      <c r="H546" s="76"/>
      <c r="I546" s="76"/>
    </row>
    <row r="547" spans="1:9">
      <c r="A547" s="74"/>
      <c r="B547" s="74"/>
      <c r="C547" s="75"/>
      <c r="D547" s="74"/>
      <c r="E547" s="76"/>
      <c r="F547" s="76"/>
      <c r="G547" s="76"/>
      <c r="H547" s="76"/>
      <c r="I547" s="76"/>
    </row>
    <row r="548" spans="1:9">
      <c r="A548" s="74"/>
      <c r="B548" s="74"/>
      <c r="C548" s="75"/>
      <c r="D548" s="74"/>
      <c r="E548" s="76"/>
      <c r="F548" s="76"/>
      <c r="G548" s="76"/>
      <c r="H548" s="76"/>
      <c r="I548" s="76"/>
    </row>
    <row r="549" spans="1:9">
      <c r="A549" s="74"/>
      <c r="B549" s="74"/>
      <c r="C549" s="75"/>
      <c r="D549" s="74"/>
      <c r="E549" s="76"/>
      <c r="F549" s="76"/>
      <c r="G549" s="76"/>
      <c r="H549" s="76"/>
      <c r="I549" s="76"/>
    </row>
    <row r="550" spans="1:9">
      <c r="A550" s="74"/>
      <c r="B550" s="74"/>
      <c r="C550" s="75"/>
      <c r="D550" s="74"/>
      <c r="E550" s="76"/>
      <c r="F550" s="76"/>
      <c r="G550" s="76"/>
      <c r="H550" s="76"/>
      <c r="I550" s="76"/>
    </row>
    <row r="551" spans="1:9">
      <c r="A551" s="74"/>
      <c r="B551" s="74"/>
      <c r="C551" s="75"/>
      <c r="D551" s="74"/>
      <c r="E551" s="76"/>
      <c r="F551" s="76"/>
      <c r="G551" s="76"/>
      <c r="H551" s="76"/>
      <c r="I551" s="76"/>
    </row>
    <row r="552" spans="1:9">
      <c r="A552" s="74"/>
      <c r="B552" s="74"/>
      <c r="C552" s="75"/>
      <c r="D552" s="74"/>
      <c r="E552" s="76"/>
      <c r="F552" s="76"/>
      <c r="G552" s="76"/>
      <c r="H552" s="76"/>
      <c r="I552" s="76"/>
    </row>
    <row r="553" spans="1:9">
      <c r="A553" s="74"/>
      <c r="B553" s="74"/>
      <c r="C553" s="75"/>
      <c r="D553" s="74"/>
      <c r="E553" s="76"/>
      <c r="F553" s="76"/>
      <c r="G553" s="76"/>
      <c r="H553" s="76"/>
      <c r="I553" s="76"/>
    </row>
    <row r="554" spans="1:9">
      <c r="A554" s="74"/>
      <c r="B554" s="74"/>
      <c r="C554" s="75"/>
      <c r="D554" s="74"/>
      <c r="E554" s="76"/>
      <c r="F554" s="76"/>
      <c r="G554" s="76"/>
      <c r="H554" s="76"/>
      <c r="I554" s="76"/>
    </row>
    <row r="555" spans="1:9">
      <c r="A555" s="74"/>
      <c r="B555" s="74"/>
      <c r="C555" s="75"/>
      <c r="D555" s="74"/>
      <c r="E555" s="76"/>
      <c r="F555" s="76"/>
      <c r="G555" s="76"/>
      <c r="H555" s="76"/>
      <c r="I555" s="76"/>
    </row>
    <row r="556" spans="1:9">
      <c r="A556" s="74"/>
      <c r="B556" s="74"/>
      <c r="C556" s="75"/>
      <c r="D556" s="74"/>
      <c r="E556" s="76"/>
      <c r="F556" s="76"/>
      <c r="G556" s="76"/>
      <c r="H556" s="76"/>
      <c r="I556" s="76"/>
    </row>
    <row r="557" spans="1:9">
      <c r="A557" s="74"/>
      <c r="B557" s="74"/>
      <c r="C557" s="75"/>
      <c r="D557" s="74"/>
      <c r="E557" s="76"/>
      <c r="F557" s="76"/>
      <c r="G557" s="76"/>
      <c r="H557" s="76"/>
      <c r="I557" s="76"/>
    </row>
    <row r="558" spans="1:9">
      <c r="A558" s="74"/>
      <c r="B558" s="74"/>
      <c r="C558" s="75"/>
      <c r="D558" s="74"/>
      <c r="E558" s="76"/>
      <c r="F558" s="76"/>
      <c r="G558" s="76"/>
      <c r="H558" s="76"/>
      <c r="I558" s="76"/>
    </row>
    <row r="559" spans="1:9">
      <c r="A559" s="74"/>
      <c r="B559" s="74"/>
      <c r="C559" s="75"/>
      <c r="D559" s="74"/>
      <c r="E559" s="76"/>
      <c r="F559" s="76"/>
      <c r="G559" s="76"/>
      <c r="H559" s="76"/>
      <c r="I559" s="76"/>
    </row>
    <row r="560" spans="1:9">
      <c r="A560" s="74"/>
      <c r="B560" s="74"/>
      <c r="C560" s="75"/>
      <c r="D560" s="74"/>
      <c r="E560" s="76"/>
      <c r="F560" s="76"/>
      <c r="G560" s="76"/>
      <c r="H560" s="76"/>
      <c r="I560" s="76"/>
    </row>
    <row r="561" spans="1:9">
      <c r="A561" s="74"/>
      <c r="B561" s="74"/>
      <c r="C561" s="75"/>
      <c r="D561" s="74"/>
      <c r="E561" s="76"/>
      <c r="F561" s="76"/>
      <c r="G561" s="76"/>
      <c r="H561" s="76"/>
      <c r="I561" s="76"/>
    </row>
    <row r="562" spans="1:9">
      <c r="A562" s="74"/>
      <c r="B562" s="74"/>
      <c r="C562" s="75"/>
      <c r="D562" s="74"/>
      <c r="E562" s="76"/>
      <c r="F562" s="76"/>
      <c r="G562" s="76"/>
      <c r="H562" s="76"/>
      <c r="I562" s="76"/>
    </row>
    <row r="563" spans="1:9">
      <c r="A563" s="74"/>
      <c r="B563" s="74"/>
      <c r="C563" s="75"/>
      <c r="D563" s="74"/>
      <c r="E563" s="76"/>
      <c r="F563" s="76"/>
      <c r="G563" s="76"/>
      <c r="H563" s="76"/>
      <c r="I563" s="76"/>
    </row>
    <row r="564" spans="1:9">
      <c r="A564" s="74"/>
      <c r="B564" s="74"/>
      <c r="C564" s="75"/>
      <c r="D564" s="74"/>
      <c r="E564" s="76"/>
      <c r="F564" s="76"/>
      <c r="G564" s="76"/>
      <c r="H564" s="76"/>
      <c r="I564" s="76"/>
    </row>
    <row r="565" spans="1:9">
      <c r="A565" s="74"/>
      <c r="B565" s="74"/>
      <c r="C565" s="75"/>
      <c r="D565" s="74"/>
      <c r="E565" s="76"/>
      <c r="F565" s="76"/>
      <c r="G565" s="76"/>
      <c r="H565" s="76"/>
      <c r="I565" s="76"/>
    </row>
    <row r="566" spans="1:9">
      <c r="A566" s="74"/>
      <c r="B566" s="74"/>
      <c r="C566" s="75"/>
      <c r="D566" s="74"/>
      <c r="E566" s="76"/>
      <c r="F566" s="76"/>
      <c r="G566" s="76"/>
      <c r="H566" s="76"/>
      <c r="I566" s="76"/>
    </row>
    <row r="567" spans="1:9">
      <c r="A567" s="74"/>
      <c r="B567" s="74"/>
      <c r="C567" s="75"/>
      <c r="D567" s="74"/>
      <c r="E567" s="76"/>
      <c r="F567" s="76"/>
      <c r="G567" s="76"/>
      <c r="H567" s="76"/>
      <c r="I567" s="76"/>
    </row>
    <row r="568" spans="1:9">
      <c r="A568" s="74"/>
      <c r="B568" s="74"/>
      <c r="C568" s="75"/>
      <c r="D568" s="74"/>
      <c r="E568" s="76"/>
      <c r="F568" s="76"/>
      <c r="G568" s="76"/>
      <c r="H568" s="76"/>
      <c r="I568" s="76"/>
    </row>
    <row r="569" spans="1:9">
      <c r="A569" s="74"/>
      <c r="B569" s="74"/>
      <c r="C569" s="75"/>
      <c r="D569" s="74"/>
      <c r="E569" s="76"/>
      <c r="F569" s="76"/>
      <c r="G569" s="76"/>
      <c r="H569" s="76"/>
      <c r="I569" s="76"/>
    </row>
    <row r="570" spans="1:9">
      <c r="A570" s="74"/>
      <c r="B570" s="74"/>
      <c r="C570" s="75"/>
      <c r="D570" s="74"/>
      <c r="E570" s="76"/>
      <c r="F570" s="76"/>
      <c r="G570" s="76"/>
      <c r="H570" s="76"/>
      <c r="I570" s="76"/>
    </row>
    <row r="571" spans="1:9">
      <c r="A571" s="74"/>
      <c r="B571" s="74"/>
      <c r="C571" s="75"/>
      <c r="D571" s="74"/>
      <c r="E571" s="76"/>
      <c r="F571" s="76"/>
      <c r="G571" s="76"/>
      <c r="H571" s="76"/>
      <c r="I571" s="76"/>
    </row>
    <row r="572" spans="1:9">
      <c r="A572" s="74"/>
      <c r="B572" s="74"/>
      <c r="C572" s="75"/>
      <c r="D572" s="74"/>
      <c r="E572" s="76"/>
      <c r="F572" s="76"/>
      <c r="G572" s="76"/>
      <c r="H572" s="76"/>
      <c r="I572" s="76"/>
    </row>
    <row r="573" spans="1:9">
      <c r="A573" s="74"/>
      <c r="B573" s="74"/>
      <c r="C573" s="75"/>
      <c r="D573" s="74"/>
      <c r="E573" s="76"/>
      <c r="F573" s="76"/>
      <c r="G573" s="76"/>
      <c r="H573" s="76"/>
      <c r="I573" s="76"/>
    </row>
    <row r="574" spans="1:9">
      <c r="A574" s="74"/>
      <c r="B574" s="74"/>
      <c r="C574" s="75"/>
      <c r="D574" s="74"/>
      <c r="E574" s="76"/>
      <c r="F574" s="76"/>
      <c r="G574" s="76"/>
      <c r="H574" s="76"/>
      <c r="I574" s="76"/>
    </row>
    <row r="575" spans="1:9">
      <c r="A575" s="74"/>
      <c r="B575" s="74"/>
      <c r="C575" s="75"/>
      <c r="D575" s="74"/>
      <c r="E575" s="76"/>
      <c r="F575" s="76"/>
      <c r="G575" s="76"/>
      <c r="H575" s="76"/>
      <c r="I575" s="76"/>
    </row>
    <row r="576" spans="1:9">
      <c r="A576" s="74"/>
      <c r="B576" s="74"/>
      <c r="C576" s="75"/>
      <c r="D576" s="74"/>
      <c r="E576" s="76"/>
      <c r="F576" s="76"/>
      <c r="G576" s="76"/>
      <c r="H576" s="76"/>
      <c r="I576" s="76"/>
    </row>
    <row r="577" spans="1:9">
      <c r="A577" s="74"/>
      <c r="B577" s="74"/>
      <c r="C577" s="75"/>
      <c r="D577" s="74"/>
      <c r="E577" s="76"/>
      <c r="F577" s="76"/>
      <c r="G577" s="76"/>
      <c r="H577" s="76"/>
      <c r="I577" s="76"/>
    </row>
    <row r="578" spans="1:9">
      <c r="A578" s="74"/>
      <c r="B578" s="74"/>
      <c r="C578" s="75"/>
      <c r="D578" s="74"/>
      <c r="E578" s="76"/>
      <c r="F578" s="76"/>
      <c r="G578" s="76"/>
      <c r="H578" s="76"/>
      <c r="I578" s="76"/>
    </row>
    <row r="579" spans="1:9">
      <c r="A579" s="74"/>
      <c r="B579" s="74"/>
      <c r="C579" s="75"/>
      <c r="D579" s="74"/>
      <c r="E579" s="76"/>
      <c r="F579" s="76"/>
      <c r="G579" s="76"/>
      <c r="H579" s="76"/>
      <c r="I579" s="76"/>
    </row>
    <row r="580" spans="1:9">
      <c r="A580" s="74"/>
      <c r="B580" s="74"/>
      <c r="C580" s="75"/>
      <c r="D580" s="74"/>
      <c r="E580" s="76"/>
      <c r="F580" s="76"/>
      <c r="G580" s="76"/>
      <c r="H580" s="76"/>
      <c r="I580" s="76"/>
    </row>
    <row r="581" spans="1:9">
      <c r="A581" s="74"/>
      <c r="B581" s="74"/>
      <c r="C581" s="75"/>
      <c r="D581" s="74"/>
      <c r="E581" s="76"/>
      <c r="F581" s="76"/>
      <c r="G581" s="76"/>
      <c r="H581" s="76"/>
      <c r="I581" s="76"/>
    </row>
    <row r="582" spans="1:9">
      <c r="A582" s="74"/>
      <c r="B582" s="74"/>
      <c r="C582" s="75"/>
      <c r="D582" s="74"/>
      <c r="E582" s="76"/>
      <c r="F582" s="76"/>
      <c r="G582" s="76"/>
      <c r="H582" s="76"/>
      <c r="I582" s="76"/>
    </row>
    <row r="583" spans="1:9">
      <c r="A583" s="74"/>
      <c r="B583" s="74"/>
      <c r="C583" s="75"/>
      <c r="D583" s="74"/>
      <c r="E583" s="76"/>
      <c r="F583" s="76"/>
      <c r="G583" s="76"/>
      <c r="H583" s="76"/>
      <c r="I583" s="76"/>
    </row>
    <row r="584" spans="1:9">
      <c r="A584" s="74"/>
      <c r="B584" s="74"/>
      <c r="C584" s="75"/>
      <c r="D584" s="74"/>
      <c r="E584" s="76"/>
      <c r="F584" s="76"/>
      <c r="G584" s="76"/>
      <c r="H584" s="76"/>
      <c r="I584" s="76"/>
    </row>
    <row r="585" spans="1:9">
      <c r="A585" s="74"/>
      <c r="B585" s="74"/>
      <c r="C585" s="75"/>
      <c r="D585" s="74"/>
      <c r="E585" s="76"/>
      <c r="F585" s="76"/>
      <c r="G585" s="76"/>
      <c r="H585" s="76"/>
      <c r="I585" s="76"/>
    </row>
    <row r="586" spans="1:9">
      <c r="A586" s="74"/>
      <c r="B586" s="74"/>
      <c r="C586" s="75"/>
      <c r="D586" s="74"/>
      <c r="E586" s="76"/>
      <c r="F586" s="76"/>
      <c r="G586" s="76"/>
      <c r="H586" s="76"/>
      <c r="I586" s="76"/>
    </row>
    <row r="587" spans="1:9">
      <c r="A587" s="74"/>
      <c r="B587" s="74"/>
      <c r="C587" s="75"/>
      <c r="D587" s="74"/>
      <c r="E587" s="76"/>
      <c r="F587" s="76"/>
      <c r="G587" s="76"/>
      <c r="H587" s="76"/>
      <c r="I587" s="76"/>
    </row>
    <row r="588" spans="1:9">
      <c r="A588" s="74"/>
      <c r="B588" s="74"/>
      <c r="C588" s="75"/>
      <c r="D588" s="74"/>
      <c r="E588" s="76"/>
      <c r="F588" s="76"/>
      <c r="G588" s="76"/>
      <c r="H588" s="76"/>
      <c r="I588" s="76"/>
    </row>
    <row r="589" spans="1:9">
      <c r="A589" s="74"/>
      <c r="B589" s="74"/>
      <c r="C589" s="75"/>
      <c r="D589" s="74"/>
      <c r="E589" s="76"/>
      <c r="F589" s="76"/>
      <c r="G589" s="76"/>
      <c r="H589" s="76"/>
      <c r="I589" s="76"/>
    </row>
    <row r="590" spans="1:9">
      <c r="A590" s="74"/>
      <c r="B590" s="74"/>
      <c r="C590" s="75"/>
      <c r="D590" s="74"/>
      <c r="E590" s="76"/>
      <c r="F590" s="76"/>
      <c r="G590" s="76"/>
      <c r="H590" s="76"/>
      <c r="I590" s="76"/>
    </row>
    <row r="591" spans="1:9">
      <c r="A591" s="74"/>
      <c r="B591" s="74"/>
      <c r="C591" s="75"/>
      <c r="D591" s="74"/>
      <c r="E591" s="76"/>
      <c r="F591" s="76"/>
      <c r="G591" s="76"/>
      <c r="H591" s="76"/>
      <c r="I591" s="76"/>
    </row>
    <row r="592" spans="1:9">
      <c r="A592" s="74"/>
      <c r="B592" s="74"/>
      <c r="C592" s="75"/>
      <c r="D592" s="74"/>
      <c r="E592" s="76"/>
      <c r="F592" s="76"/>
      <c r="G592" s="76"/>
      <c r="H592" s="76"/>
      <c r="I592" s="76"/>
    </row>
    <row r="593" spans="1:9">
      <c r="A593" s="74"/>
      <c r="B593" s="74"/>
      <c r="C593" s="75"/>
      <c r="D593" s="74"/>
      <c r="E593" s="76"/>
      <c r="F593" s="76"/>
      <c r="G593" s="76"/>
      <c r="H593" s="76"/>
      <c r="I593" s="76"/>
    </row>
    <row r="594" spans="1:9">
      <c r="A594" s="74"/>
      <c r="B594" s="74"/>
      <c r="C594" s="75"/>
      <c r="D594" s="74"/>
      <c r="E594" s="76"/>
      <c r="F594" s="76"/>
      <c r="G594" s="76"/>
      <c r="H594" s="76"/>
      <c r="I594" s="76"/>
    </row>
    <row r="595" spans="1:9">
      <c r="A595" s="74"/>
      <c r="B595" s="74"/>
      <c r="C595" s="75"/>
      <c r="D595" s="74"/>
      <c r="E595" s="76"/>
      <c r="F595" s="76"/>
      <c r="G595" s="76"/>
      <c r="H595" s="76"/>
      <c r="I595" s="76"/>
    </row>
    <row r="596" spans="1:9">
      <c r="A596" s="74"/>
      <c r="B596" s="74"/>
      <c r="C596" s="75"/>
      <c r="D596" s="74"/>
      <c r="E596" s="76"/>
      <c r="F596" s="76"/>
      <c r="G596" s="76"/>
      <c r="H596" s="76"/>
      <c r="I596" s="76"/>
    </row>
    <row r="597" spans="1:9">
      <c r="A597" s="74"/>
      <c r="B597" s="74"/>
      <c r="C597" s="75"/>
      <c r="D597" s="74"/>
      <c r="E597" s="76"/>
      <c r="F597" s="76"/>
      <c r="G597" s="76"/>
      <c r="H597" s="76"/>
      <c r="I597" s="76"/>
    </row>
    <row r="598" spans="1:9">
      <c r="A598" s="74"/>
      <c r="B598" s="74"/>
      <c r="C598" s="75"/>
      <c r="D598" s="74"/>
      <c r="E598" s="76"/>
      <c r="F598" s="76"/>
      <c r="G598" s="76"/>
      <c r="H598" s="76"/>
      <c r="I598" s="76"/>
    </row>
    <row r="599" spans="1:9">
      <c r="A599" s="74"/>
      <c r="B599" s="74"/>
      <c r="C599" s="75"/>
      <c r="D599" s="74"/>
      <c r="E599" s="76"/>
      <c r="F599" s="76"/>
      <c r="G599" s="76"/>
      <c r="H599" s="76"/>
      <c r="I599" s="76"/>
    </row>
    <row r="600" spans="1:9">
      <c r="A600" s="74"/>
      <c r="B600" s="74"/>
      <c r="C600" s="75"/>
      <c r="D600" s="74"/>
      <c r="E600" s="76"/>
      <c r="F600" s="76"/>
      <c r="G600" s="76"/>
      <c r="H600" s="76"/>
      <c r="I600" s="76"/>
    </row>
    <row r="601" spans="1:9">
      <c r="A601" s="74"/>
      <c r="B601" s="74"/>
      <c r="C601" s="75"/>
      <c r="D601" s="74"/>
      <c r="E601" s="76"/>
      <c r="F601" s="76"/>
      <c r="G601" s="76"/>
      <c r="H601" s="76"/>
      <c r="I601" s="76"/>
    </row>
    <row r="602" spans="1:9">
      <c r="A602" s="74"/>
      <c r="B602" s="74"/>
      <c r="C602" s="75"/>
      <c r="D602" s="74"/>
      <c r="E602" s="76"/>
      <c r="F602" s="76"/>
      <c r="G602" s="76"/>
      <c r="H602" s="76"/>
      <c r="I602" s="76"/>
    </row>
    <row r="603" spans="1:9">
      <c r="A603" s="74"/>
      <c r="B603" s="74"/>
      <c r="C603" s="75"/>
      <c r="D603" s="74"/>
      <c r="E603" s="76"/>
      <c r="F603" s="76"/>
      <c r="G603" s="76"/>
      <c r="H603" s="76"/>
      <c r="I603" s="76"/>
    </row>
    <row r="604" spans="1:9">
      <c r="A604" s="74"/>
      <c r="B604" s="74"/>
      <c r="C604" s="75"/>
      <c r="D604" s="74"/>
      <c r="E604" s="76"/>
      <c r="F604" s="76"/>
      <c r="G604" s="76"/>
      <c r="H604" s="76"/>
      <c r="I604" s="76"/>
    </row>
    <row r="605" spans="1:9">
      <c r="A605" s="74"/>
      <c r="B605" s="74"/>
      <c r="C605" s="75"/>
      <c r="D605" s="74"/>
      <c r="E605" s="76"/>
      <c r="F605" s="76"/>
      <c r="G605" s="76"/>
      <c r="H605" s="76"/>
      <c r="I605" s="76"/>
    </row>
    <row r="606" spans="1:9">
      <c r="A606" s="74"/>
      <c r="B606" s="74"/>
      <c r="C606" s="75"/>
      <c r="D606" s="74"/>
      <c r="E606" s="76"/>
      <c r="F606" s="76"/>
      <c r="G606" s="76"/>
      <c r="H606" s="76"/>
      <c r="I606" s="76"/>
    </row>
    <row r="607" spans="1:9">
      <c r="A607" s="74"/>
      <c r="B607" s="74"/>
      <c r="C607" s="75"/>
      <c r="D607" s="74"/>
      <c r="E607" s="76"/>
      <c r="F607" s="76"/>
      <c r="G607" s="76"/>
      <c r="H607" s="76"/>
      <c r="I607" s="76"/>
    </row>
    <row r="608" spans="1:9">
      <c r="A608" s="74"/>
      <c r="B608" s="74"/>
      <c r="C608" s="75"/>
      <c r="D608" s="74"/>
      <c r="E608" s="76"/>
      <c r="F608" s="76"/>
      <c r="G608" s="76"/>
      <c r="H608" s="76"/>
      <c r="I608" s="76"/>
    </row>
    <row r="609" spans="1:9">
      <c r="A609" s="74"/>
      <c r="B609" s="74"/>
      <c r="C609" s="75"/>
      <c r="D609" s="74"/>
      <c r="E609" s="76"/>
      <c r="F609" s="76"/>
      <c r="G609" s="76"/>
      <c r="H609" s="76"/>
      <c r="I609" s="76"/>
    </row>
    <row r="610" spans="1:9">
      <c r="A610" s="74"/>
      <c r="B610" s="74"/>
      <c r="C610" s="75"/>
      <c r="D610" s="74"/>
      <c r="E610" s="76"/>
      <c r="F610" s="76"/>
      <c r="G610" s="76"/>
      <c r="H610" s="76"/>
      <c r="I610" s="76"/>
    </row>
    <row r="611" spans="1:9">
      <c r="A611" s="74"/>
      <c r="B611" s="74"/>
      <c r="C611" s="75"/>
      <c r="D611" s="74"/>
      <c r="E611" s="76"/>
      <c r="F611" s="76"/>
      <c r="G611" s="76"/>
      <c r="H611" s="76"/>
      <c r="I611" s="76"/>
    </row>
    <row r="612" spans="1:9">
      <c r="A612" s="74"/>
      <c r="B612" s="74"/>
      <c r="C612" s="75"/>
      <c r="D612" s="74"/>
      <c r="E612" s="76"/>
      <c r="F612" s="76"/>
      <c r="G612" s="76"/>
      <c r="H612" s="76"/>
      <c r="I612" s="76"/>
    </row>
    <row r="613" spans="1:9">
      <c r="A613" s="74"/>
      <c r="B613" s="74"/>
      <c r="C613" s="75"/>
      <c r="D613" s="74"/>
      <c r="E613" s="76"/>
      <c r="F613" s="76"/>
      <c r="G613" s="76"/>
      <c r="H613" s="76"/>
      <c r="I613" s="76"/>
    </row>
    <row r="614" spans="1:9">
      <c r="A614" s="74"/>
      <c r="B614" s="74"/>
      <c r="C614" s="75"/>
      <c r="D614" s="74"/>
      <c r="E614" s="76"/>
      <c r="F614" s="76"/>
      <c r="G614" s="76"/>
      <c r="H614" s="76"/>
      <c r="I614" s="76"/>
    </row>
    <row r="615" spans="1:9">
      <c r="A615" s="74"/>
      <c r="B615" s="74"/>
      <c r="C615" s="75"/>
      <c r="D615" s="74"/>
      <c r="E615" s="76"/>
      <c r="F615" s="76"/>
      <c r="G615" s="76"/>
      <c r="H615" s="76"/>
      <c r="I615" s="76"/>
    </row>
    <row r="616" spans="1:9">
      <c r="A616" s="74"/>
      <c r="B616" s="74"/>
      <c r="C616" s="75"/>
      <c r="D616" s="74"/>
      <c r="E616" s="76"/>
      <c r="F616" s="76"/>
      <c r="G616" s="76"/>
      <c r="H616" s="76"/>
      <c r="I616" s="76"/>
    </row>
    <row r="617" spans="1:9">
      <c r="A617" s="74"/>
      <c r="B617" s="74"/>
      <c r="C617" s="75"/>
      <c r="D617" s="74"/>
      <c r="E617" s="76"/>
      <c r="F617" s="76"/>
      <c r="G617" s="76"/>
      <c r="H617" s="76"/>
      <c r="I617" s="76"/>
    </row>
    <row r="618" spans="1:9">
      <c r="A618" s="74"/>
      <c r="B618" s="74"/>
      <c r="C618" s="75"/>
      <c r="D618" s="74"/>
      <c r="E618" s="76"/>
      <c r="F618" s="76"/>
      <c r="G618" s="76"/>
      <c r="H618" s="76"/>
      <c r="I618" s="76"/>
    </row>
    <row r="619" spans="1:9">
      <c r="A619" s="74"/>
      <c r="B619" s="74"/>
      <c r="C619" s="75"/>
      <c r="D619" s="74"/>
      <c r="E619" s="76"/>
      <c r="F619" s="76"/>
      <c r="G619" s="76"/>
      <c r="H619" s="76"/>
      <c r="I619" s="76"/>
    </row>
    <row r="620" spans="1:9">
      <c r="A620" s="74"/>
      <c r="B620" s="74"/>
      <c r="C620" s="75"/>
      <c r="D620" s="74"/>
      <c r="E620" s="76"/>
      <c r="F620" s="76"/>
      <c r="G620" s="76"/>
      <c r="H620" s="76"/>
      <c r="I620" s="76"/>
    </row>
    <row r="621" spans="1:9">
      <c r="A621" s="74"/>
      <c r="B621" s="74"/>
      <c r="C621" s="75"/>
      <c r="D621" s="74"/>
      <c r="E621" s="76"/>
      <c r="F621" s="76"/>
      <c r="G621" s="76"/>
      <c r="H621" s="76"/>
      <c r="I621" s="76"/>
    </row>
    <row r="622" spans="1:9">
      <c r="A622" s="74"/>
      <c r="B622" s="74"/>
      <c r="C622" s="75"/>
      <c r="D622" s="74"/>
      <c r="E622" s="76"/>
      <c r="F622" s="76"/>
      <c r="G622" s="76"/>
      <c r="H622" s="76"/>
      <c r="I622" s="76"/>
    </row>
    <row r="623" spans="1:9">
      <c r="A623" s="74"/>
      <c r="B623" s="74"/>
      <c r="C623" s="75"/>
      <c r="D623" s="74"/>
      <c r="E623" s="76"/>
      <c r="F623" s="76"/>
      <c r="G623" s="76"/>
      <c r="H623" s="76"/>
      <c r="I623" s="76"/>
    </row>
    <row r="624" spans="1:9">
      <c r="A624" s="74"/>
      <c r="B624" s="74"/>
      <c r="C624" s="75"/>
      <c r="D624" s="74"/>
      <c r="E624" s="76"/>
      <c r="F624" s="76"/>
      <c r="G624" s="76"/>
      <c r="H624" s="76"/>
      <c r="I624" s="76"/>
    </row>
    <row r="625" spans="1:9">
      <c r="A625" s="74"/>
      <c r="B625" s="74"/>
      <c r="C625" s="75"/>
      <c r="D625" s="74"/>
      <c r="E625" s="76"/>
      <c r="F625" s="76"/>
      <c r="G625" s="76"/>
      <c r="H625" s="76"/>
      <c r="I625" s="76"/>
    </row>
    <row r="626" spans="1:9">
      <c r="A626" s="74"/>
      <c r="B626" s="74"/>
      <c r="C626" s="75"/>
      <c r="D626" s="74"/>
      <c r="E626" s="76"/>
      <c r="F626" s="76"/>
      <c r="G626" s="76"/>
      <c r="H626" s="76"/>
      <c r="I626" s="76"/>
    </row>
    <row r="627" spans="1:9">
      <c r="A627" s="74"/>
      <c r="B627" s="74"/>
      <c r="C627" s="75"/>
      <c r="D627" s="74"/>
      <c r="E627" s="76"/>
      <c r="F627" s="76"/>
      <c r="G627" s="76"/>
      <c r="H627" s="76"/>
      <c r="I627" s="76"/>
    </row>
    <row r="628" spans="1:9">
      <c r="A628" s="74"/>
      <c r="B628" s="74"/>
      <c r="C628" s="75"/>
      <c r="D628" s="74"/>
      <c r="E628" s="76"/>
      <c r="F628" s="76"/>
      <c r="G628" s="76"/>
      <c r="H628" s="76"/>
      <c r="I628" s="76"/>
    </row>
    <row r="629" spans="1:9">
      <c r="A629" s="74"/>
      <c r="B629" s="74"/>
      <c r="C629" s="75"/>
      <c r="D629" s="74"/>
      <c r="E629" s="76"/>
      <c r="F629" s="76"/>
      <c r="G629" s="76"/>
      <c r="H629" s="76"/>
      <c r="I629" s="76"/>
    </row>
    <row r="630" spans="1:9">
      <c r="A630" s="74"/>
      <c r="B630" s="74"/>
      <c r="C630" s="75"/>
      <c r="D630" s="74"/>
      <c r="E630" s="76"/>
      <c r="F630" s="76"/>
      <c r="G630" s="76"/>
      <c r="H630" s="76"/>
      <c r="I630" s="76"/>
    </row>
    <row r="631" spans="1:9">
      <c r="A631" s="74"/>
      <c r="B631" s="74"/>
      <c r="C631" s="75"/>
      <c r="D631" s="74"/>
      <c r="E631" s="76"/>
      <c r="F631" s="76"/>
      <c r="G631" s="76"/>
      <c r="H631" s="76"/>
      <c r="I631" s="76"/>
    </row>
    <row r="632" spans="1:9">
      <c r="A632" s="74"/>
      <c r="B632" s="74"/>
      <c r="C632" s="75"/>
      <c r="D632" s="74"/>
      <c r="E632" s="76"/>
      <c r="F632" s="76"/>
      <c r="G632" s="76"/>
      <c r="H632" s="76"/>
      <c r="I632" s="76"/>
    </row>
    <row r="633" spans="1:9">
      <c r="A633" s="74"/>
      <c r="B633" s="74"/>
      <c r="C633" s="75"/>
      <c r="D633" s="74"/>
      <c r="E633" s="76"/>
      <c r="F633" s="76"/>
      <c r="G633" s="76"/>
      <c r="H633" s="76"/>
      <c r="I633" s="76"/>
    </row>
    <row r="634" spans="1:9">
      <c r="A634" s="74"/>
      <c r="B634" s="74"/>
      <c r="C634" s="75"/>
      <c r="D634" s="74"/>
      <c r="E634" s="76"/>
      <c r="F634" s="76"/>
      <c r="G634" s="76"/>
      <c r="H634" s="76"/>
      <c r="I634" s="76"/>
    </row>
    <row r="635" spans="1:9">
      <c r="A635" s="74"/>
      <c r="B635" s="74"/>
      <c r="C635" s="75"/>
      <c r="D635" s="74"/>
      <c r="E635" s="76"/>
      <c r="F635" s="76"/>
      <c r="G635" s="76"/>
      <c r="H635" s="76"/>
      <c r="I635" s="76"/>
    </row>
    <row r="636" spans="1:9">
      <c r="A636" s="74"/>
      <c r="B636" s="74"/>
      <c r="C636" s="75"/>
      <c r="D636" s="74"/>
      <c r="E636" s="76"/>
      <c r="F636" s="76"/>
      <c r="G636" s="76"/>
      <c r="H636" s="76"/>
      <c r="I636" s="76"/>
    </row>
    <row r="637" spans="1:9">
      <c r="A637" s="74"/>
      <c r="B637" s="74"/>
      <c r="C637" s="75"/>
      <c r="D637" s="74"/>
      <c r="E637" s="76"/>
      <c r="F637" s="76"/>
      <c r="G637" s="76"/>
      <c r="H637" s="76"/>
      <c r="I637" s="76"/>
    </row>
    <row r="638" spans="1:9">
      <c r="A638" s="74"/>
      <c r="B638" s="74"/>
      <c r="C638" s="75"/>
      <c r="D638" s="74"/>
      <c r="E638" s="76"/>
      <c r="F638" s="76"/>
      <c r="G638" s="76"/>
      <c r="H638" s="76"/>
      <c r="I638" s="76"/>
    </row>
    <row r="639" spans="1:9">
      <c r="A639" s="74"/>
      <c r="B639" s="74"/>
      <c r="C639" s="75"/>
      <c r="D639" s="74"/>
      <c r="E639" s="76"/>
      <c r="F639" s="76"/>
      <c r="G639" s="76"/>
      <c r="H639" s="76"/>
      <c r="I639" s="76"/>
    </row>
    <row r="640" spans="1:9">
      <c r="A640" s="74"/>
      <c r="B640" s="74"/>
      <c r="C640" s="75"/>
      <c r="D640" s="74"/>
      <c r="E640" s="76"/>
      <c r="F640" s="76"/>
      <c r="G640" s="76"/>
      <c r="H640" s="76"/>
      <c r="I640" s="76"/>
    </row>
    <row r="641" spans="1:9">
      <c r="A641" s="74"/>
      <c r="B641" s="74"/>
      <c r="C641" s="75"/>
      <c r="D641" s="74"/>
      <c r="E641" s="76"/>
      <c r="F641" s="76"/>
      <c r="G641" s="76"/>
      <c r="H641" s="76"/>
      <c r="I641" s="76"/>
    </row>
    <row r="642" spans="1:9">
      <c r="A642" s="74"/>
      <c r="B642" s="74"/>
      <c r="C642" s="75"/>
      <c r="D642" s="74"/>
      <c r="E642" s="76"/>
      <c r="F642" s="76"/>
      <c r="G642" s="76"/>
      <c r="H642" s="76"/>
      <c r="I642" s="76"/>
    </row>
    <row r="643" spans="1:9">
      <c r="A643" s="74"/>
      <c r="B643" s="74"/>
      <c r="C643" s="75"/>
      <c r="D643" s="74"/>
      <c r="E643" s="76"/>
      <c r="F643" s="76"/>
      <c r="G643" s="76"/>
      <c r="H643" s="76"/>
      <c r="I643" s="76"/>
    </row>
    <row r="644" spans="1:9">
      <c r="A644" s="74"/>
      <c r="B644" s="74"/>
      <c r="C644" s="75"/>
      <c r="D644" s="74"/>
      <c r="E644" s="76"/>
      <c r="F644" s="76"/>
      <c r="G644" s="76"/>
      <c r="H644" s="76"/>
      <c r="I644" s="76"/>
    </row>
    <row r="645" spans="1:9">
      <c r="A645" s="74"/>
      <c r="B645" s="74"/>
      <c r="C645" s="75"/>
      <c r="D645" s="74"/>
      <c r="E645" s="76"/>
      <c r="F645" s="76"/>
      <c r="G645" s="76"/>
      <c r="H645" s="76"/>
      <c r="I645" s="76"/>
    </row>
    <row r="646" spans="1:9">
      <c r="A646" s="74"/>
      <c r="B646" s="74"/>
      <c r="C646" s="75"/>
      <c r="D646" s="74"/>
      <c r="E646" s="76"/>
      <c r="F646" s="76"/>
      <c r="G646" s="76"/>
      <c r="H646" s="76"/>
      <c r="I646" s="76"/>
    </row>
    <row r="647" spans="1:9">
      <c r="A647" s="74"/>
      <c r="B647" s="74"/>
      <c r="C647" s="75"/>
      <c r="D647" s="74"/>
      <c r="E647" s="76"/>
      <c r="F647" s="76"/>
      <c r="G647" s="76"/>
      <c r="H647" s="76"/>
      <c r="I647" s="76"/>
    </row>
    <row r="648" spans="1:9">
      <c r="A648" s="74"/>
      <c r="B648" s="74"/>
      <c r="C648" s="75"/>
      <c r="D648" s="74"/>
      <c r="E648" s="76"/>
      <c r="F648" s="76"/>
      <c r="G648" s="76"/>
      <c r="H648" s="76"/>
      <c r="I648" s="76"/>
    </row>
    <row r="649" spans="1:9">
      <c r="A649" s="74"/>
      <c r="B649" s="74"/>
      <c r="C649" s="75"/>
      <c r="D649" s="74"/>
      <c r="E649" s="76"/>
      <c r="F649" s="76"/>
      <c r="G649" s="76"/>
      <c r="H649" s="76"/>
      <c r="I649" s="76"/>
    </row>
    <row r="650" spans="1:9">
      <c r="A650" s="74"/>
      <c r="B650" s="74"/>
      <c r="C650" s="75"/>
      <c r="D650" s="74"/>
      <c r="E650" s="76"/>
      <c r="F650" s="76"/>
      <c r="G650" s="76"/>
      <c r="H650" s="76"/>
      <c r="I650" s="76"/>
    </row>
    <row r="651" spans="1:9">
      <c r="A651" s="74"/>
      <c r="B651" s="74"/>
      <c r="C651" s="75"/>
      <c r="D651" s="74"/>
      <c r="E651" s="76"/>
      <c r="F651" s="76"/>
      <c r="G651" s="76"/>
      <c r="H651" s="76"/>
      <c r="I651" s="76"/>
    </row>
    <row r="652" spans="1:9">
      <c r="A652" s="74"/>
      <c r="B652" s="74"/>
      <c r="C652" s="75"/>
      <c r="D652" s="74"/>
      <c r="E652" s="76"/>
      <c r="F652" s="76"/>
      <c r="G652" s="76"/>
      <c r="H652" s="76"/>
      <c r="I652" s="76"/>
    </row>
    <row r="653" spans="1:9">
      <c r="A653" s="74"/>
      <c r="B653" s="74"/>
      <c r="C653" s="75"/>
      <c r="D653" s="74"/>
      <c r="E653" s="76"/>
      <c r="F653" s="76"/>
      <c r="G653" s="76"/>
      <c r="H653" s="76"/>
      <c r="I653" s="76"/>
    </row>
    <row r="654" spans="1:9">
      <c r="A654" s="74"/>
      <c r="B654" s="74"/>
      <c r="C654" s="75"/>
      <c r="D654" s="74"/>
      <c r="E654" s="76"/>
      <c r="F654" s="76"/>
      <c r="G654" s="76"/>
      <c r="H654" s="76"/>
      <c r="I654" s="76"/>
    </row>
    <row r="655" spans="1:9">
      <c r="A655" s="74"/>
      <c r="B655" s="74"/>
      <c r="C655" s="75"/>
      <c r="D655" s="74"/>
      <c r="E655" s="76"/>
      <c r="F655" s="76"/>
      <c r="G655" s="76"/>
      <c r="H655" s="76"/>
      <c r="I655" s="76"/>
    </row>
    <row r="656" spans="1:9">
      <c r="A656" s="74"/>
      <c r="B656" s="74"/>
      <c r="C656" s="75"/>
      <c r="D656" s="74"/>
      <c r="E656" s="76"/>
      <c r="F656" s="76"/>
      <c r="G656" s="76"/>
      <c r="H656" s="76"/>
      <c r="I656" s="76"/>
    </row>
    <row r="657" spans="1:9">
      <c r="A657" s="74"/>
      <c r="B657" s="74"/>
      <c r="C657" s="75"/>
      <c r="D657" s="74"/>
      <c r="E657" s="76"/>
      <c r="F657" s="76"/>
      <c r="G657" s="76"/>
      <c r="H657" s="76"/>
      <c r="I657" s="76"/>
    </row>
    <row r="658" spans="1:9">
      <c r="A658" s="74"/>
      <c r="B658" s="74"/>
      <c r="C658" s="75"/>
      <c r="D658" s="74"/>
      <c r="E658" s="76"/>
      <c r="F658" s="76"/>
      <c r="G658" s="76"/>
      <c r="H658" s="76"/>
      <c r="I658" s="76"/>
    </row>
    <row r="659" spans="1:9">
      <c r="A659" s="74"/>
      <c r="B659" s="74"/>
      <c r="C659" s="75"/>
      <c r="D659" s="74"/>
      <c r="E659" s="76"/>
      <c r="F659" s="76"/>
      <c r="G659" s="76"/>
      <c r="H659" s="76"/>
      <c r="I659" s="76"/>
    </row>
    <row r="660" spans="1:9">
      <c r="A660" s="74"/>
      <c r="B660" s="74"/>
      <c r="C660" s="75"/>
      <c r="D660" s="74"/>
      <c r="E660" s="76"/>
      <c r="F660" s="76"/>
      <c r="G660" s="76"/>
      <c r="H660" s="76"/>
      <c r="I660" s="76"/>
    </row>
    <row r="661" spans="1:9">
      <c r="A661" s="74"/>
      <c r="B661" s="74"/>
      <c r="C661" s="75"/>
      <c r="D661" s="74"/>
      <c r="E661" s="76"/>
      <c r="F661" s="76"/>
      <c r="G661" s="76"/>
      <c r="H661" s="76"/>
      <c r="I661" s="76"/>
    </row>
    <row r="662" spans="1:9">
      <c r="A662" s="74"/>
      <c r="B662" s="74"/>
      <c r="C662" s="75"/>
      <c r="D662" s="74"/>
      <c r="E662" s="76"/>
      <c r="F662" s="76"/>
      <c r="G662" s="76"/>
      <c r="H662" s="76"/>
      <c r="I662" s="76"/>
    </row>
    <row r="663" spans="1:9">
      <c r="A663" s="74"/>
      <c r="B663" s="74"/>
      <c r="C663" s="75"/>
      <c r="D663" s="74"/>
      <c r="E663" s="76"/>
      <c r="F663" s="76"/>
      <c r="G663" s="76"/>
      <c r="H663" s="76"/>
      <c r="I663" s="76"/>
    </row>
    <row r="664" spans="1:9">
      <c r="A664" s="74"/>
      <c r="B664" s="74"/>
      <c r="C664" s="75"/>
      <c r="D664" s="74"/>
      <c r="E664" s="76"/>
      <c r="F664" s="76"/>
      <c r="G664" s="76"/>
      <c r="H664" s="76"/>
      <c r="I664" s="76"/>
    </row>
    <row r="665" spans="1:9">
      <c r="A665" s="74"/>
      <c r="B665" s="74"/>
      <c r="C665" s="75"/>
      <c r="D665" s="74"/>
      <c r="E665" s="76"/>
      <c r="F665" s="76"/>
      <c r="G665" s="76"/>
      <c r="H665" s="76"/>
      <c r="I665" s="76"/>
    </row>
    <row r="666" spans="1:9">
      <c r="A666" s="74"/>
      <c r="B666" s="74"/>
      <c r="C666" s="75"/>
      <c r="D666" s="74"/>
      <c r="E666" s="76"/>
      <c r="F666" s="76"/>
      <c r="G666" s="76"/>
      <c r="H666" s="76"/>
      <c r="I666" s="76"/>
    </row>
    <row r="667" spans="1:9">
      <c r="A667" s="74"/>
      <c r="B667" s="74"/>
      <c r="C667" s="75"/>
      <c r="D667" s="74"/>
      <c r="E667" s="76"/>
      <c r="F667" s="76"/>
      <c r="G667" s="76"/>
      <c r="H667" s="76"/>
      <c r="I667" s="76"/>
    </row>
    <row r="668" spans="1:9">
      <c r="A668" s="74"/>
      <c r="B668" s="74"/>
      <c r="C668" s="75"/>
      <c r="D668" s="74"/>
      <c r="E668" s="76"/>
      <c r="F668" s="76"/>
      <c r="G668" s="76"/>
      <c r="H668" s="76"/>
      <c r="I668" s="76"/>
    </row>
    <row r="669" spans="1:9">
      <c r="A669" s="74"/>
      <c r="B669" s="74"/>
      <c r="C669" s="75"/>
      <c r="D669" s="74"/>
      <c r="E669" s="76"/>
      <c r="F669" s="76"/>
      <c r="G669" s="76"/>
      <c r="H669" s="76"/>
      <c r="I669" s="76"/>
    </row>
    <row r="670" spans="1:9">
      <c r="A670" s="74"/>
      <c r="B670" s="74"/>
      <c r="C670" s="75"/>
      <c r="D670" s="74"/>
      <c r="E670" s="76"/>
      <c r="F670" s="76"/>
      <c r="G670" s="76"/>
      <c r="H670" s="76"/>
      <c r="I670" s="76"/>
    </row>
    <row r="671" spans="1:9">
      <c r="A671" s="74"/>
      <c r="B671" s="74"/>
      <c r="C671" s="75"/>
      <c r="D671" s="74"/>
      <c r="E671" s="76"/>
      <c r="F671" s="76"/>
      <c r="G671" s="76"/>
      <c r="H671" s="76"/>
      <c r="I671" s="76"/>
    </row>
    <row r="672" spans="1:9">
      <c r="A672" s="74"/>
      <c r="B672" s="74"/>
      <c r="C672" s="75"/>
      <c r="D672" s="74"/>
      <c r="E672" s="76"/>
      <c r="F672" s="76"/>
      <c r="G672" s="76"/>
      <c r="H672" s="76"/>
      <c r="I672" s="76"/>
    </row>
    <row r="673" spans="1:9">
      <c r="A673" s="74"/>
      <c r="B673" s="74"/>
      <c r="C673" s="75"/>
      <c r="D673" s="74"/>
      <c r="E673" s="76"/>
      <c r="F673" s="76"/>
      <c r="G673" s="76"/>
      <c r="H673" s="76"/>
      <c r="I673" s="76"/>
    </row>
    <row r="674" spans="1:9">
      <c r="A674" s="74"/>
      <c r="B674" s="74"/>
      <c r="C674" s="75"/>
      <c r="D674" s="74"/>
      <c r="E674" s="76"/>
      <c r="F674" s="76"/>
      <c r="G674" s="76"/>
      <c r="H674" s="76"/>
      <c r="I674" s="76"/>
    </row>
    <row r="675" spans="1:9">
      <c r="A675" s="74"/>
      <c r="B675" s="74"/>
      <c r="C675" s="75"/>
      <c r="D675" s="74"/>
      <c r="E675" s="76"/>
      <c r="F675" s="76"/>
      <c r="G675" s="76"/>
      <c r="H675" s="76"/>
      <c r="I675" s="76"/>
    </row>
    <row r="676" spans="1:9">
      <c r="A676" s="74"/>
      <c r="B676" s="74"/>
      <c r="C676" s="75"/>
      <c r="D676" s="74"/>
      <c r="E676" s="76"/>
      <c r="F676" s="76"/>
      <c r="G676" s="76"/>
      <c r="H676" s="76"/>
      <c r="I676" s="76"/>
    </row>
    <row r="677" spans="1:9">
      <c r="A677" s="74"/>
      <c r="B677" s="74"/>
      <c r="C677" s="75"/>
      <c r="D677" s="74"/>
      <c r="E677" s="76"/>
      <c r="F677" s="76"/>
      <c r="G677" s="76"/>
      <c r="H677" s="76"/>
      <c r="I677" s="76"/>
    </row>
    <row r="678" spans="1:9">
      <c r="A678" s="74"/>
      <c r="B678" s="74"/>
      <c r="C678" s="75"/>
      <c r="D678" s="74"/>
      <c r="E678" s="76"/>
      <c r="F678" s="76"/>
      <c r="G678" s="76"/>
      <c r="H678" s="76"/>
      <c r="I678" s="76"/>
    </row>
    <row r="679" spans="1:9">
      <c r="A679" s="74"/>
      <c r="B679" s="74"/>
      <c r="C679" s="75"/>
      <c r="D679" s="74"/>
      <c r="E679" s="76"/>
      <c r="F679" s="76"/>
      <c r="G679" s="76"/>
      <c r="H679" s="76"/>
      <c r="I679" s="76"/>
    </row>
    <row r="680" spans="1:9">
      <c r="A680" s="74"/>
      <c r="B680" s="74"/>
      <c r="C680" s="75"/>
      <c r="D680" s="74"/>
      <c r="E680" s="76"/>
      <c r="F680" s="76"/>
      <c r="G680" s="76"/>
      <c r="H680" s="76"/>
      <c r="I680" s="76"/>
    </row>
    <row r="681" spans="1:9">
      <c r="A681" s="74"/>
      <c r="B681" s="74"/>
      <c r="C681" s="75"/>
      <c r="D681" s="74"/>
      <c r="E681" s="76"/>
      <c r="F681" s="76"/>
      <c r="G681" s="76"/>
      <c r="H681" s="76"/>
      <c r="I681" s="76"/>
    </row>
    <row r="682" spans="1:9">
      <c r="A682" s="74"/>
      <c r="B682" s="74"/>
      <c r="C682" s="75"/>
      <c r="D682" s="74"/>
      <c r="E682" s="76"/>
      <c r="F682" s="76"/>
      <c r="G682" s="76"/>
      <c r="H682" s="76"/>
      <c r="I682" s="76"/>
    </row>
    <row r="683" spans="1:9">
      <c r="A683" s="74"/>
      <c r="B683" s="74"/>
      <c r="C683" s="75"/>
      <c r="D683" s="74"/>
      <c r="E683" s="76"/>
      <c r="F683" s="76"/>
      <c r="G683" s="76"/>
      <c r="H683" s="76"/>
      <c r="I683" s="76"/>
    </row>
    <row r="684" spans="1:9">
      <c r="A684" s="74"/>
      <c r="B684" s="74"/>
      <c r="C684" s="75"/>
      <c r="D684" s="74"/>
      <c r="E684" s="76"/>
      <c r="F684" s="76"/>
      <c r="G684" s="76"/>
      <c r="H684" s="76"/>
      <c r="I684" s="76"/>
    </row>
    <row r="685" spans="1:9">
      <c r="A685" s="74"/>
      <c r="B685" s="74"/>
      <c r="C685" s="75"/>
      <c r="D685" s="74"/>
      <c r="E685" s="76"/>
      <c r="F685" s="76"/>
      <c r="G685" s="76"/>
      <c r="H685" s="76"/>
      <c r="I685" s="76"/>
    </row>
    <row r="686" spans="1:9">
      <c r="A686" s="74"/>
      <c r="B686" s="74"/>
      <c r="C686" s="75"/>
      <c r="D686" s="74"/>
      <c r="E686" s="76"/>
      <c r="F686" s="76"/>
      <c r="G686" s="76"/>
      <c r="H686" s="76"/>
      <c r="I686" s="76"/>
    </row>
    <row r="687" spans="1:9">
      <c r="A687" s="74"/>
      <c r="B687" s="74"/>
      <c r="C687" s="75"/>
      <c r="D687" s="74"/>
      <c r="E687" s="76"/>
      <c r="F687" s="76"/>
      <c r="G687" s="76"/>
      <c r="H687" s="76"/>
      <c r="I687" s="76"/>
    </row>
    <row r="688" spans="1:9">
      <c r="A688" s="74"/>
      <c r="B688" s="74"/>
      <c r="C688" s="75"/>
      <c r="D688" s="74"/>
      <c r="E688" s="76"/>
      <c r="F688" s="76"/>
      <c r="G688" s="76"/>
      <c r="H688" s="76"/>
      <c r="I688" s="76"/>
    </row>
    <row r="689" spans="1:9">
      <c r="A689" s="74"/>
      <c r="B689" s="74"/>
      <c r="C689" s="75"/>
      <c r="D689" s="74"/>
      <c r="E689" s="76"/>
      <c r="F689" s="76"/>
      <c r="G689" s="76"/>
      <c r="H689" s="76"/>
      <c r="I689" s="76"/>
    </row>
    <row r="690" spans="1:9">
      <c r="A690" s="74"/>
      <c r="B690" s="74"/>
      <c r="C690" s="75"/>
      <c r="D690" s="74"/>
      <c r="E690" s="76"/>
      <c r="F690" s="76"/>
      <c r="G690" s="76"/>
      <c r="H690" s="76"/>
      <c r="I690" s="76"/>
    </row>
    <row r="691" spans="1:9">
      <c r="A691" s="74"/>
      <c r="B691" s="74"/>
      <c r="C691" s="75"/>
      <c r="D691" s="74"/>
      <c r="E691" s="76"/>
      <c r="F691" s="76"/>
      <c r="G691" s="76"/>
      <c r="H691" s="76"/>
      <c r="I691" s="76"/>
    </row>
    <row r="692" spans="1:9">
      <c r="A692" s="74"/>
      <c r="B692" s="74"/>
      <c r="C692" s="75"/>
      <c r="D692" s="74"/>
      <c r="E692" s="76"/>
      <c r="F692" s="76"/>
      <c r="G692" s="76"/>
      <c r="H692" s="76"/>
      <c r="I692" s="76"/>
    </row>
    <row r="693" spans="1:9">
      <c r="A693" s="74"/>
      <c r="B693" s="74"/>
      <c r="C693" s="75"/>
      <c r="D693" s="74"/>
      <c r="E693" s="76"/>
      <c r="F693" s="76"/>
      <c r="G693" s="76"/>
      <c r="H693" s="76"/>
      <c r="I693" s="76"/>
    </row>
    <row r="694" spans="1:9">
      <c r="A694" s="74"/>
      <c r="B694" s="74"/>
      <c r="C694" s="75"/>
      <c r="D694" s="74"/>
      <c r="E694" s="76"/>
      <c r="F694" s="76"/>
      <c r="G694" s="76"/>
      <c r="H694" s="76"/>
      <c r="I694" s="76"/>
    </row>
    <row r="695" spans="1:9">
      <c r="A695" s="74"/>
      <c r="B695" s="74"/>
      <c r="C695" s="75"/>
      <c r="D695" s="74"/>
      <c r="E695" s="76"/>
      <c r="F695" s="76"/>
      <c r="G695" s="76"/>
      <c r="H695" s="76"/>
      <c r="I695" s="76"/>
    </row>
    <row r="696" spans="1:9">
      <c r="A696" s="74"/>
      <c r="B696" s="74"/>
      <c r="C696" s="75"/>
      <c r="D696" s="74"/>
      <c r="E696" s="76"/>
      <c r="F696" s="76"/>
      <c r="G696" s="76"/>
      <c r="H696" s="76"/>
      <c r="I696" s="76"/>
    </row>
    <row r="697" spans="1:9">
      <c r="A697" s="74"/>
      <c r="B697" s="74"/>
      <c r="C697" s="75"/>
      <c r="D697" s="74"/>
      <c r="E697" s="76"/>
      <c r="F697" s="76"/>
      <c r="G697" s="76"/>
      <c r="H697" s="76"/>
      <c r="I697" s="76"/>
    </row>
    <row r="698" spans="1:9">
      <c r="A698" s="74"/>
      <c r="B698" s="74"/>
      <c r="C698" s="75"/>
      <c r="D698" s="74"/>
      <c r="E698" s="76"/>
      <c r="F698" s="76"/>
      <c r="G698" s="76"/>
      <c r="H698" s="76"/>
      <c r="I698" s="76"/>
    </row>
    <row r="699" spans="1:9">
      <c r="A699" s="74"/>
      <c r="B699" s="74"/>
      <c r="C699" s="75"/>
      <c r="D699" s="74"/>
      <c r="E699" s="76"/>
      <c r="F699" s="76"/>
      <c r="G699" s="76"/>
      <c r="H699" s="76"/>
      <c r="I699" s="76"/>
    </row>
    <row r="700" spans="1:9">
      <c r="A700" s="74"/>
      <c r="B700" s="74"/>
      <c r="C700" s="75"/>
      <c r="D700" s="74"/>
      <c r="E700" s="76"/>
      <c r="F700" s="76"/>
      <c r="G700" s="76"/>
      <c r="H700" s="76"/>
      <c r="I700" s="76"/>
    </row>
    <row r="701" spans="1:9">
      <c r="A701" s="74"/>
      <c r="B701" s="74"/>
      <c r="C701" s="75"/>
      <c r="D701" s="74"/>
      <c r="E701" s="76"/>
      <c r="F701" s="76"/>
      <c r="G701" s="76"/>
      <c r="H701" s="76"/>
      <c r="I701" s="76"/>
    </row>
    <row r="702" spans="1:9">
      <c r="A702" s="74"/>
      <c r="B702" s="74"/>
      <c r="C702" s="75"/>
      <c r="D702" s="74"/>
      <c r="E702" s="76"/>
      <c r="F702" s="76"/>
      <c r="G702" s="76"/>
      <c r="H702" s="76"/>
      <c r="I702" s="76"/>
    </row>
    <row r="703" spans="1:9">
      <c r="A703" s="74"/>
      <c r="B703" s="74"/>
      <c r="C703" s="75"/>
      <c r="D703" s="74"/>
      <c r="E703" s="76"/>
      <c r="F703" s="76"/>
      <c r="G703" s="76"/>
      <c r="H703" s="76"/>
      <c r="I703" s="76"/>
    </row>
    <row r="704" spans="1:9">
      <c r="A704" s="74"/>
      <c r="B704" s="74"/>
      <c r="C704" s="75"/>
      <c r="D704" s="74"/>
      <c r="E704" s="76"/>
      <c r="F704" s="76"/>
      <c r="G704" s="76"/>
      <c r="H704" s="76"/>
      <c r="I704" s="76"/>
    </row>
    <row r="705" spans="1:9">
      <c r="A705" s="74"/>
      <c r="B705" s="74"/>
      <c r="C705" s="75"/>
      <c r="D705" s="74"/>
      <c r="E705" s="76"/>
      <c r="F705" s="76"/>
      <c r="G705" s="76"/>
      <c r="H705" s="76"/>
      <c r="I705" s="76"/>
    </row>
    <row r="706" spans="1:9">
      <c r="A706" s="74"/>
      <c r="B706" s="74"/>
      <c r="C706" s="75"/>
      <c r="D706" s="74"/>
      <c r="E706" s="76"/>
      <c r="F706" s="76"/>
      <c r="G706" s="76"/>
      <c r="H706" s="76"/>
      <c r="I706" s="76"/>
    </row>
    <row r="707" spans="1:9">
      <c r="A707" s="74"/>
      <c r="B707" s="74"/>
      <c r="C707" s="75"/>
      <c r="D707" s="74"/>
      <c r="E707" s="76"/>
      <c r="F707" s="76"/>
      <c r="G707" s="76"/>
      <c r="H707" s="76"/>
      <c r="I707" s="76"/>
    </row>
    <row r="708" spans="1:9">
      <c r="A708" s="74"/>
      <c r="B708" s="74"/>
      <c r="C708" s="75"/>
      <c r="D708" s="74"/>
      <c r="E708" s="76"/>
      <c r="F708" s="76"/>
      <c r="G708" s="76"/>
      <c r="H708" s="76"/>
      <c r="I708" s="76"/>
    </row>
    <row r="709" spans="1:9">
      <c r="A709" s="74"/>
      <c r="B709" s="74"/>
      <c r="C709" s="75"/>
      <c r="D709" s="74"/>
      <c r="E709" s="76"/>
      <c r="F709" s="76"/>
      <c r="G709" s="76"/>
      <c r="H709" s="76"/>
      <c r="I709" s="76"/>
    </row>
    <row r="710" spans="1:9">
      <c r="A710" s="74"/>
      <c r="B710" s="74"/>
      <c r="C710" s="75"/>
      <c r="D710" s="74"/>
      <c r="E710" s="76"/>
      <c r="F710" s="76"/>
      <c r="G710" s="76"/>
      <c r="H710" s="76"/>
      <c r="I710" s="76"/>
    </row>
    <row r="711" spans="1:9">
      <c r="A711" s="74"/>
      <c r="B711" s="74"/>
      <c r="C711" s="75"/>
      <c r="D711" s="74"/>
      <c r="E711" s="76"/>
      <c r="F711" s="76"/>
      <c r="G711" s="76"/>
      <c r="H711" s="76"/>
      <c r="I711" s="76"/>
    </row>
    <row r="712" spans="1:9">
      <c r="A712" s="74"/>
      <c r="B712" s="74"/>
      <c r="C712" s="75"/>
      <c r="D712" s="74"/>
      <c r="E712" s="76"/>
      <c r="F712" s="76"/>
      <c r="G712" s="76"/>
      <c r="H712" s="76"/>
      <c r="I712" s="76"/>
    </row>
    <row r="713" spans="1:9">
      <c r="A713" s="74"/>
      <c r="B713" s="74"/>
      <c r="C713" s="75"/>
      <c r="D713" s="74"/>
      <c r="E713" s="76"/>
      <c r="F713" s="76"/>
      <c r="G713" s="76"/>
      <c r="H713" s="76"/>
      <c r="I713" s="76"/>
    </row>
    <row r="714" spans="1:9">
      <c r="A714" s="74"/>
      <c r="B714" s="74"/>
      <c r="C714" s="75"/>
      <c r="D714" s="74"/>
      <c r="E714" s="76"/>
      <c r="F714" s="76"/>
      <c r="G714" s="76"/>
      <c r="H714" s="76"/>
      <c r="I714" s="76"/>
    </row>
    <row r="715" spans="1:9">
      <c r="A715" s="74"/>
      <c r="B715" s="74"/>
      <c r="C715" s="75"/>
      <c r="D715" s="74"/>
      <c r="E715" s="76"/>
      <c r="F715" s="76"/>
      <c r="G715" s="76"/>
      <c r="H715" s="76"/>
      <c r="I715" s="76"/>
    </row>
    <row r="716" spans="1:9">
      <c r="A716" s="74"/>
      <c r="B716" s="74"/>
      <c r="C716" s="75"/>
      <c r="D716" s="74"/>
      <c r="E716" s="76"/>
      <c r="F716" s="76"/>
      <c r="G716" s="76"/>
      <c r="H716" s="76"/>
      <c r="I716" s="76"/>
    </row>
    <row r="717" spans="1:9">
      <c r="A717" s="74"/>
      <c r="B717" s="74"/>
      <c r="C717" s="75"/>
      <c r="D717" s="74"/>
      <c r="E717" s="76"/>
      <c r="F717" s="76"/>
      <c r="G717" s="76"/>
      <c r="H717" s="76"/>
      <c r="I717" s="76"/>
    </row>
    <row r="718" spans="1:9">
      <c r="A718" s="74"/>
      <c r="B718" s="74"/>
      <c r="C718" s="75"/>
      <c r="D718" s="74"/>
      <c r="E718" s="76"/>
      <c r="F718" s="76"/>
      <c r="G718" s="76"/>
      <c r="H718" s="76"/>
      <c r="I718" s="76"/>
    </row>
    <row r="719" spans="1:9">
      <c r="A719" s="74"/>
      <c r="B719" s="74"/>
      <c r="C719" s="75"/>
      <c r="D719" s="74"/>
      <c r="E719" s="76"/>
      <c r="F719" s="76"/>
      <c r="G719" s="76"/>
      <c r="H719" s="76"/>
      <c r="I719" s="76"/>
    </row>
    <row r="720" spans="1:9">
      <c r="A720" s="74"/>
      <c r="B720" s="74"/>
      <c r="C720" s="75"/>
      <c r="D720" s="74"/>
      <c r="E720" s="76"/>
      <c r="F720" s="76"/>
      <c r="G720" s="76"/>
      <c r="H720" s="76"/>
      <c r="I720" s="76"/>
    </row>
    <row r="721" spans="1:9">
      <c r="A721" s="74"/>
      <c r="B721" s="74"/>
      <c r="C721" s="75"/>
      <c r="D721" s="74"/>
      <c r="E721" s="76"/>
      <c r="F721" s="76"/>
      <c r="G721" s="76"/>
      <c r="H721" s="76"/>
      <c r="I721" s="76"/>
    </row>
    <row r="722" spans="1:9">
      <c r="A722" s="74"/>
      <c r="B722" s="74"/>
      <c r="C722" s="75"/>
      <c r="D722" s="74"/>
      <c r="E722" s="76"/>
      <c r="F722" s="76"/>
      <c r="G722" s="76"/>
      <c r="H722" s="76"/>
      <c r="I722" s="76"/>
    </row>
    <row r="723" spans="1:9">
      <c r="A723" s="74"/>
      <c r="B723" s="74"/>
      <c r="C723" s="75"/>
      <c r="D723" s="74"/>
      <c r="E723" s="76"/>
      <c r="F723" s="76"/>
      <c r="G723" s="76"/>
      <c r="H723" s="76"/>
      <c r="I723" s="76"/>
    </row>
    <row r="724" spans="1:9">
      <c r="A724" s="74"/>
      <c r="B724" s="74"/>
      <c r="C724" s="75"/>
      <c r="D724" s="74"/>
      <c r="E724" s="76"/>
      <c r="F724" s="76"/>
      <c r="G724" s="76"/>
      <c r="H724" s="76"/>
      <c r="I724" s="76"/>
    </row>
    <row r="725" spans="1:9">
      <c r="A725" s="74"/>
      <c r="B725" s="74"/>
      <c r="C725" s="75"/>
      <c r="D725" s="74"/>
      <c r="E725" s="76"/>
      <c r="F725" s="76"/>
      <c r="G725" s="76"/>
      <c r="H725" s="76"/>
      <c r="I725" s="76"/>
    </row>
    <row r="726" spans="1:9">
      <c r="A726" s="74"/>
      <c r="B726" s="74"/>
      <c r="C726" s="75"/>
      <c r="D726" s="74"/>
      <c r="E726" s="76"/>
      <c r="F726" s="76"/>
      <c r="G726" s="76"/>
      <c r="H726" s="76"/>
      <c r="I726" s="76"/>
    </row>
    <row r="727" spans="1:9">
      <c r="A727" s="74"/>
      <c r="B727" s="74"/>
      <c r="C727" s="75"/>
      <c r="D727" s="74"/>
      <c r="E727" s="76"/>
      <c r="F727" s="76"/>
      <c r="G727" s="76"/>
      <c r="H727" s="76"/>
      <c r="I727" s="76"/>
    </row>
    <row r="728" spans="1:9">
      <c r="A728" s="74"/>
      <c r="B728" s="74"/>
      <c r="C728" s="75"/>
      <c r="D728" s="74"/>
      <c r="E728" s="76"/>
      <c r="F728" s="76"/>
      <c r="G728" s="76"/>
      <c r="H728" s="76"/>
      <c r="I728" s="76"/>
    </row>
    <row r="729" spans="1:9">
      <c r="A729" s="74"/>
      <c r="B729" s="74"/>
      <c r="C729" s="75"/>
      <c r="D729" s="74"/>
      <c r="E729" s="76"/>
      <c r="F729" s="76"/>
      <c r="G729" s="76"/>
      <c r="H729" s="76"/>
      <c r="I729" s="76"/>
    </row>
    <row r="730" spans="1:9">
      <c r="A730" s="74"/>
      <c r="B730" s="74"/>
      <c r="C730" s="75"/>
      <c r="D730" s="74"/>
      <c r="E730" s="76"/>
      <c r="F730" s="76"/>
      <c r="G730" s="76"/>
      <c r="H730" s="76"/>
      <c r="I730" s="76"/>
    </row>
    <row r="731" spans="1:9">
      <c r="A731" s="74"/>
      <c r="B731" s="74"/>
      <c r="C731" s="75"/>
      <c r="D731" s="74"/>
      <c r="E731" s="76"/>
      <c r="F731" s="76"/>
      <c r="G731" s="76"/>
      <c r="H731" s="76"/>
      <c r="I731" s="76"/>
    </row>
    <row r="732" spans="1:9">
      <c r="A732" s="74"/>
      <c r="B732" s="74"/>
      <c r="C732" s="75"/>
      <c r="D732" s="74"/>
      <c r="E732" s="76"/>
      <c r="F732" s="76"/>
      <c r="G732" s="76"/>
      <c r="H732" s="76"/>
      <c r="I732" s="76"/>
    </row>
    <row r="733" spans="1:9">
      <c r="A733" s="74"/>
      <c r="B733" s="74"/>
      <c r="C733" s="75"/>
      <c r="D733" s="74"/>
      <c r="E733" s="76"/>
      <c r="F733" s="76"/>
      <c r="G733" s="76"/>
      <c r="H733" s="76"/>
      <c r="I733" s="76"/>
    </row>
    <row r="734" spans="1:9">
      <c r="A734" s="74"/>
      <c r="B734" s="74"/>
      <c r="C734" s="75"/>
      <c r="D734" s="74"/>
      <c r="E734" s="76"/>
      <c r="F734" s="76"/>
      <c r="G734" s="76"/>
      <c r="H734" s="76"/>
      <c r="I734" s="76"/>
    </row>
    <row r="735" spans="1:9">
      <c r="A735" s="74"/>
      <c r="B735" s="74"/>
      <c r="C735" s="75"/>
      <c r="D735" s="74"/>
      <c r="E735" s="76"/>
      <c r="F735" s="76"/>
      <c r="G735" s="76"/>
      <c r="H735" s="76"/>
      <c r="I735" s="76"/>
    </row>
    <row r="736" spans="1:9">
      <c r="A736" s="74"/>
      <c r="B736" s="74"/>
      <c r="C736" s="75"/>
      <c r="D736" s="74"/>
      <c r="E736" s="76"/>
      <c r="F736" s="76"/>
      <c r="G736" s="76"/>
      <c r="H736" s="76"/>
      <c r="I736" s="76"/>
    </row>
    <row r="737" spans="1:9">
      <c r="A737" s="74"/>
      <c r="B737" s="74"/>
      <c r="C737" s="75"/>
      <c r="D737" s="74"/>
      <c r="E737" s="76"/>
      <c r="F737" s="76"/>
      <c r="G737" s="76"/>
      <c r="H737" s="76"/>
      <c r="I737" s="76"/>
    </row>
    <row r="738" spans="1:9">
      <c r="A738" s="74"/>
      <c r="B738" s="74"/>
      <c r="C738" s="75"/>
      <c r="D738" s="74"/>
      <c r="E738" s="76"/>
      <c r="F738" s="76"/>
      <c r="G738" s="76"/>
      <c r="H738" s="76"/>
      <c r="I738" s="76"/>
    </row>
    <row r="739" spans="1:9">
      <c r="A739" s="74"/>
      <c r="B739" s="74"/>
      <c r="C739" s="75"/>
      <c r="D739" s="74"/>
      <c r="E739" s="76"/>
      <c r="F739" s="76"/>
      <c r="G739" s="76"/>
      <c r="H739" s="76"/>
      <c r="I739" s="76"/>
    </row>
    <row r="740" spans="1:9">
      <c r="A740" s="74"/>
      <c r="B740" s="74"/>
      <c r="C740" s="75"/>
      <c r="D740" s="74"/>
      <c r="E740" s="76"/>
      <c r="F740" s="76"/>
      <c r="G740" s="76"/>
      <c r="H740" s="76"/>
      <c r="I740" s="76"/>
    </row>
    <row r="741" spans="1:9">
      <c r="A741" s="74"/>
      <c r="B741" s="74"/>
      <c r="C741" s="75"/>
      <c r="D741" s="74"/>
      <c r="E741" s="76"/>
      <c r="F741" s="76"/>
      <c r="G741" s="76"/>
      <c r="H741" s="76"/>
      <c r="I741" s="76"/>
    </row>
    <row r="742" spans="1:9">
      <c r="A742" s="74"/>
      <c r="B742" s="74"/>
      <c r="C742" s="75"/>
      <c r="D742" s="74"/>
      <c r="E742" s="76"/>
      <c r="F742" s="76"/>
      <c r="G742" s="76"/>
      <c r="H742" s="76"/>
      <c r="I742" s="76"/>
    </row>
    <row r="743" spans="1:9">
      <c r="A743" s="74"/>
      <c r="B743" s="74"/>
      <c r="C743" s="75"/>
      <c r="D743" s="74"/>
      <c r="E743" s="76"/>
      <c r="F743" s="76"/>
      <c r="G743" s="76"/>
      <c r="H743" s="76"/>
      <c r="I743" s="76"/>
    </row>
    <row r="744" spans="1:9">
      <c r="A744" s="74"/>
      <c r="B744" s="74"/>
      <c r="C744" s="75"/>
      <c r="D744" s="74"/>
      <c r="E744" s="76"/>
      <c r="F744" s="76"/>
      <c r="G744" s="76"/>
      <c r="H744" s="76"/>
      <c r="I744" s="76"/>
    </row>
    <row r="745" spans="1:9">
      <c r="A745" s="74"/>
      <c r="B745" s="74"/>
      <c r="C745" s="75"/>
      <c r="D745" s="74"/>
      <c r="E745" s="76"/>
      <c r="F745" s="76"/>
      <c r="G745" s="76"/>
      <c r="H745" s="76"/>
      <c r="I745" s="76"/>
    </row>
    <row r="746" spans="1:9">
      <c r="A746" s="74"/>
      <c r="B746" s="74"/>
      <c r="C746" s="75"/>
      <c r="D746" s="74"/>
      <c r="E746" s="76"/>
      <c r="F746" s="76"/>
      <c r="G746" s="76"/>
      <c r="H746" s="76"/>
      <c r="I746" s="76"/>
    </row>
    <row r="747" spans="1:9">
      <c r="A747" s="74"/>
      <c r="B747" s="74"/>
      <c r="C747" s="75"/>
      <c r="D747" s="74"/>
      <c r="E747" s="76"/>
      <c r="F747" s="76"/>
      <c r="G747" s="76"/>
      <c r="H747" s="76"/>
      <c r="I747" s="76"/>
    </row>
    <row r="748" spans="1:9">
      <c r="A748" s="74"/>
      <c r="B748" s="74"/>
      <c r="C748" s="75"/>
      <c r="D748" s="74"/>
      <c r="E748" s="76"/>
      <c r="F748" s="76"/>
      <c r="G748" s="76"/>
      <c r="H748" s="76"/>
      <c r="I748" s="76"/>
    </row>
    <row r="749" spans="1:9">
      <c r="A749" s="74"/>
      <c r="B749" s="74"/>
      <c r="C749" s="75"/>
      <c r="D749" s="74"/>
      <c r="E749" s="76"/>
      <c r="F749" s="76"/>
      <c r="G749" s="76"/>
      <c r="H749" s="76"/>
      <c r="I749" s="76"/>
    </row>
    <row r="750" spans="1:9">
      <c r="A750" s="74"/>
      <c r="B750" s="74"/>
      <c r="C750" s="75"/>
      <c r="D750" s="74"/>
      <c r="E750" s="76"/>
      <c r="F750" s="76"/>
      <c r="G750" s="76"/>
      <c r="H750" s="76"/>
      <c r="I750" s="76"/>
    </row>
    <row r="751" spans="1:9">
      <c r="A751" s="74"/>
      <c r="B751" s="74"/>
      <c r="C751" s="75"/>
      <c r="D751" s="74"/>
      <c r="E751" s="76"/>
      <c r="F751" s="76"/>
      <c r="G751" s="76"/>
      <c r="H751" s="76"/>
      <c r="I751" s="76"/>
    </row>
    <row r="752" spans="1:9">
      <c r="A752" s="74"/>
      <c r="B752" s="74"/>
      <c r="C752" s="75"/>
      <c r="D752" s="74"/>
      <c r="E752" s="76"/>
      <c r="F752" s="76"/>
      <c r="G752" s="76"/>
      <c r="H752" s="76"/>
      <c r="I752" s="76"/>
    </row>
    <row r="753" spans="1:9">
      <c r="A753" s="74"/>
      <c r="B753" s="74"/>
      <c r="C753" s="75"/>
      <c r="D753" s="74"/>
      <c r="E753" s="76"/>
      <c r="F753" s="76"/>
      <c r="G753" s="76"/>
      <c r="H753" s="76"/>
      <c r="I753" s="76"/>
    </row>
    <row r="754" spans="1:9">
      <c r="A754" s="74"/>
      <c r="B754" s="74"/>
      <c r="C754" s="75"/>
      <c r="D754" s="74"/>
      <c r="E754" s="76"/>
      <c r="F754" s="76"/>
      <c r="G754" s="76"/>
      <c r="H754" s="76"/>
      <c r="I754" s="76"/>
    </row>
    <row r="755" spans="1:9">
      <c r="A755" s="74"/>
      <c r="B755" s="74"/>
      <c r="C755" s="75"/>
      <c r="D755" s="74"/>
      <c r="E755" s="76"/>
      <c r="F755" s="76"/>
      <c r="G755" s="76"/>
      <c r="H755" s="76"/>
      <c r="I755" s="76"/>
    </row>
    <row r="756" spans="1:9">
      <c r="A756" s="74"/>
      <c r="B756" s="74"/>
      <c r="C756" s="75"/>
      <c r="D756" s="74"/>
      <c r="E756" s="76"/>
      <c r="F756" s="76"/>
      <c r="G756" s="76"/>
      <c r="H756" s="76"/>
      <c r="I756" s="76"/>
    </row>
    <row r="757" spans="1:9">
      <c r="A757" s="74"/>
      <c r="B757" s="74"/>
      <c r="C757" s="75"/>
      <c r="D757" s="74"/>
      <c r="E757" s="76"/>
      <c r="F757" s="76"/>
      <c r="G757" s="76"/>
      <c r="H757" s="76"/>
      <c r="I757" s="76"/>
    </row>
    <row r="758" spans="1:9">
      <c r="A758" s="74"/>
      <c r="B758" s="74"/>
      <c r="C758" s="75"/>
      <c r="D758" s="74"/>
      <c r="E758" s="76"/>
      <c r="F758" s="76"/>
      <c r="G758" s="76"/>
      <c r="H758" s="76"/>
      <c r="I758" s="76"/>
    </row>
    <row r="759" spans="1:9">
      <c r="A759" s="74"/>
      <c r="B759" s="74"/>
      <c r="C759" s="75"/>
      <c r="D759" s="74"/>
      <c r="E759" s="76"/>
      <c r="F759" s="76"/>
      <c r="G759" s="76"/>
      <c r="H759" s="76"/>
      <c r="I759" s="76"/>
    </row>
    <row r="760" spans="1:9">
      <c r="A760" s="74"/>
      <c r="B760" s="74"/>
      <c r="C760" s="75"/>
      <c r="D760" s="74"/>
      <c r="E760" s="76"/>
      <c r="F760" s="76"/>
      <c r="G760" s="76"/>
      <c r="H760" s="76"/>
      <c r="I760" s="76"/>
    </row>
    <row r="761" spans="1:9">
      <c r="A761" s="74"/>
      <c r="B761" s="74"/>
      <c r="C761" s="75"/>
      <c r="D761" s="74"/>
      <c r="E761" s="76"/>
      <c r="F761" s="76"/>
      <c r="G761" s="76"/>
      <c r="H761" s="76"/>
      <c r="I761" s="76"/>
    </row>
    <row r="762" spans="1:9">
      <c r="A762" s="74"/>
      <c r="B762" s="74"/>
      <c r="C762" s="75"/>
      <c r="D762" s="74"/>
      <c r="E762" s="76"/>
      <c r="F762" s="76"/>
      <c r="G762" s="76"/>
      <c r="H762" s="76"/>
      <c r="I762" s="76"/>
    </row>
    <row r="763" spans="1:9">
      <c r="A763" s="74"/>
      <c r="B763" s="74"/>
      <c r="C763" s="75"/>
      <c r="D763" s="74"/>
      <c r="E763" s="76"/>
      <c r="F763" s="76"/>
      <c r="G763" s="76"/>
      <c r="H763" s="76"/>
      <c r="I763" s="76"/>
    </row>
    <row r="764" spans="1:9">
      <c r="A764" s="74"/>
      <c r="B764" s="74"/>
      <c r="C764" s="75"/>
      <c r="D764" s="74"/>
      <c r="E764" s="76"/>
      <c r="F764" s="76"/>
      <c r="G764" s="76"/>
      <c r="H764" s="76"/>
      <c r="I764" s="76"/>
    </row>
    <row r="765" spans="1:9">
      <c r="A765" s="74"/>
      <c r="B765" s="74"/>
      <c r="C765" s="75"/>
      <c r="D765" s="74"/>
      <c r="E765" s="76"/>
      <c r="F765" s="76"/>
      <c r="G765" s="76"/>
      <c r="H765" s="76"/>
      <c r="I765" s="76"/>
    </row>
    <row r="766" spans="1:9">
      <c r="A766" s="74"/>
      <c r="B766" s="74"/>
      <c r="C766" s="75"/>
      <c r="D766" s="74"/>
      <c r="E766" s="76"/>
      <c r="F766" s="76"/>
      <c r="G766" s="76"/>
      <c r="H766" s="76"/>
      <c r="I766" s="76"/>
    </row>
    <row r="767" spans="1:9">
      <c r="A767" s="74"/>
      <c r="B767" s="74"/>
      <c r="C767" s="75"/>
      <c r="D767" s="74"/>
      <c r="E767" s="76"/>
      <c r="F767" s="76"/>
      <c r="G767" s="76"/>
      <c r="H767" s="76"/>
      <c r="I767" s="76"/>
    </row>
    <row r="768" spans="1:9">
      <c r="A768" s="74"/>
      <c r="B768" s="74"/>
      <c r="C768" s="75"/>
      <c r="D768" s="74"/>
      <c r="E768" s="76"/>
      <c r="F768" s="76"/>
      <c r="G768" s="76"/>
      <c r="H768" s="76"/>
      <c r="I768" s="76"/>
    </row>
    <row r="769" spans="1:9">
      <c r="A769" s="74"/>
      <c r="B769" s="74"/>
      <c r="C769" s="75"/>
      <c r="D769" s="74"/>
      <c r="E769" s="76"/>
      <c r="F769" s="76"/>
      <c r="G769" s="76"/>
      <c r="H769" s="76"/>
      <c r="I769" s="76"/>
    </row>
    <row r="770" spans="1:9">
      <c r="A770" s="74"/>
      <c r="B770" s="74"/>
      <c r="C770" s="75"/>
      <c r="D770" s="74"/>
      <c r="E770" s="76"/>
      <c r="F770" s="76"/>
      <c r="G770" s="76"/>
      <c r="H770" s="76"/>
      <c r="I770" s="76"/>
    </row>
    <row r="771" spans="1:9">
      <c r="A771" s="74"/>
      <c r="B771" s="74"/>
      <c r="C771" s="75"/>
      <c r="D771" s="74"/>
      <c r="E771" s="76"/>
      <c r="F771" s="76"/>
      <c r="G771" s="76"/>
      <c r="H771" s="76"/>
      <c r="I771" s="76"/>
    </row>
    <row r="772" spans="1:9">
      <c r="A772" s="74"/>
      <c r="B772" s="74"/>
      <c r="C772" s="75"/>
      <c r="D772" s="74"/>
      <c r="E772" s="76"/>
      <c r="F772" s="76"/>
      <c r="G772" s="76"/>
      <c r="H772" s="76"/>
      <c r="I772" s="76"/>
    </row>
    <row r="773" spans="1:9">
      <c r="A773" s="74"/>
      <c r="B773" s="74"/>
      <c r="C773" s="75"/>
      <c r="D773" s="74"/>
      <c r="E773" s="76"/>
      <c r="F773" s="76"/>
      <c r="G773" s="76"/>
      <c r="H773" s="76"/>
      <c r="I773" s="76"/>
    </row>
    <row r="774" spans="1:9">
      <c r="A774" s="74"/>
      <c r="B774" s="74"/>
      <c r="C774" s="75"/>
      <c r="D774" s="74"/>
      <c r="E774" s="76"/>
      <c r="F774" s="76"/>
      <c r="G774" s="76"/>
      <c r="H774" s="76"/>
      <c r="I774" s="76"/>
    </row>
    <row r="775" spans="1:9">
      <c r="A775" s="74"/>
      <c r="B775" s="74"/>
      <c r="C775" s="75"/>
      <c r="D775" s="74"/>
      <c r="E775" s="76"/>
      <c r="F775" s="76"/>
      <c r="G775" s="76"/>
      <c r="H775" s="76"/>
      <c r="I775" s="76"/>
    </row>
    <row r="776" spans="1:9">
      <c r="A776" s="74"/>
      <c r="B776" s="74"/>
      <c r="C776" s="75"/>
      <c r="D776" s="74"/>
      <c r="E776" s="76"/>
      <c r="F776" s="76"/>
      <c r="G776" s="76"/>
      <c r="H776" s="76"/>
      <c r="I776" s="76"/>
    </row>
    <row r="777" spans="1:9">
      <c r="A777" s="74"/>
      <c r="B777" s="74"/>
      <c r="C777" s="75"/>
      <c r="D777" s="74"/>
      <c r="E777" s="76"/>
      <c r="F777" s="76"/>
      <c r="G777" s="76"/>
      <c r="H777" s="76"/>
      <c r="I777" s="76"/>
    </row>
    <row r="778" spans="1:9">
      <c r="A778" s="74"/>
      <c r="B778" s="74"/>
      <c r="C778" s="75"/>
      <c r="D778" s="74"/>
      <c r="E778" s="76"/>
      <c r="F778" s="76"/>
      <c r="G778" s="76"/>
      <c r="H778" s="76"/>
      <c r="I778" s="76"/>
    </row>
    <row r="779" spans="1:9">
      <c r="A779" s="74"/>
      <c r="B779" s="74"/>
      <c r="C779" s="75"/>
      <c r="D779" s="74"/>
      <c r="E779" s="76"/>
      <c r="F779" s="76"/>
      <c r="G779" s="76"/>
      <c r="H779" s="76"/>
      <c r="I779" s="76"/>
    </row>
    <row r="780" spans="1:9">
      <c r="A780" s="74"/>
      <c r="B780" s="74"/>
      <c r="C780" s="75"/>
      <c r="D780" s="74"/>
      <c r="E780" s="76"/>
      <c r="F780" s="76"/>
      <c r="G780" s="76"/>
      <c r="H780" s="76"/>
      <c r="I780" s="76"/>
    </row>
    <row r="781" spans="1:9">
      <c r="A781" s="74"/>
      <c r="B781" s="74"/>
      <c r="C781" s="75"/>
      <c r="D781" s="74"/>
      <c r="E781" s="76"/>
      <c r="F781" s="76"/>
      <c r="G781" s="76"/>
      <c r="H781" s="76"/>
      <c r="I781" s="76"/>
    </row>
    <row r="782" spans="1:9">
      <c r="A782" s="74"/>
      <c r="B782" s="74"/>
      <c r="C782" s="75"/>
      <c r="D782" s="74"/>
      <c r="E782" s="76"/>
      <c r="F782" s="76"/>
      <c r="G782" s="76"/>
      <c r="H782" s="76"/>
      <c r="I782" s="76"/>
    </row>
    <row r="783" spans="1:9">
      <c r="A783" s="74"/>
      <c r="B783" s="74"/>
      <c r="C783" s="75"/>
      <c r="D783" s="74"/>
      <c r="E783" s="76"/>
      <c r="F783" s="76"/>
      <c r="G783" s="76"/>
      <c r="H783" s="76"/>
      <c r="I783" s="76"/>
    </row>
    <row r="784" spans="1:9">
      <c r="A784" s="74"/>
      <c r="B784" s="74"/>
      <c r="C784" s="75"/>
      <c r="D784" s="74"/>
      <c r="E784" s="76"/>
      <c r="F784" s="76"/>
      <c r="G784" s="76"/>
      <c r="H784" s="76"/>
      <c r="I784" s="76"/>
    </row>
    <row r="785" spans="1:9">
      <c r="A785" s="74"/>
      <c r="B785" s="74"/>
      <c r="C785" s="75"/>
      <c r="D785" s="74"/>
      <c r="E785" s="76"/>
      <c r="F785" s="76"/>
      <c r="G785" s="76"/>
      <c r="H785" s="76"/>
      <c r="I785" s="76"/>
    </row>
    <row r="786" spans="1:9">
      <c r="A786" s="74"/>
      <c r="B786" s="74"/>
      <c r="C786" s="75"/>
      <c r="D786" s="74"/>
      <c r="E786" s="76"/>
      <c r="F786" s="76"/>
      <c r="G786" s="76"/>
      <c r="H786" s="76"/>
      <c r="I786" s="76"/>
    </row>
    <row r="787" spans="1:9">
      <c r="A787" s="74"/>
      <c r="B787" s="74"/>
      <c r="C787" s="75"/>
      <c r="D787" s="74"/>
      <c r="E787" s="76"/>
      <c r="F787" s="76"/>
      <c r="G787" s="76"/>
      <c r="H787" s="76"/>
      <c r="I787" s="76"/>
    </row>
    <row r="788" spans="1:9">
      <c r="A788" s="74"/>
      <c r="B788" s="74"/>
      <c r="C788" s="75"/>
      <c r="D788" s="74"/>
      <c r="E788" s="76"/>
      <c r="F788" s="76"/>
      <c r="G788" s="76"/>
      <c r="H788" s="76"/>
      <c r="I788" s="76"/>
    </row>
    <row r="789" spans="1:9">
      <c r="A789" s="74"/>
      <c r="B789" s="74"/>
      <c r="C789" s="75"/>
      <c r="D789" s="74"/>
      <c r="E789" s="76"/>
      <c r="F789" s="76"/>
      <c r="G789" s="76"/>
      <c r="H789" s="76"/>
      <c r="I789" s="76"/>
    </row>
    <row r="790" spans="1:9">
      <c r="A790" s="74"/>
      <c r="B790" s="74"/>
      <c r="C790" s="75"/>
      <c r="D790" s="74"/>
      <c r="E790" s="76"/>
      <c r="F790" s="76"/>
      <c r="G790" s="76"/>
      <c r="H790" s="76"/>
      <c r="I790" s="76"/>
    </row>
    <row r="791" spans="1:9">
      <c r="A791" s="74"/>
      <c r="B791" s="74"/>
      <c r="C791" s="75"/>
      <c r="D791" s="74"/>
      <c r="E791" s="76"/>
      <c r="F791" s="76"/>
      <c r="G791" s="76"/>
      <c r="H791" s="76"/>
      <c r="I791" s="76"/>
    </row>
    <row r="792" spans="1:9">
      <c r="A792" s="74"/>
      <c r="B792" s="74"/>
      <c r="C792" s="75"/>
      <c r="D792" s="74"/>
      <c r="E792" s="76"/>
      <c r="F792" s="76"/>
      <c r="G792" s="76"/>
      <c r="H792" s="76"/>
      <c r="I792" s="76"/>
    </row>
    <row r="793" spans="1:9">
      <c r="A793" s="74"/>
      <c r="B793" s="74"/>
      <c r="C793" s="75"/>
      <c r="D793" s="74"/>
      <c r="E793" s="76"/>
      <c r="F793" s="76"/>
      <c r="G793" s="76"/>
      <c r="H793" s="76"/>
      <c r="I793" s="76"/>
    </row>
    <row r="794" spans="1:9">
      <c r="A794" s="74"/>
      <c r="B794" s="74"/>
      <c r="C794" s="75"/>
      <c r="D794" s="74"/>
      <c r="E794" s="76"/>
      <c r="F794" s="76"/>
      <c r="G794" s="76"/>
      <c r="H794" s="76"/>
      <c r="I794" s="76"/>
    </row>
    <row r="795" spans="1:9">
      <c r="A795" s="74"/>
      <c r="B795" s="74"/>
      <c r="C795" s="75"/>
      <c r="D795" s="74"/>
      <c r="E795" s="76"/>
      <c r="F795" s="76"/>
      <c r="G795" s="76"/>
      <c r="H795" s="76"/>
      <c r="I795" s="76"/>
    </row>
    <row r="796" spans="1:9">
      <c r="A796" s="74"/>
      <c r="B796" s="74"/>
      <c r="C796" s="75"/>
      <c r="D796" s="74"/>
      <c r="E796" s="76"/>
      <c r="F796" s="76"/>
      <c r="G796" s="76"/>
      <c r="H796" s="76"/>
      <c r="I796" s="76"/>
    </row>
    <row r="797" spans="1:9">
      <c r="A797" s="74"/>
      <c r="B797" s="74"/>
      <c r="C797" s="75"/>
      <c r="D797" s="74"/>
      <c r="E797" s="76"/>
      <c r="F797" s="76"/>
      <c r="G797" s="76"/>
      <c r="H797" s="76"/>
      <c r="I797" s="76"/>
    </row>
    <row r="798" spans="1:9">
      <c r="A798" s="74"/>
      <c r="B798" s="74"/>
      <c r="C798" s="75"/>
      <c r="D798" s="74"/>
      <c r="E798" s="76"/>
      <c r="F798" s="76"/>
      <c r="G798" s="76"/>
      <c r="H798" s="76"/>
      <c r="I798" s="76"/>
    </row>
    <row r="799" spans="1:9">
      <c r="A799" s="74"/>
      <c r="B799" s="74"/>
      <c r="C799" s="75"/>
      <c r="D799" s="74"/>
      <c r="E799" s="76"/>
      <c r="F799" s="76"/>
      <c r="G799" s="76"/>
      <c r="H799" s="76"/>
      <c r="I799" s="76"/>
    </row>
    <row r="800" spans="1:9">
      <c r="A800" s="74"/>
      <c r="B800" s="74"/>
      <c r="C800" s="75"/>
      <c r="D800" s="74"/>
      <c r="E800" s="76"/>
      <c r="F800" s="76"/>
      <c r="G800" s="76"/>
      <c r="H800" s="76"/>
      <c r="I800" s="76"/>
    </row>
    <row r="801" spans="1:9">
      <c r="A801" s="74"/>
      <c r="B801" s="74"/>
      <c r="C801" s="75"/>
      <c r="D801" s="74"/>
      <c r="E801" s="76"/>
      <c r="F801" s="76"/>
      <c r="G801" s="76"/>
      <c r="H801" s="76"/>
      <c r="I801" s="76"/>
    </row>
    <row r="802" spans="1:9">
      <c r="A802" s="74"/>
      <c r="B802" s="74"/>
      <c r="C802" s="75"/>
      <c r="D802" s="74"/>
      <c r="E802" s="76"/>
      <c r="F802" s="76"/>
      <c r="G802" s="76"/>
      <c r="H802" s="76"/>
      <c r="I802" s="76"/>
    </row>
    <row r="803" spans="1:9">
      <c r="A803" s="74"/>
      <c r="B803" s="74"/>
      <c r="C803" s="75"/>
      <c r="D803" s="74"/>
      <c r="E803" s="76"/>
      <c r="F803" s="76"/>
      <c r="G803" s="76"/>
      <c r="H803" s="76"/>
      <c r="I803" s="76"/>
    </row>
    <row r="804" spans="1:9">
      <c r="A804" s="74"/>
      <c r="B804" s="74"/>
      <c r="C804" s="75"/>
      <c r="D804" s="74"/>
      <c r="E804" s="76"/>
      <c r="F804" s="76"/>
      <c r="G804" s="76"/>
      <c r="H804" s="76"/>
      <c r="I804" s="76"/>
    </row>
    <row r="805" spans="1:9">
      <c r="A805" s="74"/>
      <c r="B805" s="74"/>
      <c r="C805" s="75"/>
      <c r="D805" s="74"/>
      <c r="E805" s="76"/>
      <c r="F805" s="76"/>
      <c r="G805" s="76"/>
      <c r="H805" s="76"/>
      <c r="I805" s="76"/>
    </row>
    <row r="806" spans="1:9">
      <c r="A806" s="74"/>
      <c r="B806" s="74"/>
      <c r="C806" s="75"/>
      <c r="D806" s="74"/>
      <c r="E806" s="76"/>
      <c r="F806" s="76"/>
      <c r="G806" s="76"/>
      <c r="H806" s="76"/>
      <c r="I806" s="76"/>
    </row>
    <row r="807" spans="1:9">
      <c r="A807" s="74"/>
      <c r="B807" s="74"/>
      <c r="C807" s="75"/>
      <c r="D807" s="74"/>
      <c r="E807" s="76"/>
      <c r="F807" s="76"/>
      <c r="G807" s="76"/>
      <c r="H807" s="76"/>
      <c r="I807" s="76"/>
    </row>
    <row r="808" spans="1:9">
      <c r="A808" s="74"/>
      <c r="B808" s="74"/>
      <c r="C808" s="75"/>
      <c r="D808" s="74"/>
      <c r="E808" s="76"/>
      <c r="F808" s="76"/>
      <c r="G808" s="76"/>
      <c r="H808" s="76"/>
      <c r="I808" s="76"/>
    </row>
    <row r="809" spans="1:9">
      <c r="A809" s="74"/>
      <c r="B809" s="74"/>
      <c r="C809" s="75"/>
      <c r="D809" s="74"/>
      <c r="E809" s="76"/>
      <c r="F809" s="76"/>
      <c r="G809" s="76"/>
      <c r="H809" s="76"/>
      <c r="I809" s="76"/>
    </row>
    <row r="810" spans="1:9">
      <c r="A810" s="74"/>
      <c r="B810" s="74"/>
      <c r="C810" s="75"/>
      <c r="D810" s="74"/>
      <c r="E810" s="76"/>
      <c r="F810" s="76"/>
      <c r="G810" s="76"/>
      <c r="H810" s="76"/>
      <c r="I810" s="76"/>
    </row>
    <row r="811" spans="1:9">
      <c r="A811" s="74"/>
      <c r="B811" s="74"/>
      <c r="C811" s="75"/>
      <c r="D811" s="74"/>
      <c r="E811" s="76"/>
      <c r="F811" s="76"/>
      <c r="G811" s="76"/>
      <c r="H811" s="76"/>
      <c r="I811" s="76"/>
    </row>
    <row r="812" spans="1:9">
      <c r="A812" s="74"/>
      <c r="B812" s="74"/>
      <c r="C812" s="75"/>
      <c r="D812" s="74"/>
      <c r="E812" s="76"/>
      <c r="F812" s="76"/>
      <c r="G812" s="76"/>
      <c r="H812" s="76"/>
      <c r="I812" s="76"/>
    </row>
    <row r="813" spans="1:9">
      <c r="A813" s="74"/>
      <c r="B813" s="74"/>
      <c r="C813" s="75"/>
      <c r="D813" s="74"/>
      <c r="E813" s="76"/>
      <c r="F813" s="76"/>
      <c r="G813" s="76"/>
      <c r="H813" s="76"/>
      <c r="I813" s="76"/>
    </row>
    <row r="814" spans="1:9">
      <c r="A814" s="74"/>
      <c r="B814" s="74"/>
      <c r="C814" s="75"/>
      <c r="D814" s="74"/>
      <c r="E814" s="76"/>
      <c r="F814" s="76"/>
      <c r="G814" s="76"/>
      <c r="H814" s="76"/>
      <c r="I814" s="76"/>
    </row>
    <row r="815" spans="1:9">
      <c r="A815" s="74"/>
      <c r="B815" s="74"/>
      <c r="C815" s="75"/>
      <c r="D815" s="74"/>
      <c r="E815" s="76"/>
      <c r="F815" s="76"/>
      <c r="G815" s="76"/>
      <c r="H815" s="76"/>
      <c r="I815" s="76"/>
    </row>
    <row r="816" spans="1:9">
      <c r="A816" s="74"/>
      <c r="B816" s="74"/>
      <c r="C816" s="75"/>
      <c r="D816" s="74"/>
      <c r="E816" s="76"/>
      <c r="F816" s="76"/>
      <c r="G816" s="76"/>
      <c r="H816" s="76"/>
      <c r="I816" s="76"/>
    </row>
    <row r="817" spans="1:9">
      <c r="A817" s="74"/>
      <c r="B817" s="74"/>
      <c r="C817" s="75"/>
      <c r="D817" s="74"/>
      <c r="E817" s="76"/>
      <c r="F817" s="76"/>
      <c r="G817" s="76"/>
      <c r="H817" s="76"/>
      <c r="I817" s="76"/>
    </row>
    <row r="818" spans="1:9">
      <c r="A818" s="74"/>
      <c r="B818" s="74"/>
      <c r="C818" s="75"/>
      <c r="D818" s="74"/>
      <c r="E818" s="76"/>
      <c r="F818" s="76"/>
      <c r="G818" s="76"/>
      <c r="H818" s="76"/>
      <c r="I818" s="76"/>
    </row>
    <row r="819" spans="1:9">
      <c r="A819" s="74"/>
      <c r="B819" s="74"/>
      <c r="C819" s="75"/>
      <c r="D819" s="74"/>
      <c r="E819" s="76"/>
      <c r="F819" s="76"/>
      <c r="G819" s="76"/>
      <c r="H819" s="76"/>
      <c r="I819" s="76"/>
    </row>
    <row r="820" spans="1:9">
      <c r="A820" s="74"/>
      <c r="B820" s="74"/>
      <c r="C820" s="75"/>
      <c r="D820" s="74"/>
      <c r="E820" s="76"/>
      <c r="F820" s="76"/>
      <c r="G820" s="76"/>
      <c r="H820" s="76"/>
      <c r="I820" s="76"/>
    </row>
    <row r="821" spans="1:9">
      <c r="A821" s="74"/>
      <c r="B821" s="74"/>
      <c r="C821" s="75"/>
      <c r="D821" s="74"/>
      <c r="E821" s="76"/>
      <c r="F821" s="76"/>
      <c r="G821" s="76"/>
      <c r="H821" s="76"/>
      <c r="I821" s="76"/>
    </row>
    <row r="822" spans="1:9">
      <c r="A822" s="74"/>
      <c r="B822" s="74"/>
      <c r="C822" s="75"/>
      <c r="D822" s="74"/>
      <c r="E822" s="76"/>
      <c r="F822" s="76"/>
      <c r="G822" s="76"/>
      <c r="H822" s="76"/>
      <c r="I822" s="76"/>
    </row>
    <row r="823" spans="1:9">
      <c r="A823" s="74"/>
      <c r="B823" s="74"/>
      <c r="C823" s="75"/>
      <c r="D823" s="74"/>
      <c r="E823" s="76"/>
      <c r="F823" s="76"/>
      <c r="G823" s="76"/>
      <c r="H823" s="76"/>
      <c r="I823" s="76"/>
    </row>
    <row r="824" spans="1:9">
      <c r="A824" s="74"/>
      <c r="B824" s="74"/>
      <c r="C824" s="75"/>
      <c r="D824" s="74"/>
      <c r="E824" s="76"/>
      <c r="F824" s="76"/>
      <c r="G824" s="76"/>
      <c r="H824" s="76"/>
      <c r="I824" s="76"/>
    </row>
    <row r="825" spans="1:9">
      <c r="A825" s="74"/>
      <c r="B825" s="74"/>
      <c r="C825" s="75"/>
      <c r="D825" s="74"/>
      <c r="E825" s="76"/>
      <c r="F825" s="76"/>
      <c r="G825" s="76"/>
      <c r="H825" s="76"/>
      <c r="I825" s="76"/>
    </row>
    <row r="826" spans="1:9">
      <c r="A826" s="74"/>
      <c r="B826" s="74"/>
      <c r="C826" s="75"/>
      <c r="D826" s="74"/>
      <c r="E826" s="76"/>
      <c r="F826" s="76"/>
      <c r="G826" s="76"/>
      <c r="H826" s="76"/>
      <c r="I826" s="76"/>
    </row>
    <row r="827" spans="1:9">
      <c r="A827" s="74"/>
      <c r="B827" s="74"/>
      <c r="C827" s="75"/>
      <c r="D827" s="74"/>
      <c r="E827" s="76"/>
      <c r="F827" s="76"/>
      <c r="G827" s="76"/>
      <c r="H827" s="76"/>
      <c r="I827" s="76"/>
    </row>
    <row r="828" spans="1:9">
      <c r="A828" s="74"/>
      <c r="B828" s="74"/>
      <c r="C828" s="75"/>
      <c r="D828" s="74"/>
      <c r="E828" s="76"/>
      <c r="F828" s="76"/>
      <c r="G828" s="76"/>
      <c r="H828" s="76"/>
      <c r="I828" s="76"/>
    </row>
    <row r="829" spans="1:9">
      <c r="A829" s="74"/>
      <c r="B829" s="74"/>
      <c r="C829" s="75"/>
      <c r="D829" s="74"/>
      <c r="E829" s="76"/>
      <c r="F829" s="76"/>
      <c r="G829" s="76"/>
      <c r="H829" s="76"/>
      <c r="I829" s="76"/>
    </row>
    <row r="830" spans="1:9">
      <c r="A830" s="74"/>
      <c r="B830" s="74"/>
      <c r="C830" s="75"/>
      <c r="D830" s="74"/>
      <c r="E830" s="76"/>
      <c r="F830" s="76"/>
      <c r="G830" s="76"/>
      <c r="H830" s="76"/>
      <c r="I830" s="76"/>
    </row>
    <row r="831" spans="1:9">
      <c r="A831" s="74"/>
      <c r="B831" s="74"/>
      <c r="C831" s="75"/>
      <c r="D831" s="74"/>
      <c r="E831" s="76"/>
      <c r="F831" s="76"/>
      <c r="G831" s="76"/>
      <c r="H831" s="76"/>
      <c r="I831" s="76"/>
    </row>
    <row r="832" spans="1:9">
      <c r="A832" s="74"/>
      <c r="B832" s="74"/>
      <c r="C832" s="75"/>
      <c r="D832" s="74"/>
      <c r="E832" s="76"/>
      <c r="F832" s="76"/>
      <c r="G832" s="76"/>
      <c r="H832" s="76"/>
      <c r="I832" s="76"/>
    </row>
    <row r="833" spans="1:9">
      <c r="A833" s="74"/>
      <c r="B833" s="74"/>
      <c r="C833" s="75"/>
      <c r="D833" s="74"/>
      <c r="E833" s="76"/>
      <c r="F833" s="76"/>
      <c r="G833" s="76"/>
      <c r="H833" s="76"/>
      <c r="I833" s="76"/>
    </row>
    <row r="834" spans="1:9">
      <c r="A834" s="74"/>
      <c r="B834" s="74"/>
      <c r="C834" s="75"/>
      <c r="D834" s="74"/>
      <c r="E834" s="76"/>
      <c r="F834" s="76"/>
      <c r="G834" s="76"/>
      <c r="H834" s="76"/>
      <c r="I834" s="76"/>
    </row>
    <row r="835" spans="1:9">
      <c r="A835" s="74"/>
      <c r="B835" s="74"/>
      <c r="C835" s="75"/>
      <c r="D835" s="74"/>
      <c r="E835" s="76"/>
      <c r="F835" s="76"/>
      <c r="G835" s="76"/>
      <c r="H835" s="76"/>
      <c r="I835" s="76"/>
    </row>
    <row r="836" spans="1:9">
      <c r="A836" s="74"/>
      <c r="B836" s="74"/>
      <c r="C836" s="75"/>
      <c r="D836" s="74"/>
      <c r="E836" s="76"/>
      <c r="F836" s="76"/>
      <c r="G836" s="76"/>
      <c r="H836" s="76"/>
      <c r="I836" s="76"/>
    </row>
    <row r="837" spans="1:9">
      <c r="A837" s="74"/>
      <c r="B837" s="74"/>
      <c r="C837" s="75"/>
      <c r="D837" s="74"/>
      <c r="E837" s="76"/>
      <c r="F837" s="76"/>
      <c r="G837" s="76"/>
      <c r="H837" s="76"/>
      <c r="I837" s="76"/>
    </row>
    <row r="838" spans="1:9">
      <c r="A838" s="74"/>
      <c r="B838" s="74"/>
      <c r="C838" s="75"/>
      <c r="D838" s="74"/>
      <c r="E838" s="76"/>
      <c r="F838" s="76"/>
      <c r="G838" s="76"/>
      <c r="H838" s="76"/>
      <c r="I838" s="76"/>
    </row>
    <row r="839" spans="1:9">
      <c r="A839" s="74"/>
      <c r="B839" s="74"/>
      <c r="C839" s="75"/>
      <c r="D839" s="74"/>
      <c r="E839" s="76"/>
      <c r="F839" s="76"/>
      <c r="G839" s="76"/>
      <c r="H839" s="76"/>
      <c r="I839" s="76"/>
    </row>
    <row r="840" spans="1:9">
      <c r="A840" s="74"/>
      <c r="B840" s="74"/>
      <c r="C840" s="75"/>
      <c r="D840" s="74"/>
      <c r="E840" s="76"/>
      <c r="F840" s="76"/>
      <c r="G840" s="76"/>
      <c r="H840" s="76"/>
      <c r="I840" s="76"/>
    </row>
    <row r="841" spans="1:9">
      <c r="A841" s="74"/>
      <c r="B841" s="74"/>
      <c r="C841" s="75"/>
      <c r="D841" s="74"/>
      <c r="E841" s="76"/>
      <c r="F841" s="76"/>
      <c r="G841" s="76"/>
      <c r="H841" s="76"/>
      <c r="I841" s="76"/>
    </row>
    <row r="842" spans="1:9">
      <c r="A842" s="74"/>
      <c r="B842" s="74"/>
      <c r="C842" s="75"/>
      <c r="D842" s="74"/>
      <c r="E842" s="76"/>
      <c r="F842" s="76"/>
      <c r="G842" s="76"/>
      <c r="H842" s="76"/>
      <c r="I842" s="76"/>
    </row>
    <row r="843" spans="1:9">
      <c r="A843" s="74"/>
      <c r="B843" s="74"/>
      <c r="C843" s="75"/>
      <c r="D843" s="74"/>
      <c r="E843" s="76"/>
      <c r="F843" s="76"/>
      <c r="G843" s="76"/>
      <c r="H843" s="76"/>
      <c r="I843" s="76"/>
    </row>
    <row r="844" spans="1:9">
      <c r="A844" s="74"/>
      <c r="B844" s="74"/>
      <c r="C844" s="75"/>
      <c r="D844" s="74"/>
      <c r="E844" s="76"/>
      <c r="F844" s="76"/>
      <c r="G844" s="76"/>
      <c r="H844" s="76"/>
      <c r="I844" s="76"/>
    </row>
    <row r="845" spans="1:9">
      <c r="A845" s="74"/>
      <c r="B845" s="74"/>
      <c r="C845" s="75"/>
      <c r="D845" s="74"/>
      <c r="E845" s="76"/>
      <c r="F845" s="76"/>
      <c r="G845" s="76"/>
      <c r="H845" s="76"/>
      <c r="I845" s="76"/>
    </row>
    <row r="846" spans="1:9">
      <c r="A846" s="74"/>
      <c r="B846" s="74"/>
      <c r="C846" s="75"/>
      <c r="D846" s="74"/>
      <c r="E846" s="76"/>
      <c r="F846" s="76"/>
      <c r="G846" s="76"/>
      <c r="H846" s="76"/>
      <c r="I846" s="76"/>
    </row>
    <row r="847" spans="1:9">
      <c r="A847" s="74"/>
      <c r="B847" s="74"/>
      <c r="C847" s="75"/>
      <c r="D847" s="74"/>
      <c r="E847" s="76"/>
      <c r="F847" s="76"/>
      <c r="G847" s="76"/>
      <c r="H847" s="76"/>
      <c r="I847" s="76"/>
    </row>
    <row r="848" spans="1:9">
      <c r="A848" s="74"/>
      <c r="B848" s="74"/>
      <c r="C848" s="75"/>
      <c r="D848" s="74"/>
      <c r="E848" s="76"/>
      <c r="F848" s="76"/>
      <c r="G848" s="76"/>
      <c r="H848" s="76"/>
      <c r="I848" s="76"/>
    </row>
    <row r="849" spans="1:9">
      <c r="A849" s="74"/>
      <c r="B849" s="74"/>
      <c r="C849" s="75"/>
      <c r="D849" s="74"/>
      <c r="E849" s="76"/>
      <c r="F849" s="76"/>
      <c r="G849" s="76"/>
      <c r="H849" s="76"/>
      <c r="I849" s="76"/>
    </row>
    <row r="850" spans="1:9">
      <c r="A850" s="74"/>
      <c r="B850" s="74"/>
      <c r="C850" s="75"/>
      <c r="D850" s="74"/>
      <c r="E850" s="76"/>
      <c r="F850" s="76"/>
      <c r="G850" s="76"/>
      <c r="H850" s="76"/>
      <c r="I850" s="76"/>
    </row>
    <row r="851" spans="1:9">
      <c r="A851" s="74"/>
      <c r="B851" s="74"/>
      <c r="C851" s="75"/>
      <c r="D851" s="74"/>
      <c r="E851" s="76"/>
      <c r="F851" s="76"/>
      <c r="G851" s="76"/>
      <c r="H851" s="76"/>
      <c r="I851" s="76"/>
    </row>
    <row r="852" spans="1:9">
      <c r="A852" s="74"/>
      <c r="B852" s="74"/>
      <c r="C852" s="75"/>
      <c r="D852" s="74"/>
      <c r="E852" s="76"/>
      <c r="F852" s="76"/>
      <c r="G852" s="76"/>
      <c r="H852" s="76"/>
      <c r="I852" s="76"/>
    </row>
    <row r="853" spans="1:9">
      <c r="A853" s="74"/>
      <c r="B853" s="74"/>
      <c r="C853" s="75"/>
      <c r="D853" s="74"/>
      <c r="E853" s="76"/>
      <c r="F853" s="76"/>
      <c r="G853" s="76"/>
      <c r="H853" s="76"/>
      <c r="I853" s="76"/>
    </row>
    <row r="854" spans="1:9">
      <c r="A854" s="74"/>
      <c r="B854" s="74"/>
      <c r="C854" s="75"/>
      <c r="D854" s="74"/>
      <c r="E854" s="76"/>
      <c r="F854" s="76"/>
      <c r="G854" s="76"/>
      <c r="H854" s="76"/>
      <c r="I854" s="76"/>
    </row>
    <row r="855" spans="1:9">
      <c r="A855" s="74"/>
      <c r="B855" s="74"/>
      <c r="C855" s="75"/>
      <c r="D855" s="74"/>
      <c r="E855" s="76"/>
      <c r="F855" s="76"/>
      <c r="G855" s="76"/>
      <c r="H855" s="76"/>
      <c r="I855" s="76"/>
    </row>
    <row r="856" spans="1:9">
      <c r="A856" s="74"/>
      <c r="B856" s="74"/>
      <c r="C856" s="75"/>
      <c r="D856" s="74"/>
      <c r="E856" s="76"/>
      <c r="F856" s="76"/>
      <c r="G856" s="76"/>
      <c r="H856" s="76"/>
      <c r="I856" s="76"/>
    </row>
    <row r="857" spans="1:9">
      <c r="A857" s="74"/>
      <c r="B857" s="74"/>
      <c r="C857" s="75"/>
      <c r="D857" s="74"/>
      <c r="E857" s="76"/>
      <c r="F857" s="76"/>
      <c r="G857" s="76"/>
      <c r="H857" s="76"/>
      <c r="I857" s="76"/>
    </row>
    <row r="858" spans="1:9">
      <c r="A858" s="74"/>
      <c r="B858" s="74"/>
      <c r="C858" s="75"/>
      <c r="D858" s="74"/>
      <c r="E858" s="76"/>
      <c r="F858" s="76"/>
      <c r="G858" s="76"/>
      <c r="H858" s="76"/>
      <c r="I858" s="76"/>
    </row>
    <row r="859" spans="1:9">
      <c r="A859" s="74"/>
      <c r="B859" s="74"/>
      <c r="C859" s="75"/>
      <c r="D859" s="74"/>
      <c r="E859" s="76"/>
      <c r="F859" s="76"/>
      <c r="G859" s="76"/>
      <c r="H859" s="76"/>
      <c r="I859" s="76"/>
    </row>
    <row r="860" spans="1:9">
      <c r="A860" s="74"/>
      <c r="B860" s="74"/>
      <c r="C860" s="75"/>
      <c r="D860" s="74"/>
      <c r="E860" s="76"/>
      <c r="F860" s="76"/>
      <c r="G860" s="76"/>
      <c r="H860" s="76"/>
      <c r="I860" s="76"/>
    </row>
    <row r="861" spans="1:9">
      <c r="A861" s="74"/>
      <c r="B861" s="74"/>
      <c r="C861" s="75"/>
      <c r="D861" s="74"/>
      <c r="E861" s="76"/>
      <c r="F861" s="76"/>
      <c r="G861" s="76"/>
      <c r="H861" s="76"/>
      <c r="I861" s="76"/>
    </row>
    <row r="862" spans="1:9">
      <c r="A862" s="74"/>
      <c r="B862" s="74"/>
      <c r="C862" s="75"/>
      <c r="D862" s="74"/>
      <c r="E862" s="76"/>
      <c r="F862" s="76"/>
      <c r="G862" s="76"/>
      <c r="H862" s="76"/>
      <c r="I862" s="76"/>
    </row>
    <row r="863" spans="1:9">
      <c r="A863" s="74"/>
      <c r="B863" s="74"/>
      <c r="C863" s="75"/>
      <c r="D863" s="74"/>
      <c r="E863" s="76"/>
      <c r="F863" s="76"/>
      <c r="G863" s="76"/>
      <c r="H863" s="76"/>
      <c r="I863" s="76"/>
    </row>
    <row r="864" spans="1:9">
      <c r="A864" s="74"/>
      <c r="B864" s="74"/>
      <c r="C864" s="75"/>
      <c r="D864" s="74"/>
      <c r="E864" s="76"/>
      <c r="F864" s="76"/>
      <c r="G864" s="76"/>
      <c r="H864" s="76"/>
      <c r="I864" s="76"/>
    </row>
    <row r="865" spans="1:9">
      <c r="A865" s="74"/>
      <c r="B865" s="74"/>
      <c r="C865" s="75"/>
      <c r="D865" s="74"/>
      <c r="E865" s="76"/>
      <c r="F865" s="76"/>
      <c r="G865" s="76"/>
      <c r="H865" s="76"/>
      <c r="I865" s="76"/>
    </row>
    <row r="866" spans="1:9">
      <c r="A866" s="74"/>
      <c r="B866" s="74"/>
      <c r="C866" s="75"/>
      <c r="D866" s="74"/>
      <c r="E866" s="76"/>
      <c r="F866" s="76"/>
      <c r="G866" s="76"/>
      <c r="H866" s="76"/>
      <c r="I866" s="76"/>
    </row>
    <row r="867" spans="1:9">
      <c r="A867" s="74"/>
      <c r="B867" s="74"/>
      <c r="C867" s="75"/>
      <c r="D867" s="74"/>
      <c r="E867" s="76"/>
      <c r="F867" s="76"/>
      <c r="G867" s="76"/>
      <c r="H867" s="76"/>
      <c r="I867" s="76"/>
    </row>
    <row r="868" spans="1:9">
      <c r="A868" s="74"/>
      <c r="B868" s="74"/>
      <c r="C868" s="75"/>
      <c r="D868" s="74"/>
      <c r="E868" s="76"/>
      <c r="F868" s="76"/>
      <c r="G868" s="76"/>
      <c r="H868" s="76"/>
      <c r="I868" s="76"/>
    </row>
    <row r="869" spans="1:9">
      <c r="A869" s="74"/>
      <c r="B869" s="74"/>
      <c r="C869" s="75"/>
      <c r="D869" s="74"/>
      <c r="E869" s="76"/>
      <c r="F869" s="76"/>
      <c r="G869" s="76"/>
      <c r="H869" s="76"/>
      <c r="I869" s="76"/>
    </row>
    <row r="870" spans="1:9">
      <c r="A870" s="74"/>
      <c r="B870" s="74"/>
      <c r="C870" s="75"/>
      <c r="D870" s="74"/>
      <c r="E870" s="76"/>
      <c r="F870" s="76"/>
      <c r="G870" s="76"/>
      <c r="H870" s="76"/>
      <c r="I870" s="76"/>
    </row>
    <row r="871" spans="1:9">
      <c r="A871" s="74"/>
      <c r="B871" s="74"/>
      <c r="C871" s="75"/>
      <c r="D871" s="74"/>
      <c r="E871" s="76"/>
      <c r="F871" s="76"/>
      <c r="G871" s="76"/>
      <c r="H871" s="76"/>
      <c r="I871" s="76"/>
    </row>
    <row r="872" spans="1:9">
      <c r="A872" s="74"/>
      <c r="B872" s="74"/>
      <c r="C872" s="75"/>
      <c r="D872" s="74"/>
      <c r="E872" s="76"/>
      <c r="F872" s="76"/>
      <c r="G872" s="76"/>
      <c r="H872" s="76"/>
      <c r="I872" s="76"/>
    </row>
    <row r="873" spans="1:9">
      <c r="A873" s="74"/>
      <c r="B873" s="74"/>
      <c r="C873" s="75"/>
      <c r="D873" s="74"/>
      <c r="E873" s="76"/>
      <c r="F873" s="76"/>
      <c r="G873" s="76"/>
      <c r="H873" s="76"/>
      <c r="I873" s="76"/>
    </row>
    <row r="874" spans="1:9">
      <c r="A874" s="74"/>
      <c r="B874" s="74"/>
      <c r="C874" s="75"/>
      <c r="D874" s="74"/>
      <c r="E874" s="76"/>
      <c r="F874" s="76"/>
      <c r="G874" s="76"/>
      <c r="H874" s="76"/>
      <c r="I874" s="76"/>
    </row>
    <row r="875" spans="1:9">
      <c r="A875" s="74"/>
      <c r="B875" s="74"/>
      <c r="C875" s="75"/>
      <c r="D875" s="74"/>
      <c r="E875" s="76"/>
      <c r="F875" s="76"/>
      <c r="G875" s="76"/>
      <c r="H875" s="76"/>
      <c r="I875" s="76"/>
    </row>
    <row r="876" spans="1:9">
      <c r="A876" s="74"/>
      <c r="B876" s="74"/>
      <c r="C876" s="75"/>
      <c r="D876" s="74"/>
      <c r="E876" s="76"/>
      <c r="F876" s="76"/>
      <c r="G876" s="76"/>
      <c r="H876" s="76"/>
      <c r="I876" s="76"/>
    </row>
    <row r="877" spans="1:9">
      <c r="A877" s="74"/>
      <c r="B877" s="74"/>
      <c r="C877" s="75"/>
      <c r="D877" s="74"/>
      <c r="E877" s="76"/>
      <c r="F877" s="76"/>
      <c r="G877" s="76"/>
      <c r="H877" s="76"/>
      <c r="I877" s="76"/>
    </row>
    <row r="878" spans="1:9">
      <c r="A878" s="74"/>
      <c r="B878" s="74"/>
      <c r="C878" s="75"/>
      <c r="D878" s="74"/>
      <c r="E878" s="76"/>
      <c r="F878" s="76"/>
      <c r="G878" s="76"/>
      <c r="H878" s="76"/>
      <c r="I878" s="76"/>
    </row>
    <row r="879" spans="1:9">
      <c r="A879" s="74"/>
      <c r="B879" s="74"/>
      <c r="C879" s="75"/>
      <c r="D879" s="74"/>
      <c r="E879" s="76"/>
      <c r="F879" s="76"/>
      <c r="G879" s="76"/>
      <c r="H879" s="76"/>
      <c r="I879" s="76"/>
    </row>
    <row r="880" spans="1:9">
      <c r="A880" s="74"/>
      <c r="B880" s="74"/>
      <c r="C880" s="75"/>
      <c r="D880" s="74"/>
      <c r="E880" s="76"/>
      <c r="F880" s="76"/>
      <c r="G880" s="76"/>
      <c r="H880" s="76"/>
      <c r="I880" s="76"/>
    </row>
    <row r="881" spans="1:9">
      <c r="A881" s="74"/>
      <c r="B881" s="74"/>
      <c r="C881" s="75"/>
      <c r="D881" s="74"/>
      <c r="E881" s="76"/>
      <c r="F881" s="76"/>
      <c r="G881" s="76"/>
      <c r="H881" s="76"/>
      <c r="I881" s="76"/>
    </row>
    <row r="882" spans="1:9">
      <c r="A882" s="74"/>
      <c r="B882" s="74"/>
      <c r="C882" s="75"/>
      <c r="D882" s="74"/>
      <c r="E882" s="76"/>
      <c r="F882" s="76"/>
      <c r="G882" s="76"/>
      <c r="H882" s="76"/>
      <c r="I882" s="76"/>
    </row>
    <row r="883" spans="1:9">
      <c r="A883" s="74"/>
      <c r="B883" s="74"/>
      <c r="C883" s="75"/>
      <c r="D883" s="74"/>
      <c r="E883" s="76"/>
      <c r="F883" s="76"/>
      <c r="G883" s="76"/>
      <c r="H883" s="76"/>
      <c r="I883" s="76"/>
    </row>
    <row r="884" spans="1:9">
      <c r="A884" s="74"/>
      <c r="B884" s="74"/>
      <c r="C884" s="75"/>
      <c r="D884" s="74"/>
      <c r="E884" s="76"/>
      <c r="F884" s="76"/>
      <c r="G884" s="76"/>
      <c r="H884" s="76"/>
      <c r="I884" s="76"/>
    </row>
    <row r="885" spans="1:9">
      <c r="A885" s="74"/>
      <c r="B885" s="74"/>
      <c r="C885" s="75"/>
      <c r="D885" s="74"/>
      <c r="E885" s="76"/>
      <c r="F885" s="76"/>
      <c r="G885" s="76"/>
      <c r="H885" s="76"/>
      <c r="I885" s="76"/>
    </row>
    <row r="886" spans="1:9">
      <c r="A886" s="74"/>
      <c r="B886" s="74"/>
      <c r="C886" s="75"/>
      <c r="D886" s="74"/>
      <c r="E886" s="76"/>
      <c r="F886" s="76"/>
      <c r="G886" s="76"/>
      <c r="H886" s="76"/>
      <c r="I886" s="76"/>
    </row>
    <row r="887" spans="1:9">
      <c r="A887" s="74"/>
      <c r="B887" s="74"/>
      <c r="C887" s="75"/>
      <c r="D887" s="74"/>
      <c r="E887" s="76"/>
      <c r="F887" s="76"/>
      <c r="G887" s="76"/>
      <c r="H887" s="76"/>
      <c r="I887" s="76"/>
    </row>
    <row r="888" spans="1:9">
      <c r="A888" s="74"/>
      <c r="B888" s="74"/>
      <c r="C888" s="75"/>
      <c r="D888" s="74"/>
      <c r="E888" s="76"/>
      <c r="F888" s="76"/>
      <c r="G888" s="76"/>
      <c r="H888" s="76"/>
      <c r="I888" s="76"/>
    </row>
    <row r="889" spans="1:9">
      <c r="A889" s="74"/>
      <c r="B889" s="74"/>
      <c r="C889" s="75"/>
      <c r="D889" s="74"/>
      <c r="E889" s="76"/>
      <c r="F889" s="76"/>
      <c r="G889" s="76"/>
      <c r="H889" s="76"/>
      <c r="I889" s="76"/>
    </row>
    <row r="890" spans="1:9">
      <c r="A890" s="74"/>
      <c r="B890" s="74"/>
      <c r="C890" s="75"/>
      <c r="D890" s="74"/>
      <c r="E890" s="76"/>
      <c r="F890" s="76"/>
      <c r="G890" s="76"/>
      <c r="H890" s="76"/>
      <c r="I890" s="76"/>
    </row>
    <row r="891" spans="1:9">
      <c r="A891" s="74"/>
      <c r="B891" s="74"/>
      <c r="C891" s="75"/>
      <c r="D891" s="74"/>
      <c r="E891" s="76"/>
      <c r="F891" s="76"/>
      <c r="G891" s="76"/>
      <c r="H891" s="76"/>
      <c r="I891" s="76"/>
    </row>
    <row r="892" spans="1:9">
      <c r="A892" s="74"/>
      <c r="B892" s="74"/>
      <c r="C892" s="75"/>
      <c r="D892" s="74"/>
      <c r="E892" s="76"/>
      <c r="F892" s="76"/>
      <c r="G892" s="76"/>
      <c r="H892" s="76"/>
      <c r="I892" s="76"/>
    </row>
    <row r="893" spans="1:9">
      <c r="A893" s="74"/>
      <c r="B893" s="74"/>
      <c r="C893" s="75"/>
      <c r="D893" s="74"/>
      <c r="E893" s="76"/>
      <c r="F893" s="76"/>
      <c r="G893" s="76"/>
      <c r="H893" s="76"/>
      <c r="I893" s="76"/>
    </row>
    <row r="894" spans="1:9">
      <c r="A894" s="74"/>
      <c r="B894" s="74"/>
      <c r="C894" s="75"/>
      <c r="D894" s="74"/>
      <c r="E894" s="76"/>
      <c r="F894" s="76"/>
      <c r="G894" s="76"/>
      <c r="H894" s="76"/>
      <c r="I894" s="76"/>
    </row>
    <row r="895" spans="1:9">
      <c r="A895" s="74"/>
      <c r="B895" s="74"/>
      <c r="C895" s="75"/>
      <c r="D895" s="74"/>
      <c r="E895" s="76"/>
      <c r="F895" s="76"/>
      <c r="G895" s="76"/>
      <c r="H895" s="76"/>
      <c r="I895" s="76"/>
    </row>
    <row r="896" spans="1:9">
      <c r="A896" s="74"/>
      <c r="B896" s="74"/>
      <c r="C896" s="75"/>
      <c r="D896" s="74"/>
      <c r="E896" s="76"/>
      <c r="F896" s="76"/>
      <c r="G896" s="76"/>
      <c r="H896" s="76"/>
      <c r="I896" s="76"/>
    </row>
    <row r="897" spans="1:9">
      <c r="A897" s="74"/>
      <c r="B897" s="74"/>
      <c r="C897" s="75"/>
      <c r="D897" s="74"/>
      <c r="E897" s="76"/>
      <c r="F897" s="76"/>
      <c r="G897" s="76"/>
      <c r="H897" s="76"/>
      <c r="I897" s="76"/>
    </row>
    <row r="898" spans="1:9">
      <c r="A898" s="74"/>
      <c r="B898" s="74"/>
      <c r="C898" s="75"/>
      <c r="D898" s="74"/>
      <c r="E898" s="76"/>
      <c r="F898" s="76"/>
      <c r="G898" s="76"/>
      <c r="H898" s="76"/>
      <c r="I898" s="76"/>
    </row>
    <row r="899" spans="1:9">
      <c r="A899" s="74"/>
      <c r="B899" s="74"/>
      <c r="C899" s="75"/>
      <c r="D899" s="74"/>
      <c r="E899" s="76"/>
      <c r="F899" s="76"/>
      <c r="G899" s="76"/>
      <c r="H899" s="76"/>
      <c r="I899" s="76"/>
    </row>
    <row r="900" spans="1:9">
      <c r="A900" s="74"/>
      <c r="B900" s="74"/>
      <c r="C900" s="75"/>
      <c r="D900" s="74"/>
      <c r="E900" s="76"/>
      <c r="F900" s="76"/>
      <c r="G900" s="76"/>
      <c r="H900" s="76"/>
      <c r="I900" s="76"/>
    </row>
    <row r="901" spans="1:9">
      <c r="A901" s="74"/>
      <c r="B901" s="74"/>
      <c r="C901" s="75"/>
      <c r="D901" s="74"/>
      <c r="E901" s="76"/>
      <c r="F901" s="76"/>
      <c r="G901" s="76"/>
      <c r="H901" s="76"/>
      <c r="I901" s="76"/>
    </row>
    <row r="902" spans="1:9">
      <c r="A902" s="74"/>
      <c r="B902" s="74"/>
      <c r="C902" s="75"/>
      <c r="D902" s="74"/>
      <c r="E902" s="76"/>
      <c r="F902" s="76"/>
      <c r="G902" s="76"/>
      <c r="H902" s="76"/>
      <c r="I902" s="76"/>
    </row>
    <row r="903" spans="1:9">
      <c r="A903" s="74"/>
      <c r="B903" s="74"/>
      <c r="C903" s="75"/>
      <c r="D903" s="74"/>
      <c r="E903" s="76"/>
      <c r="F903" s="76"/>
      <c r="G903" s="76"/>
      <c r="H903" s="76"/>
      <c r="I903" s="76"/>
    </row>
    <row r="904" spans="1:9">
      <c r="A904" s="74"/>
      <c r="B904" s="74"/>
      <c r="C904" s="75"/>
      <c r="D904" s="74"/>
      <c r="E904" s="76"/>
      <c r="F904" s="76"/>
      <c r="G904" s="76"/>
      <c r="H904" s="76"/>
      <c r="I904" s="76"/>
    </row>
    <row r="905" spans="1:9">
      <c r="A905" s="74"/>
      <c r="B905" s="74"/>
      <c r="C905" s="75"/>
      <c r="D905" s="74"/>
      <c r="E905" s="76"/>
      <c r="F905" s="76"/>
      <c r="G905" s="76"/>
      <c r="H905" s="76"/>
      <c r="I905" s="76"/>
    </row>
    <row r="906" spans="1:9">
      <c r="A906" s="74"/>
      <c r="B906" s="74"/>
      <c r="C906" s="75"/>
      <c r="D906" s="74"/>
      <c r="E906" s="76"/>
      <c r="F906" s="76"/>
      <c r="G906" s="76"/>
      <c r="H906" s="76"/>
      <c r="I906" s="76"/>
    </row>
    <row r="907" spans="1:9">
      <c r="A907" s="74"/>
      <c r="B907" s="74"/>
      <c r="C907" s="75"/>
      <c r="D907" s="74"/>
      <c r="E907" s="76"/>
      <c r="F907" s="76"/>
      <c r="G907" s="76"/>
      <c r="H907" s="76"/>
      <c r="I907" s="76"/>
    </row>
    <row r="908" spans="1:9">
      <c r="A908" s="74"/>
      <c r="B908" s="74"/>
      <c r="C908" s="75"/>
      <c r="D908" s="74"/>
      <c r="E908" s="76"/>
      <c r="F908" s="76"/>
      <c r="G908" s="76"/>
      <c r="H908" s="76"/>
      <c r="I908" s="76"/>
    </row>
    <row r="909" spans="1:9">
      <c r="A909" s="74"/>
      <c r="B909" s="74"/>
      <c r="C909" s="75"/>
      <c r="D909" s="74"/>
      <c r="E909" s="76"/>
      <c r="F909" s="76"/>
      <c r="G909" s="76"/>
      <c r="H909" s="76"/>
      <c r="I909" s="76"/>
    </row>
    <row r="910" spans="1:9">
      <c r="A910" s="74"/>
      <c r="B910" s="74"/>
      <c r="C910" s="75"/>
      <c r="D910" s="74"/>
      <c r="E910" s="76"/>
      <c r="F910" s="76"/>
      <c r="G910" s="76"/>
      <c r="H910" s="76"/>
      <c r="I910" s="76"/>
    </row>
    <row r="911" spans="1:9">
      <c r="A911" s="74"/>
      <c r="B911" s="74"/>
      <c r="C911" s="75"/>
      <c r="D911" s="74"/>
      <c r="E911" s="76"/>
      <c r="F911" s="76"/>
      <c r="G911" s="76"/>
      <c r="H911" s="76"/>
      <c r="I911" s="76"/>
    </row>
    <row r="912" spans="1:9">
      <c r="A912" s="74"/>
      <c r="B912" s="74"/>
      <c r="C912" s="75"/>
      <c r="D912" s="74"/>
      <c r="E912" s="76"/>
      <c r="F912" s="76"/>
      <c r="G912" s="76"/>
      <c r="H912" s="76"/>
      <c r="I912" s="76"/>
    </row>
    <row r="913" spans="1:9">
      <c r="A913" s="74"/>
      <c r="B913" s="74"/>
      <c r="C913" s="75"/>
      <c r="D913" s="74"/>
      <c r="E913" s="76"/>
      <c r="F913" s="76"/>
      <c r="G913" s="76"/>
      <c r="H913" s="76"/>
      <c r="I913" s="76"/>
    </row>
    <row r="914" spans="1:9">
      <c r="A914" s="74"/>
      <c r="B914" s="74"/>
      <c r="C914" s="75"/>
      <c r="D914" s="74"/>
      <c r="E914" s="76"/>
      <c r="F914" s="76"/>
      <c r="G914" s="76"/>
      <c r="H914" s="76"/>
      <c r="I914" s="76"/>
    </row>
    <row r="915" spans="1:9">
      <c r="A915" s="74"/>
      <c r="B915" s="74"/>
      <c r="C915" s="75"/>
      <c r="D915" s="74"/>
      <c r="E915" s="76"/>
      <c r="F915" s="76"/>
      <c r="G915" s="76"/>
      <c r="H915" s="76"/>
      <c r="I915" s="76"/>
    </row>
    <row r="916" spans="1:9">
      <c r="A916" s="74"/>
      <c r="B916" s="74"/>
      <c r="C916" s="75"/>
      <c r="D916" s="74"/>
      <c r="E916" s="76"/>
      <c r="F916" s="76"/>
      <c r="G916" s="76"/>
      <c r="H916" s="76"/>
      <c r="I916" s="76"/>
    </row>
    <row r="917" spans="1:9">
      <c r="A917" s="74"/>
      <c r="B917" s="74"/>
      <c r="C917" s="75"/>
      <c r="D917" s="74"/>
      <c r="E917" s="76"/>
      <c r="F917" s="76"/>
      <c r="G917" s="76"/>
      <c r="H917" s="76"/>
      <c r="I917" s="76"/>
    </row>
    <row r="918" spans="1:9">
      <c r="A918" s="74"/>
      <c r="B918" s="74"/>
      <c r="C918" s="75"/>
      <c r="D918" s="74"/>
      <c r="E918" s="76"/>
      <c r="F918" s="76"/>
      <c r="G918" s="76"/>
      <c r="H918" s="76"/>
      <c r="I918" s="76"/>
    </row>
    <row r="919" spans="1:9">
      <c r="A919" s="74"/>
      <c r="B919" s="74"/>
      <c r="C919" s="75"/>
      <c r="D919" s="74"/>
      <c r="E919" s="76"/>
      <c r="F919" s="76"/>
      <c r="G919" s="76"/>
      <c r="H919" s="76"/>
      <c r="I919" s="76"/>
    </row>
    <row r="920" spans="1:9">
      <c r="A920" s="74"/>
      <c r="B920" s="74"/>
      <c r="C920" s="75"/>
      <c r="D920" s="74"/>
      <c r="E920" s="76"/>
      <c r="F920" s="76"/>
      <c r="G920" s="76"/>
      <c r="H920" s="76"/>
      <c r="I920" s="76"/>
    </row>
    <row r="921" spans="1:9">
      <c r="A921" s="74"/>
      <c r="B921" s="74"/>
      <c r="C921" s="75"/>
      <c r="D921" s="74"/>
      <c r="E921" s="76"/>
      <c r="F921" s="76"/>
      <c r="G921" s="76"/>
      <c r="H921" s="76"/>
      <c r="I921" s="76"/>
    </row>
    <row r="922" spans="1:9">
      <c r="A922" s="74"/>
      <c r="B922" s="74"/>
      <c r="C922" s="75"/>
      <c r="D922" s="74"/>
      <c r="E922" s="76"/>
      <c r="F922" s="76"/>
      <c r="G922" s="76"/>
      <c r="H922" s="76"/>
      <c r="I922" s="76"/>
    </row>
    <row r="923" spans="1:9">
      <c r="A923" s="74"/>
      <c r="B923" s="74"/>
      <c r="C923" s="75"/>
      <c r="D923" s="74"/>
      <c r="E923" s="76"/>
      <c r="F923" s="76"/>
      <c r="G923" s="76"/>
      <c r="H923" s="76"/>
      <c r="I923" s="76"/>
    </row>
    <row r="924" spans="1:9">
      <c r="A924" s="74"/>
      <c r="B924" s="74"/>
      <c r="C924" s="75"/>
      <c r="D924" s="74"/>
      <c r="E924" s="76"/>
      <c r="F924" s="76"/>
      <c r="G924" s="76"/>
      <c r="H924" s="76"/>
      <c r="I924" s="76"/>
    </row>
    <row r="925" spans="1:9">
      <c r="A925" s="74"/>
      <c r="B925" s="74"/>
      <c r="C925" s="75"/>
      <c r="D925" s="74"/>
      <c r="E925" s="76"/>
      <c r="F925" s="76"/>
      <c r="G925" s="76"/>
      <c r="H925" s="76"/>
      <c r="I925" s="76"/>
    </row>
    <row r="926" spans="1:9">
      <c r="A926" s="74"/>
      <c r="B926" s="74"/>
      <c r="C926" s="75"/>
      <c r="D926" s="74"/>
      <c r="E926" s="76"/>
      <c r="F926" s="76"/>
      <c r="G926" s="76"/>
      <c r="H926" s="76"/>
      <c r="I926" s="76"/>
    </row>
    <row r="927" spans="1:9">
      <c r="A927" s="74"/>
      <c r="B927" s="74"/>
      <c r="C927" s="75"/>
      <c r="D927" s="74"/>
      <c r="E927" s="76"/>
      <c r="F927" s="76"/>
      <c r="G927" s="76"/>
      <c r="H927" s="76"/>
      <c r="I927" s="76"/>
    </row>
    <row r="928" spans="1:9">
      <c r="A928" s="74"/>
      <c r="B928" s="74"/>
      <c r="C928" s="75"/>
      <c r="D928" s="74"/>
      <c r="E928" s="76"/>
      <c r="F928" s="76"/>
      <c r="G928" s="76"/>
      <c r="H928" s="76"/>
      <c r="I928" s="76"/>
    </row>
    <row r="929" spans="1:9">
      <c r="A929" s="74"/>
      <c r="B929" s="74"/>
      <c r="C929" s="75"/>
      <c r="D929" s="74"/>
      <c r="E929" s="76"/>
      <c r="F929" s="76"/>
      <c r="G929" s="76"/>
      <c r="H929" s="76"/>
      <c r="I929" s="76"/>
    </row>
    <row r="930" spans="1:9">
      <c r="A930" s="74"/>
      <c r="B930" s="74"/>
      <c r="C930" s="75"/>
      <c r="D930" s="74"/>
      <c r="E930" s="76"/>
      <c r="F930" s="76"/>
      <c r="G930" s="76"/>
      <c r="H930" s="76"/>
      <c r="I930" s="76"/>
    </row>
    <row r="931" spans="1:9">
      <c r="A931" s="74"/>
      <c r="B931" s="74"/>
      <c r="C931" s="75"/>
      <c r="D931" s="74"/>
      <c r="E931" s="76"/>
      <c r="F931" s="76"/>
      <c r="G931" s="76"/>
      <c r="H931" s="76"/>
      <c r="I931" s="76"/>
    </row>
    <row r="932" spans="1:9">
      <c r="A932" s="74"/>
      <c r="B932" s="74"/>
      <c r="C932" s="75"/>
      <c r="D932" s="74"/>
      <c r="E932" s="76"/>
      <c r="F932" s="76"/>
      <c r="G932" s="76"/>
      <c r="H932" s="76"/>
      <c r="I932" s="76"/>
    </row>
    <row r="933" spans="1:9">
      <c r="A933" s="74"/>
      <c r="B933" s="74"/>
      <c r="C933" s="75"/>
      <c r="D933" s="74"/>
      <c r="E933" s="76"/>
      <c r="F933" s="76"/>
      <c r="G933" s="76"/>
      <c r="H933" s="76"/>
      <c r="I933" s="76"/>
    </row>
    <row r="934" spans="1:9">
      <c r="A934" s="74"/>
      <c r="B934" s="74"/>
      <c r="C934" s="75"/>
      <c r="D934" s="74"/>
      <c r="E934" s="76"/>
      <c r="F934" s="76"/>
      <c r="G934" s="76"/>
      <c r="H934" s="76"/>
      <c r="I934" s="76"/>
    </row>
    <row r="935" spans="1:9">
      <c r="A935" s="74"/>
      <c r="B935" s="74"/>
      <c r="C935" s="75"/>
      <c r="D935" s="74"/>
      <c r="E935" s="76"/>
      <c r="F935" s="76"/>
      <c r="G935" s="76"/>
      <c r="H935" s="76"/>
      <c r="I935" s="76"/>
    </row>
    <row r="936" spans="1:9">
      <c r="A936" s="74"/>
      <c r="B936" s="74"/>
      <c r="C936" s="75"/>
      <c r="D936" s="74"/>
      <c r="E936" s="76"/>
      <c r="F936" s="76"/>
      <c r="G936" s="76"/>
      <c r="H936" s="76"/>
      <c r="I936" s="76"/>
    </row>
    <row r="937" spans="1:9">
      <c r="A937" s="74"/>
      <c r="B937" s="74"/>
      <c r="C937" s="75"/>
      <c r="D937" s="74"/>
      <c r="E937" s="76"/>
      <c r="F937" s="76"/>
      <c r="G937" s="76"/>
      <c r="H937" s="76"/>
      <c r="I937" s="76"/>
    </row>
    <row r="938" spans="1:9">
      <c r="A938" s="74"/>
      <c r="B938" s="74"/>
      <c r="C938" s="75"/>
      <c r="D938" s="74"/>
      <c r="E938" s="76"/>
      <c r="F938" s="76"/>
      <c r="G938" s="76"/>
      <c r="H938" s="76"/>
      <c r="I938" s="76"/>
    </row>
    <row r="939" spans="1:9">
      <c r="A939" s="74"/>
      <c r="B939" s="74"/>
      <c r="C939" s="75"/>
      <c r="D939" s="74"/>
      <c r="E939" s="76"/>
      <c r="F939" s="76"/>
      <c r="G939" s="76"/>
      <c r="H939" s="76"/>
      <c r="I939" s="76"/>
    </row>
    <row r="940" spans="1:9">
      <c r="A940" s="74"/>
      <c r="B940" s="74"/>
      <c r="C940" s="75"/>
      <c r="D940" s="74"/>
      <c r="E940" s="76"/>
      <c r="F940" s="76"/>
      <c r="G940" s="76"/>
      <c r="H940" s="76"/>
      <c r="I940" s="76"/>
    </row>
    <row r="941" spans="1:9">
      <c r="A941" s="74"/>
      <c r="B941" s="74"/>
      <c r="C941" s="75"/>
      <c r="D941" s="74"/>
      <c r="E941" s="76"/>
      <c r="F941" s="76"/>
      <c r="G941" s="76"/>
      <c r="H941" s="76"/>
      <c r="I941" s="76"/>
    </row>
    <row r="942" spans="1:9">
      <c r="A942" s="74"/>
      <c r="B942" s="74"/>
      <c r="C942" s="75"/>
      <c r="D942" s="74"/>
      <c r="E942" s="76"/>
      <c r="F942" s="76"/>
      <c r="G942" s="76"/>
      <c r="H942" s="76"/>
      <c r="I942" s="76"/>
    </row>
    <row r="943" spans="1:9">
      <c r="A943" s="74"/>
      <c r="B943" s="74"/>
      <c r="C943" s="75"/>
      <c r="D943" s="74"/>
      <c r="E943" s="76"/>
      <c r="F943" s="76"/>
      <c r="G943" s="76"/>
      <c r="H943" s="76"/>
      <c r="I943" s="76"/>
    </row>
    <row r="944" spans="1:9">
      <c r="A944" s="74"/>
      <c r="B944" s="74"/>
      <c r="C944" s="75"/>
      <c r="D944" s="74"/>
      <c r="E944" s="76"/>
      <c r="F944" s="76"/>
      <c r="G944" s="76"/>
      <c r="H944" s="76"/>
      <c r="I944" s="76"/>
    </row>
    <row r="945" spans="1:9">
      <c r="A945" s="74"/>
      <c r="B945" s="74"/>
      <c r="C945" s="75"/>
      <c r="D945" s="74"/>
      <c r="E945" s="76"/>
      <c r="F945" s="76"/>
      <c r="G945" s="76"/>
      <c r="H945" s="76"/>
      <c r="I945" s="76"/>
    </row>
    <row r="946" spans="1:9">
      <c r="A946" s="74"/>
      <c r="B946" s="74"/>
      <c r="C946" s="75"/>
      <c r="D946" s="74"/>
      <c r="E946" s="76"/>
      <c r="F946" s="76"/>
      <c r="G946" s="76"/>
      <c r="H946" s="76"/>
      <c r="I946" s="76"/>
    </row>
    <row r="947" spans="1:9">
      <c r="A947" s="74"/>
      <c r="B947" s="74"/>
      <c r="C947" s="75"/>
      <c r="D947" s="74"/>
      <c r="E947" s="76"/>
      <c r="F947" s="76"/>
      <c r="G947" s="76"/>
      <c r="H947" s="76"/>
      <c r="I947" s="76"/>
    </row>
    <row r="948" spans="1:9">
      <c r="A948" s="74"/>
      <c r="B948" s="74"/>
      <c r="C948" s="75"/>
      <c r="D948" s="74"/>
      <c r="E948" s="76"/>
      <c r="F948" s="76"/>
      <c r="G948" s="76"/>
      <c r="H948" s="76"/>
      <c r="I948" s="76"/>
    </row>
    <row r="949" spans="1:9">
      <c r="A949" s="74"/>
      <c r="B949" s="74"/>
      <c r="C949" s="75"/>
      <c r="D949" s="74"/>
      <c r="E949" s="76"/>
      <c r="F949" s="76"/>
      <c r="G949" s="76"/>
      <c r="H949" s="76"/>
      <c r="I949" s="76"/>
    </row>
    <row r="950" spans="1:9">
      <c r="A950" s="74"/>
      <c r="B950" s="74"/>
      <c r="C950" s="75"/>
      <c r="D950" s="74"/>
      <c r="E950" s="76"/>
      <c r="F950" s="76"/>
      <c r="G950" s="76"/>
      <c r="H950" s="76"/>
      <c r="I950" s="76"/>
    </row>
    <row r="951" spans="1:9">
      <c r="A951" s="74"/>
      <c r="B951" s="74"/>
      <c r="C951" s="75"/>
      <c r="D951" s="74"/>
      <c r="E951" s="76"/>
      <c r="F951" s="76"/>
      <c r="G951" s="76"/>
      <c r="H951" s="76"/>
      <c r="I951" s="76"/>
    </row>
    <row r="952" spans="1:9">
      <c r="A952" s="74"/>
      <c r="B952" s="74"/>
      <c r="C952" s="75"/>
      <c r="D952" s="74"/>
      <c r="E952" s="76"/>
      <c r="F952" s="76"/>
      <c r="G952" s="76"/>
      <c r="H952" s="76"/>
      <c r="I952" s="76"/>
    </row>
    <row r="953" spans="1:9">
      <c r="A953" s="74"/>
      <c r="B953" s="74"/>
      <c r="C953" s="75"/>
      <c r="D953" s="74"/>
      <c r="E953" s="76"/>
      <c r="F953" s="76"/>
      <c r="G953" s="76"/>
      <c r="H953" s="76"/>
      <c r="I953" s="76"/>
    </row>
    <row r="954" spans="1:9">
      <c r="A954" s="74"/>
      <c r="B954" s="74"/>
      <c r="C954" s="75"/>
      <c r="D954" s="74"/>
      <c r="E954" s="76"/>
      <c r="F954" s="76"/>
      <c r="G954" s="76"/>
      <c r="H954" s="76"/>
      <c r="I954" s="76"/>
    </row>
    <row r="955" spans="1:9">
      <c r="A955" s="74"/>
      <c r="B955" s="74"/>
      <c r="C955" s="75"/>
      <c r="D955" s="74"/>
      <c r="E955" s="76"/>
      <c r="F955" s="76"/>
      <c r="G955" s="76"/>
      <c r="H955" s="76"/>
      <c r="I955" s="76"/>
    </row>
    <row r="956" spans="1:9">
      <c r="A956" s="74"/>
      <c r="B956" s="74"/>
      <c r="C956" s="75"/>
      <c r="D956" s="74"/>
      <c r="E956" s="76"/>
      <c r="F956" s="76"/>
      <c r="G956" s="76"/>
      <c r="H956" s="76"/>
      <c r="I956" s="76"/>
    </row>
    <row r="957" spans="1:9">
      <c r="A957" s="74"/>
      <c r="B957" s="74"/>
      <c r="C957" s="75"/>
      <c r="D957" s="74"/>
      <c r="E957" s="76"/>
      <c r="F957" s="76"/>
      <c r="G957" s="76"/>
      <c r="H957" s="76"/>
      <c r="I957" s="76"/>
    </row>
    <row r="958" spans="1:9">
      <c r="A958" s="74"/>
      <c r="B958" s="74"/>
      <c r="C958" s="75"/>
      <c r="D958" s="74"/>
      <c r="E958" s="76"/>
      <c r="F958" s="76"/>
      <c r="G958" s="76"/>
      <c r="H958" s="76"/>
      <c r="I958" s="76"/>
    </row>
    <row r="959" spans="1:9">
      <c r="A959" s="74"/>
      <c r="B959" s="74"/>
      <c r="C959" s="75"/>
      <c r="D959" s="74"/>
      <c r="E959" s="76"/>
      <c r="F959" s="76"/>
      <c r="G959" s="76"/>
      <c r="H959" s="76"/>
      <c r="I959" s="76"/>
    </row>
    <row r="960" spans="1:9">
      <c r="A960" s="74"/>
      <c r="B960" s="74"/>
      <c r="C960" s="75"/>
      <c r="D960" s="74"/>
      <c r="E960" s="76"/>
      <c r="F960" s="76"/>
      <c r="G960" s="76"/>
      <c r="H960" s="76"/>
      <c r="I960" s="76"/>
    </row>
    <row r="961" spans="1:9">
      <c r="A961" s="74"/>
      <c r="B961" s="74"/>
      <c r="C961" s="75"/>
      <c r="D961" s="74"/>
      <c r="E961" s="76"/>
      <c r="F961" s="76"/>
      <c r="G961" s="76"/>
      <c r="H961" s="76"/>
      <c r="I961" s="76"/>
    </row>
    <row r="962" spans="1:9">
      <c r="A962" s="74"/>
      <c r="B962" s="74"/>
      <c r="C962" s="75"/>
      <c r="D962" s="74"/>
      <c r="E962" s="76"/>
      <c r="F962" s="76"/>
      <c r="G962" s="76"/>
      <c r="H962" s="76"/>
      <c r="I962" s="76"/>
    </row>
    <row r="963" spans="1:9">
      <c r="A963" s="74"/>
      <c r="B963" s="74"/>
      <c r="C963" s="75"/>
      <c r="D963" s="74"/>
      <c r="E963" s="76"/>
      <c r="F963" s="76"/>
      <c r="G963" s="76"/>
      <c r="H963" s="76"/>
      <c r="I963" s="76"/>
    </row>
    <row r="964" spans="1:9">
      <c r="A964" s="74"/>
      <c r="B964" s="74"/>
      <c r="C964" s="75"/>
      <c r="D964" s="74"/>
      <c r="E964" s="76"/>
      <c r="F964" s="76"/>
      <c r="G964" s="76"/>
      <c r="H964" s="76"/>
      <c r="I964" s="76"/>
    </row>
    <row r="965" spans="1:9">
      <c r="A965" s="74"/>
      <c r="B965" s="74"/>
      <c r="C965" s="75"/>
      <c r="D965" s="74"/>
      <c r="E965" s="76"/>
      <c r="F965" s="76"/>
      <c r="G965" s="76"/>
      <c r="H965" s="76"/>
      <c r="I965" s="76"/>
    </row>
    <row r="966" spans="1:9">
      <c r="A966" s="74"/>
      <c r="B966" s="74"/>
      <c r="C966" s="75"/>
      <c r="D966" s="74"/>
      <c r="E966" s="76"/>
      <c r="F966" s="76"/>
      <c r="G966" s="76"/>
      <c r="H966" s="76"/>
      <c r="I966" s="76"/>
    </row>
    <row r="967" spans="1:9">
      <c r="A967" s="74"/>
      <c r="B967" s="74"/>
      <c r="C967" s="75"/>
      <c r="D967" s="74"/>
      <c r="E967" s="76"/>
      <c r="F967" s="76"/>
      <c r="G967" s="76"/>
      <c r="H967" s="76"/>
      <c r="I967" s="76"/>
    </row>
    <row r="968" spans="1:9">
      <c r="A968" s="74"/>
      <c r="B968" s="74"/>
      <c r="C968" s="75"/>
      <c r="D968" s="74"/>
      <c r="E968" s="76"/>
      <c r="F968" s="76"/>
      <c r="G968" s="76"/>
      <c r="H968" s="76"/>
      <c r="I968" s="76"/>
    </row>
    <row r="969" spans="1:9">
      <c r="A969" s="74"/>
      <c r="B969" s="74"/>
      <c r="C969" s="75"/>
      <c r="D969" s="74"/>
      <c r="E969" s="76"/>
      <c r="F969" s="76"/>
      <c r="G969" s="76"/>
      <c r="H969" s="76"/>
      <c r="I969" s="76"/>
    </row>
    <row r="970" spans="1:9">
      <c r="A970" s="74"/>
      <c r="B970" s="74"/>
      <c r="C970" s="75"/>
      <c r="D970" s="74"/>
      <c r="E970" s="76"/>
      <c r="F970" s="76"/>
      <c r="G970" s="76"/>
      <c r="H970" s="76"/>
      <c r="I970" s="76"/>
    </row>
    <row r="971" spans="1:9">
      <c r="A971" s="74"/>
      <c r="B971" s="74"/>
      <c r="C971" s="75"/>
      <c r="D971" s="74"/>
      <c r="E971" s="76"/>
      <c r="F971" s="76"/>
      <c r="G971" s="76"/>
      <c r="H971" s="76"/>
      <c r="I971" s="76"/>
    </row>
    <row r="972" spans="1:9">
      <c r="A972" s="74"/>
      <c r="B972" s="74"/>
      <c r="C972" s="75"/>
      <c r="D972" s="74"/>
      <c r="E972" s="76"/>
      <c r="F972" s="76"/>
      <c r="G972" s="76"/>
      <c r="H972" s="76"/>
      <c r="I972" s="76"/>
    </row>
    <row r="973" spans="1:9">
      <c r="A973" s="74"/>
      <c r="B973" s="74"/>
      <c r="C973" s="75"/>
      <c r="D973" s="74"/>
      <c r="E973" s="76"/>
      <c r="F973" s="76"/>
      <c r="G973" s="76"/>
      <c r="H973" s="76"/>
      <c r="I973" s="76"/>
    </row>
    <row r="974" spans="1:9">
      <c r="A974" s="74"/>
      <c r="B974" s="74"/>
      <c r="C974" s="75"/>
      <c r="D974" s="74"/>
      <c r="E974" s="76"/>
      <c r="F974" s="76"/>
      <c r="G974" s="76"/>
      <c r="H974" s="76"/>
      <c r="I974" s="76"/>
    </row>
    <row r="975" spans="1:9">
      <c r="A975" s="74"/>
      <c r="B975" s="74"/>
      <c r="C975" s="75"/>
      <c r="D975" s="74"/>
      <c r="E975" s="76"/>
      <c r="F975" s="76"/>
      <c r="G975" s="76"/>
      <c r="H975" s="76"/>
      <c r="I975" s="76"/>
    </row>
    <row r="976" spans="1:9">
      <c r="A976" s="74"/>
      <c r="B976" s="74"/>
      <c r="C976" s="75"/>
      <c r="D976" s="74"/>
      <c r="E976" s="76"/>
      <c r="F976" s="76"/>
      <c r="G976" s="76"/>
      <c r="H976" s="76"/>
      <c r="I976" s="76"/>
    </row>
    <row r="977" spans="1:9">
      <c r="A977" s="74"/>
      <c r="B977" s="74"/>
      <c r="C977" s="75"/>
      <c r="D977" s="74"/>
      <c r="E977" s="76"/>
      <c r="F977" s="76"/>
      <c r="G977" s="76"/>
      <c r="H977" s="76"/>
      <c r="I977" s="76"/>
    </row>
    <row r="978" spans="1:9">
      <c r="A978" s="74"/>
      <c r="B978" s="74"/>
      <c r="C978" s="75"/>
      <c r="D978" s="74"/>
      <c r="E978" s="76"/>
      <c r="F978" s="76"/>
      <c r="G978" s="76"/>
      <c r="H978" s="76"/>
      <c r="I978" s="76"/>
    </row>
    <row r="979" spans="1:9">
      <c r="A979" s="74"/>
      <c r="B979" s="74"/>
      <c r="C979" s="75"/>
      <c r="D979" s="74"/>
      <c r="E979" s="76"/>
      <c r="F979" s="76"/>
      <c r="G979" s="76"/>
      <c r="H979" s="76"/>
      <c r="I979" s="76"/>
    </row>
    <row r="980" spans="1:9">
      <c r="A980" s="74"/>
      <c r="B980" s="74"/>
      <c r="C980" s="75"/>
      <c r="D980" s="74"/>
      <c r="E980" s="76"/>
      <c r="F980" s="76"/>
      <c r="G980" s="76"/>
      <c r="H980" s="76"/>
      <c r="I980" s="76"/>
    </row>
    <row r="981" spans="1:9">
      <c r="A981" s="74"/>
      <c r="B981" s="74"/>
      <c r="C981" s="75"/>
      <c r="D981" s="74"/>
      <c r="E981" s="76"/>
      <c r="F981" s="76"/>
      <c r="G981" s="76"/>
      <c r="H981" s="76"/>
      <c r="I981" s="76"/>
    </row>
    <row r="982" spans="1:9">
      <c r="A982" s="74"/>
      <c r="B982" s="74"/>
      <c r="C982" s="75"/>
      <c r="D982" s="74"/>
      <c r="E982" s="76"/>
      <c r="F982" s="76"/>
      <c r="G982" s="76"/>
      <c r="H982" s="76"/>
      <c r="I982" s="76"/>
    </row>
    <row r="983" spans="1:9">
      <c r="A983" s="74"/>
      <c r="B983" s="74"/>
      <c r="C983" s="75"/>
      <c r="D983" s="74"/>
      <c r="E983" s="76"/>
      <c r="F983" s="76"/>
      <c r="G983" s="76"/>
      <c r="H983" s="76"/>
      <c r="I983" s="76"/>
    </row>
    <row r="984" spans="1:9">
      <c r="A984" s="74"/>
      <c r="B984" s="74"/>
      <c r="C984" s="75"/>
      <c r="D984" s="74"/>
      <c r="E984" s="76"/>
      <c r="F984" s="76"/>
      <c r="G984" s="76"/>
      <c r="H984" s="76"/>
      <c r="I984" s="76"/>
    </row>
    <row r="985" spans="1:9">
      <c r="A985" s="74"/>
      <c r="B985" s="74"/>
      <c r="C985" s="75"/>
      <c r="D985" s="74"/>
      <c r="E985" s="76"/>
      <c r="F985" s="76"/>
      <c r="G985" s="76"/>
      <c r="H985" s="76"/>
      <c r="I985" s="76"/>
    </row>
    <row r="986" spans="1:9">
      <c r="A986" s="74"/>
      <c r="B986" s="74"/>
      <c r="C986" s="75"/>
      <c r="D986" s="74"/>
      <c r="E986" s="76"/>
      <c r="F986" s="76"/>
      <c r="G986" s="76"/>
      <c r="H986" s="76"/>
      <c r="I986" s="76"/>
    </row>
    <row r="987" spans="1:9">
      <c r="A987" s="74"/>
      <c r="B987" s="74"/>
      <c r="C987" s="75"/>
      <c r="D987" s="74"/>
      <c r="E987" s="76"/>
      <c r="F987" s="76"/>
      <c r="G987" s="76"/>
      <c r="H987" s="76"/>
      <c r="I987" s="76"/>
    </row>
    <row r="988" spans="1:9">
      <c r="A988" s="74"/>
      <c r="B988" s="74"/>
      <c r="C988" s="75"/>
      <c r="D988" s="74"/>
      <c r="E988" s="76"/>
      <c r="F988" s="76"/>
      <c r="G988" s="76"/>
      <c r="H988" s="76"/>
      <c r="I988" s="76"/>
    </row>
    <row r="989" spans="1:9">
      <c r="A989" s="74"/>
      <c r="B989" s="74"/>
      <c r="C989" s="75"/>
      <c r="D989" s="74"/>
      <c r="E989" s="76"/>
      <c r="F989" s="76"/>
      <c r="G989" s="76"/>
      <c r="H989" s="76"/>
      <c r="I989" s="76"/>
    </row>
    <row r="990" spans="1:9">
      <c r="A990" s="74"/>
      <c r="B990" s="74"/>
      <c r="C990" s="75"/>
      <c r="D990" s="74"/>
      <c r="E990" s="76"/>
      <c r="F990" s="76"/>
      <c r="G990" s="76"/>
      <c r="H990" s="76"/>
      <c r="I990" s="76"/>
    </row>
    <row r="991" spans="1:9">
      <c r="A991" s="74"/>
      <c r="B991" s="74"/>
      <c r="C991" s="75"/>
      <c r="D991" s="74"/>
      <c r="E991" s="76"/>
      <c r="F991" s="76"/>
      <c r="G991" s="76"/>
      <c r="H991" s="76"/>
      <c r="I991" s="76"/>
    </row>
    <row r="992" spans="1:9">
      <c r="A992" s="74"/>
      <c r="B992" s="74"/>
      <c r="C992" s="75"/>
      <c r="D992" s="74"/>
      <c r="E992" s="76"/>
      <c r="F992" s="76"/>
      <c r="G992" s="76"/>
      <c r="H992" s="76"/>
      <c r="I992" s="76"/>
    </row>
    <row r="993" spans="1:9">
      <c r="A993" s="74"/>
      <c r="B993" s="74"/>
      <c r="C993" s="75"/>
      <c r="D993" s="74"/>
      <c r="E993" s="76"/>
      <c r="F993" s="76"/>
      <c r="G993" s="76"/>
      <c r="H993" s="76"/>
      <c r="I993" s="76"/>
    </row>
    <row r="994" spans="1:9">
      <c r="A994" s="74"/>
      <c r="B994" s="74"/>
      <c r="C994" s="75"/>
      <c r="D994" s="74"/>
      <c r="E994" s="76"/>
      <c r="F994" s="76"/>
      <c r="G994" s="76"/>
      <c r="H994" s="76"/>
      <c r="I994" s="76"/>
    </row>
    <row r="995" spans="1:9">
      <c r="A995" s="74"/>
      <c r="B995" s="74"/>
      <c r="C995" s="75"/>
      <c r="D995" s="74"/>
      <c r="E995" s="76"/>
      <c r="F995" s="76"/>
      <c r="G995" s="76"/>
      <c r="H995" s="76"/>
      <c r="I995" s="76"/>
    </row>
    <row r="996" spans="1:9">
      <c r="A996" s="74"/>
      <c r="B996" s="74"/>
      <c r="C996" s="75"/>
      <c r="D996" s="74"/>
      <c r="E996" s="76"/>
      <c r="F996" s="76"/>
      <c r="G996" s="76"/>
      <c r="H996" s="76"/>
      <c r="I996" s="76"/>
    </row>
    <row r="997" spans="1:9">
      <c r="A997" s="74"/>
      <c r="B997" s="74"/>
      <c r="C997" s="75"/>
      <c r="D997" s="74"/>
      <c r="E997" s="76"/>
      <c r="F997" s="76"/>
      <c r="G997" s="76"/>
      <c r="H997" s="76"/>
      <c r="I997" s="76"/>
    </row>
    <row r="998" spans="1:9">
      <c r="A998" s="74"/>
      <c r="B998" s="74"/>
      <c r="C998" s="75"/>
      <c r="D998" s="74"/>
      <c r="E998" s="76"/>
      <c r="F998" s="76"/>
      <c r="G998" s="76"/>
      <c r="H998" s="76"/>
      <c r="I998" s="76"/>
    </row>
    <row r="999" spans="1:9">
      <c r="A999" s="74"/>
      <c r="B999" s="74"/>
      <c r="C999" s="75"/>
      <c r="D999" s="74"/>
      <c r="E999" s="76"/>
      <c r="F999" s="76"/>
      <c r="G999" s="76"/>
      <c r="H999" s="76"/>
      <c r="I999" s="76"/>
    </row>
    <row r="1000" spans="1:9">
      <c r="A1000" s="74"/>
      <c r="B1000" s="74"/>
      <c r="C1000" s="75"/>
      <c r="D1000" s="74"/>
      <c r="E1000" s="76"/>
      <c r="F1000" s="76"/>
      <c r="G1000" s="76"/>
      <c r="H1000" s="76"/>
      <c r="I1000" s="76"/>
    </row>
    <row r="1001" spans="1:9">
      <c r="A1001" s="74"/>
      <c r="B1001" s="74"/>
      <c r="C1001" s="75"/>
      <c r="D1001" s="74"/>
      <c r="E1001" s="76"/>
      <c r="F1001" s="76"/>
      <c r="G1001" s="76"/>
      <c r="H1001" s="76"/>
      <c r="I1001" s="76"/>
    </row>
    <row r="1002" spans="1:9">
      <c r="A1002" s="74"/>
      <c r="B1002" s="74"/>
      <c r="C1002" s="75"/>
      <c r="D1002" s="74"/>
      <c r="E1002" s="76"/>
      <c r="F1002" s="76"/>
      <c r="G1002" s="76"/>
      <c r="H1002" s="76"/>
      <c r="I1002" s="76"/>
    </row>
    <row r="1003" spans="1:9">
      <c r="A1003" s="74"/>
      <c r="B1003" s="74"/>
      <c r="C1003" s="75"/>
      <c r="D1003" s="74"/>
      <c r="E1003" s="76"/>
      <c r="F1003" s="76"/>
      <c r="G1003" s="76"/>
      <c r="H1003" s="76"/>
      <c r="I1003" s="76"/>
    </row>
  </sheetData>
  <conditionalFormatting sqref="G1:I1048576">
    <cfRule type="cellIs" dxfId="1277" priority="8" operator="equal">
      <formula>0</formula>
    </cfRule>
    <cfRule type="containsErrors" dxfId="1276" priority="9">
      <formula>ISERROR(G1)</formula>
    </cfRule>
  </conditionalFormatting>
  <conditionalFormatting sqref="A1:F1048576">
    <cfRule type="cellIs" dxfId="1275" priority="7" operator="equal">
      <formula>0</formula>
    </cfRule>
  </conditionalFormatting>
  <conditionalFormatting sqref="J1:P2 J3:J503 L3:P503">
    <cfRule type="cellIs" dxfId="1274" priority="1" operator="equal">
      <formula>0</formula>
    </cfRule>
    <cfRule type="containsErrors" dxfId="1273" priority="2">
      <formula>ISERROR(J1)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R193"/>
  <sheetViews>
    <sheetView workbookViewId="0"/>
  </sheetViews>
  <sheetFormatPr baseColWidth="10" defaultRowHeight="15"/>
  <cols>
    <col min="1" max="1" width="8.7109375" customWidth="1"/>
    <col min="2" max="2" width="7.140625" customWidth="1"/>
    <col min="3" max="3" width="15.7109375" style="105" customWidth="1"/>
    <col min="4" max="4" width="5.7109375" customWidth="1"/>
    <col min="5" max="7" width="4.7109375" style="106" customWidth="1"/>
    <col min="8" max="8" width="4.7109375" style="107" customWidth="1"/>
    <col min="9" max="9" width="4.7109375" style="108" customWidth="1"/>
    <col min="10" max="10" width="4.7109375" style="109" customWidth="1"/>
    <col min="11" max="11" width="4.7109375" style="110" customWidth="1"/>
    <col min="12" max="12" width="4.7109375" style="111" customWidth="1"/>
    <col min="13" max="14" width="0.28515625" customWidth="1"/>
    <col min="15" max="15" width="8.7109375" customWidth="1"/>
    <col min="16" max="16" width="7.7109375" style="123" customWidth="1"/>
    <col min="17" max="18" width="0.28515625" style="128" customWidth="1"/>
  </cols>
  <sheetData>
    <row r="1" spans="1:18" ht="42" customHeight="1">
      <c r="A1" s="78" t="s">
        <v>114</v>
      </c>
      <c r="B1" s="29" t="s">
        <v>96</v>
      </c>
      <c r="C1" s="30" t="s">
        <v>97</v>
      </c>
      <c r="D1" s="31" t="s">
        <v>98</v>
      </c>
      <c r="E1" s="29" t="s">
        <v>99</v>
      </c>
      <c r="F1" s="29" t="s">
        <v>100</v>
      </c>
      <c r="G1" s="29" t="s">
        <v>101</v>
      </c>
      <c r="H1" s="32" t="s">
        <v>102</v>
      </c>
      <c r="I1" s="33">
        <v>69</v>
      </c>
      <c r="J1" s="34">
        <v>169</v>
      </c>
      <c r="K1" s="35">
        <v>269</v>
      </c>
      <c r="L1" s="36" t="s">
        <v>103</v>
      </c>
      <c r="M1" s="79"/>
      <c r="N1" s="79"/>
      <c r="O1" s="37" t="s">
        <v>104</v>
      </c>
      <c r="P1" s="118" t="s">
        <v>115</v>
      </c>
      <c r="Q1" s="124" t="s">
        <v>106</v>
      </c>
      <c r="R1" s="124" t="s">
        <v>105</v>
      </c>
    </row>
    <row r="2" spans="1:18">
      <c r="A2" s="39" t="str">
        <f>VLOOKUP(B2,Données!$A$3:$I$81,4)</f>
        <v>F</v>
      </c>
      <c r="B2" s="80">
        <v>1000</v>
      </c>
      <c r="C2" s="40" t="str">
        <f>VLOOKUP(B2,Données!$A$3:$I$81,3)</f>
        <v>Lise Mc Lean</v>
      </c>
      <c r="D2" s="39">
        <f>VLOOKUP(B2,Données!$A$3:$I$81,5)</f>
        <v>171</v>
      </c>
      <c r="E2" s="41">
        <v>100</v>
      </c>
      <c r="F2" s="41">
        <v>100</v>
      </c>
      <c r="G2" s="41">
        <v>100</v>
      </c>
      <c r="H2" s="42"/>
      <c r="I2" s="43">
        <v>1</v>
      </c>
      <c r="J2" s="44">
        <v>1</v>
      </c>
      <c r="K2" s="45"/>
      <c r="L2" s="46"/>
      <c r="M2" s="79"/>
      <c r="N2" s="79"/>
      <c r="O2" s="117">
        <f>IF(OR(E2&gt;0,F2&gt;0,G2&gt;0),Données!$Q$4)</f>
        <v>0</v>
      </c>
      <c r="P2" s="119">
        <f>SUM(I2:L2)</f>
        <v>2</v>
      </c>
      <c r="Q2" s="125">
        <f>COUNTIF(E2:G2,"&gt;0")</f>
        <v>3</v>
      </c>
      <c r="R2" s="125">
        <f>SUM(E2:G2)</f>
        <v>300</v>
      </c>
    </row>
    <row r="3" spans="1:18">
      <c r="A3" s="39" t="str">
        <f>VLOOKUP(B3,Données!$A$3:$I$81,4)</f>
        <v>F</v>
      </c>
      <c r="B3" s="82">
        <v>1001</v>
      </c>
      <c r="C3" s="40" t="str">
        <f>VLOOKUP(B3,Données!$A$3:$I$81,3)</f>
        <v>Sylvie Riendeau</v>
      </c>
      <c r="D3" s="39">
        <f>VLOOKUP(B3,Données!$A$3:$I$81,5)</f>
        <v>174</v>
      </c>
      <c r="E3" s="41">
        <v>110</v>
      </c>
      <c r="F3" s="41">
        <v>110</v>
      </c>
      <c r="G3" s="41">
        <v>110</v>
      </c>
      <c r="H3" s="42"/>
      <c r="I3" s="43"/>
      <c r="J3" s="44"/>
      <c r="K3" s="45"/>
      <c r="L3" s="46"/>
      <c r="M3" s="79"/>
      <c r="N3" s="79"/>
      <c r="O3" s="81">
        <f>IF(OR(E3&gt;0,F3&gt;0,G3&gt;0),Données!$Q$4)</f>
        <v>0</v>
      </c>
      <c r="P3" s="119">
        <f t="shared" ref="P3:P6" si="0">SUM(I3:L3)</f>
        <v>0</v>
      </c>
      <c r="Q3" s="126">
        <f>COUNTIF(E3:G3,"&gt;0")</f>
        <v>3</v>
      </c>
      <c r="R3" s="126">
        <f>SUM(E3:G3)</f>
        <v>330</v>
      </c>
    </row>
    <row r="4" spans="1:18">
      <c r="A4" s="39" t="str">
        <f>VLOOKUP(B4,Données!$A$3:$I$81,4)</f>
        <v>F</v>
      </c>
      <c r="B4" s="82">
        <v>1002</v>
      </c>
      <c r="C4" s="40" t="str">
        <f>VLOOKUP(B4,Données!$A$3:$I$81,3)</f>
        <v>Charlotte Jolicoeur</v>
      </c>
      <c r="D4" s="39">
        <f>VLOOKUP(B4,Données!$A$3:$I$81,5)</f>
        <v>152</v>
      </c>
      <c r="E4" s="41">
        <v>120</v>
      </c>
      <c r="F4" s="41">
        <v>120</v>
      </c>
      <c r="G4" s="41">
        <v>120</v>
      </c>
      <c r="H4" s="42"/>
      <c r="I4" s="43">
        <v>1</v>
      </c>
      <c r="J4" s="44"/>
      <c r="K4" s="45"/>
      <c r="L4" s="46"/>
      <c r="M4" s="79"/>
      <c r="N4" s="79"/>
      <c r="O4" s="81">
        <f>IF(OR(E4&gt;0,F4&gt;0,G4&gt;0),Données!$Q$4)</f>
        <v>0</v>
      </c>
      <c r="P4" s="119">
        <f t="shared" si="0"/>
        <v>1</v>
      </c>
      <c r="Q4" s="126">
        <f>COUNTIF(E4:G4,"&gt;0")</f>
        <v>3</v>
      </c>
      <c r="R4" s="126">
        <f>SUM(E4:G4)</f>
        <v>360</v>
      </c>
    </row>
    <row r="5" spans="1:18">
      <c r="A5" s="39" t="str">
        <f>VLOOKUP(B5,Données!$A$3:$I$81,4)</f>
        <v>H</v>
      </c>
      <c r="B5" s="82">
        <v>1003</v>
      </c>
      <c r="C5" s="40" t="str">
        <f>VLOOKUP(B5,Données!$A$3:$I$81,3)</f>
        <v>Denis Locas</v>
      </c>
      <c r="D5" s="39">
        <f>VLOOKUP(B5,Données!$A$3:$I$81,5)</f>
        <v>188</v>
      </c>
      <c r="E5" s="41">
        <v>130</v>
      </c>
      <c r="F5" s="41">
        <v>130</v>
      </c>
      <c r="G5" s="41">
        <v>130</v>
      </c>
      <c r="H5" s="42"/>
      <c r="I5" s="43"/>
      <c r="J5" s="44"/>
      <c r="K5" s="45"/>
      <c r="L5" s="46"/>
      <c r="M5" s="79"/>
      <c r="N5" s="79"/>
      <c r="O5" s="81">
        <f>IF(OR(E5&gt;0,F5&gt;0,G5&gt;0),Données!$Q$4)</f>
        <v>0</v>
      </c>
      <c r="P5" s="119">
        <f t="shared" si="0"/>
        <v>0</v>
      </c>
      <c r="Q5" s="126">
        <f>COUNTIF(E5:G5,"&gt;0")</f>
        <v>3</v>
      </c>
      <c r="R5" s="126">
        <f>SUM(E5:G5)</f>
        <v>390</v>
      </c>
    </row>
    <row r="6" spans="1:18">
      <c r="A6" s="39" t="str">
        <f>VLOOKUP(B6,Données!$A$3:$I$81,4)</f>
        <v>F</v>
      </c>
      <c r="B6" s="82">
        <v>1004</v>
      </c>
      <c r="C6" s="40" t="str">
        <f>VLOOKUP(B6,Données!$A$3:$I$81,3)</f>
        <v>Lucille Pinel</v>
      </c>
      <c r="D6" s="39">
        <f>VLOOKUP(B6,Données!$A$3:$I$81,5)</f>
        <v>117</v>
      </c>
      <c r="E6" s="41">
        <v>140</v>
      </c>
      <c r="F6" s="41">
        <v>140</v>
      </c>
      <c r="G6" s="41">
        <v>140</v>
      </c>
      <c r="H6" s="42"/>
      <c r="I6" s="43">
        <v>1</v>
      </c>
      <c r="J6" s="44"/>
      <c r="K6" s="45"/>
      <c r="L6" s="46"/>
      <c r="M6" s="79"/>
      <c r="N6" s="79"/>
      <c r="O6" s="81">
        <f>IF(OR(E6&gt;0,F6&gt;0,G6&gt;0),Données!$Q$4)</f>
        <v>0</v>
      </c>
      <c r="P6" s="119">
        <f t="shared" si="0"/>
        <v>1</v>
      </c>
      <c r="Q6" s="126">
        <f>COUNTIF(E6:G6,"&gt;0")</f>
        <v>3</v>
      </c>
      <c r="R6" s="126">
        <f>SUM(E6:G6)</f>
        <v>420</v>
      </c>
    </row>
    <row r="7" spans="1:18">
      <c r="A7" s="52" t="s">
        <v>108</v>
      </c>
      <c r="B7" s="48"/>
      <c r="C7" s="53" t="e">
        <f>VLOOKUP(B7,Données!$A$3:$I$81,3)</f>
        <v>#N/A</v>
      </c>
      <c r="D7" s="31"/>
      <c r="E7" s="41"/>
      <c r="F7" s="50"/>
      <c r="G7" s="50"/>
      <c r="H7" s="42"/>
      <c r="I7" s="43"/>
      <c r="J7" s="44"/>
      <c r="K7" s="45"/>
      <c r="L7" s="46"/>
      <c r="M7" s="79"/>
      <c r="N7" s="79"/>
      <c r="O7" s="83" t="b">
        <f>IF(OR(E7&gt;0,F7&gt;0,G7&gt;0),Données!$Q$4)</f>
        <v>0</v>
      </c>
      <c r="P7" s="120">
        <f>SUM(I7:L7)</f>
        <v>0</v>
      </c>
      <c r="Q7" s="126"/>
      <c r="R7" s="126"/>
    </row>
    <row r="8" spans="1:18">
      <c r="A8" s="52" t="s">
        <v>108</v>
      </c>
      <c r="B8" s="48"/>
      <c r="C8" s="53" t="e">
        <f>VLOOKUP(B8,Données!$A$3:$I$81,3)</f>
        <v>#N/A</v>
      </c>
      <c r="D8" s="31"/>
      <c r="E8" s="41"/>
      <c r="F8" s="50"/>
      <c r="G8" s="50"/>
      <c r="H8" s="42"/>
      <c r="I8" s="43"/>
      <c r="J8" s="44"/>
      <c r="K8" s="45"/>
      <c r="L8" s="46"/>
      <c r="M8" s="84"/>
      <c r="N8" s="84"/>
      <c r="O8" s="83" t="b">
        <f>IF(OR(E8&gt;0,F8&gt;0,G8&gt;0),Données!$Q$4)</f>
        <v>0</v>
      </c>
      <c r="P8" s="120">
        <f>SUM(I8:L8)</f>
        <v>0</v>
      </c>
      <c r="Q8" s="126"/>
      <c r="R8" s="126"/>
    </row>
    <row r="9" spans="1:18">
      <c r="A9" s="31" t="s">
        <v>107</v>
      </c>
      <c r="B9" s="48"/>
      <c r="C9" s="49" t="e">
        <f>VLOOKUP(B9,Données!$J$3:$P$503,2)</f>
        <v>#N/A</v>
      </c>
      <c r="D9" s="52"/>
      <c r="E9" s="41"/>
      <c r="F9" s="50"/>
      <c r="G9" s="50"/>
      <c r="H9" s="42"/>
      <c r="I9" s="43"/>
      <c r="J9" s="44"/>
      <c r="K9" s="45"/>
      <c r="L9" s="46"/>
      <c r="M9" s="84"/>
      <c r="N9" s="84"/>
      <c r="O9" s="85" t="b">
        <f>IF(OR(E9&gt;0,F9&gt;0,G9&gt;0),Données!$Q$5)</f>
        <v>0</v>
      </c>
      <c r="P9" s="121">
        <f>SUM(I9:L9)</f>
        <v>0</v>
      </c>
      <c r="Q9" s="126"/>
      <c r="R9" s="126"/>
    </row>
    <row r="10" spans="1:18">
      <c r="A10" s="31" t="s">
        <v>107</v>
      </c>
      <c r="B10" s="48"/>
      <c r="C10" s="49" t="e">
        <f>VLOOKUP(B10,Données!$J$3:$P$503,2)</f>
        <v>#N/A</v>
      </c>
      <c r="D10" s="52"/>
      <c r="E10" s="41"/>
      <c r="F10" s="50"/>
      <c r="G10" s="50"/>
      <c r="H10" s="42"/>
      <c r="I10" s="43"/>
      <c r="J10" s="44"/>
      <c r="K10" s="45"/>
      <c r="L10" s="46"/>
      <c r="M10" s="84"/>
      <c r="N10" s="84"/>
      <c r="O10" s="85" t="b">
        <f>IF(OR(E10&gt;0,F10&gt;0,G10&gt;0),Données!$Q$5)</f>
        <v>0</v>
      </c>
      <c r="P10" s="121">
        <f>SUM(I10:L10)</f>
        <v>0</v>
      </c>
      <c r="Q10" s="126"/>
      <c r="R10" s="126"/>
    </row>
    <row r="11" spans="1:18">
      <c r="A11" s="86"/>
      <c r="B11" s="86"/>
      <c r="C11" s="30" t="s">
        <v>109</v>
      </c>
      <c r="D11" s="86"/>
      <c r="E11" s="87"/>
      <c r="F11" s="88"/>
      <c r="G11" s="88"/>
      <c r="H11" s="89"/>
      <c r="I11" s="90"/>
      <c r="J11" s="91"/>
      <c r="K11" s="92"/>
      <c r="L11" s="93"/>
      <c r="M11" s="84"/>
      <c r="N11" s="84"/>
      <c r="O11" s="94"/>
      <c r="P11" s="122"/>
      <c r="Q11" s="126"/>
      <c r="R11" s="126"/>
    </row>
    <row r="12" spans="1:18">
      <c r="A12" s="39" t="str">
        <f>VLOOKUP(B12,Données!$A$3:$I$81,4)</f>
        <v>H</v>
      </c>
      <c r="B12" s="48">
        <v>1005</v>
      </c>
      <c r="C12" s="40" t="str">
        <f>VLOOKUP(B12,Données!$A$3:$I$81,3)</f>
        <v>Roland Jolicoeur</v>
      </c>
      <c r="D12" s="39">
        <f>VLOOKUP(B12,Données!$A$3:$I$81,5)</f>
        <v>136</v>
      </c>
      <c r="E12" s="41">
        <v>100</v>
      </c>
      <c r="F12" s="41">
        <v>100</v>
      </c>
      <c r="G12" s="41">
        <v>100</v>
      </c>
      <c r="H12" s="42"/>
      <c r="I12" s="43">
        <v>1</v>
      </c>
      <c r="J12" s="44">
        <v>1</v>
      </c>
      <c r="K12" s="45"/>
      <c r="L12" s="46"/>
      <c r="M12" s="79"/>
      <c r="N12" s="79"/>
      <c r="O12" s="117">
        <f>IF(OR(E12&gt;0,F12&gt;0,G12&gt;0),Données!$Q$4)</f>
        <v>0</v>
      </c>
      <c r="P12" s="119">
        <f>SUM(I12:L12)</f>
        <v>2</v>
      </c>
      <c r="Q12" s="126">
        <f>COUNTIF(E12:G12,"&gt;0")</f>
        <v>3</v>
      </c>
      <c r="R12" s="126">
        <f>SUM(E12:G12)</f>
        <v>300</v>
      </c>
    </row>
    <row r="13" spans="1:18">
      <c r="A13" s="39" t="str">
        <f>VLOOKUP(B13,Données!$A$3:$I$81,4)</f>
        <v>F</v>
      </c>
      <c r="B13" s="48">
        <v>1006</v>
      </c>
      <c r="C13" s="40" t="str">
        <f>VLOOKUP(B13,Données!$A$3:$I$81,3)</f>
        <v>Lucie Allard</v>
      </c>
      <c r="D13" s="39">
        <f>VLOOKUP(B13,Données!$A$3:$I$81,5)</f>
        <v>159</v>
      </c>
      <c r="E13" s="41">
        <v>110</v>
      </c>
      <c r="F13" s="41">
        <v>110</v>
      </c>
      <c r="G13" s="41">
        <v>110</v>
      </c>
      <c r="H13" s="42"/>
      <c r="I13" s="43"/>
      <c r="J13" s="44"/>
      <c r="K13" s="45"/>
      <c r="L13" s="46"/>
      <c r="M13" s="79"/>
      <c r="N13" s="79"/>
      <c r="O13" s="81">
        <f>IF(OR(E13&gt;0,F13&gt;0,G13&gt;0),Données!$Q$4)</f>
        <v>0</v>
      </c>
      <c r="P13" s="119">
        <f t="shared" ref="P13:P16" si="1">SUM(I13:L13)</f>
        <v>0</v>
      </c>
      <c r="Q13" s="126">
        <f>COUNTIF(E13:G13,"&gt;0")</f>
        <v>3</v>
      </c>
      <c r="R13" s="126">
        <f>SUM(E13:G13)</f>
        <v>330</v>
      </c>
    </row>
    <row r="14" spans="1:18">
      <c r="A14" s="39" t="str">
        <f>VLOOKUP(B14,Données!$A$3:$I$81,4)</f>
        <v>H</v>
      </c>
      <c r="B14" s="48">
        <v>1007</v>
      </c>
      <c r="C14" s="40" t="str">
        <f>VLOOKUP(B14,Données!$A$3:$I$81,3)</f>
        <v>Denis Sabourin</v>
      </c>
      <c r="D14" s="39">
        <f>VLOOKUP(B14,Données!$A$3:$I$81,5)</f>
        <v>174</v>
      </c>
      <c r="E14" s="41">
        <v>120</v>
      </c>
      <c r="F14" s="41">
        <v>120</v>
      </c>
      <c r="G14" s="41">
        <v>120</v>
      </c>
      <c r="H14" s="42"/>
      <c r="I14" s="43">
        <v>1</v>
      </c>
      <c r="J14" s="44"/>
      <c r="K14" s="45"/>
      <c r="L14" s="46"/>
      <c r="M14" s="79"/>
      <c r="N14" s="79"/>
      <c r="O14" s="81">
        <f>IF(OR(E14&gt;0,F14&gt;0,G14&gt;0),Données!$Q$4)</f>
        <v>0</v>
      </c>
      <c r="P14" s="119">
        <f t="shared" si="1"/>
        <v>1</v>
      </c>
      <c r="Q14" s="126">
        <f>COUNTIF(E14:G14,"&gt;0")</f>
        <v>3</v>
      </c>
      <c r="R14" s="126">
        <f>SUM(E14:G14)</f>
        <v>360</v>
      </c>
    </row>
    <row r="15" spans="1:18">
      <c r="A15" s="39" t="str">
        <f>VLOOKUP(B15,Données!$A$3:$I$81,4)</f>
        <v>H</v>
      </c>
      <c r="B15" s="48">
        <v>1008</v>
      </c>
      <c r="C15" s="40" t="str">
        <f>VLOOKUP(B15,Données!$A$3:$I$81,3)</f>
        <v>Gilles Dussault</v>
      </c>
      <c r="D15" s="39">
        <f>VLOOKUP(B15,Données!$A$3:$I$81,5)</f>
        <v>175</v>
      </c>
      <c r="E15" s="41">
        <v>130</v>
      </c>
      <c r="F15" s="41">
        <v>130</v>
      </c>
      <c r="G15" s="41">
        <v>130</v>
      </c>
      <c r="H15" s="42"/>
      <c r="I15" s="43"/>
      <c r="J15" s="44"/>
      <c r="K15" s="45"/>
      <c r="L15" s="46"/>
      <c r="M15" s="79"/>
      <c r="N15" s="79"/>
      <c r="O15" s="81">
        <f>IF(OR(E15&gt;0,F15&gt;0,G15&gt;0),Données!$Q$4)</f>
        <v>0</v>
      </c>
      <c r="P15" s="119">
        <f t="shared" si="1"/>
        <v>0</v>
      </c>
      <c r="Q15" s="126">
        <f>COUNTIF(E15:G15,"&gt;0")</f>
        <v>3</v>
      </c>
      <c r="R15" s="126">
        <f>SUM(E15:G15)</f>
        <v>390</v>
      </c>
    </row>
    <row r="16" spans="1:18">
      <c r="A16" s="39" t="str">
        <f>VLOOKUP(B16,Données!$A$3:$I$81,4)</f>
        <v>F</v>
      </c>
      <c r="B16" s="48">
        <v>1009</v>
      </c>
      <c r="C16" s="40" t="str">
        <f>VLOOKUP(B16,Données!$A$3:$I$81,3)</f>
        <v>Francine Allard</v>
      </c>
      <c r="D16" s="39">
        <f>VLOOKUP(B16,Données!$A$3:$I$81,5)</f>
        <v>128</v>
      </c>
      <c r="E16" s="41">
        <v>140</v>
      </c>
      <c r="F16" s="41">
        <v>140</v>
      </c>
      <c r="G16" s="41">
        <v>140</v>
      </c>
      <c r="H16" s="42"/>
      <c r="I16" s="43">
        <v>1</v>
      </c>
      <c r="J16" s="44"/>
      <c r="K16" s="45"/>
      <c r="L16" s="46"/>
      <c r="M16" s="79"/>
      <c r="N16" s="79"/>
      <c r="O16" s="81">
        <f>IF(OR(E16&gt;0,F16&gt;0,G16&gt;0),Données!$Q$4)</f>
        <v>0</v>
      </c>
      <c r="P16" s="119">
        <f t="shared" si="1"/>
        <v>1</v>
      </c>
      <c r="Q16" s="126">
        <f>COUNTIF(E16:G16,"&gt;0")</f>
        <v>3</v>
      </c>
      <c r="R16" s="126">
        <f>SUM(E16:G16)</f>
        <v>420</v>
      </c>
    </row>
    <row r="17" spans="1:18">
      <c r="A17" s="52" t="s">
        <v>108</v>
      </c>
      <c r="B17" s="48"/>
      <c r="C17" s="53" t="e">
        <f>VLOOKUP(B17,Données!$A$3:$I$81,3)</f>
        <v>#N/A</v>
      </c>
      <c r="D17" s="31"/>
      <c r="E17" s="41"/>
      <c r="F17" s="50"/>
      <c r="G17" s="50"/>
      <c r="H17" s="42"/>
      <c r="I17" s="43"/>
      <c r="J17" s="44"/>
      <c r="K17" s="45"/>
      <c r="L17" s="46"/>
      <c r="M17" s="79"/>
      <c r="N17" s="79"/>
      <c r="O17" s="83" t="b">
        <f>IF(OR(E17&gt;0,F17&gt;0,G17&gt;0),Données!$Q$4)</f>
        <v>0</v>
      </c>
      <c r="P17" s="120">
        <f>SUM(I17:L17)</f>
        <v>0</v>
      </c>
      <c r="Q17" s="126"/>
      <c r="R17" s="126"/>
    </row>
    <row r="18" spans="1:18">
      <c r="A18" s="52" t="s">
        <v>108</v>
      </c>
      <c r="B18" s="48"/>
      <c r="C18" s="53" t="e">
        <f>VLOOKUP(B18,Données!$A$3:$I$81,3)</f>
        <v>#N/A</v>
      </c>
      <c r="D18" s="31"/>
      <c r="E18" s="41"/>
      <c r="F18" s="50"/>
      <c r="G18" s="50"/>
      <c r="H18" s="42"/>
      <c r="I18" s="43"/>
      <c r="J18" s="44"/>
      <c r="K18" s="45"/>
      <c r="L18" s="46"/>
      <c r="M18" s="84"/>
      <c r="N18" s="84"/>
      <c r="O18" s="83" t="b">
        <f>IF(OR(E18&gt;0,F18&gt;0,G18&gt;0),Données!$Q$4)</f>
        <v>0</v>
      </c>
      <c r="P18" s="120">
        <f>SUM(I18:L18)</f>
        <v>0</v>
      </c>
      <c r="Q18" s="126"/>
      <c r="R18" s="126"/>
    </row>
    <row r="19" spans="1:18">
      <c r="A19" s="31" t="s">
        <v>107</v>
      </c>
      <c r="B19" s="48"/>
      <c r="C19" s="49" t="e">
        <f>VLOOKUP(B19,Données!$J$3:$P$503,2)</f>
        <v>#N/A</v>
      </c>
      <c r="D19" s="52"/>
      <c r="E19" s="41"/>
      <c r="F19" s="50"/>
      <c r="G19" s="50"/>
      <c r="H19" s="42"/>
      <c r="I19" s="43"/>
      <c r="J19" s="44"/>
      <c r="K19" s="45"/>
      <c r="L19" s="46"/>
      <c r="M19" s="84"/>
      <c r="N19" s="84"/>
      <c r="O19" s="85" t="b">
        <f>IF(OR(E19&gt;0,F19&gt;0,G19&gt;0),Données!$Q$5)</f>
        <v>0</v>
      </c>
      <c r="P19" s="121">
        <f>SUM(I19:L19)</f>
        <v>0</v>
      </c>
      <c r="Q19" s="126"/>
      <c r="R19" s="126"/>
    </row>
    <row r="20" spans="1:18">
      <c r="A20" s="31" t="s">
        <v>107</v>
      </c>
      <c r="B20" s="48"/>
      <c r="C20" s="49" t="e">
        <f>VLOOKUP(B20,Données!$J$3:$P$503,2)</f>
        <v>#N/A</v>
      </c>
      <c r="D20" s="52"/>
      <c r="E20" s="41"/>
      <c r="F20" s="50"/>
      <c r="G20" s="50"/>
      <c r="H20" s="42"/>
      <c r="I20" s="43"/>
      <c r="J20" s="44"/>
      <c r="K20" s="45"/>
      <c r="L20" s="46"/>
      <c r="M20" s="84"/>
      <c r="N20" s="84"/>
      <c r="O20" s="85" t="b">
        <f>IF(OR(E20&gt;0,F20&gt;0,G20&gt;0),Données!$Q$5)</f>
        <v>0</v>
      </c>
      <c r="P20" s="121">
        <f>SUM(I20:L20)</f>
        <v>0</v>
      </c>
      <c r="Q20" s="126"/>
      <c r="R20" s="126"/>
    </row>
    <row r="21" spans="1:18">
      <c r="A21" s="86"/>
      <c r="B21" s="86"/>
      <c r="C21" s="30" t="s">
        <v>110</v>
      </c>
      <c r="D21" s="86"/>
      <c r="E21" s="87"/>
      <c r="F21" s="88"/>
      <c r="G21" s="88"/>
      <c r="H21" s="89"/>
      <c r="I21" s="90"/>
      <c r="J21" s="91"/>
      <c r="K21" s="92"/>
      <c r="L21" s="93"/>
      <c r="M21" s="84"/>
      <c r="N21" s="84"/>
      <c r="O21" s="94"/>
      <c r="P21" s="122"/>
      <c r="Q21" s="126"/>
      <c r="R21" s="126"/>
    </row>
    <row r="22" spans="1:18">
      <c r="A22" s="39" t="str">
        <f>VLOOKUP(B22,Données!$A$3:$I$81,4)</f>
        <v>F</v>
      </c>
      <c r="B22" s="48">
        <v>1010</v>
      </c>
      <c r="C22" s="40" t="str">
        <f>VLOOKUP(B22,Données!$A$3:$I$81,3)</f>
        <v>Nicole Bisson</v>
      </c>
      <c r="D22" s="39">
        <f>VLOOKUP(B22,Données!$A$3:$I$81,5)</f>
        <v>144</v>
      </c>
      <c r="E22" s="41">
        <v>100</v>
      </c>
      <c r="F22" s="41">
        <v>100</v>
      </c>
      <c r="G22" s="41">
        <v>100</v>
      </c>
      <c r="H22" s="42"/>
      <c r="I22" s="43">
        <v>1</v>
      </c>
      <c r="J22" s="44">
        <v>1</v>
      </c>
      <c r="K22" s="45"/>
      <c r="L22" s="46"/>
      <c r="M22" s="79"/>
      <c r="N22" s="79"/>
      <c r="O22" s="117">
        <f>IF(OR(E22&gt;0,F22&gt;0,G22&gt;0),Données!$Q$4)</f>
        <v>0</v>
      </c>
      <c r="P22" s="119">
        <f>SUM(I22:L22)</f>
        <v>2</v>
      </c>
      <c r="Q22" s="126">
        <f>COUNTIF(E22:G22,"&gt;0")</f>
        <v>3</v>
      </c>
      <c r="R22" s="126">
        <f>SUM(E22:G22)</f>
        <v>300</v>
      </c>
    </row>
    <row r="23" spans="1:18">
      <c r="A23" s="39" t="str">
        <f>VLOOKUP(B23,Données!$A$3:$I$81,4)</f>
        <v>H</v>
      </c>
      <c r="B23" s="48">
        <v>1011</v>
      </c>
      <c r="C23" s="40" t="str">
        <f>VLOOKUP(B23,Données!$A$3:$I$81,3)</f>
        <v>Claude Gariépy</v>
      </c>
      <c r="D23" s="39">
        <f>VLOOKUP(B23,Données!$A$3:$I$81,5)</f>
        <v>130</v>
      </c>
      <c r="E23" s="41">
        <v>110</v>
      </c>
      <c r="F23" s="41">
        <v>110</v>
      </c>
      <c r="G23" s="41">
        <v>110</v>
      </c>
      <c r="H23" s="42"/>
      <c r="I23" s="43"/>
      <c r="J23" s="44"/>
      <c r="K23" s="45"/>
      <c r="L23" s="46"/>
      <c r="M23" s="79"/>
      <c r="N23" s="79"/>
      <c r="O23" s="81">
        <f>IF(OR(E23&gt;0,F23&gt;0,G23&gt;0),Données!$Q$4)</f>
        <v>0</v>
      </c>
      <c r="P23" s="119">
        <f t="shared" ref="P23:P26" si="2">SUM(I23:L23)</f>
        <v>0</v>
      </c>
      <c r="Q23" s="126">
        <f>COUNTIF(E23:G23,"&gt;0")</f>
        <v>3</v>
      </c>
      <c r="R23" s="126">
        <f>SUM(E23:G23)</f>
        <v>330</v>
      </c>
    </row>
    <row r="24" spans="1:18">
      <c r="A24" s="39" t="str">
        <f>VLOOKUP(B24,Données!$A$3:$I$81,4)</f>
        <v>H</v>
      </c>
      <c r="B24" s="48">
        <v>1012</v>
      </c>
      <c r="C24" s="40" t="str">
        <f>VLOOKUP(B24,Données!$A$3:$I$81,3)</f>
        <v>Roland Gariépy</v>
      </c>
      <c r="D24" s="39">
        <f>VLOOKUP(B24,Données!$A$3:$I$81,5)</f>
        <v>177</v>
      </c>
      <c r="E24" s="41">
        <v>120</v>
      </c>
      <c r="F24" s="41">
        <v>120</v>
      </c>
      <c r="G24" s="41">
        <v>120</v>
      </c>
      <c r="H24" s="42"/>
      <c r="I24" s="43">
        <v>1</v>
      </c>
      <c r="J24" s="44"/>
      <c r="K24" s="45"/>
      <c r="L24" s="46"/>
      <c r="M24" s="79"/>
      <c r="N24" s="79"/>
      <c r="O24" s="81">
        <f>IF(OR(E24&gt;0,F24&gt;0,G24&gt;0),Données!$Q$4)</f>
        <v>0</v>
      </c>
      <c r="P24" s="119">
        <f t="shared" si="2"/>
        <v>1</v>
      </c>
      <c r="Q24" s="126">
        <f>COUNTIF(E24:G24,"&gt;0")</f>
        <v>3</v>
      </c>
      <c r="R24" s="126">
        <f>SUM(E24:G24)</f>
        <v>360</v>
      </c>
    </row>
    <row r="25" spans="1:18">
      <c r="A25" s="39" t="str">
        <f>VLOOKUP(B25,Données!$A$3:$I$81,4)</f>
        <v>H</v>
      </c>
      <c r="B25" s="48">
        <v>1013</v>
      </c>
      <c r="C25" s="40" t="str">
        <f>VLOOKUP(B25,Données!$A$3:$I$81,3)</f>
        <v>Claude Cyr</v>
      </c>
      <c r="D25" s="39">
        <f>VLOOKUP(B25,Données!$A$3:$I$81,5)</f>
        <v>193</v>
      </c>
      <c r="E25" s="41">
        <v>130</v>
      </c>
      <c r="F25" s="41">
        <v>130</v>
      </c>
      <c r="G25" s="41">
        <v>130</v>
      </c>
      <c r="H25" s="42"/>
      <c r="I25" s="43"/>
      <c r="J25" s="44"/>
      <c r="K25" s="45"/>
      <c r="L25" s="46"/>
      <c r="M25" s="79"/>
      <c r="N25" s="79"/>
      <c r="O25" s="81">
        <f>IF(OR(E25&gt;0,F25&gt;0,G25&gt;0),Données!$Q$4)</f>
        <v>0</v>
      </c>
      <c r="P25" s="119">
        <f t="shared" si="2"/>
        <v>0</v>
      </c>
      <c r="Q25" s="126">
        <f>COUNTIF(E25:G25,"&gt;0")</f>
        <v>3</v>
      </c>
      <c r="R25" s="126">
        <f>SUM(E25:G25)</f>
        <v>390</v>
      </c>
    </row>
    <row r="26" spans="1:18">
      <c r="A26" s="39" t="str">
        <f>VLOOKUP(B26,Données!$A$3:$I$81,4)</f>
        <v>H</v>
      </c>
      <c r="B26" s="48">
        <v>1014</v>
      </c>
      <c r="C26" s="40" t="str">
        <f>VLOOKUP(B26,Données!$A$3:$I$81,3)</f>
        <v>André Ouimet</v>
      </c>
      <c r="D26" s="39">
        <f>VLOOKUP(B26,Données!$A$3:$I$81,5)</f>
        <v>150</v>
      </c>
      <c r="E26" s="41">
        <v>140</v>
      </c>
      <c r="F26" s="41">
        <v>140</v>
      </c>
      <c r="G26" s="41">
        <v>140</v>
      </c>
      <c r="H26" s="42"/>
      <c r="I26" s="43">
        <v>1</v>
      </c>
      <c r="J26" s="44"/>
      <c r="K26" s="45"/>
      <c r="L26" s="46"/>
      <c r="M26" s="79"/>
      <c r="N26" s="79"/>
      <c r="O26" s="81">
        <f>IF(OR(E26&gt;0,F26&gt;0,G26&gt;0),Données!$Q$4)</f>
        <v>0</v>
      </c>
      <c r="P26" s="119">
        <f t="shared" si="2"/>
        <v>1</v>
      </c>
      <c r="Q26" s="126">
        <f>COUNTIF(E26:G26,"&gt;0")</f>
        <v>3</v>
      </c>
      <c r="R26" s="126">
        <f>SUM(E26:G26)</f>
        <v>420</v>
      </c>
    </row>
    <row r="27" spans="1:18">
      <c r="A27" s="52" t="s">
        <v>108</v>
      </c>
      <c r="B27" s="48"/>
      <c r="C27" s="53" t="e">
        <f>VLOOKUP(B27,Données!$A$3:$I$81,3)</f>
        <v>#N/A</v>
      </c>
      <c r="D27" s="31"/>
      <c r="E27" s="41"/>
      <c r="F27" s="50"/>
      <c r="G27" s="50"/>
      <c r="H27" s="42"/>
      <c r="I27" s="43"/>
      <c r="J27" s="44"/>
      <c r="K27" s="45"/>
      <c r="L27" s="46"/>
      <c r="M27" s="79"/>
      <c r="N27" s="79"/>
      <c r="O27" s="83" t="b">
        <f>IF(OR(E27&gt;0,F27&gt;0,G27&gt;0),Données!$Q$4)</f>
        <v>0</v>
      </c>
      <c r="P27" s="120">
        <f>SUM(I27:L27)</f>
        <v>0</v>
      </c>
      <c r="Q27" s="126"/>
      <c r="R27" s="126"/>
    </row>
    <row r="28" spans="1:18">
      <c r="A28" s="52" t="s">
        <v>108</v>
      </c>
      <c r="B28" s="48"/>
      <c r="C28" s="53" t="e">
        <f>VLOOKUP(B28,Données!$A$3:$I$81,3)</f>
        <v>#N/A</v>
      </c>
      <c r="D28" s="31"/>
      <c r="E28" s="41"/>
      <c r="F28" s="50"/>
      <c r="G28" s="50"/>
      <c r="H28" s="42"/>
      <c r="I28" s="43"/>
      <c r="J28" s="44"/>
      <c r="K28" s="45"/>
      <c r="L28" s="46"/>
      <c r="M28" s="84"/>
      <c r="N28" s="84"/>
      <c r="O28" s="83" t="b">
        <f>IF(OR(E28&gt;0,F28&gt;0,G28&gt;0),Données!$Q$4)</f>
        <v>0</v>
      </c>
      <c r="P28" s="120">
        <f>SUM(I28:L28)</f>
        <v>0</v>
      </c>
      <c r="Q28" s="126"/>
      <c r="R28" s="126"/>
    </row>
    <row r="29" spans="1:18">
      <c r="A29" s="31" t="s">
        <v>107</v>
      </c>
      <c r="B29" s="48"/>
      <c r="C29" s="49" t="e">
        <f>VLOOKUP(B29,Données!$J$3:$P$503,2)</f>
        <v>#N/A</v>
      </c>
      <c r="D29" s="52"/>
      <c r="E29" s="41"/>
      <c r="F29" s="50"/>
      <c r="G29" s="50"/>
      <c r="H29" s="42"/>
      <c r="I29" s="43"/>
      <c r="J29" s="44"/>
      <c r="K29" s="45"/>
      <c r="L29" s="46"/>
      <c r="M29" s="84"/>
      <c r="N29" s="84"/>
      <c r="O29" s="85" t="b">
        <f>IF(OR(E29&gt;0,F29&gt;0,G29&gt;0),Données!$Q$5)</f>
        <v>0</v>
      </c>
      <c r="P29" s="121">
        <f>SUM(I29:L29)</f>
        <v>0</v>
      </c>
      <c r="Q29" s="126"/>
      <c r="R29" s="126"/>
    </row>
    <row r="30" spans="1:18">
      <c r="A30" s="31" t="s">
        <v>107</v>
      </c>
      <c r="B30" s="48"/>
      <c r="C30" s="49" t="e">
        <f>VLOOKUP(B30,Données!$J$3:$P$503,2)</f>
        <v>#N/A</v>
      </c>
      <c r="D30" s="52"/>
      <c r="E30" s="41"/>
      <c r="F30" s="50"/>
      <c r="G30" s="50"/>
      <c r="H30" s="42"/>
      <c r="I30" s="43"/>
      <c r="J30" s="44"/>
      <c r="K30" s="45"/>
      <c r="L30" s="46"/>
      <c r="M30" s="84"/>
      <c r="N30" s="84"/>
      <c r="O30" s="85" t="b">
        <f>IF(OR(E30&gt;0,F30&gt;0,G30&gt;0),Données!$Q$5)</f>
        <v>0</v>
      </c>
      <c r="P30" s="121">
        <f>SUM(I30:L30)</f>
        <v>0</v>
      </c>
      <c r="Q30" s="126"/>
      <c r="R30" s="126"/>
    </row>
    <row r="31" spans="1:18">
      <c r="A31" s="86"/>
      <c r="B31" s="86"/>
      <c r="C31" s="30" t="s">
        <v>111</v>
      </c>
      <c r="D31" s="86"/>
      <c r="E31" s="87"/>
      <c r="F31" s="88"/>
      <c r="G31" s="88"/>
      <c r="H31" s="89"/>
      <c r="I31" s="90"/>
      <c r="J31" s="91"/>
      <c r="K31" s="92"/>
      <c r="L31" s="93"/>
      <c r="M31" s="84"/>
      <c r="N31" s="84"/>
      <c r="O31" s="94"/>
      <c r="P31" s="122"/>
      <c r="Q31" s="126"/>
      <c r="R31" s="126"/>
    </row>
    <row r="32" spans="1:18">
      <c r="A32" s="39" t="str">
        <f>VLOOKUP(B32,Données!$A$3:$I$81,4)</f>
        <v>F</v>
      </c>
      <c r="B32" s="48">
        <v>1015</v>
      </c>
      <c r="C32" s="40" t="str">
        <f>VLOOKUP(B32,Données!$A$3:$I$81,3)</f>
        <v>Diane Resler</v>
      </c>
      <c r="D32" s="39">
        <f>VLOOKUP(B32,Données!$A$3:$I$81,5)</f>
        <v>137</v>
      </c>
      <c r="E32" s="41">
        <v>100</v>
      </c>
      <c r="F32" s="41">
        <v>100</v>
      </c>
      <c r="G32" s="41">
        <v>100</v>
      </c>
      <c r="H32" s="42"/>
      <c r="I32" s="43">
        <v>1</v>
      </c>
      <c r="J32" s="44">
        <v>1</v>
      </c>
      <c r="K32" s="45"/>
      <c r="L32" s="46"/>
      <c r="M32" s="79"/>
      <c r="N32" s="79"/>
      <c r="O32" s="117">
        <f>IF(OR(E32&gt;0,F32&gt;0,G32&gt;0),Données!$Q$4)</f>
        <v>0</v>
      </c>
      <c r="P32" s="119">
        <f>SUM(I32:L32)</f>
        <v>2</v>
      </c>
      <c r="Q32" s="126">
        <f>COUNTIF(E32:G32,"&gt;0")</f>
        <v>3</v>
      </c>
      <c r="R32" s="126">
        <f>SUM(E32:G32)</f>
        <v>300</v>
      </c>
    </row>
    <row r="33" spans="1:18">
      <c r="A33" s="39" t="str">
        <f>VLOOKUP(B33,Données!$A$3:$I$81,4)</f>
        <v>H</v>
      </c>
      <c r="B33" s="48">
        <v>1016</v>
      </c>
      <c r="C33" s="40" t="str">
        <f>VLOOKUP(B33,Données!$A$3:$I$81,3)</f>
        <v>Jacques Charlebois</v>
      </c>
      <c r="D33" s="39">
        <f>VLOOKUP(B33,Données!$A$3:$I$81,5)</f>
        <v>163</v>
      </c>
      <c r="E33" s="41">
        <v>110</v>
      </c>
      <c r="F33" s="41">
        <v>110</v>
      </c>
      <c r="G33" s="41">
        <v>110</v>
      </c>
      <c r="H33" s="42"/>
      <c r="I33" s="43"/>
      <c r="J33" s="44"/>
      <c r="K33" s="45"/>
      <c r="L33" s="46"/>
      <c r="M33" s="79"/>
      <c r="N33" s="79"/>
      <c r="O33" s="81">
        <f>IF(OR(E33&gt;0,F33&gt;0,G33&gt;0),Données!$Q$4)</f>
        <v>0</v>
      </c>
      <c r="P33" s="119">
        <f t="shared" ref="P33:P36" si="3">SUM(I33:L33)</f>
        <v>0</v>
      </c>
      <c r="Q33" s="126">
        <f>COUNTIF(E33:G33,"&gt;0")</f>
        <v>3</v>
      </c>
      <c r="R33" s="126">
        <f>SUM(E33:G33)</f>
        <v>330</v>
      </c>
    </row>
    <row r="34" spans="1:18">
      <c r="A34" s="39" t="str">
        <f>VLOOKUP(B34,Données!$A$3:$I$81,4)</f>
        <v>F</v>
      </c>
      <c r="B34" s="48">
        <v>1017</v>
      </c>
      <c r="C34" s="40" t="str">
        <f>VLOOKUP(B34,Données!$A$3:$I$81,3)</f>
        <v>Thérèse Hupé</v>
      </c>
      <c r="D34" s="39">
        <f>VLOOKUP(B34,Données!$A$3:$I$81,5)</f>
        <v>126</v>
      </c>
      <c r="E34" s="41">
        <v>120</v>
      </c>
      <c r="F34" s="41">
        <v>120</v>
      </c>
      <c r="G34" s="41">
        <v>120</v>
      </c>
      <c r="H34" s="42"/>
      <c r="I34" s="43">
        <v>1</v>
      </c>
      <c r="J34" s="44"/>
      <c r="K34" s="45"/>
      <c r="L34" s="46"/>
      <c r="M34" s="79"/>
      <c r="N34" s="79"/>
      <c r="O34" s="81">
        <f>IF(OR(E34&gt;0,F34&gt;0,G34&gt;0),Données!$Q$4)</f>
        <v>0</v>
      </c>
      <c r="P34" s="119">
        <f t="shared" si="3"/>
        <v>1</v>
      </c>
      <c r="Q34" s="126">
        <f>COUNTIF(E34:G34,"&gt;0")</f>
        <v>3</v>
      </c>
      <c r="R34" s="126">
        <f>SUM(E34:G34)</f>
        <v>360</v>
      </c>
    </row>
    <row r="35" spans="1:18">
      <c r="A35" s="39" t="str">
        <f>VLOOKUP(B35,Données!$A$3:$I$81,4)</f>
        <v>H</v>
      </c>
      <c r="B35" s="48">
        <v>1018</v>
      </c>
      <c r="C35" s="40" t="str">
        <f>VLOOKUP(B35,Données!$A$3:$I$81,3)</f>
        <v>Jean-Claude Marcoux</v>
      </c>
      <c r="D35" s="39">
        <f>VLOOKUP(B35,Données!$A$3:$I$81,5)</f>
        <v>194</v>
      </c>
      <c r="E35" s="41">
        <v>130</v>
      </c>
      <c r="F35" s="41">
        <v>130</v>
      </c>
      <c r="G35" s="41">
        <v>130</v>
      </c>
      <c r="H35" s="42"/>
      <c r="I35" s="43"/>
      <c r="J35" s="44"/>
      <c r="K35" s="45"/>
      <c r="L35" s="46"/>
      <c r="M35" s="79"/>
      <c r="N35" s="79"/>
      <c r="O35" s="81">
        <f>IF(OR(E35&gt;0,F35&gt;0,G35&gt;0),Données!$Q$4)</f>
        <v>0</v>
      </c>
      <c r="P35" s="119">
        <f t="shared" si="3"/>
        <v>0</v>
      </c>
      <c r="Q35" s="126">
        <f>COUNTIF(E35:G35,"&gt;0")</f>
        <v>3</v>
      </c>
      <c r="R35" s="126">
        <f>SUM(E35:G35)</f>
        <v>390</v>
      </c>
    </row>
    <row r="36" spans="1:18">
      <c r="A36" s="39" t="str">
        <f>VLOOKUP(B36,Données!$A$3:$I$81,4)</f>
        <v>F</v>
      </c>
      <c r="B36" s="48">
        <v>1019</v>
      </c>
      <c r="C36" s="40" t="str">
        <f>VLOOKUP(B36,Données!$A$3:$I$81,3)</f>
        <v>Jocelyne Brunelle</v>
      </c>
      <c r="D36" s="39">
        <f>VLOOKUP(B36,Données!$A$3:$I$81,5)</f>
        <v>162</v>
      </c>
      <c r="E36" s="41">
        <v>140</v>
      </c>
      <c r="F36" s="41">
        <v>140</v>
      </c>
      <c r="G36" s="41">
        <v>140</v>
      </c>
      <c r="H36" s="42"/>
      <c r="I36" s="43">
        <v>1</v>
      </c>
      <c r="J36" s="44"/>
      <c r="K36" s="45"/>
      <c r="L36" s="46"/>
      <c r="M36" s="79"/>
      <c r="N36" s="79"/>
      <c r="O36" s="81">
        <f>IF(OR(E36&gt;0,F36&gt;0,G36&gt;0),Données!$Q$4)</f>
        <v>0</v>
      </c>
      <c r="P36" s="119">
        <f t="shared" si="3"/>
        <v>1</v>
      </c>
      <c r="Q36" s="126">
        <f>COUNTIF(E36:G36,"&gt;0")</f>
        <v>3</v>
      </c>
      <c r="R36" s="126">
        <f>SUM(E36:G36)</f>
        <v>420</v>
      </c>
    </row>
    <row r="37" spans="1:18">
      <c r="A37" s="52" t="s">
        <v>108</v>
      </c>
      <c r="B37" s="48"/>
      <c r="C37" s="53" t="e">
        <f>VLOOKUP(B37,Données!$A$3:$I$81,3)</f>
        <v>#N/A</v>
      </c>
      <c r="D37" s="31"/>
      <c r="E37" s="41"/>
      <c r="F37" s="50"/>
      <c r="G37" s="50"/>
      <c r="H37" s="42"/>
      <c r="I37" s="43"/>
      <c r="J37" s="44"/>
      <c r="K37" s="45"/>
      <c r="L37" s="46"/>
      <c r="M37" s="79"/>
      <c r="N37" s="79"/>
      <c r="O37" s="83" t="b">
        <f>IF(OR(E37&gt;0,F37&gt;0,G37&gt;0),Données!$Q$4)</f>
        <v>0</v>
      </c>
      <c r="P37" s="120">
        <f>SUM(I37:L37)</f>
        <v>0</v>
      </c>
      <c r="Q37" s="126"/>
      <c r="R37" s="126"/>
    </row>
    <row r="38" spans="1:18">
      <c r="A38" s="52" t="s">
        <v>108</v>
      </c>
      <c r="B38" s="48"/>
      <c r="C38" s="53" t="e">
        <f>VLOOKUP(B38,Données!$A$3:$I$81,3)</f>
        <v>#N/A</v>
      </c>
      <c r="D38" s="31"/>
      <c r="E38" s="41"/>
      <c r="F38" s="50"/>
      <c r="G38" s="50"/>
      <c r="H38" s="42"/>
      <c r="I38" s="43"/>
      <c r="J38" s="44"/>
      <c r="K38" s="45"/>
      <c r="L38" s="46"/>
      <c r="M38" s="84"/>
      <c r="N38" s="84"/>
      <c r="O38" s="83" t="b">
        <f>IF(OR(E38&gt;0,F38&gt;0,G38&gt;0),Données!$Q$4)</f>
        <v>0</v>
      </c>
      <c r="P38" s="120">
        <f>SUM(I38:L38)</f>
        <v>0</v>
      </c>
      <c r="Q38" s="126"/>
      <c r="R38" s="126"/>
    </row>
    <row r="39" spans="1:18">
      <c r="A39" s="31" t="s">
        <v>107</v>
      </c>
      <c r="B39" s="48"/>
      <c r="C39" s="49" t="e">
        <f>VLOOKUP(B39,Données!$J$3:$P$503,2)</f>
        <v>#N/A</v>
      </c>
      <c r="D39" s="52"/>
      <c r="E39" s="41"/>
      <c r="F39" s="50"/>
      <c r="G39" s="50"/>
      <c r="H39" s="42"/>
      <c r="I39" s="43"/>
      <c r="J39" s="44"/>
      <c r="K39" s="45"/>
      <c r="L39" s="46"/>
      <c r="M39" s="84"/>
      <c r="N39" s="84"/>
      <c r="O39" s="85" t="b">
        <f>IF(OR(E39&gt;0,F39&gt;0,G39&gt;0),Données!$Q$5)</f>
        <v>0</v>
      </c>
      <c r="P39" s="121">
        <f>SUM(I39:L39)</f>
        <v>0</v>
      </c>
      <c r="Q39" s="126"/>
      <c r="R39" s="126"/>
    </row>
    <row r="40" spans="1:18">
      <c r="A40" s="31" t="s">
        <v>107</v>
      </c>
      <c r="B40" s="48"/>
      <c r="C40" s="49" t="e">
        <f>VLOOKUP(B40,Données!$J$3:$P$503,2)</f>
        <v>#N/A</v>
      </c>
      <c r="D40" s="52"/>
      <c r="E40" s="41"/>
      <c r="F40" s="50"/>
      <c r="G40" s="50"/>
      <c r="H40" s="42"/>
      <c r="I40" s="43"/>
      <c r="J40" s="44"/>
      <c r="K40" s="45"/>
      <c r="L40" s="46"/>
      <c r="M40" s="84"/>
      <c r="N40" s="84"/>
      <c r="O40" s="85" t="b">
        <f>IF(OR(E40&gt;0,F40&gt;0,G40&gt;0),Données!$Q$5)</f>
        <v>0</v>
      </c>
      <c r="P40" s="121">
        <f>SUM(I40:L40)</f>
        <v>0</v>
      </c>
      <c r="Q40" s="126"/>
      <c r="R40" s="126"/>
    </row>
    <row r="41" spans="1:18">
      <c r="A41" s="86"/>
      <c r="B41" s="86"/>
      <c r="C41" s="30" t="s">
        <v>112</v>
      </c>
      <c r="D41" s="86"/>
      <c r="E41" s="87"/>
      <c r="F41" s="88"/>
      <c r="G41" s="88"/>
      <c r="H41" s="89"/>
      <c r="I41" s="90"/>
      <c r="J41" s="91"/>
      <c r="K41" s="92"/>
      <c r="L41" s="93"/>
      <c r="M41" s="139"/>
      <c r="N41" s="139"/>
      <c r="O41" s="94"/>
      <c r="P41" s="122"/>
      <c r="Q41" s="129"/>
      <c r="R41" s="129"/>
    </row>
    <row r="42" spans="1:18" s="116" customFormat="1">
      <c r="A42" s="39" t="str">
        <f>VLOOKUP(B42,Données!$A$3:$I$81,4)</f>
        <v>F</v>
      </c>
      <c r="B42" s="141">
        <v>1020</v>
      </c>
      <c r="C42" s="40" t="str">
        <f>VLOOKUP(B42,Données!$A$3:$I$81,3)</f>
        <v>Juliette Lavallée</v>
      </c>
      <c r="D42" s="39">
        <f>VLOOKUP(B42,Données!$A$3:$I$81,5)</f>
        <v>138</v>
      </c>
      <c r="E42" s="41">
        <v>100</v>
      </c>
      <c r="F42" s="41">
        <v>100</v>
      </c>
      <c r="G42" s="41">
        <v>100</v>
      </c>
      <c r="H42" s="42"/>
      <c r="I42" s="43">
        <v>1</v>
      </c>
      <c r="J42" s="44">
        <v>1</v>
      </c>
      <c r="K42" s="45"/>
      <c r="L42" s="46"/>
      <c r="M42" s="79"/>
      <c r="N42" s="79"/>
      <c r="O42" s="117">
        <f>IF(OR(E42&gt;0,F42&gt;0,G42&gt;0),Données!$Q$4)</f>
        <v>0</v>
      </c>
      <c r="P42" s="119">
        <f>SUM(I42:L42)</f>
        <v>2</v>
      </c>
      <c r="Q42" s="96"/>
      <c r="R42" s="96"/>
    </row>
    <row r="43" spans="1:18" s="116" customFormat="1">
      <c r="A43" s="39" t="str">
        <f>VLOOKUP(B43,Données!$A$3:$I$81,4)</f>
        <v>H</v>
      </c>
      <c r="B43" s="141">
        <v>1021</v>
      </c>
      <c r="C43" s="40" t="str">
        <f>VLOOKUP(B43,Données!$A$3:$I$81,3)</f>
        <v>Patrice Riendeau</v>
      </c>
      <c r="D43" s="39">
        <f>VLOOKUP(B43,Données!$A$3:$I$81,5)</f>
        <v>140</v>
      </c>
      <c r="E43" s="41">
        <v>110</v>
      </c>
      <c r="F43" s="41">
        <v>110</v>
      </c>
      <c r="G43" s="41">
        <v>110</v>
      </c>
      <c r="H43" s="42"/>
      <c r="I43" s="43"/>
      <c r="J43" s="44"/>
      <c r="K43" s="45"/>
      <c r="L43" s="46"/>
      <c r="M43" s="79"/>
      <c r="N43" s="79"/>
      <c r="O43" s="81">
        <f>IF(OR(E43&gt;0,F43&gt;0,G43&gt;0),Données!$Q$4)</f>
        <v>0</v>
      </c>
      <c r="P43" s="119">
        <f t="shared" ref="P43:P46" si="4">SUM(I43:L43)</f>
        <v>0</v>
      </c>
      <c r="Q43" s="96"/>
      <c r="R43" s="96"/>
    </row>
    <row r="44" spans="1:18" s="116" customFormat="1">
      <c r="A44" s="39" t="str">
        <f>VLOOKUP(B44,Données!$A$3:$I$81,4)</f>
        <v>F</v>
      </c>
      <c r="B44" s="141">
        <v>1022</v>
      </c>
      <c r="C44" s="40" t="str">
        <f>VLOOKUP(B44,Données!$A$3:$I$81,3)</f>
        <v>Pierrette Venne</v>
      </c>
      <c r="D44" s="39">
        <f>VLOOKUP(B44,Données!$A$3:$I$81,5)</f>
        <v>157</v>
      </c>
      <c r="E44" s="41">
        <v>120</v>
      </c>
      <c r="F44" s="41">
        <v>120</v>
      </c>
      <c r="G44" s="41">
        <v>120</v>
      </c>
      <c r="H44" s="42"/>
      <c r="I44" s="43">
        <v>1</v>
      </c>
      <c r="J44" s="44"/>
      <c r="K44" s="45"/>
      <c r="L44" s="46"/>
      <c r="M44" s="79"/>
      <c r="N44" s="79"/>
      <c r="O44" s="81">
        <f>IF(OR(E44&gt;0,F44&gt;0,G44&gt;0),Données!$Q$4)</f>
        <v>0</v>
      </c>
      <c r="P44" s="119">
        <f t="shared" si="4"/>
        <v>1</v>
      </c>
      <c r="Q44" s="96"/>
      <c r="R44" s="96"/>
    </row>
    <row r="45" spans="1:18" s="116" customFormat="1">
      <c r="A45" s="39" t="str">
        <f>VLOOKUP(B45,Données!$A$3:$I$81,4)</f>
        <v>H</v>
      </c>
      <c r="B45" s="141">
        <v>1023</v>
      </c>
      <c r="C45" s="40" t="str">
        <f>VLOOKUP(B45,Données!$A$3:$I$81,3)</f>
        <v>Émile Beauchesne</v>
      </c>
      <c r="D45" s="39">
        <f>VLOOKUP(B45,Données!$A$3:$I$81,5)</f>
        <v>191</v>
      </c>
      <c r="E45" s="41">
        <v>130</v>
      </c>
      <c r="F45" s="41">
        <v>130</v>
      </c>
      <c r="G45" s="41">
        <v>130</v>
      </c>
      <c r="H45" s="42"/>
      <c r="I45" s="43"/>
      <c r="J45" s="44"/>
      <c r="K45" s="45"/>
      <c r="L45" s="46"/>
      <c r="M45" s="79"/>
      <c r="N45" s="79"/>
      <c r="O45" s="81">
        <f>IF(OR(E45&gt;0,F45&gt;0,G45&gt;0),Données!$Q$4)</f>
        <v>0</v>
      </c>
      <c r="P45" s="119">
        <f t="shared" si="4"/>
        <v>0</v>
      </c>
      <c r="Q45" s="96"/>
      <c r="R45" s="96"/>
    </row>
    <row r="46" spans="1:18" s="116" customFormat="1">
      <c r="A46" s="39" t="str">
        <f>VLOOKUP(B46,Données!$A$3:$I$81,4)</f>
        <v>F</v>
      </c>
      <c r="B46" s="141">
        <v>1024</v>
      </c>
      <c r="C46" s="40" t="str">
        <f>VLOOKUP(B46,Données!$A$3:$I$81,3)</f>
        <v>Gilberte Caron</v>
      </c>
      <c r="D46" s="39">
        <f>VLOOKUP(B46,Données!$A$3:$I$81,5)</f>
        <v>179</v>
      </c>
      <c r="E46" s="41">
        <v>140</v>
      </c>
      <c r="F46" s="41">
        <v>140</v>
      </c>
      <c r="G46" s="41">
        <v>140</v>
      </c>
      <c r="H46" s="42"/>
      <c r="I46" s="43">
        <v>1</v>
      </c>
      <c r="J46" s="44"/>
      <c r="K46" s="45"/>
      <c r="L46" s="46"/>
      <c r="M46" s="79"/>
      <c r="N46" s="79"/>
      <c r="O46" s="81">
        <f>IF(OR(E46&gt;0,F46&gt;0,G46&gt;0),Données!$Q$4)</f>
        <v>0</v>
      </c>
      <c r="P46" s="119">
        <f t="shared" si="4"/>
        <v>1</v>
      </c>
      <c r="Q46" s="96"/>
      <c r="R46" s="96"/>
    </row>
    <row r="47" spans="1:18" s="116" customFormat="1">
      <c r="A47" s="52" t="s">
        <v>108</v>
      </c>
      <c r="B47" s="141"/>
      <c r="C47" s="53" t="e">
        <f>VLOOKUP(B47,Données!$A$3:$I$81,3)</f>
        <v>#N/A</v>
      </c>
      <c r="D47" s="31"/>
      <c r="E47" s="41"/>
      <c r="F47" s="50"/>
      <c r="G47" s="50"/>
      <c r="H47" s="42"/>
      <c r="I47" s="43"/>
      <c r="J47" s="44"/>
      <c r="K47" s="45"/>
      <c r="L47" s="46"/>
      <c r="M47" s="79"/>
      <c r="N47" s="79"/>
      <c r="O47" s="83" t="b">
        <f>IF(OR(E47&gt;0,F47&gt;0,G47&gt;0),Données!$Q$4)</f>
        <v>0</v>
      </c>
      <c r="P47" s="120">
        <f>SUM(I47:L47)</f>
        <v>0</v>
      </c>
      <c r="Q47" s="96"/>
      <c r="R47" s="96"/>
    </row>
    <row r="48" spans="1:18" s="116" customFormat="1">
      <c r="A48" s="52" t="s">
        <v>108</v>
      </c>
      <c r="B48" s="141"/>
      <c r="C48" s="53" t="e">
        <f>VLOOKUP(B48,Données!$A$3:$I$81,3)</f>
        <v>#N/A</v>
      </c>
      <c r="D48" s="31"/>
      <c r="E48" s="41"/>
      <c r="F48" s="50"/>
      <c r="G48" s="50"/>
      <c r="H48" s="42"/>
      <c r="I48" s="43"/>
      <c r="J48" s="44"/>
      <c r="K48" s="45"/>
      <c r="L48" s="46"/>
      <c r="M48" s="84"/>
      <c r="N48" s="84"/>
      <c r="O48" s="83" t="b">
        <f>IF(OR(E48&gt;0,F48&gt;0,G48&gt;0),Données!$Q$4)</f>
        <v>0</v>
      </c>
      <c r="P48" s="120">
        <f>SUM(I48:L48)</f>
        <v>0</v>
      </c>
      <c r="Q48" s="96"/>
      <c r="R48" s="96"/>
    </row>
    <row r="49" spans="1:18" s="116" customFormat="1">
      <c r="A49" s="31" t="s">
        <v>107</v>
      </c>
      <c r="B49" s="141"/>
      <c r="C49" s="49" t="e">
        <f>VLOOKUP(B49,Données!$J$3:$P$503,2)</f>
        <v>#N/A</v>
      </c>
      <c r="D49" s="52"/>
      <c r="E49" s="41"/>
      <c r="F49" s="50"/>
      <c r="G49" s="50"/>
      <c r="H49" s="42"/>
      <c r="I49" s="43"/>
      <c r="J49" s="44"/>
      <c r="K49" s="45"/>
      <c r="L49" s="46"/>
      <c r="M49" s="84"/>
      <c r="N49" s="84"/>
      <c r="O49" s="85" t="b">
        <f>IF(OR(E49&gt;0,F49&gt;0,G49&gt;0),Données!$Q$5)</f>
        <v>0</v>
      </c>
      <c r="P49" s="121">
        <f>SUM(I49:L49)</f>
        <v>0</v>
      </c>
      <c r="Q49" s="96"/>
      <c r="R49" s="96"/>
    </row>
    <row r="50" spans="1:18" s="116" customFormat="1">
      <c r="A50" s="31" t="s">
        <v>107</v>
      </c>
      <c r="B50" s="141"/>
      <c r="C50" s="49" t="e">
        <f>VLOOKUP(B50,Données!$J$3:$P$503,2)</f>
        <v>#N/A</v>
      </c>
      <c r="D50" s="52"/>
      <c r="E50" s="41"/>
      <c r="F50" s="50"/>
      <c r="G50" s="50"/>
      <c r="H50" s="42"/>
      <c r="I50" s="43"/>
      <c r="J50" s="44"/>
      <c r="K50" s="45"/>
      <c r="L50" s="46"/>
      <c r="M50" s="84"/>
      <c r="N50" s="84"/>
      <c r="O50" s="85" t="b">
        <f>IF(OR(E50&gt;0,F50&gt;0,G50&gt;0),Données!$Q$5)</f>
        <v>0</v>
      </c>
      <c r="P50" s="121">
        <f>SUM(I50:L50)</f>
        <v>0</v>
      </c>
      <c r="Q50" s="96"/>
      <c r="R50" s="96"/>
    </row>
    <row r="51" spans="1:18" s="116" customFormat="1">
      <c r="A51" s="86"/>
      <c r="B51" s="86"/>
      <c r="C51" s="30" t="s">
        <v>126</v>
      </c>
      <c r="D51" s="86"/>
      <c r="E51" s="87"/>
      <c r="F51" s="88"/>
      <c r="G51" s="88"/>
      <c r="H51" s="89"/>
      <c r="I51" s="90"/>
      <c r="J51" s="91"/>
      <c r="K51" s="92"/>
      <c r="L51" s="93"/>
      <c r="M51" s="139"/>
      <c r="N51" s="139"/>
      <c r="O51" s="94"/>
      <c r="P51" s="122"/>
      <c r="Q51" s="96"/>
      <c r="R51" s="96"/>
    </row>
    <row r="52" spans="1:18" s="116" customFormat="1">
      <c r="A52" s="39" t="str">
        <f>VLOOKUP(B52,Données!$A$3:$I$81,4)</f>
        <v>F</v>
      </c>
      <c r="B52" s="141">
        <v>1025</v>
      </c>
      <c r="C52" s="40" t="str">
        <f>VLOOKUP(B52,Données!$A$3:$I$81,3)</f>
        <v>Cécile Rhéaume</v>
      </c>
      <c r="D52" s="39">
        <f>VLOOKUP(B52,Données!$A$3:$I$81,5)</f>
        <v>139</v>
      </c>
      <c r="E52" s="41">
        <v>100</v>
      </c>
      <c r="F52" s="41">
        <v>100</v>
      </c>
      <c r="G52" s="41">
        <v>100</v>
      </c>
      <c r="H52" s="42"/>
      <c r="I52" s="43">
        <v>1</v>
      </c>
      <c r="J52" s="44">
        <v>1</v>
      </c>
      <c r="K52" s="45"/>
      <c r="L52" s="46"/>
      <c r="M52" s="79"/>
      <c r="N52" s="79"/>
      <c r="O52" s="117">
        <f>IF(OR(E52&gt;0,F52&gt;0,G52&gt;0),Données!$Q$4)</f>
        <v>0</v>
      </c>
      <c r="P52" s="119">
        <f>SUM(I52:L52)</f>
        <v>2</v>
      </c>
      <c r="Q52" s="96"/>
      <c r="R52" s="96"/>
    </row>
    <row r="53" spans="1:18" s="116" customFormat="1">
      <c r="A53" s="39" t="str">
        <f>VLOOKUP(B53,Données!$A$3:$I$81,4)</f>
        <v>F</v>
      </c>
      <c r="B53" s="141">
        <v>1026</v>
      </c>
      <c r="C53" s="40" t="str">
        <f>VLOOKUP(B53,Données!$A$3:$I$81,3)</f>
        <v>Monique Campeau</v>
      </c>
      <c r="D53" s="39">
        <f>VLOOKUP(B53,Données!$A$3:$I$81,5)</f>
        <v>144</v>
      </c>
      <c r="E53" s="41">
        <v>110</v>
      </c>
      <c r="F53" s="41">
        <v>110</v>
      </c>
      <c r="G53" s="41">
        <v>110</v>
      </c>
      <c r="H53" s="42"/>
      <c r="I53" s="43"/>
      <c r="J53" s="44"/>
      <c r="K53" s="45"/>
      <c r="L53" s="46"/>
      <c r="M53" s="79"/>
      <c r="N53" s="79"/>
      <c r="O53" s="81">
        <f>IF(OR(E53&gt;0,F53&gt;0,G53&gt;0),Données!$Q$4)</f>
        <v>0</v>
      </c>
      <c r="P53" s="119">
        <f t="shared" ref="P53:P56" si="5">SUM(I53:L53)</f>
        <v>0</v>
      </c>
      <c r="Q53" s="96"/>
      <c r="R53" s="96"/>
    </row>
    <row r="54" spans="1:18" s="116" customFormat="1">
      <c r="A54" s="39" t="str">
        <f>VLOOKUP(B54,Données!$A$3:$I$81,4)</f>
        <v>H</v>
      </c>
      <c r="B54" s="141">
        <v>1027</v>
      </c>
      <c r="C54" s="40" t="str">
        <f>VLOOKUP(B54,Données!$A$3:$I$81,3)</f>
        <v>Philippe Vignis</v>
      </c>
      <c r="D54" s="39">
        <f>VLOOKUP(B54,Données!$A$3:$I$81,5)</f>
        <v>170</v>
      </c>
      <c r="E54" s="41">
        <v>120</v>
      </c>
      <c r="F54" s="41">
        <v>120</v>
      </c>
      <c r="G54" s="41">
        <v>120</v>
      </c>
      <c r="H54" s="42"/>
      <c r="I54" s="43">
        <v>1</v>
      </c>
      <c r="J54" s="44"/>
      <c r="K54" s="45"/>
      <c r="L54" s="46"/>
      <c r="M54" s="79"/>
      <c r="N54" s="79"/>
      <c r="O54" s="81">
        <f>IF(OR(E54&gt;0,F54&gt;0,G54&gt;0),Données!$Q$4)</f>
        <v>0</v>
      </c>
      <c r="P54" s="119">
        <f t="shared" si="5"/>
        <v>1</v>
      </c>
      <c r="Q54" s="96"/>
      <c r="R54" s="96"/>
    </row>
    <row r="55" spans="1:18" s="116" customFormat="1">
      <c r="A55" s="39" t="str">
        <f>VLOOKUP(B55,Données!$A$3:$I$81,4)</f>
        <v>H</v>
      </c>
      <c r="B55" s="141">
        <v>1028</v>
      </c>
      <c r="C55" s="40" t="str">
        <f>VLOOKUP(B55,Données!$A$3:$I$81,3)</f>
        <v>Claude Baril</v>
      </c>
      <c r="D55" s="39">
        <f>VLOOKUP(B55,Données!$A$3:$I$81,5)</f>
        <v>173</v>
      </c>
      <c r="E55" s="41">
        <v>130</v>
      </c>
      <c r="F55" s="41">
        <v>130</v>
      </c>
      <c r="G55" s="41">
        <v>130</v>
      </c>
      <c r="H55" s="42"/>
      <c r="I55" s="43"/>
      <c r="J55" s="44"/>
      <c r="K55" s="45"/>
      <c r="L55" s="46"/>
      <c r="M55" s="79"/>
      <c r="N55" s="79"/>
      <c r="O55" s="81">
        <f>IF(OR(E55&gt;0,F55&gt;0,G55&gt;0),Données!$Q$4)</f>
        <v>0</v>
      </c>
      <c r="P55" s="119">
        <f t="shared" si="5"/>
        <v>0</v>
      </c>
      <c r="Q55" s="96"/>
      <c r="R55" s="96"/>
    </row>
    <row r="56" spans="1:18" s="116" customFormat="1">
      <c r="A56" s="39" t="str">
        <f>VLOOKUP(B56,Données!$A$3:$I$81,4)</f>
        <v>F</v>
      </c>
      <c r="B56" s="141">
        <v>1029</v>
      </c>
      <c r="C56" s="40" t="str">
        <f>VLOOKUP(B56,Données!$A$3:$I$81,3)</f>
        <v>Carole Moreau</v>
      </c>
      <c r="D56" s="39">
        <f>VLOOKUP(B56,Données!$A$3:$I$81,5)</f>
        <v>166</v>
      </c>
      <c r="E56" s="41">
        <v>140</v>
      </c>
      <c r="F56" s="41">
        <v>140</v>
      </c>
      <c r="G56" s="41">
        <v>140</v>
      </c>
      <c r="H56" s="42"/>
      <c r="I56" s="43">
        <v>1</v>
      </c>
      <c r="J56" s="44"/>
      <c r="K56" s="45"/>
      <c r="L56" s="46"/>
      <c r="M56" s="79"/>
      <c r="N56" s="79"/>
      <c r="O56" s="81">
        <f>IF(OR(E56&gt;0,F56&gt;0,G56&gt;0),Données!$Q$4)</f>
        <v>0</v>
      </c>
      <c r="P56" s="119">
        <f t="shared" si="5"/>
        <v>1</v>
      </c>
      <c r="Q56" s="96"/>
      <c r="R56" s="96"/>
    </row>
    <row r="57" spans="1:18" s="116" customFormat="1">
      <c r="A57" s="52" t="s">
        <v>108</v>
      </c>
      <c r="B57" s="141"/>
      <c r="C57" s="53" t="e">
        <f>VLOOKUP(B57,Données!$A$3:$I$81,3)</f>
        <v>#N/A</v>
      </c>
      <c r="D57" s="31"/>
      <c r="E57" s="41"/>
      <c r="F57" s="50"/>
      <c r="G57" s="50"/>
      <c r="H57" s="42"/>
      <c r="I57" s="43"/>
      <c r="J57" s="44"/>
      <c r="K57" s="45"/>
      <c r="L57" s="46"/>
      <c r="M57" s="79"/>
      <c r="N57" s="79"/>
      <c r="O57" s="83" t="b">
        <f>IF(OR(E57&gt;0,F57&gt;0,G57&gt;0),Données!$Q$4)</f>
        <v>0</v>
      </c>
      <c r="P57" s="120">
        <f>SUM(I57:L57)</f>
        <v>0</v>
      </c>
      <c r="Q57" s="96"/>
      <c r="R57" s="96"/>
    </row>
    <row r="58" spans="1:18" s="116" customFormat="1">
      <c r="A58" s="52" t="s">
        <v>108</v>
      </c>
      <c r="B58" s="141"/>
      <c r="C58" s="53" t="e">
        <f>VLOOKUP(B58,Données!$A$3:$I$81,3)</f>
        <v>#N/A</v>
      </c>
      <c r="D58" s="31"/>
      <c r="E58" s="41"/>
      <c r="F58" s="50"/>
      <c r="G58" s="50"/>
      <c r="H58" s="42"/>
      <c r="I58" s="43"/>
      <c r="J58" s="44"/>
      <c r="K58" s="45"/>
      <c r="L58" s="46"/>
      <c r="M58" s="84"/>
      <c r="N58" s="84"/>
      <c r="O58" s="83" t="b">
        <f>IF(OR(E58&gt;0,F58&gt;0,G58&gt;0),Données!$Q$4)</f>
        <v>0</v>
      </c>
      <c r="P58" s="120">
        <f>SUM(I58:L58)</f>
        <v>0</v>
      </c>
      <c r="Q58" s="96"/>
      <c r="R58" s="96"/>
    </row>
    <row r="59" spans="1:18" s="116" customFormat="1">
      <c r="A59" s="31" t="s">
        <v>107</v>
      </c>
      <c r="B59" s="141"/>
      <c r="C59" s="49" t="e">
        <f>VLOOKUP(B59,Données!$J$3:$P$503,2)</f>
        <v>#N/A</v>
      </c>
      <c r="D59" s="52"/>
      <c r="E59" s="41"/>
      <c r="F59" s="50"/>
      <c r="G59" s="50"/>
      <c r="H59" s="42"/>
      <c r="I59" s="43"/>
      <c r="J59" s="44"/>
      <c r="K59" s="45"/>
      <c r="L59" s="46"/>
      <c r="M59" s="84"/>
      <c r="N59" s="84"/>
      <c r="O59" s="85" t="b">
        <f>IF(OR(E59&gt;0,F59&gt;0,G59&gt;0),Données!$Q$5)</f>
        <v>0</v>
      </c>
      <c r="P59" s="121">
        <f>SUM(I59:L59)</f>
        <v>0</v>
      </c>
      <c r="Q59" s="96"/>
      <c r="R59" s="96"/>
    </row>
    <row r="60" spans="1:18" s="116" customFormat="1">
      <c r="A60" s="31" t="s">
        <v>107</v>
      </c>
      <c r="B60" s="141"/>
      <c r="C60" s="49" t="e">
        <f>VLOOKUP(B60,Données!$J$3:$P$503,2)</f>
        <v>#N/A</v>
      </c>
      <c r="D60" s="52"/>
      <c r="E60" s="41"/>
      <c r="F60" s="50"/>
      <c r="G60" s="50"/>
      <c r="H60" s="42"/>
      <c r="I60" s="43"/>
      <c r="J60" s="44"/>
      <c r="K60" s="45"/>
      <c r="L60" s="46"/>
      <c r="M60" s="84"/>
      <c r="N60" s="84"/>
      <c r="O60" s="85" t="b">
        <f>IF(OR(E60&gt;0,F60&gt;0,G60&gt;0),Données!$Q$5)</f>
        <v>0</v>
      </c>
      <c r="P60" s="121">
        <f>SUM(I60:L60)</f>
        <v>0</v>
      </c>
      <c r="Q60" s="96"/>
      <c r="R60" s="96"/>
    </row>
    <row r="61" spans="1:18" s="116" customFormat="1">
      <c r="A61" s="86"/>
      <c r="B61" s="86"/>
      <c r="C61" s="30" t="s">
        <v>125</v>
      </c>
      <c r="D61" s="86"/>
      <c r="E61" s="87"/>
      <c r="F61" s="88"/>
      <c r="G61" s="88"/>
      <c r="H61" s="89"/>
      <c r="I61" s="90"/>
      <c r="J61" s="91"/>
      <c r="K61" s="92"/>
      <c r="L61" s="93"/>
      <c r="M61" s="139"/>
      <c r="N61" s="139"/>
      <c r="O61" s="94"/>
      <c r="P61" s="122"/>
      <c r="Q61" s="96"/>
      <c r="R61" s="96"/>
    </row>
    <row r="62" spans="1:18" s="116" customFormat="1">
      <c r="A62" s="39" t="str">
        <f>VLOOKUP(B62,Données!$A$3:$I$81,4)</f>
        <v>F</v>
      </c>
      <c r="B62" s="141">
        <v>1030</v>
      </c>
      <c r="C62" s="40" t="str">
        <f>VLOOKUP(B62,Données!$A$3:$I$81,3)</f>
        <v>Gisèle Prévost</v>
      </c>
      <c r="D62" s="39">
        <f>VLOOKUP(B62,Données!$A$3:$I$81,5)</f>
        <v>141</v>
      </c>
      <c r="E62" s="41">
        <v>100</v>
      </c>
      <c r="F62" s="41">
        <v>100</v>
      </c>
      <c r="G62" s="41">
        <v>100</v>
      </c>
      <c r="H62" s="42"/>
      <c r="I62" s="43">
        <v>1</v>
      </c>
      <c r="J62" s="44">
        <v>1</v>
      </c>
      <c r="K62" s="45"/>
      <c r="L62" s="46"/>
      <c r="M62" s="79"/>
      <c r="N62" s="79"/>
      <c r="O62" s="117">
        <f>IF(OR(E62&gt;0,F62&gt;0,G62&gt;0),Données!$Q$4)</f>
        <v>0</v>
      </c>
      <c r="P62" s="119">
        <f>SUM(I62:L62)</f>
        <v>2</v>
      </c>
      <c r="Q62" s="96"/>
      <c r="R62" s="96"/>
    </row>
    <row r="63" spans="1:18" s="116" customFormat="1">
      <c r="A63" s="39" t="str">
        <f>VLOOKUP(B63,Données!$A$3:$I$81,4)</f>
        <v>H</v>
      </c>
      <c r="B63" s="141">
        <v>1031</v>
      </c>
      <c r="C63" s="40" t="str">
        <f>VLOOKUP(B63,Données!$A$3:$I$81,3)</f>
        <v>Antoine Lavoie</v>
      </c>
      <c r="D63" s="39">
        <f>VLOOKUP(B63,Données!$A$3:$I$81,5)</f>
        <v>159</v>
      </c>
      <c r="E63" s="41">
        <v>110</v>
      </c>
      <c r="F63" s="41">
        <v>110</v>
      </c>
      <c r="G63" s="41">
        <v>110</v>
      </c>
      <c r="H63" s="42"/>
      <c r="I63" s="43"/>
      <c r="J63" s="44"/>
      <c r="K63" s="45"/>
      <c r="L63" s="46"/>
      <c r="M63" s="79"/>
      <c r="N63" s="79"/>
      <c r="O63" s="81">
        <f>IF(OR(E63&gt;0,F63&gt;0,G63&gt;0),Données!$Q$4)</f>
        <v>0</v>
      </c>
      <c r="P63" s="119">
        <f t="shared" ref="P63:P66" si="6">SUM(I63:L63)</f>
        <v>0</v>
      </c>
      <c r="Q63" s="96"/>
      <c r="R63" s="96"/>
    </row>
    <row r="64" spans="1:18" s="116" customFormat="1">
      <c r="A64" s="39" t="str">
        <f>VLOOKUP(B64,Données!$A$3:$I$81,4)</f>
        <v>F</v>
      </c>
      <c r="B64" s="141">
        <v>1032</v>
      </c>
      <c r="C64" s="40" t="str">
        <f>VLOOKUP(B64,Données!$A$3:$I$81,3)</f>
        <v>Thérèse Truchon</v>
      </c>
      <c r="D64" s="39">
        <f>VLOOKUP(B64,Données!$A$3:$I$81,5)</f>
        <v>173</v>
      </c>
      <c r="E64" s="41">
        <v>120</v>
      </c>
      <c r="F64" s="41">
        <v>120</v>
      </c>
      <c r="G64" s="41">
        <v>120</v>
      </c>
      <c r="H64" s="42"/>
      <c r="I64" s="43">
        <v>1</v>
      </c>
      <c r="J64" s="44"/>
      <c r="K64" s="45"/>
      <c r="L64" s="46"/>
      <c r="M64" s="79"/>
      <c r="N64" s="79"/>
      <c r="O64" s="81">
        <f>IF(OR(E64&gt;0,F64&gt;0,G64&gt;0),Données!$Q$4)</f>
        <v>0</v>
      </c>
      <c r="P64" s="119">
        <f t="shared" si="6"/>
        <v>1</v>
      </c>
      <c r="Q64" s="96"/>
      <c r="R64" s="96"/>
    </row>
    <row r="65" spans="1:18" s="116" customFormat="1">
      <c r="A65" s="39" t="str">
        <f>VLOOKUP(B65,Données!$A$3:$I$81,4)</f>
        <v>F</v>
      </c>
      <c r="B65" s="141">
        <v>1033</v>
      </c>
      <c r="C65" s="40" t="str">
        <f>VLOOKUP(B65,Données!$A$3:$I$81,3)</f>
        <v>Estelle Vadboncoeur</v>
      </c>
      <c r="D65" s="39">
        <f>VLOOKUP(B65,Données!$A$3:$I$81,5)</f>
        <v>170</v>
      </c>
      <c r="E65" s="41">
        <v>130</v>
      </c>
      <c r="F65" s="41">
        <v>130</v>
      </c>
      <c r="G65" s="41">
        <v>130</v>
      </c>
      <c r="H65" s="42"/>
      <c r="I65" s="43"/>
      <c r="J65" s="44"/>
      <c r="K65" s="45"/>
      <c r="L65" s="46"/>
      <c r="M65" s="79"/>
      <c r="N65" s="79"/>
      <c r="O65" s="81">
        <f>IF(OR(E65&gt;0,F65&gt;0,G65&gt;0),Données!$Q$4)</f>
        <v>0</v>
      </c>
      <c r="P65" s="119">
        <f t="shared" si="6"/>
        <v>0</v>
      </c>
      <c r="Q65" s="96"/>
      <c r="R65" s="96"/>
    </row>
    <row r="66" spans="1:18" s="116" customFormat="1">
      <c r="A66" s="39" t="str">
        <f>VLOOKUP(B66,Données!$A$3:$I$81,4)</f>
        <v>F</v>
      </c>
      <c r="B66" s="141">
        <v>1034</v>
      </c>
      <c r="C66" s="40" t="str">
        <f>VLOOKUP(B66,Données!$A$3:$I$81,3)</f>
        <v>Cécile Hébert</v>
      </c>
      <c r="D66" s="39">
        <f>VLOOKUP(B66,Données!$A$3:$I$81,5)</f>
        <v>171</v>
      </c>
      <c r="E66" s="41">
        <v>140</v>
      </c>
      <c r="F66" s="41">
        <v>140</v>
      </c>
      <c r="G66" s="41">
        <v>140</v>
      </c>
      <c r="H66" s="42"/>
      <c r="I66" s="43">
        <v>1</v>
      </c>
      <c r="J66" s="44"/>
      <c r="K66" s="45"/>
      <c r="L66" s="46"/>
      <c r="M66" s="79"/>
      <c r="N66" s="79"/>
      <c r="O66" s="81">
        <f>IF(OR(E66&gt;0,F66&gt;0,G66&gt;0),Données!$Q$4)</f>
        <v>0</v>
      </c>
      <c r="P66" s="119">
        <f t="shared" si="6"/>
        <v>1</v>
      </c>
      <c r="Q66" s="96"/>
      <c r="R66" s="96"/>
    </row>
    <row r="67" spans="1:18" s="116" customFormat="1">
      <c r="A67" s="52" t="s">
        <v>108</v>
      </c>
      <c r="B67" s="141"/>
      <c r="C67" s="53" t="e">
        <f>VLOOKUP(B67,Données!$A$3:$I$81,3)</f>
        <v>#N/A</v>
      </c>
      <c r="D67" s="31"/>
      <c r="E67" s="41"/>
      <c r="F67" s="50"/>
      <c r="G67" s="50"/>
      <c r="H67" s="42"/>
      <c r="I67" s="43"/>
      <c r="J67" s="44"/>
      <c r="K67" s="45"/>
      <c r="L67" s="46"/>
      <c r="M67" s="79"/>
      <c r="N67" s="79"/>
      <c r="O67" s="83" t="b">
        <f>IF(OR(E67&gt;0,F67&gt;0,G67&gt;0),Données!$Q$4)</f>
        <v>0</v>
      </c>
      <c r="P67" s="120">
        <f>SUM(I67:L67)</f>
        <v>0</v>
      </c>
      <c r="Q67" s="96"/>
      <c r="R67" s="96"/>
    </row>
    <row r="68" spans="1:18" s="116" customFormat="1">
      <c r="A68" s="52" t="s">
        <v>108</v>
      </c>
      <c r="B68" s="141"/>
      <c r="C68" s="53" t="e">
        <f>VLOOKUP(B68,Données!$A$3:$I$81,3)</f>
        <v>#N/A</v>
      </c>
      <c r="D68" s="31"/>
      <c r="E68" s="41"/>
      <c r="F68" s="50"/>
      <c r="G68" s="50"/>
      <c r="H68" s="42"/>
      <c r="I68" s="43"/>
      <c r="J68" s="44"/>
      <c r="K68" s="45"/>
      <c r="L68" s="46"/>
      <c r="M68" s="84"/>
      <c r="N68" s="84"/>
      <c r="O68" s="83" t="b">
        <f>IF(OR(E68&gt;0,F68&gt;0,G68&gt;0),Données!$Q$4)</f>
        <v>0</v>
      </c>
      <c r="P68" s="120">
        <f>SUM(I68:L68)</f>
        <v>0</v>
      </c>
      <c r="Q68" s="96"/>
      <c r="R68" s="96"/>
    </row>
    <row r="69" spans="1:18" s="116" customFormat="1">
      <c r="A69" s="31" t="s">
        <v>107</v>
      </c>
      <c r="B69" s="141"/>
      <c r="C69" s="49" t="e">
        <f>VLOOKUP(B69,Données!$J$3:$P$503,2)</f>
        <v>#N/A</v>
      </c>
      <c r="D69" s="52"/>
      <c r="E69" s="41"/>
      <c r="F69" s="50"/>
      <c r="G69" s="50"/>
      <c r="H69" s="42"/>
      <c r="I69" s="43"/>
      <c r="J69" s="44"/>
      <c r="K69" s="45"/>
      <c r="L69" s="46"/>
      <c r="M69" s="84"/>
      <c r="N69" s="84"/>
      <c r="O69" s="85" t="b">
        <f>IF(OR(E69&gt;0,F69&gt;0,G69&gt;0),Données!$Q$5)</f>
        <v>0</v>
      </c>
      <c r="P69" s="121">
        <f>SUM(I69:L69)</f>
        <v>0</v>
      </c>
      <c r="Q69" s="96"/>
      <c r="R69" s="96"/>
    </row>
    <row r="70" spans="1:18" s="116" customFormat="1">
      <c r="A70" s="31" t="s">
        <v>107</v>
      </c>
      <c r="B70" s="141"/>
      <c r="C70" s="49" t="e">
        <f>VLOOKUP(B70,Données!$J$3:$P$503,2)</f>
        <v>#N/A</v>
      </c>
      <c r="D70" s="52"/>
      <c r="E70" s="41"/>
      <c r="F70" s="50"/>
      <c r="G70" s="50"/>
      <c r="H70" s="42"/>
      <c r="I70" s="43"/>
      <c r="J70" s="44"/>
      <c r="K70" s="45"/>
      <c r="L70" s="46"/>
      <c r="M70" s="84"/>
      <c r="N70" s="84"/>
      <c r="O70" s="85" t="b">
        <f>IF(OR(E70&gt;0,F70&gt;0,G70&gt;0),Données!$Q$5)</f>
        <v>0</v>
      </c>
      <c r="P70" s="121">
        <f>SUM(I70:L70)</f>
        <v>0</v>
      </c>
      <c r="Q70" s="96"/>
      <c r="R70" s="96"/>
    </row>
    <row r="71" spans="1:18" s="116" customFormat="1">
      <c r="A71" s="86"/>
      <c r="B71" s="86"/>
      <c r="C71" s="30" t="s">
        <v>124</v>
      </c>
      <c r="D71" s="86"/>
      <c r="E71" s="87"/>
      <c r="F71" s="88"/>
      <c r="G71" s="88"/>
      <c r="H71" s="89"/>
      <c r="I71" s="90"/>
      <c r="J71" s="91"/>
      <c r="K71" s="92"/>
      <c r="L71" s="93"/>
      <c r="M71" s="139"/>
      <c r="N71" s="139"/>
      <c r="O71" s="94"/>
      <c r="P71" s="122"/>
      <c r="Q71" s="96"/>
      <c r="R71" s="96"/>
    </row>
    <row r="72" spans="1:18" s="116" customFormat="1">
      <c r="A72" s="39" t="str">
        <f>VLOOKUP(B72,Données!$A$3:$I$81,4)</f>
        <v>H</v>
      </c>
      <c r="B72" s="141">
        <v>1035</v>
      </c>
      <c r="C72" s="40" t="str">
        <f>VLOOKUP(B72,Données!$A$3:$I$81,3)</f>
        <v>Michel Tremblay</v>
      </c>
      <c r="D72" s="39">
        <f>VLOOKUP(B72,Données!$A$3:$I$81,5)</f>
        <v>152</v>
      </c>
      <c r="E72" s="41">
        <v>100</v>
      </c>
      <c r="F72" s="41">
        <v>100</v>
      </c>
      <c r="G72" s="41">
        <v>100</v>
      </c>
      <c r="H72" s="42"/>
      <c r="I72" s="43">
        <v>1</v>
      </c>
      <c r="J72" s="44">
        <v>1</v>
      </c>
      <c r="K72" s="45"/>
      <c r="L72" s="46"/>
      <c r="M72" s="79"/>
      <c r="N72" s="79"/>
      <c r="O72" s="117">
        <f>IF(OR(E72&gt;0,F72&gt;0,G72&gt;0),Données!$Q$4)</f>
        <v>0</v>
      </c>
      <c r="P72" s="119">
        <f>SUM(I72:L72)</f>
        <v>2</v>
      </c>
      <c r="Q72" s="96"/>
      <c r="R72" s="96"/>
    </row>
    <row r="73" spans="1:18" s="116" customFormat="1">
      <c r="A73" s="39" t="str">
        <f>VLOOKUP(B73,Données!$A$3:$I$81,4)</f>
        <v>F</v>
      </c>
      <c r="B73" s="141">
        <v>1036</v>
      </c>
      <c r="C73" s="40" t="str">
        <f>VLOOKUP(B73,Données!$A$3:$I$81,3)</f>
        <v>France Therien</v>
      </c>
      <c r="D73" s="39">
        <f>VLOOKUP(B73,Données!$A$3:$I$81,5)</f>
        <v>147</v>
      </c>
      <c r="E73" s="41">
        <v>110</v>
      </c>
      <c r="F73" s="41">
        <v>110</v>
      </c>
      <c r="G73" s="41">
        <v>110</v>
      </c>
      <c r="H73" s="42"/>
      <c r="I73" s="43"/>
      <c r="J73" s="44"/>
      <c r="K73" s="45"/>
      <c r="L73" s="46"/>
      <c r="M73" s="79"/>
      <c r="N73" s="79"/>
      <c r="O73" s="81">
        <f>IF(OR(E73&gt;0,F73&gt;0,G73&gt;0),Données!$Q$4)</f>
        <v>0</v>
      </c>
      <c r="P73" s="119">
        <f t="shared" ref="P73:P76" si="7">SUM(I73:L73)</f>
        <v>0</v>
      </c>
      <c r="Q73" s="96"/>
      <c r="R73" s="96"/>
    </row>
    <row r="74" spans="1:18" s="116" customFormat="1">
      <c r="A74" s="39" t="str">
        <f>VLOOKUP(B74,Données!$A$3:$I$81,4)</f>
        <v>F</v>
      </c>
      <c r="B74" s="141">
        <v>1037</v>
      </c>
      <c r="C74" s="40" t="str">
        <f>VLOOKUP(B74,Données!$A$3:$I$81,3)</f>
        <v>Louisette Croteau</v>
      </c>
      <c r="D74" s="39">
        <f>VLOOKUP(B74,Données!$A$3:$I$81,5)</f>
        <v>163</v>
      </c>
      <c r="E74" s="41">
        <v>120</v>
      </c>
      <c r="F74" s="41">
        <v>120</v>
      </c>
      <c r="G74" s="41">
        <v>120</v>
      </c>
      <c r="H74" s="42"/>
      <c r="I74" s="43">
        <v>1</v>
      </c>
      <c r="J74" s="44"/>
      <c r="K74" s="45"/>
      <c r="L74" s="46"/>
      <c r="M74" s="79"/>
      <c r="N74" s="79"/>
      <c r="O74" s="81">
        <f>IF(OR(E74&gt;0,F74&gt;0,G74&gt;0),Données!$Q$4)</f>
        <v>0</v>
      </c>
      <c r="P74" s="119">
        <f t="shared" si="7"/>
        <v>1</v>
      </c>
      <c r="Q74" s="96"/>
      <c r="R74" s="96"/>
    </row>
    <row r="75" spans="1:18" s="116" customFormat="1">
      <c r="A75" s="39" t="str">
        <f>VLOOKUP(B75,Données!$A$3:$I$81,4)</f>
        <v>F</v>
      </c>
      <c r="B75" s="141">
        <v>1038</v>
      </c>
      <c r="C75" s="40" t="str">
        <f>VLOOKUP(B75,Données!$A$3:$I$81,3)</f>
        <v>Nicole Tanguay</v>
      </c>
      <c r="D75" s="39">
        <f>VLOOKUP(B75,Données!$A$3:$I$81,5)</f>
        <v>183</v>
      </c>
      <c r="E75" s="41">
        <v>130</v>
      </c>
      <c r="F75" s="41">
        <v>130</v>
      </c>
      <c r="G75" s="41">
        <v>130</v>
      </c>
      <c r="H75" s="42"/>
      <c r="I75" s="43"/>
      <c r="J75" s="44"/>
      <c r="K75" s="45"/>
      <c r="L75" s="46"/>
      <c r="M75" s="79"/>
      <c r="N75" s="79"/>
      <c r="O75" s="81">
        <f>IF(OR(E75&gt;0,F75&gt;0,G75&gt;0),Données!$Q$4)</f>
        <v>0</v>
      </c>
      <c r="P75" s="119">
        <f t="shared" si="7"/>
        <v>0</v>
      </c>
      <c r="Q75" s="96"/>
      <c r="R75" s="96"/>
    </row>
    <row r="76" spans="1:18" s="116" customFormat="1">
      <c r="A76" s="39" t="str">
        <f>VLOOKUP(B76,Données!$A$3:$I$81,4)</f>
        <v>F</v>
      </c>
      <c r="B76" s="141">
        <v>1039</v>
      </c>
      <c r="C76" s="40" t="str">
        <f>VLOOKUP(B76,Données!$A$3:$I$81,3)</f>
        <v>Jeannine Chartré</v>
      </c>
      <c r="D76" s="39">
        <f>VLOOKUP(B76,Données!$A$3:$I$81,5)</f>
        <v>173</v>
      </c>
      <c r="E76" s="41">
        <v>140</v>
      </c>
      <c r="F76" s="41">
        <v>140</v>
      </c>
      <c r="G76" s="41">
        <v>140</v>
      </c>
      <c r="H76" s="42"/>
      <c r="I76" s="43">
        <v>1</v>
      </c>
      <c r="J76" s="44"/>
      <c r="K76" s="45"/>
      <c r="L76" s="46"/>
      <c r="M76" s="79"/>
      <c r="N76" s="79"/>
      <c r="O76" s="81">
        <f>IF(OR(E76&gt;0,F76&gt;0,G76&gt;0),Données!$Q$4)</f>
        <v>0</v>
      </c>
      <c r="P76" s="119">
        <f t="shared" si="7"/>
        <v>1</v>
      </c>
      <c r="Q76" s="96"/>
      <c r="R76" s="96"/>
    </row>
    <row r="77" spans="1:18" s="116" customFormat="1">
      <c r="A77" s="52" t="s">
        <v>108</v>
      </c>
      <c r="B77" s="141"/>
      <c r="C77" s="53" t="e">
        <f>VLOOKUP(B77,Données!$A$3:$I$81,3)</f>
        <v>#N/A</v>
      </c>
      <c r="D77" s="31"/>
      <c r="E77" s="41"/>
      <c r="F77" s="50"/>
      <c r="G77" s="50"/>
      <c r="H77" s="42"/>
      <c r="I77" s="43"/>
      <c r="J77" s="44"/>
      <c r="K77" s="45"/>
      <c r="L77" s="46"/>
      <c r="M77" s="79"/>
      <c r="N77" s="79"/>
      <c r="O77" s="83" t="b">
        <f>IF(OR(E77&gt;0,F77&gt;0,G77&gt;0),Données!$Q$4)</f>
        <v>0</v>
      </c>
      <c r="P77" s="120">
        <f>SUM(I77:L77)</f>
        <v>0</v>
      </c>
      <c r="Q77" s="96"/>
      <c r="R77" s="96"/>
    </row>
    <row r="78" spans="1:18" s="116" customFormat="1">
      <c r="A78" s="52" t="s">
        <v>108</v>
      </c>
      <c r="B78" s="141"/>
      <c r="C78" s="53" t="e">
        <f>VLOOKUP(B78,Données!$A$3:$I$81,3)</f>
        <v>#N/A</v>
      </c>
      <c r="D78" s="31"/>
      <c r="E78" s="41"/>
      <c r="F78" s="50"/>
      <c r="G78" s="50"/>
      <c r="H78" s="42"/>
      <c r="I78" s="43"/>
      <c r="J78" s="44"/>
      <c r="K78" s="45"/>
      <c r="L78" s="46"/>
      <c r="M78" s="84"/>
      <c r="N78" s="84"/>
      <c r="O78" s="83" t="b">
        <f>IF(OR(E78&gt;0,F78&gt;0,G78&gt;0),Données!$Q$4)</f>
        <v>0</v>
      </c>
      <c r="P78" s="120">
        <f>SUM(I78:L78)</f>
        <v>0</v>
      </c>
      <c r="Q78" s="96"/>
      <c r="R78" s="96"/>
    </row>
    <row r="79" spans="1:18" s="116" customFormat="1">
      <c r="A79" s="31" t="s">
        <v>107</v>
      </c>
      <c r="B79" s="141"/>
      <c r="C79" s="49" t="e">
        <f>VLOOKUP(B79,Données!$J$3:$P$503,2)</f>
        <v>#N/A</v>
      </c>
      <c r="D79" s="52"/>
      <c r="E79" s="41"/>
      <c r="F79" s="50"/>
      <c r="G79" s="50"/>
      <c r="H79" s="42"/>
      <c r="I79" s="43"/>
      <c r="J79" s="44"/>
      <c r="K79" s="45"/>
      <c r="L79" s="46"/>
      <c r="M79" s="84"/>
      <c r="N79" s="84"/>
      <c r="O79" s="85" t="b">
        <f>IF(OR(E79&gt;0,F79&gt;0,G79&gt;0),Données!$Q$5)</f>
        <v>0</v>
      </c>
      <c r="P79" s="121">
        <f>SUM(I79:L79)</f>
        <v>0</v>
      </c>
      <c r="Q79" s="96"/>
      <c r="R79" s="96"/>
    </row>
    <row r="80" spans="1:18" s="116" customFormat="1">
      <c r="A80" s="31" t="s">
        <v>107</v>
      </c>
      <c r="B80" s="141"/>
      <c r="C80" s="49" t="e">
        <f>VLOOKUP(B80,Données!$J$3:$P$503,2)</f>
        <v>#N/A</v>
      </c>
      <c r="D80" s="52"/>
      <c r="E80" s="41"/>
      <c r="F80" s="50"/>
      <c r="G80" s="50"/>
      <c r="H80" s="42"/>
      <c r="I80" s="43"/>
      <c r="J80" s="44"/>
      <c r="K80" s="45"/>
      <c r="L80" s="46"/>
      <c r="M80" s="84"/>
      <c r="N80" s="84"/>
      <c r="O80" s="85" t="b">
        <f>IF(OR(E80&gt;0,F80&gt;0,G80&gt;0),Données!$Q$5)</f>
        <v>0</v>
      </c>
      <c r="P80" s="121">
        <f>SUM(I80:L80)</f>
        <v>0</v>
      </c>
      <c r="Q80" s="96"/>
      <c r="R80" s="96"/>
    </row>
    <row r="81" spans="1:18" s="116" customFormat="1">
      <c r="A81" s="86"/>
      <c r="B81" s="86"/>
      <c r="C81" s="30" t="s">
        <v>123</v>
      </c>
      <c r="D81" s="86"/>
      <c r="E81" s="87"/>
      <c r="F81" s="88"/>
      <c r="G81" s="88"/>
      <c r="H81" s="89"/>
      <c r="I81" s="90"/>
      <c r="J81" s="91"/>
      <c r="K81" s="92"/>
      <c r="L81" s="93"/>
      <c r="M81" s="139"/>
      <c r="N81" s="139"/>
      <c r="O81" s="94"/>
      <c r="P81" s="122"/>
      <c r="Q81" s="96"/>
      <c r="R81" s="96"/>
    </row>
    <row r="82" spans="1:18" s="116" customFormat="1">
      <c r="A82" s="39" t="str">
        <f>VLOOKUP(B82,Données!$A$3:$I$81,4)</f>
        <v>F</v>
      </c>
      <c r="B82" s="141">
        <v>1040</v>
      </c>
      <c r="C82" s="40" t="str">
        <f>VLOOKUP(B82,Données!$A$3:$I$81,3)</f>
        <v>Jocelyne Labelle</v>
      </c>
      <c r="D82" s="39">
        <f>VLOOKUP(B82,Données!$A$3:$I$81,5)</f>
        <v>131</v>
      </c>
      <c r="E82" s="41">
        <v>100</v>
      </c>
      <c r="F82" s="41">
        <v>100</v>
      </c>
      <c r="G82" s="41">
        <v>100</v>
      </c>
      <c r="H82" s="42"/>
      <c r="I82" s="43">
        <v>1</v>
      </c>
      <c r="J82" s="44">
        <v>1</v>
      </c>
      <c r="K82" s="45"/>
      <c r="L82" s="46"/>
      <c r="M82" s="79"/>
      <c r="N82" s="79"/>
      <c r="O82" s="117">
        <f>IF(OR(E82&gt;0,F82&gt;0,G82&gt;0),Données!$Q$4)</f>
        <v>0</v>
      </c>
      <c r="P82" s="119">
        <f>SUM(I82:L82)</f>
        <v>2</v>
      </c>
      <c r="Q82" s="96"/>
      <c r="R82" s="96"/>
    </row>
    <row r="83" spans="1:18" s="116" customFormat="1">
      <c r="A83" s="39" t="str">
        <f>VLOOKUP(B83,Données!$A$3:$I$81,4)</f>
        <v>H</v>
      </c>
      <c r="B83" s="141">
        <v>1041</v>
      </c>
      <c r="C83" s="40" t="str">
        <f>VLOOKUP(B83,Données!$A$3:$I$81,3)</f>
        <v>Philippe Renaud</v>
      </c>
      <c r="D83" s="39">
        <f>VLOOKUP(B83,Données!$A$3:$I$81,5)</f>
        <v>158</v>
      </c>
      <c r="E83" s="41">
        <v>110</v>
      </c>
      <c r="F83" s="41">
        <v>110</v>
      </c>
      <c r="G83" s="41">
        <v>110</v>
      </c>
      <c r="H83" s="42"/>
      <c r="I83" s="43"/>
      <c r="J83" s="44"/>
      <c r="K83" s="45"/>
      <c r="L83" s="46"/>
      <c r="M83" s="79"/>
      <c r="N83" s="79"/>
      <c r="O83" s="81">
        <f>IF(OR(E83&gt;0,F83&gt;0,G83&gt;0),Données!$Q$4)</f>
        <v>0</v>
      </c>
      <c r="P83" s="119">
        <f t="shared" ref="P83:P86" si="8">SUM(I83:L83)</f>
        <v>0</v>
      </c>
      <c r="Q83" s="96"/>
      <c r="R83" s="96"/>
    </row>
    <row r="84" spans="1:18" s="116" customFormat="1">
      <c r="A84" s="39" t="str">
        <f>VLOOKUP(B84,Données!$A$3:$I$81,4)</f>
        <v>H</v>
      </c>
      <c r="B84" s="141">
        <v>1042</v>
      </c>
      <c r="C84" s="40" t="str">
        <f>VLOOKUP(B84,Données!$A$3:$I$81,3)</f>
        <v>Maurice Chartrand</v>
      </c>
      <c r="D84" s="39">
        <f>VLOOKUP(B84,Données!$A$3:$I$81,5)</f>
        <v>168</v>
      </c>
      <c r="E84" s="41">
        <v>120</v>
      </c>
      <c r="F84" s="41">
        <v>120</v>
      </c>
      <c r="G84" s="41">
        <v>120</v>
      </c>
      <c r="H84" s="42"/>
      <c r="I84" s="43">
        <v>1</v>
      </c>
      <c r="J84" s="44"/>
      <c r="K84" s="45"/>
      <c r="L84" s="46"/>
      <c r="M84" s="79"/>
      <c r="N84" s="79"/>
      <c r="O84" s="81">
        <f>IF(OR(E84&gt;0,F84&gt;0,G84&gt;0),Données!$Q$4)</f>
        <v>0</v>
      </c>
      <c r="P84" s="119">
        <f t="shared" si="8"/>
        <v>1</v>
      </c>
      <c r="Q84" s="96"/>
      <c r="R84" s="96"/>
    </row>
    <row r="85" spans="1:18" s="116" customFormat="1">
      <c r="A85" s="39" t="str">
        <f>VLOOKUP(B85,Données!$A$3:$I$81,4)</f>
        <v>H</v>
      </c>
      <c r="B85" s="141">
        <v>1043</v>
      </c>
      <c r="C85" s="40" t="str">
        <f>VLOOKUP(B85,Données!$A$3:$I$81,3)</f>
        <v>Ferdinand Laplante</v>
      </c>
      <c r="D85" s="39">
        <f>VLOOKUP(B85,Données!$A$3:$I$81,5)</f>
        <v>187</v>
      </c>
      <c r="E85" s="41">
        <v>130</v>
      </c>
      <c r="F85" s="41">
        <v>130</v>
      </c>
      <c r="G85" s="41">
        <v>130</v>
      </c>
      <c r="H85" s="42"/>
      <c r="I85" s="43"/>
      <c r="J85" s="44"/>
      <c r="K85" s="45"/>
      <c r="L85" s="46"/>
      <c r="M85" s="79"/>
      <c r="N85" s="79"/>
      <c r="O85" s="81">
        <f>IF(OR(E85&gt;0,F85&gt;0,G85&gt;0),Données!$Q$4)</f>
        <v>0</v>
      </c>
      <c r="P85" s="119">
        <f t="shared" si="8"/>
        <v>0</v>
      </c>
      <c r="Q85" s="96"/>
      <c r="R85" s="96"/>
    </row>
    <row r="86" spans="1:18" s="116" customFormat="1">
      <c r="A86" s="39" t="str">
        <f>VLOOKUP(B86,Données!$A$3:$I$81,4)</f>
        <v>F</v>
      </c>
      <c r="B86" s="141">
        <v>1044</v>
      </c>
      <c r="C86" s="40" t="str">
        <f>VLOOKUP(B86,Données!$A$3:$I$81,3)</f>
        <v>France Baril</v>
      </c>
      <c r="D86" s="39">
        <f>VLOOKUP(B86,Données!$A$3:$I$81,5)</f>
        <v>184</v>
      </c>
      <c r="E86" s="41">
        <v>140</v>
      </c>
      <c r="F86" s="41">
        <v>140</v>
      </c>
      <c r="G86" s="41">
        <v>140</v>
      </c>
      <c r="H86" s="42"/>
      <c r="I86" s="43">
        <v>1</v>
      </c>
      <c r="J86" s="44"/>
      <c r="K86" s="45"/>
      <c r="L86" s="46"/>
      <c r="M86" s="79"/>
      <c r="N86" s="79"/>
      <c r="O86" s="81">
        <f>IF(OR(E86&gt;0,F86&gt;0,G86&gt;0),Données!$Q$4)</f>
        <v>0</v>
      </c>
      <c r="P86" s="119">
        <f t="shared" si="8"/>
        <v>1</v>
      </c>
      <c r="Q86" s="96"/>
      <c r="R86" s="96"/>
    </row>
    <row r="87" spans="1:18" s="116" customFormat="1">
      <c r="A87" s="52" t="s">
        <v>108</v>
      </c>
      <c r="B87" s="141"/>
      <c r="C87" s="53" t="e">
        <f>VLOOKUP(B87,Données!$A$3:$I$81,3)</f>
        <v>#N/A</v>
      </c>
      <c r="D87" s="31"/>
      <c r="E87" s="41"/>
      <c r="F87" s="50"/>
      <c r="G87" s="50"/>
      <c r="H87" s="42"/>
      <c r="I87" s="43"/>
      <c r="J87" s="44"/>
      <c r="K87" s="45"/>
      <c r="L87" s="46"/>
      <c r="M87" s="79"/>
      <c r="N87" s="79"/>
      <c r="O87" s="83" t="b">
        <f>IF(OR(E87&gt;0,F87&gt;0,G87&gt;0),Données!$Q$4)</f>
        <v>0</v>
      </c>
      <c r="P87" s="120">
        <f>SUM(I87:L87)</f>
        <v>0</v>
      </c>
      <c r="Q87" s="96"/>
      <c r="R87" s="96"/>
    </row>
    <row r="88" spans="1:18" s="116" customFormat="1">
      <c r="A88" s="52" t="s">
        <v>108</v>
      </c>
      <c r="B88" s="141"/>
      <c r="C88" s="53" t="e">
        <f>VLOOKUP(B88,Données!$A$3:$I$81,3)</f>
        <v>#N/A</v>
      </c>
      <c r="D88" s="31"/>
      <c r="E88" s="41"/>
      <c r="F88" s="50"/>
      <c r="G88" s="50"/>
      <c r="H88" s="42"/>
      <c r="I88" s="43"/>
      <c r="J88" s="44"/>
      <c r="K88" s="45"/>
      <c r="L88" s="46"/>
      <c r="M88" s="84"/>
      <c r="N88" s="84"/>
      <c r="O88" s="83" t="b">
        <f>IF(OR(E88&gt;0,F88&gt;0,G88&gt;0),Données!$Q$4)</f>
        <v>0</v>
      </c>
      <c r="P88" s="120">
        <f>SUM(I88:L88)</f>
        <v>0</v>
      </c>
      <c r="Q88" s="96"/>
      <c r="R88" s="96"/>
    </row>
    <row r="89" spans="1:18" s="116" customFormat="1">
      <c r="A89" s="31" t="s">
        <v>107</v>
      </c>
      <c r="B89" s="141"/>
      <c r="C89" s="49" t="e">
        <f>VLOOKUP(B89,Données!$J$3:$P$503,2)</f>
        <v>#N/A</v>
      </c>
      <c r="D89" s="52"/>
      <c r="E89" s="41"/>
      <c r="F89" s="50"/>
      <c r="G89" s="50"/>
      <c r="H89" s="42"/>
      <c r="I89" s="43"/>
      <c r="J89" s="44"/>
      <c r="K89" s="45"/>
      <c r="L89" s="46"/>
      <c r="M89" s="84"/>
      <c r="N89" s="84"/>
      <c r="O89" s="85" t="b">
        <f>IF(OR(E89&gt;0,F89&gt;0,G89&gt;0),Données!$Q$5)</f>
        <v>0</v>
      </c>
      <c r="P89" s="121">
        <f>SUM(I89:L89)</f>
        <v>0</v>
      </c>
      <c r="Q89" s="96"/>
      <c r="R89" s="96"/>
    </row>
    <row r="90" spans="1:18" s="116" customFormat="1">
      <c r="A90" s="31" t="s">
        <v>107</v>
      </c>
      <c r="B90" s="141"/>
      <c r="C90" s="49" t="e">
        <f>VLOOKUP(B90,Données!$J$3:$P$503,2)</f>
        <v>#N/A</v>
      </c>
      <c r="D90" s="52"/>
      <c r="E90" s="41"/>
      <c r="F90" s="50"/>
      <c r="G90" s="50"/>
      <c r="H90" s="42"/>
      <c r="I90" s="43"/>
      <c r="J90" s="44"/>
      <c r="K90" s="45"/>
      <c r="L90" s="46"/>
      <c r="M90" s="84"/>
      <c r="N90" s="84"/>
      <c r="O90" s="85" t="b">
        <f>IF(OR(E90&gt;0,F90&gt;0,G90&gt;0),Données!$Q$5)</f>
        <v>0</v>
      </c>
      <c r="P90" s="121">
        <f>SUM(I90:L90)</f>
        <v>0</v>
      </c>
      <c r="Q90" s="96"/>
      <c r="R90" s="96"/>
    </row>
    <row r="91" spans="1:18" s="116" customFormat="1">
      <c r="A91" s="86"/>
      <c r="B91" s="86"/>
      <c r="C91" s="30" t="s">
        <v>122</v>
      </c>
      <c r="D91" s="86"/>
      <c r="E91" s="87"/>
      <c r="F91" s="88"/>
      <c r="G91" s="88"/>
      <c r="H91" s="89"/>
      <c r="I91" s="90"/>
      <c r="J91" s="91"/>
      <c r="K91" s="92"/>
      <c r="L91" s="93"/>
      <c r="M91" s="139"/>
      <c r="N91" s="139"/>
      <c r="O91" s="94"/>
      <c r="P91" s="122"/>
      <c r="Q91" s="96"/>
      <c r="R91" s="96"/>
    </row>
    <row r="92" spans="1:18" s="116" customFormat="1">
      <c r="A92" s="39" t="str">
        <f>VLOOKUP(B92,Données!$A$3:$I$81,4)</f>
        <v>F</v>
      </c>
      <c r="B92" s="141">
        <v>1045</v>
      </c>
      <c r="C92" s="40" t="str">
        <f>VLOOKUP(B92,Données!$A$3:$I$81,3)</f>
        <v>Danielle Turgeon</v>
      </c>
      <c r="D92" s="39">
        <f>VLOOKUP(B92,Données!$A$3:$I$81,5)</f>
        <v>138</v>
      </c>
      <c r="E92" s="41">
        <v>100</v>
      </c>
      <c r="F92" s="41">
        <v>100</v>
      </c>
      <c r="G92" s="41">
        <v>100</v>
      </c>
      <c r="H92" s="42"/>
      <c r="I92" s="43">
        <v>1</v>
      </c>
      <c r="J92" s="44">
        <v>1</v>
      </c>
      <c r="K92" s="45"/>
      <c r="L92" s="46"/>
      <c r="M92" s="79"/>
      <c r="N92" s="79"/>
      <c r="O92" s="117">
        <f>IF(OR(E92&gt;0,F92&gt;0,G92&gt;0),Données!$Q$4)</f>
        <v>0</v>
      </c>
      <c r="P92" s="119">
        <f>SUM(I92:L92)</f>
        <v>2</v>
      </c>
      <c r="Q92" s="96"/>
      <c r="R92" s="96"/>
    </row>
    <row r="93" spans="1:18" s="116" customFormat="1">
      <c r="A93" s="39" t="str">
        <f>VLOOKUP(B93,Données!$A$3:$I$81,4)</f>
        <v>H</v>
      </c>
      <c r="B93" s="141">
        <v>1046</v>
      </c>
      <c r="C93" s="40" t="str">
        <f>VLOOKUP(B93,Données!$A$3:$I$81,3)</f>
        <v>René Courchesne</v>
      </c>
      <c r="D93" s="39">
        <f>VLOOKUP(B93,Données!$A$3:$I$81,5)</f>
        <v>149</v>
      </c>
      <c r="E93" s="41">
        <v>110</v>
      </c>
      <c r="F93" s="41">
        <v>110</v>
      </c>
      <c r="G93" s="41">
        <v>110</v>
      </c>
      <c r="H93" s="42"/>
      <c r="I93" s="43"/>
      <c r="J93" s="44"/>
      <c r="K93" s="45"/>
      <c r="L93" s="46"/>
      <c r="M93" s="79"/>
      <c r="N93" s="79"/>
      <c r="O93" s="81">
        <f>IF(OR(E93&gt;0,F93&gt;0,G93&gt;0),Données!$Q$4)</f>
        <v>0</v>
      </c>
      <c r="P93" s="119">
        <f t="shared" ref="P93:P96" si="9">SUM(I93:L93)</f>
        <v>0</v>
      </c>
      <c r="Q93" s="96"/>
      <c r="R93" s="96"/>
    </row>
    <row r="94" spans="1:18" s="116" customFormat="1">
      <c r="A94" s="39" t="str">
        <f>VLOOKUP(B94,Données!$A$3:$I$81,4)</f>
        <v>H</v>
      </c>
      <c r="B94" s="141">
        <v>1047</v>
      </c>
      <c r="C94" s="40" t="str">
        <f>VLOOKUP(B94,Données!$A$3:$I$81,3)</f>
        <v>Noe Franco</v>
      </c>
      <c r="D94" s="39">
        <f>VLOOKUP(B94,Données!$A$3:$I$81,5)</f>
        <v>168</v>
      </c>
      <c r="E94" s="41">
        <v>120</v>
      </c>
      <c r="F94" s="41">
        <v>120</v>
      </c>
      <c r="G94" s="41">
        <v>120</v>
      </c>
      <c r="H94" s="42"/>
      <c r="I94" s="43">
        <v>1</v>
      </c>
      <c r="J94" s="44"/>
      <c r="K94" s="45"/>
      <c r="L94" s="46"/>
      <c r="M94" s="79"/>
      <c r="N94" s="79"/>
      <c r="O94" s="81">
        <f>IF(OR(E94&gt;0,F94&gt;0,G94&gt;0),Données!$Q$4)</f>
        <v>0</v>
      </c>
      <c r="P94" s="119">
        <f t="shared" si="9"/>
        <v>1</v>
      </c>
      <c r="Q94" s="96"/>
      <c r="R94" s="96"/>
    </row>
    <row r="95" spans="1:18" s="116" customFormat="1">
      <c r="A95" s="39" t="str">
        <f>VLOOKUP(B95,Données!$A$3:$I$81,4)</f>
        <v>H</v>
      </c>
      <c r="B95" s="141">
        <v>1048</v>
      </c>
      <c r="C95" s="40" t="str">
        <f>VLOOKUP(B95,Données!$A$3:$I$81,3)</f>
        <v>Marcel Lefebvre</v>
      </c>
      <c r="D95" s="39">
        <f>VLOOKUP(B95,Données!$A$3:$I$81,5)</f>
        <v>176</v>
      </c>
      <c r="E95" s="41">
        <v>130</v>
      </c>
      <c r="F95" s="41">
        <v>130</v>
      </c>
      <c r="G95" s="41">
        <v>130</v>
      </c>
      <c r="H95" s="42"/>
      <c r="I95" s="43"/>
      <c r="J95" s="44"/>
      <c r="K95" s="45"/>
      <c r="L95" s="46"/>
      <c r="M95" s="79"/>
      <c r="N95" s="79"/>
      <c r="O95" s="81">
        <f>IF(OR(E95&gt;0,F95&gt;0,G95&gt;0),Données!$Q$4)</f>
        <v>0</v>
      </c>
      <c r="P95" s="119">
        <f t="shared" si="9"/>
        <v>0</v>
      </c>
      <c r="Q95" s="96"/>
      <c r="R95" s="96"/>
    </row>
    <row r="96" spans="1:18" s="116" customFormat="1">
      <c r="A96" s="39" t="str">
        <f>VLOOKUP(B96,Données!$A$3:$I$81,4)</f>
        <v>H</v>
      </c>
      <c r="B96" s="141">
        <v>1049</v>
      </c>
      <c r="C96" s="40" t="str">
        <f>VLOOKUP(B96,Données!$A$3:$I$81,3)</f>
        <v>Raymond Chartré</v>
      </c>
      <c r="D96" s="39">
        <f>VLOOKUP(B96,Données!$A$3:$I$81,5)</f>
        <v>192</v>
      </c>
      <c r="E96" s="41">
        <v>140</v>
      </c>
      <c r="F96" s="41">
        <v>140</v>
      </c>
      <c r="G96" s="41">
        <v>140</v>
      </c>
      <c r="H96" s="42"/>
      <c r="I96" s="43">
        <v>1</v>
      </c>
      <c r="J96" s="44"/>
      <c r="K96" s="45"/>
      <c r="L96" s="46"/>
      <c r="M96" s="79"/>
      <c r="N96" s="79"/>
      <c r="O96" s="81">
        <f>IF(OR(E96&gt;0,F96&gt;0,G96&gt;0),Données!$Q$4)</f>
        <v>0</v>
      </c>
      <c r="P96" s="119">
        <f t="shared" si="9"/>
        <v>1</v>
      </c>
      <c r="Q96" s="96"/>
      <c r="R96" s="96"/>
    </row>
    <row r="97" spans="1:18" s="116" customFormat="1">
      <c r="A97" s="52" t="s">
        <v>108</v>
      </c>
      <c r="B97" s="141"/>
      <c r="C97" s="53" t="e">
        <f>VLOOKUP(B97,Données!$A$3:$I$81,3)</f>
        <v>#N/A</v>
      </c>
      <c r="D97" s="31"/>
      <c r="E97" s="41"/>
      <c r="F97" s="50"/>
      <c r="G97" s="50"/>
      <c r="H97" s="42"/>
      <c r="I97" s="43"/>
      <c r="J97" s="44"/>
      <c r="K97" s="45"/>
      <c r="L97" s="46"/>
      <c r="M97" s="79"/>
      <c r="N97" s="79"/>
      <c r="O97" s="83" t="b">
        <f>IF(OR(E97&gt;0,F97&gt;0,G97&gt;0),Données!$Q$4)</f>
        <v>0</v>
      </c>
      <c r="P97" s="120">
        <f>SUM(I97:L97)</f>
        <v>0</v>
      </c>
      <c r="Q97" s="96"/>
      <c r="R97" s="96"/>
    </row>
    <row r="98" spans="1:18" s="116" customFormat="1">
      <c r="A98" s="52" t="s">
        <v>108</v>
      </c>
      <c r="B98" s="141"/>
      <c r="C98" s="53" t="e">
        <f>VLOOKUP(B98,Données!$A$3:$I$81,3)</f>
        <v>#N/A</v>
      </c>
      <c r="D98" s="31"/>
      <c r="E98" s="41"/>
      <c r="F98" s="50"/>
      <c r="G98" s="50"/>
      <c r="H98" s="42"/>
      <c r="I98" s="43"/>
      <c r="J98" s="44"/>
      <c r="K98" s="45"/>
      <c r="L98" s="46"/>
      <c r="M98" s="84"/>
      <c r="N98" s="84"/>
      <c r="O98" s="83" t="b">
        <f>IF(OR(E98&gt;0,F98&gt;0,G98&gt;0),Données!$Q$4)</f>
        <v>0</v>
      </c>
      <c r="P98" s="120">
        <f>SUM(I98:L98)</f>
        <v>0</v>
      </c>
      <c r="Q98" s="96"/>
      <c r="R98" s="96"/>
    </row>
    <row r="99" spans="1:18" s="116" customFormat="1">
      <c r="A99" s="31" t="s">
        <v>107</v>
      </c>
      <c r="B99" s="141"/>
      <c r="C99" s="49" t="e">
        <f>VLOOKUP(B99,Données!$J$3:$P$503,2)</f>
        <v>#N/A</v>
      </c>
      <c r="D99" s="52"/>
      <c r="E99" s="41"/>
      <c r="F99" s="50"/>
      <c r="G99" s="50"/>
      <c r="H99" s="42"/>
      <c r="I99" s="43"/>
      <c r="J99" s="44"/>
      <c r="K99" s="45"/>
      <c r="L99" s="46"/>
      <c r="M99" s="84"/>
      <c r="N99" s="84"/>
      <c r="O99" s="85" t="b">
        <f>IF(OR(E99&gt;0,F99&gt;0,G99&gt;0),Données!$Q$5)</f>
        <v>0</v>
      </c>
      <c r="P99" s="121">
        <f>SUM(I99:L99)</f>
        <v>0</v>
      </c>
      <c r="Q99" s="96"/>
      <c r="R99" s="96"/>
    </row>
    <row r="100" spans="1:18" s="116" customFormat="1">
      <c r="A100" s="31" t="s">
        <v>107</v>
      </c>
      <c r="B100" s="141"/>
      <c r="C100" s="49" t="e">
        <f>VLOOKUP(B100,Données!$J$3:$P$503,2)</f>
        <v>#N/A</v>
      </c>
      <c r="D100" s="52"/>
      <c r="E100" s="41"/>
      <c r="F100" s="50"/>
      <c r="G100" s="50"/>
      <c r="H100" s="42"/>
      <c r="I100" s="43"/>
      <c r="J100" s="44"/>
      <c r="K100" s="45"/>
      <c r="L100" s="46"/>
      <c r="M100" s="84"/>
      <c r="N100" s="84"/>
      <c r="O100" s="85" t="b">
        <f>IF(OR(E100&gt;0,F100&gt;0,G100&gt;0),Données!$Q$5)</f>
        <v>0</v>
      </c>
      <c r="P100" s="121">
        <f>SUM(I100:L100)</f>
        <v>0</v>
      </c>
      <c r="Q100" s="96"/>
      <c r="R100" s="96"/>
    </row>
    <row r="101" spans="1:18" s="116" customFormat="1">
      <c r="A101" s="86"/>
      <c r="B101" s="86"/>
      <c r="C101" s="30" t="s">
        <v>121</v>
      </c>
      <c r="D101" s="86"/>
      <c r="E101" s="87"/>
      <c r="F101" s="88"/>
      <c r="G101" s="88"/>
      <c r="H101" s="89"/>
      <c r="I101" s="90"/>
      <c r="J101" s="91"/>
      <c r="K101" s="92"/>
      <c r="L101" s="93"/>
      <c r="M101" s="139"/>
      <c r="N101" s="139"/>
      <c r="O101" s="94"/>
      <c r="P101" s="122"/>
      <c r="Q101" s="96"/>
      <c r="R101" s="96"/>
    </row>
    <row r="102" spans="1:18" s="116" customFormat="1">
      <c r="A102" s="39" t="str">
        <f>VLOOKUP(B102,Données!$A$3:$I$81,4)</f>
        <v>F</v>
      </c>
      <c r="B102" s="141">
        <v>1050</v>
      </c>
      <c r="C102" s="40" t="str">
        <f>VLOOKUP(B102,Données!$A$3:$I$81,3)</f>
        <v>Gisèle Gilbert</v>
      </c>
      <c r="D102" s="39">
        <f>VLOOKUP(B102,Données!$A$3:$I$81,5)</f>
        <v>133</v>
      </c>
      <c r="E102" s="41">
        <v>100</v>
      </c>
      <c r="F102" s="41">
        <v>100</v>
      </c>
      <c r="G102" s="41">
        <v>100</v>
      </c>
      <c r="H102" s="42"/>
      <c r="I102" s="43">
        <v>1</v>
      </c>
      <c r="J102" s="44">
        <v>1</v>
      </c>
      <c r="K102" s="45"/>
      <c r="L102" s="46"/>
      <c r="M102" s="79"/>
      <c r="N102" s="79"/>
      <c r="O102" s="117">
        <f>IF(OR(E102&gt;0,F102&gt;0,G102&gt;0),Données!$Q$4)</f>
        <v>0</v>
      </c>
      <c r="P102" s="119">
        <f>SUM(I102:L102)</f>
        <v>2</v>
      </c>
      <c r="Q102" s="96"/>
      <c r="R102" s="96"/>
    </row>
    <row r="103" spans="1:18" s="116" customFormat="1">
      <c r="A103" s="39" t="str">
        <f>VLOOKUP(B103,Données!$A$3:$I$81,4)</f>
        <v>H</v>
      </c>
      <c r="B103" s="141">
        <v>1051</v>
      </c>
      <c r="C103" s="40" t="str">
        <f>VLOOKUP(B103,Données!$A$3:$I$81,3)</f>
        <v>Paul Barrette</v>
      </c>
      <c r="D103" s="39">
        <f>VLOOKUP(B103,Données!$A$3:$I$81,5)</f>
        <v>173</v>
      </c>
      <c r="E103" s="41">
        <v>110</v>
      </c>
      <c r="F103" s="41">
        <v>110</v>
      </c>
      <c r="G103" s="41">
        <v>110</v>
      </c>
      <c r="H103" s="42"/>
      <c r="I103" s="43"/>
      <c r="J103" s="44"/>
      <c r="K103" s="45"/>
      <c r="L103" s="46"/>
      <c r="M103" s="79"/>
      <c r="N103" s="79"/>
      <c r="O103" s="81">
        <f>IF(OR(E103&gt;0,F103&gt;0,G103&gt;0),Données!$Q$4)</f>
        <v>0</v>
      </c>
      <c r="P103" s="119">
        <f t="shared" ref="P103:P106" si="10">SUM(I103:L103)</f>
        <v>0</v>
      </c>
      <c r="Q103" s="96"/>
      <c r="R103" s="96"/>
    </row>
    <row r="104" spans="1:18" s="116" customFormat="1">
      <c r="A104" s="39" t="str">
        <f>VLOOKUP(B104,Données!$A$3:$I$81,4)</f>
        <v>H</v>
      </c>
      <c r="B104" s="141">
        <v>1052</v>
      </c>
      <c r="C104" s="40" t="str">
        <f>VLOOKUP(B104,Données!$A$3:$I$81,3)</f>
        <v>Jean-Claude Matte</v>
      </c>
      <c r="D104" s="39">
        <f>VLOOKUP(B104,Données!$A$3:$I$81,5)</f>
        <v>180</v>
      </c>
      <c r="E104" s="41">
        <v>120</v>
      </c>
      <c r="F104" s="41">
        <v>120</v>
      </c>
      <c r="G104" s="41">
        <v>120</v>
      </c>
      <c r="H104" s="42"/>
      <c r="I104" s="43">
        <v>1</v>
      </c>
      <c r="J104" s="44"/>
      <c r="K104" s="45"/>
      <c r="L104" s="46"/>
      <c r="M104" s="79"/>
      <c r="N104" s="79"/>
      <c r="O104" s="81">
        <f>IF(OR(E104&gt;0,F104&gt;0,G104&gt;0),Données!$Q$4)</f>
        <v>0</v>
      </c>
      <c r="P104" s="119">
        <f t="shared" si="10"/>
        <v>1</v>
      </c>
      <c r="Q104" s="96"/>
      <c r="R104" s="96"/>
    </row>
    <row r="105" spans="1:18" s="116" customFormat="1">
      <c r="A105" s="39" t="str">
        <f>VLOOKUP(B105,Données!$A$3:$I$81,4)</f>
        <v>F</v>
      </c>
      <c r="B105" s="141">
        <v>1053</v>
      </c>
      <c r="C105" s="40" t="str">
        <f>VLOOKUP(B105,Données!$A$3:$I$81,3)</f>
        <v>Dorothée Beauchesne</v>
      </c>
      <c r="D105" s="39">
        <f>VLOOKUP(B105,Données!$A$3:$I$81,5)</f>
        <v>184</v>
      </c>
      <c r="E105" s="41">
        <v>130</v>
      </c>
      <c r="F105" s="41">
        <v>130</v>
      </c>
      <c r="G105" s="41">
        <v>130</v>
      </c>
      <c r="H105" s="42"/>
      <c r="I105" s="43"/>
      <c r="J105" s="44"/>
      <c r="K105" s="45"/>
      <c r="L105" s="46"/>
      <c r="M105" s="79"/>
      <c r="N105" s="79"/>
      <c r="O105" s="81">
        <f>IF(OR(E105&gt;0,F105&gt;0,G105&gt;0),Données!$Q$4)</f>
        <v>0</v>
      </c>
      <c r="P105" s="119">
        <f t="shared" si="10"/>
        <v>0</v>
      </c>
      <c r="Q105" s="96"/>
      <c r="R105" s="96"/>
    </row>
    <row r="106" spans="1:18" s="116" customFormat="1">
      <c r="A106" s="39" t="str">
        <f>VLOOKUP(B106,Données!$A$3:$I$81,4)</f>
        <v>F</v>
      </c>
      <c r="B106" s="141">
        <v>1054</v>
      </c>
      <c r="C106" s="40" t="str">
        <f>VLOOKUP(B106,Données!$A$3:$I$81,3)</f>
        <v>Rollande Guérin</v>
      </c>
      <c r="D106" s="39">
        <f>VLOOKUP(B106,Données!$A$3:$I$81,5)</f>
        <v>132</v>
      </c>
      <c r="E106" s="41">
        <v>140</v>
      </c>
      <c r="F106" s="41">
        <v>140</v>
      </c>
      <c r="G106" s="41">
        <v>140</v>
      </c>
      <c r="H106" s="42"/>
      <c r="I106" s="43">
        <v>1</v>
      </c>
      <c r="J106" s="44"/>
      <c r="K106" s="45"/>
      <c r="L106" s="46"/>
      <c r="M106" s="79"/>
      <c r="N106" s="79"/>
      <c r="O106" s="81">
        <f>IF(OR(E106&gt;0,F106&gt;0,G106&gt;0),Données!$Q$4)</f>
        <v>0</v>
      </c>
      <c r="P106" s="119">
        <f t="shared" si="10"/>
        <v>1</v>
      </c>
      <c r="Q106" s="96"/>
      <c r="R106" s="96"/>
    </row>
    <row r="107" spans="1:18" s="116" customFormat="1">
      <c r="A107" s="52" t="s">
        <v>108</v>
      </c>
      <c r="B107" s="141"/>
      <c r="C107" s="53" t="e">
        <f>VLOOKUP(B107,Données!$A$3:$I$81,3)</f>
        <v>#N/A</v>
      </c>
      <c r="D107" s="31"/>
      <c r="E107" s="41"/>
      <c r="F107" s="50"/>
      <c r="G107" s="50"/>
      <c r="H107" s="42"/>
      <c r="I107" s="43"/>
      <c r="J107" s="44"/>
      <c r="K107" s="45"/>
      <c r="L107" s="46"/>
      <c r="M107" s="79"/>
      <c r="N107" s="79"/>
      <c r="O107" s="83" t="b">
        <f>IF(OR(E107&gt;0,F107&gt;0,G107&gt;0),Données!$Q$4)</f>
        <v>0</v>
      </c>
      <c r="P107" s="120">
        <f>SUM(I107:L107)</f>
        <v>0</v>
      </c>
      <c r="Q107" s="96"/>
      <c r="R107" s="96"/>
    </row>
    <row r="108" spans="1:18" s="116" customFormat="1">
      <c r="A108" s="52" t="s">
        <v>108</v>
      </c>
      <c r="B108" s="141"/>
      <c r="C108" s="53" t="e">
        <f>VLOOKUP(B108,Données!$A$3:$I$81,3)</f>
        <v>#N/A</v>
      </c>
      <c r="D108" s="31"/>
      <c r="E108" s="41"/>
      <c r="F108" s="50"/>
      <c r="G108" s="50"/>
      <c r="H108" s="42"/>
      <c r="I108" s="43"/>
      <c r="J108" s="44"/>
      <c r="K108" s="45"/>
      <c r="L108" s="46"/>
      <c r="M108" s="84"/>
      <c r="N108" s="84"/>
      <c r="O108" s="83" t="b">
        <f>IF(OR(E108&gt;0,F108&gt;0,G108&gt;0),Données!$Q$4)</f>
        <v>0</v>
      </c>
      <c r="P108" s="120">
        <f>SUM(I108:L108)</f>
        <v>0</v>
      </c>
      <c r="Q108" s="96"/>
      <c r="R108" s="96"/>
    </row>
    <row r="109" spans="1:18" s="116" customFormat="1">
      <c r="A109" s="31" t="s">
        <v>107</v>
      </c>
      <c r="B109" s="141"/>
      <c r="C109" s="49" t="e">
        <f>VLOOKUP(B109,Données!$J$3:$P$503,2)</f>
        <v>#N/A</v>
      </c>
      <c r="D109" s="52"/>
      <c r="E109" s="41"/>
      <c r="F109" s="50"/>
      <c r="G109" s="50"/>
      <c r="H109" s="42"/>
      <c r="I109" s="43"/>
      <c r="J109" s="44"/>
      <c r="K109" s="45"/>
      <c r="L109" s="46"/>
      <c r="M109" s="84"/>
      <c r="N109" s="84"/>
      <c r="O109" s="85" t="b">
        <f>IF(OR(E109&gt;0,F109&gt;0,G109&gt;0),Données!$Q$5)</f>
        <v>0</v>
      </c>
      <c r="P109" s="121">
        <f>SUM(I109:L109)</f>
        <v>0</v>
      </c>
      <c r="Q109" s="96"/>
      <c r="R109" s="96"/>
    </row>
    <row r="110" spans="1:18" s="116" customFormat="1">
      <c r="A110" s="31" t="s">
        <v>107</v>
      </c>
      <c r="B110" s="141"/>
      <c r="C110" s="49" t="e">
        <f>VLOOKUP(B110,Données!$J$3:$P$503,2)</f>
        <v>#N/A</v>
      </c>
      <c r="D110" s="52"/>
      <c r="E110" s="41"/>
      <c r="F110" s="50"/>
      <c r="G110" s="50"/>
      <c r="H110" s="42"/>
      <c r="I110" s="43"/>
      <c r="J110" s="44"/>
      <c r="K110" s="45"/>
      <c r="L110" s="46"/>
      <c r="M110" s="84"/>
      <c r="N110" s="84"/>
      <c r="O110" s="85" t="b">
        <f>IF(OR(E110&gt;0,F110&gt;0,G110&gt;0),Données!$Q$5)</f>
        <v>0</v>
      </c>
      <c r="P110" s="121">
        <f>SUM(I110:L110)</f>
        <v>0</v>
      </c>
      <c r="Q110" s="96"/>
      <c r="R110" s="96"/>
    </row>
    <row r="111" spans="1:18" s="116" customFormat="1">
      <c r="A111" s="86"/>
      <c r="B111" s="86"/>
      <c r="C111" s="30" t="s">
        <v>120</v>
      </c>
      <c r="D111" s="86"/>
      <c r="E111" s="87"/>
      <c r="F111" s="88"/>
      <c r="G111" s="88"/>
      <c r="H111" s="89"/>
      <c r="I111" s="90"/>
      <c r="J111" s="91"/>
      <c r="K111" s="92"/>
      <c r="L111" s="93"/>
      <c r="M111" s="139"/>
      <c r="N111" s="139"/>
      <c r="O111" s="94"/>
      <c r="P111" s="122"/>
      <c r="Q111" s="96"/>
      <c r="R111" s="96"/>
    </row>
    <row r="112" spans="1:18" s="116" customFormat="1">
      <c r="A112" s="39" t="str">
        <f>VLOOKUP(B112,Données!$A$3:$I$81,4)</f>
        <v>H</v>
      </c>
      <c r="B112" s="141">
        <v>1055</v>
      </c>
      <c r="C112" s="40" t="str">
        <f>VLOOKUP(B112,Données!$A$3:$I$81,3)</f>
        <v>Guy Tanguay</v>
      </c>
      <c r="D112" s="39">
        <f>VLOOKUP(B112,Données!$A$3:$I$81,5)</f>
        <v>159</v>
      </c>
      <c r="E112" s="41">
        <v>100</v>
      </c>
      <c r="F112" s="41">
        <v>100</v>
      </c>
      <c r="G112" s="41">
        <v>100</v>
      </c>
      <c r="H112" s="42"/>
      <c r="I112" s="43">
        <v>1</v>
      </c>
      <c r="J112" s="44">
        <v>1</v>
      </c>
      <c r="K112" s="45"/>
      <c r="L112" s="46"/>
      <c r="M112" s="79"/>
      <c r="N112" s="79"/>
      <c r="O112" s="117">
        <f>IF(OR(E112&gt;0,F112&gt;0,G112&gt;0),Données!$Q$4)</f>
        <v>0</v>
      </c>
      <c r="P112" s="119">
        <f>SUM(I112:L112)</f>
        <v>2</v>
      </c>
      <c r="Q112" s="96"/>
      <c r="R112" s="96"/>
    </row>
    <row r="113" spans="1:18" s="116" customFormat="1">
      <c r="A113" s="39" t="str">
        <f>VLOOKUP(B113,Données!$A$3:$I$81,4)</f>
        <v>H</v>
      </c>
      <c r="B113" s="141">
        <v>1056</v>
      </c>
      <c r="C113" s="40" t="str">
        <f>VLOOKUP(B113,Données!$A$3:$I$81,3)</f>
        <v>Manuel Franco</v>
      </c>
      <c r="D113" s="39">
        <f>VLOOKUP(B113,Données!$A$3:$I$81,5)</f>
        <v>177</v>
      </c>
      <c r="E113" s="41">
        <v>110</v>
      </c>
      <c r="F113" s="41">
        <v>110</v>
      </c>
      <c r="G113" s="41">
        <v>110</v>
      </c>
      <c r="H113" s="42"/>
      <c r="I113" s="43"/>
      <c r="J113" s="44"/>
      <c r="K113" s="45"/>
      <c r="L113" s="46"/>
      <c r="M113" s="79"/>
      <c r="N113" s="79"/>
      <c r="O113" s="81">
        <f>IF(OR(E113&gt;0,F113&gt;0,G113&gt;0),Données!$Q$4)</f>
        <v>0</v>
      </c>
      <c r="P113" s="119">
        <f t="shared" ref="P113:P116" si="11">SUM(I113:L113)</f>
        <v>0</v>
      </c>
      <c r="Q113" s="96"/>
      <c r="R113" s="96"/>
    </row>
    <row r="114" spans="1:18" s="116" customFormat="1">
      <c r="A114" s="39" t="str">
        <f>VLOOKUP(B114,Données!$A$3:$I$81,4)</f>
        <v>H</v>
      </c>
      <c r="B114" s="141">
        <v>1057</v>
      </c>
      <c r="C114" s="40" t="str">
        <f>VLOOKUP(B114,Données!$A$3:$I$81,3)</f>
        <v>Jacques Croteau</v>
      </c>
      <c r="D114" s="39">
        <f>VLOOKUP(B114,Données!$A$3:$I$81,5)</f>
        <v>177</v>
      </c>
      <c r="E114" s="41">
        <v>120</v>
      </c>
      <c r="F114" s="41">
        <v>120</v>
      </c>
      <c r="G114" s="41">
        <v>120</v>
      </c>
      <c r="H114" s="42"/>
      <c r="I114" s="43">
        <v>1</v>
      </c>
      <c r="J114" s="44"/>
      <c r="K114" s="45"/>
      <c r="L114" s="46"/>
      <c r="M114" s="79"/>
      <c r="N114" s="79"/>
      <c r="O114" s="81">
        <f>IF(OR(E114&gt;0,F114&gt;0,G114&gt;0),Données!$Q$4)</f>
        <v>0</v>
      </c>
      <c r="P114" s="119">
        <f t="shared" si="11"/>
        <v>1</v>
      </c>
      <c r="Q114" s="96"/>
      <c r="R114" s="96"/>
    </row>
    <row r="115" spans="1:18" s="116" customFormat="1">
      <c r="A115" s="39" t="str">
        <f>VLOOKUP(B115,Données!$A$3:$I$81,4)</f>
        <v>F</v>
      </c>
      <c r="B115" s="141">
        <v>1058</v>
      </c>
      <c r="C115" s="40" t="str">
        <f>VLOOKUP(B115,Données!$A$3:$I$81,3)</f>
        <v>Claire Lessard</v>
      </c>
      <c r="D115" s="39">
        <f>VLOOKUP(B115,Données!$A$3:$I$81,5)</f>
        <v>174</v>
      </c>
      <c r="E115" s="41">
        <v>130</v>
      </c>
      <c r="F115" s="41">
        <v>130</v>
      </c>
      <c r="G115" s="41">
        <v>130</v>
      </c>
      <c r="H115" s="42"/>
      <c r="I115" s="43"/>
      <c r="J115" s="44"/>
      <c r="K115" s="45"/>
      <c r="L115" s="46"/>
      <c r="M115" s="79"/>
      <c r="N115" s="79"/>
      <c r="O115" s="81">
        <f>IF(OR(E115&gt;0,F115&gt;0,G115&gt;0),Données!$Q$4)</f>
        <v>0</v>
      </c>
      <c r="P115" s="119">
        <f t="shared" si="11"/>
        <v>0</v>
      </c>
      <c r="Q115" s="96"/>
      <c r="R115" s="96"/>
    </row>
    <row r="116" spans="1:18" s="116" customFormat="1">
      <c r="A116" s="39" t="str">
        <f>VLOOKUP(B116,Données!$A$3:$I$81,4)</f>
        <v>H</v>
      </c>
      <c r="B116" s="141">
        <v>1059</v>
      </c>
      <c r="C116" s="40" t="str">
        <f>VLOOKUP(B116,Données!$A$3:$I$81,3)</f>
        <v>Raymond Héroux</v>
      </c>
      <c r="D116" s="39">
        <f>VLOOKUP(B116,Données!$A$3:$I$81,5)</f>
        <v>121</v>
      </c>
      <c r="E116" s="41">
        <v>140</v>
      </c>
      <c r="F116" s="41">
        <v>140</v>
      </c>
      <c r="G116" s="41">
        <v>140</v>
      </c>
      <c r="H116" s="42"/>
      <c r="I116" s="43">
        <v>1</v>
      </c>
      <c r="J116" s="44"/>
      <c r="K116" s="45"/>
      <c r="L116" s="46"/>
      <c r="M116" s="79"/>
      <c r="N116" s="79"/>
      <c r="O116" s="81">
        <f>IF(OR(E116&gt;0,F116&gt;0,G116&gt;0),Données!$Q$4)</f>
        <v>0</v>
      </c>
      <c r="P116" s="119">
        <f t="shared" si="11"/>
        <v>1</v>
      </c>
      <c r="Q116" s="96"/>
      <c r="R116" s="96"/>
    </row>
    <row r="117" spans="1:18" s="116" customFormat="1">
      <c r="A117" s="52" t="s">
        <v>108</v>
      </c>
      <c r="B117" s="141"/>
      <c r="C117" s="53" t="e">
        <f>VLOOKUP(B117,Données!$A$3:$I$81,3)</f>
        <v>#N/A</v>
      </c>
      <c r="D117" s="31"/>
      <c r="E117" s="41"/>
      <c r="F117" s="50"/>
      <c r="G117" s="50"/>
      <c r="H117" s="42"/>
      <c r="I117" s="43"/>
      <c r="J117" s="44"/>
      <c r="K117" s="45"/>
      <c r="L117" s="46"/>
      <c r="M117" s="79"/>
      <c r="N117" s="79"/>
      <c r="O117" s="83" t="b">
        <f>IF(OR(E117&gt;0,F117&gt;0,G117&gt;0),Données!$Q$4)</f>
        <v>0</v>
      </c>
      <c r="P117" s="120">
        <f>SUM(I117:L117)</f>
        <v>0</v>
      </c>
      <c r="Q117" s="96"/>
      <c r="R117" s="96"/>
    </row>
    <row r="118" spans="1:18" s="116" customFormat="1">
      <c r="A118" s="52" t="s">
        <v>108</v>
      </c>
      <c r="B118" s="141"/>
      <c r="C118" s="53" t="e">
        <f>VLOOKUP(B118,Données!$A$3:$I$81,3)</f>
        <v>#N/A</v>
      </c>
      <c r="D118" s="31"/>
      <c r="E118" s="41"/>
      <c r="F118" s="50"/>
      <c r="G118" s="50"/>
      <c r="H118" s="42"/>
      <c r="I118" s="43"/>
      <c r="J118" s="44"/>
      <c r="K118" s="45"/>
      <c r="L118" s="46"/>
      <c r="M118" s="84"/>
      <c r="N118" s="84"/>
      <c r="O118" s="83" t="b">
        <f>IF(OR(E118&gt;0,F118&gt;0,G118&gt;0),Données!$Q$4)</f>
        <v>0</v>
      </c>
      <c r="P118" s="120">
        <f>SUM(I118:L118)</f>
        <v>0</v>
      </c>
      <c r="Q118" s="96"/>
      <c r="R118" s="96"/>
    </row>
    <row r="119" spans="1:18" s="116" customFormat="1">
      <c r="A119" s="31" t="s">
        <v>107</v>
      </c>
      <c r="B119" s="141"/>
      <c r="C119" s="49" t="e">
        <f>VLOOKUP(B119,Données!$J$3:$P$503,2)</f>
        <v>#N/A</v>
      </c>
      <c r="D119" s="52"/>
      <c r="E119" s="41"/>
      <c r="F119" s="50"/>
      <c r="G119" s="50"/>
      <c r="H119" s="42"/>
      <c r="I119" s="43"/>
      <c r="J119" s="44"/>
      <c r="K119" s="45"/>
      <c r="L119" s="46"/>
      <c r="M119" s="84"/>
      <c r="N119" s="84"/>
      <c r="O119" s="85" t="b">
        <f>IF(OR(E119&gt;0,F119&gt;0,G119&gt;0),Données!$Q$5)</f>
        <v>0</v>
      </c>
      <c r="P119" s="121">
        <f>SUM(I119:L119)</f>
        <v>0</v>
      </c>
      <c r="Q119" s="96"/>
      <c r="R119" s="96"/>
    </row>
    <row r="120" spans="1:18" s="116" customFormat="1">
      <c r="A120" s="31" t="s">
        <v>107</v>
      </c>
      <c r="B120" s="141"/>
      <c r="C120" s="49" t="e">
        <f>VLOOKUP(B120,Données!$J$3:$P$503,2)</f>
        <v>#N/A</v>
      </c>
      <c r="D120" s="52"/>
      <c r="E120" s="41"/>
      <c r="F120" s="50"/>
      <c r="G120" s="50"/>
      <c r="H120" s="42"/>
      <c r="I120" s="43"/>
      <c r="J120" s="44"/>
      <c r="K120" s="45"/>
      <c r="L120" s="46"/>
      <c r="M120" s="84"/>
      <c r="N120" s="84"/>
      <c r="O120" s="85" t="b">
        <f>IF(OR(E120&gt;0,F120&gt;0,G120&gt;0),Données!$Q$5)</f>
        <v>0</v>
      </c>
      <c r="P120" s="121">
        <f>SUM(I120:L120)</f>
        <v>0</v>
      </c>
      <c r="Q120" s="96"/>
      <c r="R120" s="96"/>
    </row>
    <row r="121" spans="1:18" s="116" customFormat="1">
      <c r="A121" s="86"/>
      <c r="B121" s="86"/>
      <c r="C121" s="30" t="s">
        <v>119</v>
      </c>
      <c r="D121" s="86"/>
      <c r="E121" s="87"/>
      <c r="F121" s="88"/>
      <c r="G121" s="88"/>
      <c r="H121" s="89"/>
      <c r="I121" s="90"/>
      <c r="J121" s="91"/>
      <c r="K121" s="92"/>
      <c r="L121" s="93"/>
      <c r="M121" s="139"/>
      <c r="N121" s="139"/>
      <c r="O121" s="94"/>
      <c r="P121" s="122"/>
      <c r="Q121" s="96"/>
      <c r="R121" s="96"/>
    </row>
    <row r="122" spans="1:18" s="116" customFormat="1">
      <c r="A122" s="39" t="str">
        <f>VLOOKUP(B122,Données!$A$3:$I$81,4)</f>
        <v>F</v>
      </c>
      <c r="B122" s="141">
        <v>1060</v>
      </c>
      <c r="C122" s="40" t="str">
        <f>VLOOKUP(B122,Données!$A$3:$I$81,3)</f>
        <v>Marie Deslauriers</v>
      </c>
      <c r="D122" s="39">
        <f>VLOOKUP(B122,Données!$A$3:$I$81,5)</f>
        <v>109</v>
      </c>
      <c r="E122" s="41">
        <v>100</v>
      </c>
      <c r="F122" s="41">
        <v>100</v>
      </c>
      <c r="G122" s="41">
        <v>100</v>
      </c>
      <c r="H122" s="42"/>
      <c r="I122" s="43">
        <v>1</v>
      </c>
      <c r="J122" s="44">
        <v>1</v>
      </c>
      <c r="K122" s="45"/>
      <c r="L122" s="46"/>
      <c r="M122" s="79"/>
      <c r="N122" s="79"/>
      <c r="O122" s="117">
        <f>IF(OR(E122&gt;0,F122&gt;0,G122&gt;0),Données!$Q$4)</f>
        <v>0</v>
      </c>
      <c r="P122" s="119">
        <f>SUM(I122:L122)</f>
        <v>2</v>
      </c>
      <c r="Q122" s="96"/>
      <c r="R122" s="96"/>
    </row>
    <row r="123" spans="1:18" s="116" customFormat="1">
      <c r="A123" s="39" t="str">
        <f>VLOOKUP(B123,Données!$A$3:$I$81,4)</f>
        <v>H</v>
      </c>
      <c r="B123" s="141">
        <v>1061</v>
      </c>
      <c r="C123" s="40" t="str">
        <f>VLOOKUP(B123,Données!$A$3:$I$81,3)</f>
        <v>Gilles Mc Clean</v>
      </c>
      <c r="D123" s="39">
        <f>VLOOKUP(B123,Données!$A$3:$I$81,5)</f>
        <v>213</v>
      </c>
      <c r="E123" s="41">
        <v>110</v>
      </c>
      <c r="F123" s="41">
        <v>110</v>
      </c>
      <c r="G123" s="41">
        <v>110</v>
      </c>
      <c r="H123" s="42"/>
      <c r="I123" s="43"/>
      <c r="J123" s="44"/>
      <c r="K123" s="45"/>
      <c r="L123" s="46"/>
      <c r="M123" s="79"/>
      <c r="N123" s="79"/>
      <c r="O123" s="81">
        <f>IF(OR(E123&gt;0,F123&gt;0,G123&gt;0),Données!$Q$4)</f>
        <v>0</v>
      </c>
      <c r="P123" s="119">
        <f t="shared" ref="P123:P126" si="12">SUM(I123:L123)</f>
        <v>0</v>
      </c>
      <c r="Q123" s="96"/>
      <c r="R123" s="96"/>
    </row>
    <row r="124" spans="1:18" s="116" customFormat="1">
      <c r="A124" s="39" t="str">
        <f>VLOOKUP(B124,Données!$A$3:$I$81,4)</f>
        <v>H</v>
      </c>
      <c r="B124" s="141">
        <v>1062</v>
      </c>
      <c r="C124" s="40" t="str">
        <f>VLOOKUP(B124,Données!$A$3:$I$81,3)</f>
        <v>André Cyr</v>
      </c>
      <c r="D124" s="39">
        <f>VLOOKUP(B124,Données!$A$3:$I$81,5)</f>
        <v>204</v>
      </c>
      <c r="E124" s="41">
        <v>120</v>
      </c>
      <c r="F124" s="41">
        <v>120</v>
      </c>
      <c r="G124" s="41">
        <v>120</v>
      </c>
      <c r="H124" s="42"/>
      <c r="I124" s="43">
        <v>1</v>
      </c>
      <c r="J124" s="44"/>
      <c r="K124" s="45"/>
      <c r="L124" s="46"/>
      <c r="M124" s="79"/>
      <c r="N124" s="79"/>
      <c r="O124" s="81">
        <f>IF(OR(E124&gt;0,F124&gt;0,G124&gt;0),Données!$Q$4)</f>
        <v>0</v>
      </c>
      <c r="P124" s="119">
        <f t="shared" si="12"/>
        <v>1</v>
      </c>
      <c r="Q124" s="96"/>
      <c r="R124" s="96"/>
    </row>
    <row r="125" spans="1:18" s="116" customFormat="1">
      <c r="A125" s="39" t="str">
        <f>VLOOKUP(B125,Données!$A$3:$I$81,4)</f>
        <v>H</v>
      </c>
      <c r="B125" s="141">
        <v>1063</v>
      </c>
      <c r="C125" s="40" t="str">
        <f>VLOOKUP(B125,Données!$A$3:$I$81,3)</f>
        <v>Gérard Mercier</v>
      </c>
      <c r="D125" s="39">
        <f>VLOOKUP(B125,Données!$A$3:$I$81,5)</f>
        <v>135</v>
      </c>
      <c r="E125" s="41">
        <v>130</v>
      </c>
      <c r="F125" s="41">
        <v>130</v>
      </c>
      <c r="G125" s="41">
        <v>130</v>
      </c>
      <c r="H125" s="42"/>
      <c r="I125" s="43"/>
      <c r="J125" s="44"/>
      <c r="K125" s="45"/>
      <c r="L125" s="46"/>
      <c r="M125" s="79"/>
      <c r="N125" s="79"/>
      <c r="O125" s="81">
        <f>IF(OR(E125&gt;0,F125&gt;0,G125&gt;0),Données!$Q$4)</f>
        <v>0</v>
      </c>
      <c r="P125" s="119">
        <f t="shared" si="12"/>
        <v>0</v>
      </c>
      <c r="Q125" s="96"/>
      <c r="R125" s="96"/>
    </row>
    <row r="126" spans="1:18" s="116" customFormat="1">
      <c r="A126" s="39" t="str">
        <f>VLOOKUP(B126,Données!$A$3:$I$81,4)</f>
        <v>F</v>
      </c>
      <c r="B126" s="141">
        <v>1064</v>
      </c>
      <c r="C126" s="40" t="str">
        <f>VLOOKUP(B126,Données!$A$3:$I$81,3)</f>
        <v>Louise Arbour</v>
      </c>
      <c r="D126" s="39">
        <f>VLOOKUP(B126,Données!$A$3:$I$81,5)</f>
        <v>146</v>
      </c>
      <c r="E126" s="41">
        <v>140</v>
      </c>
      <c r="F126" s="41">
        <v>140</v>
      </c>
      <c r="G126" s="41">
        <v>140</v>
      </c>
      <c r="H126" s="42"/>
      <c r="I126" s="43">
        <v>1</v>
      </c>
      <c r="J126" s="44"/>
      <c r="K126" s="45"/>
      <c r="L126" s="46"/>
      <c r="M126" s="79"/>
      <c r="N126" s="79"/>
      <c r="O126" s="81">
        <f>IF(OR(E126&gt;0,F126&gt;0,G126&gt;0),Données!$Q$4)</f>
        <v>0</v>
      </c>
      <c r="P126" s="119">
        <f t="shared" si="12"/>
        <v>1</v>
      </c>
      <c r="Q126" s="96"/>
      <c r="R126" s="96"/>
    </row>
    <row r="127" spans="1:18" s="116" customFormat="1">
      <c r="A127" s="52" t="s">
        <v>108</v>
      </c>
      <c r="B127" s="141"/>
      <c r="C127" s="53" t="e">
        <f>VLOOKUP(B127,Données!$A$3:$I$81,3)</f>
        <v>#N/A</v>
      </c>
      <c r="D127" s="31"/>
      <c r="E127" s="41"/>
      <c r="F127" s="50"/>
      <c r="G127" s="50"/>
      <c r="H127" s="42"/>
      <c r="I127" s="43"/>
      <c r="J127" s="44"/>
      <c r="K127" s="45"/>
      <c r="L127" s="46"/>
      <c r="M127" s="79"/>
      <c r="N127" s="79"/>
      <c r="O127" s="83" t="b">
        <f>IF(OR(E127&gt;0,F127&gt;0,G127&gt;0),Données!$Q$4)</f>
        <v>0</v>
      </c>
      <c r="P127" s="120">
        <f>SUM(I127:L127)</f>
        <v>0</v>
      </c>
      <c r="Q127" s="96"/>
      <c r="R127" s="96"/>
    </row>
    <row r="128" spans="1:18" s="116" customFormat="1">
      <c r="A128" s="52" t="s">
        <v>108</v>
      </c>
      <c r="B128" s="141"/>
      <c r="C128" s="53" t="e">
        <f>VLOOKUP(B128,Données!$A$3:$I$81,3)</f>
        <v>#N/A</v>
      </c>
      <c r="D128" s="31"/>
      <c r="E128" s="41"/>
      <c r="F128" s="50"/>
      <c r="G128" s="50"/>
      <c r="H128" s="42"/>
      <c r="I128" s="43"/>
      <c r="J128" s="44"/>
      <c r="K128" s="45"/>
      <c r="L128" s="46"/>
      <c r="M128" s="84"/>
      <c r="N128" s="84"/>
      <c r="O128" s="83" t="b">
        <f>IF(OR(E128&gt;0,F128&gt;0,G128&gt;0),Données!$Q$4)</f>
        <v>0</v>
      </c>
      <c r="P128" s="120">
        <f>SUM(I128:L128)</f>
        <v>0</v>
      </c>
      <c r="Q128" s="96"/>
      <c r="R128" s="96"/>
    </row>
    <row r="129" spans="1:18" s="116" customFormat="1">
      <c r="A129" s="31" t="s">
        <v>107</v>
      </c>
      <c r="B129" s="141"/>
      <c r="C129" s="49" t="e">
        <f>VLOOKUP(B129,Données!$J$3:$P$503,2)</f>
        <v>#N/A</v>
      </c>
      <c r="D129" s="52"/>
      <c r="E129" s="41"/>
      <c r="F129" s="50"/>
      <c r="G129" s="50"/>
      <c r="H129" s="42"/>
      <c r="I129" s="43"/>
      <c r="J129" s="44"/>
      <c r="K129" s="45"/>
      <c r="L129" s="46"/>
      <c r="M129" s="84"/>
      <c r="N129" s="84"/>
      <c r="O129" s="85" t="b">
        <f>IF(OR(E129&gt;0,F129&gt;0,G129&gt;0),Données!$Q$5)</f>
        <v>0</v>
      </c>
      <c r="P129" s="121">
        <f>SUM(I129:L129)</f>
        <v>0</v>
      </c>
      <c r="Q129" s="96"/>
      <c r="R129" s="96"/>
    </row>
    <row r="130" spans="1:18" s="116" customFormat="1">
      <c r="A130" s="31" t="s">
        <v>107</v>
      </c>
      <c r="B130" s="141"/>
      <c r="C130" s="49" t="e">
        <f>VLOOKUP(B130,Données!$J$3:$P$503,2)</f>
        <v>#N/A</v>
      </c>
      <c r="D130" s="52"/>
      <c r="E130" s="41"/>
      <c r="F130" s="50"/>
      <c r="G130" s="50"/>
      <c r="H130" s="42"/>
      <c r="I130" s="43"/>
      <c r="J130" s="44"/>
      <c r="K130" s="45"/>
      <c r="L130" s="46"/>
      <c r="M130" s="84"/>
      <c r="N130" s="84"/>
      <c r="O130" s="85" t="b">
        <f>IF(OR(E130&gt;0,F130&gt;0,G130&gt;0),Données!$Q$5)</f>
        <v>0</v>
      </c>
      <c r="P130" s="121">
        <f>SUM(I130:L130)</f>
        <v>0</v>
      </c>
      <c r="Q130" s="96"/>
      <c r="R130" s="96"/>
    </row>
    <row r="131" spans="1:18" s="116" customFormat="1">
      <c r="A131" s="86"/>
      <c r="B131" s="86"/>
      <c r="C131" s="30" t="s">
        <v>118</v>
      </c>
      <c r="D131" s="86"/>
      <c r="E131" s="87"/>
      <c r="F131" s="88"/>
      <c r="G131" s="88"/>
      <c r="H131" s="89"/>
      <c r="I131" s="90"/>
      <c r="J131" s="91"/>
      <c r="K131" s="92"/>
      <c r="L131" s="93"/>
      <c r="M131" s="139"/>
      <c r="N131" s="139"/>
      <c r="O131" s="94"/>
      <c r="P131" s="122"/>
      <c r="Q131" s="96"/>
      <c r="R131" s="96"/>
    </row>
    <row r="132" spans="1:18" s="116" customFormat="1">
      <c r="A132" s="39" t="str">
        <f>VLOOKUP(B132,Données!$A$3:$I$81,4)</f>
        <v>F</v>
      </c>
      <c r="B132" s="141">
        <v>1065</v>
      </c>
      <c r="C132" s="40" t="str">
        <f>VLOOKUP(B132,Données!$A$3:$I$81,3)</f>
        <v>Huguette Charron</v>
      </c>
      <c r="D132" s="39">
        <f>VLOOKUP(B132,Données!$A$3:$I$81,5)</f>
        <v>176</v>
      </c>
      <c r="E132" s="41">
        <v>100</v>
      </c>
      <c r="F132" s="41">
        <v>100</v>
      </c>
      <c r="G132" s="41">
        <v>100</v>
      </c>
      <c r="H132" s="42"/>
      <c r="I132" s="43">
        <v>1</v>
      </c>
      <c r="J132" s="44">
        <v>1</v>
      </c>
      <c r="K132" s="45"/>
      <c r="L132" s="46"/>
      <c r="M132" s="79"/>
      <c r="N132" s="79"/>
      <c r="O132" s="117">
        <f>IF(OR(E132&gt;0,F132&gt;0,G132&gt;0),Données!$Q$4)</f>
        <v>0</v>
      </c>
      <c r="P132" s="119">
        <f>SUM(I132:L132)</f>
        <v>2</v>
      </c>
      <c r="Q132" s="96"/>
      <c r="R132" s="96"/>
    </row>
    <row r="133" spans="1:18" s="116" customFormat="1">
      <c r="A133" s="39" t="str">
        <f>VLOOKUP(B133,Données!$A$3:$I$81,4)</f>
        <v>H</v>
      </c>
      <c r="B133" s="141">
        <v>1066</v>
      </c>
      <c r="C133" s="40" t="str">
        <f>VLOOKUP(B133,Données!$A$3:$I$81,3)</f>
        <v>Michel Moreau</v>
      </c>
      <c r="D133" s="39">
        <f>VLOOKUP(B133,Données!$A$3:$I$81,5)</f>
        <v>199</v>
      </c>
      <c r="E133" s="41">
        <v>110</v>
      </c>
      <c r="F133" s="41">
        <v>110</v>
      </c>
      <c r="G133" s="41">
        <v>110</v>
      </c>
      <c r="H133" s="42"/>
      <c r="I133" s="43"/>
      <c r="J133" s="44"/>
      <c r="K133" s="45"/>
      <c r="L133" s="46"/>
      <c r="M133" s="79"/>
      <c r="N133" s="79"/>
      <c r="O133" s="81">
        <f>IF(OR(E133&gt;0,F133&gt;0,G133&gt;0),Données!$Q$4)</f>
        <v>0</v>
      </c>
      <c r="P133" s="119">
        <f t="shared" ref="P133:P136" si="13">SUM(I133:L133)</f>
        <v>0</v>
      </c>
      <c r="Q133" s="96"/>
      <c r="R133" s="96"/>
    </row>
    <row r="134" spans="1:18" s="116" customFormat="1">
      <c r="A134" s="39" t="str">
        <f>VLOOKUP(B134,Données!$A$3:$I$81,4)</f>
        <v>F</v>
      </c>
      <c r="B134" s="141">
        <v>1067</v>
      </c>
      <c r="C134" s="40" t="str">
        <f>VLOOKUP(B134,Données!$A$3:$I$81,3)</f>
        <v>Suzanne Turcotte</v>
      </c>
      <c r="D134" s="39">
        <f>VLOOKUP(B134,Données!$A$3:$I$81,5)</f>
        <v>170</v>
      </c>
      <c r="E134" s="41">
        <v>120</v>
      </c>
      <c r="F134" s="41">
        <v>120</v>
      </c>
      <c r="G134" s="41">
        <v>120</v>
      </c>
      <c r="H134" s="42"/>
      <c r="I134" s="43">
        <v>1</v>
      </c>
      <c r="J134" s="44"/>
      <c r="K134" s="45"/>
      <c r="L134" s="46"/>
      <c r="M134" s="79"/>
      <c r="N134" s="79"/>
      <c r="O134" s="81">
        <f>IF(OR(E134&gt;0,F134&gt;0,G134&gt;0),Données!$Q$4)</f>
        <v>0</v>
      </c>
      <c r="P134" s="119">
        <f t="shared" si="13"/>
        <v>1</v>
      </c>
      <c r="Q134" s="96"/>
      <c r="R134" s="96"/>
    </row>
    <row r="135" spans="1:18" s="116" customFormat="1">
      <c r="A135" s="39" t="str">
        <f>VLOOKUP(B135,Données!$A$3:$I$81,4)</f>
        <v>H</v>
      </c>
      <c r="B135" s="141">
        <v>1068</v>
      </c>
      <c r="C135" s="40" t="str">
        <f>VLOOKUP(B135,Données!$A$3:$I$81,3)</f>
        <v>Yvon Cyr</v>
      </c>
      <c r="D135" s="39">
        <f>VLOOKUP(B135,Données!$A$3:$I$81,5)</f>
        <v>159</v>
      </c>
      <c r="E135" s="41">
        <v>130</v>
      </c>
      <c r="F135" s="41">
        <v>130</v>
      </c>
      <c r="G135" s="41">
        <v>130</v>
      </c>
      <c r="H135" s="42"/>
      <c r="I135" s="43"/>
      <c r="J135" s="44"/>
      <c r="K135" s="45"/>
      <c r="L135" s="46"/>
      <c r="M135" s="79"/>
      <c r="N135" s="79"/>
      <c r="O135" s="81">
        <f>IF(OR(E135&gt;0,F135&gt;0,G135&gt;0),Données!$Q$4)</f>
        <v>0</v>
      </c>
      <c r="P135" s="119">
        <f t="shared" si="13"/>
        <v>0</v>
      </c>
      <c r="Q135" s="96"/>
      <c r="R135" s="96"/>
    </row>
    <row r="136" spans="1:18" s="116" customFormat="1">
      <c r="A136" s="39" t="str">
        <f>VLOOKUP(B136,Données!$A$3:$I$81,4)</f>
        <v>H</v>
      </c>
      <c r="B136" s="141">
        <v>1069</v>
      </c>
      <c r="C136" s="40" t="str">
        <f>VLOOKUP(B136,Données!$A$3:$I$81,3)</f>
        <v>Gilles Tremblay</v>
      </c>
      <c r="D136" s="39">
        <f>VLOOKUP(B136,Données!$A$3:$I$81,5)</f>
        <v>172</v>
      </c>
      <c r="E136" s="41">
        <v>140</v>
      </c>
      <c r="F136" s="41">
        <v>140</v>
      </c>
      <c r="G136" s="41">
        <v>140</v>
      </c>
      <c r="H136" s="42"/>
      <c r="I136" s="43">
        <v>1</v>
      </c>
      <c r="J136" s="44"/>
      <c r="K136" s="45"/>
      <c r="L136" s="46"/>
      <c r="M136" s="79"/>
      <c r="N136" s="79"/>
      <c r="O136" s="81">
        <f>IF(OR(E136&gt;0,F136&gt;0,G136&gt;0),Données!$Q$4)</f>
        <v>0</v>
      </c>
      <c r="P136" s="119">
        <f t="shared" si="13"/>
        <v>1</v>
      </c>
      <c r="Q136" s="96"/>
      <c r="R136" s="96"/>
    </row>
    <row r="137" spans="1:18" s="116" customFormat="1">
      <c r="A137" s="52" t="s">
        <v>108</v>
      </c>
      <c r="B137" s="141"/>
      <c r="C137" s="53" t="e">
        <f>VLOOKUP(B137,Données!$A$3:$I$81,3)</f>
        <v>#N/A</v>
      </c>
      <c r="D137" s="31"/>
      <c r="E137" s="41"/>
      <c r="F137" s="50"/>
      <c r="G137" s="50"/>
      <c r="H137" s="42"/>
      <c r="I137" s="43"/>
      <c r="J137" s="44"/>
      <c r="K137" s="45"/>
      <c r="L137" s="46"/>
      <c r="M137" s="79"/>
      <c r="N137" s="79"/>
      <c r="O137" s="83" t="b">
        <f>IF(OR(E137&gt;0,F137&gt;0,G137&gt;0),Données!$Q$4)</f>
        <v>0</v>
      </c>
      <c r="P137" s="120">
        <f>SUM(I137:L137)</f>
        <v>0</v>
      </c>
      <c r="Q137" s="96"/>
      <c r="R137" s="96"/>
    </row>
    <row r="138" spans="1:18" s="116" customFormat="1">
      <c r="A138" s="52" t="s">
        <v>108</v>
      </c>
      <c r="B138" s="141"/>
      <c r="C138" s="53" t="e">
        <f>VLOOKUP(B138,Données!$A$3:$I$81,3)</f>
        <v>#N/A</v>
      </c>
      <c r="D138" s="31"/>
      <c r="E138" s="41"/>
      <c r="F138" s="50"/>
      <c r="G138" s="50"/>
      <c r="H138" s="42"/>
      <c r="I138" s="43"/>
      <c r="J138" s="44"/>
      <c r="K138" s="45"/>
      <c r="L138" s="46"/>
      <c r="M138" s="84"/>
      <c r="N138" s="84"/>
      <c r="O138" s="83" t="b">
        <f>IF(OR(E138&gt;0,F138&gt;0,G138&gt;0),Données!$Q$4)</f>
        <v>0</v>
      </c>
      <c r="P138" s="120">
        <f>SUM(I138:L138)</f>
        <v>0</v>
      </c>
      <c r="Q138" s="96"/>
      <c r="R138" s="96"/>
    </row>
    <row r="139" spans="1:18" s="116" customFormat="1">
      <c r="A139" s="31" t="s">
        <v>107</v>
      </c>
      <c r="B139" s="141"/>
      <c r="C139" s="49" t="e">
        <f>VLOOKUP(B139,Données!$J$3:$P$503,2)</f>
        <v>#N/A</v>
      </c>
      <c r="D139" s="52"/>
      <c r="E139" s="41"/>
      <c r="F139" s="50"/>
      <c r="G139" s="50"/>
      <c r="H139" s="42"/>
      <c r="I139" s="43"/>
      <c r="J139" s="44"/>
      <c r="K139" s="45"/>
      <c r="L139" s="46"/>
      <c r="M139" s="84"/>
      <c r="N139" s="84"/>
      <c r="O139" s="85" t="b">
        <f>IF(OR(E139&gt;0,F139&gt;0,G139&gt;0),Données!$Q$5)</f>
        <v>0</v>
      </c>
      <c r="P139" s="121">
        <f>SUM(I139:L139)</f>
        <v>0</v>
      </c>
      <c r="Q139" s="96"/>
      <c r="R139" s="96"/>
    </row>
    <row r="140" spans="1:18" s="116" customFormat="1">
      <c r="A140" s="31" t="s">
        <v>107</v>
      </c>
      <c r="B140" s="141"/>
      <c r="C140" s="49" t="e">
        <f>VLOOKUP(B140,Données!$J$3:$P$503,2)</f>
        <v>#N/A</v>
      </c>
      <c r="D140" s="52"/>
      <c r="E140" s="41"/>
      <c r="F140" s="50"/>
      <c r="G140" s="50"/>
      <c r="H140" s="42"/>
      <c r="I140" s="43"/>
      <c r="J140" s="44"/>
      <c r="K140" s="45"/>
      <c r="L140" s="46"/>
      <c r="M140" s="84"/>
      <c r="N140" s="84"/>
      <c r="O140" s="85" t="b">
        <f>IF(OR(E140&gt;0,F140&gt;0,G140&gt;0),Données!$Q$5)</f>
        <v>0</v>
      </c>
      <c r="P140" s="121">
        <f>SUM(I140:L140)</f>
        <v>0</v>
      </c>
      <c r="Q140" s="96"/>
      <c r="R140" s="96"/>
    </row>
    <row r="141" spans="1:18" s="116" customFormat="1">
      <c r="A141" s="86"/>
      <c r="B141" s="86"/>
      <c r="C141" s="30" t="s">
        <v>117</v>
      </c>
      <c r="D141" s="86"/>
      <c r="E141" s="87"/>
      <c r="F141" s="88"/>
      <c r="G141" s="88"/>
      <c r="H141" s="89"/>
      <c r="I141" s="90"/>
      <c r="J141" s="91"/>
      <c r="K141" s="92"/>
      <c r="L141" s="93"/>
      <c r="M141" s="139"/>
      <c r="N141" s="139"/>
      <c r="O141" s="94"/>
      <c r="P141" s="122"/>
      <c r="Q141" s="96"/>
      <c r="R141" s="96"/>
    </row>
    <row r="142" spans="1:18" s="116" customFormat="1">
      <c r="A142" s="39" t="str">
        <f>VLOOKUP(B142,Données!$A$3:$I$81,4)</f>
        <v>H</v>
      </c>
      <c r="B142" s="141">
        <v>1070</v>
      </c>
      <c r="C142" s="40" t="str">
        <f>VLOOKUP(B142,Données!$A$3:$I$81,3)</f>
        <v>Yves Chapdelaine</v>
      </c>
      <c r="D142" s="39">
        <f>VLOOKUP(B142,Données!$A$3:$I$81,5)</f>
        <v>201</v>
      </c>
      <c r="E142" s="41">
        <v>100</v>
      </c>
      <c r="F142" s="41">
        <v>100</v>
      </c>
      <c r="G142" s="41">
        <v>100</v>
      </c>
      <c r="H142" s="42"/>
      <c r="I142" s="43">
        <v>1</v>
      </c>
      <c r="J142" s="44">
        <v>1</v>
      </c>
      <c r="K142" s="45"/>
      <c r="L142" s="46"/>
      <c r="M142" s="79"/>
      <c r="N142" s="79"/>
      <c r="O142" s="117">
        <f>IF(OR(E142&gt;0,F142&gt;0,G142&gt;0),Données!$Q$4)</f>
        <v>0</v>
      </c>
      <c r="P142" s="119">
        <f>SUM(I142:L142)</f>
        <v>2</v>
      </c>
      <c r="Q142" s="96"/>
      <c r="R142" s="96"/>
    </row>
    <row r="143" spans="1:18" s="116" customFormat="1">
      <c r="A143" s="39" t="str">
        <f>VLOOKUP(B143,Données!$A$3:$I$81,4)</f>
        <v>H</v>
      </c>
      <c r="B143" s="141">
        <v>1071</v>
      </c>
      <c r="C143" s="40" t="str">
        <f>VLOOKUP(B143,Données!$A$3:$I$81,3)</f>
        <v>Guy Girard</v>
      </c>
      <c r="D143" s="39">
        <f>VLOOKUP(B143,Données!$A$3:$I$81,5)</f>
        <v>122</v>
      </c>
      <c r="E143" s="41">
        <v>110</v>
      </c>
      <c r="F143" s="41">
        <v>110</v>
      </c>
      <c r="G143" s="41">
        <v>110</v>
      </c>
      <c r="H143" s="42"/>
      <c r="I143" s="43"/>
      <c r="J143" s="44"/>
      <c r="K143" s="45"/>
      <c r="L143" s="46"/>
      <c r="M143" s="79"/>
      <c r="N143" s="79"/>
      <c r="O143" s="81">
        <f>IF(OR(E143&gt;0,F143&gt;0,G143&gt;0),Données!$Q$4)</f>
        <v>0</v>
      </c>
      <c r="P143" s="119">
        <f t="shared" ref="P143:P146" si="14">SUM(I143:L143)</f>
        <v>0</v>
      </c>
      <c r="Q143" s="96"/>
      <c r="R143" s="96"/>
    </row>
    <row r="144" spans="1:18" s="116" customFormat="1">
      <c r="A144" s="39" t="str">
        <f>VLOOKUP(B144,Données!$A$3:$I$81,4)</f>
        <v>F</v>
      </c>
      <c r="B144" s="141">
        <v>1072</v>
      </c>
      <c r="C144" s="40" t="str">
        <f>VLOOKUP(B144,Données!$A$3:$I$81,3)</f>
        <v>Nicole Joly</v>
      </c>
      <c r="D144" s="39">
        <f>VLOOKUP(B144,Données!$A$3:$I$81,5)</f>
        <v>151</v>
      </c>
      <c r="E144" s="41">
        <v>120</v>
      </c>
      <c r="F144" s="41">
        <v>120</v>
      </c>
      <c r="G144" s="41">
        <v>120</v>
      </c>
      <c r="H144" s="42"/>
      <c r="I144" s="43">
        <v>1</v>
      </c>
      <c r="J144" s="44"/>
      <c r="K144" s="45"/>
      <c r="L144" s="46"/>
      <c r="M144" s="79"/>
      <c r="N144" s="79"/>
      <c r="O144" s="81">
        <f>IF(OR(E144&gt;0,F144&gt;0,G144&gt;0),Données!$Q$4)</f>
        <v>0</v>
      </c>
      <c r="P144" s="119">
        <f t="shared" si="14"/>
        <v>1</v>
      </c>
      <c r="Q144" s="96"/>
      <c r="R144" s="96"/>
    </row>
    <row r="145" spans="1:18" s="116" customFormat="1">
      <c r="A145" s="39" t="str">
        <f>VLOOKUP(B145,Données!$A$3:$I$81,4)</f>
        <v>F</v>
      </c>
      <c r="B145" s="141">
        <v>1073</v>
      </c>
      <c r="C145" s="40" t="str">
        <f>VLOOKUP(B145,Données!$A$3:$I$81,3)</f>
        <v>Ginette Juteau</v>
      </c>
      <c r="D145" s="39">
        <f>VLOOKUP(B145,Données!$A$3:$I$81,5)</f>
        <v>158</v>
      </c>
      <c r="E145" s="41">
        <v>130</v>
      </c>
      <c r="F145" s="41">
        <v>130</v>
      </c>
      <c r="G145" s="41">
        <v>130</v>
      </c>
      <c r="H145" s="42"/>
      <c r="I145" s="43"/>
      <c r="J145" s="44"/>
      <c r="K145" s="45"/>
      <c r="L145" s="46"/>
      <c r="M145" s="79"/>
      <c r="N145" s="79"/>
      <c r="O145" s="81">
        <f>IF(OR(E145&gt;0,F145&gt;0,G145&gt;0),Données!$Q$4)</f>
        <v>0</v>
      </c>
      <c r="P145" s="119">
        <f t="shared" si="14"/>
        <v>0</v>
      </c>
      <c r="Q145" s="96"/>
      <c r="R145" s="96"/>
    </row>
    <row r="146" spans="1:18" s="116" customFormat="1">
      <c r="A146" s="39" t="str">
        <f>VLOOKUP(B146,Données!$A$3:$I$81,4)</f>
        <v>F</v>
      </c>
      <c r="B146" s="141">
        <v>1074</v>
      </c>
      <c r="C146" s="40" t="str">
        <f>VLOOKUP(B146,Données!$A$3:$I$81,3)</f>
        <v>Diane Lampron</v>
      </c>
      <c r="D146" s="39">
        <f>VLOOKUP(B146,Données!$A$3:$I$81,5)</f>
        <v>130</v>
      </c>
      <c r="E146" s="41">
        <v>140</v>
      </c>
      <c r="F146" s="41">
        <v>140</v>
      </c>
      <c r="G146" s="41">
        <v>140</v>
      </c>
      <c r="H146" s="42"/>
      <c r="I146" s="43">
        <v>1</v>
      </c>
      <c r="J146" s="44"/>
      <c r="K146" s="45"/>
      <c r="L146" s="46"/>
      <c r="M146" s="79"/>
      <c r="N146" s="79"/>
      <c r="O146" s="81">
        <f>IF(OR(E146&gt;0,F146&gt;0,G146&gt;0),Données!$Q$4)</f>
        <v>0</v>
      </c>
      <c r="P146" s="119">
        <f t="shared" si="14"/>
        <v>1</v>
      </c>
      <c r="Q146" s="96"/>
      <c r="R146" s="96"/>
    </row>
    <row r="147" spans="1:18" s="116" customFormat="1">
      <c r="A147" s="52" t="s">
        <v>108</v>
      </c>
      <c r="B147" s="141"/>
      <c r="C147" s="53" t="e">
        <f>VLOOKUP(B147,Données!$A$3:$I$81,3)</f>
        <v>#N/A</v>
      </c>
      <c r="D147" s="31"/>
      <c r="E147" s="41"/>
      <c r="F147" s="50"/>
      <c r="G147" s="50"/>
      <c r="H147" s="42"/>
      <c r="I147" s="43"/>
      <c r="J147" s="44"/>
      <c r="K147" s="45"/>
      <c r="L147" s="46"/>
      <c r="M147" s="79"/>
      <c r="N147" s="79"/>
      <c r="O147" s="83" t="b">
        <f>IF(OR(E147&gt;0,F147&gt;0,G147&gt;0),Données!$Q$4)</f>
        <v>0</v>
      </c>
      <c r="P147" s="120">
        <f>SUM(I147:L147)</f>
        <v>0</v>
      </c>
      <c r="Q147" s="96"/>
      <c r="R147" s="96"/>
    </row>
    <row r="148" spans="1:18" s="116" customFormat="1">
      <c r="A148" s="52" t="s">
        <v>108</v>
      </c>
      <c r="B148" s="141"/>
      <c r="C148" s="53" t="e">
        <f>VLOOKUP(B148,Données!$A$3:$I$81,3)</f>
        <v>#N/A</v>
      </c>
      <c r="D148" s="31"/>
      <c r="E148" s="41"/>
      <c r="F148" s="50"/>
      <c r="G148" s="50"/>
      <c r="H148" s="42"/>
      <c r="I148" s="43"/>
      <c r="J148" s="44"/>
      <c r="K148" s="45"/>
      <c r="L148" s="46"/>
      <c r="M148" s="84"/>
      <c r="N148" s="84"/>
      <c r="O148" s="83" t="b">
        <f>IF(OR(E148&gt;0,F148&gt;0,G148&gt;0),Données!$Q$4)</f>
        <v>0</v>
      </c>
      <c r="P148" s="120">
        <f>SUM(I148:L148)</f>
        <v>0</v>
      </c>
      <c r="Q148" s="96"/>
      <c r="R148" s="96"/>
    </row>
    <row r="149" spans="1:18" s="116" customFormat="1">
      <c r="A149" s="31" t="s">
        <v>107</v>
      </c>
      <c r="B149" s="141"/>
      <c r="C149" s="49" t="e">
        <f>VLOOKUP(B149,Données!$J$3:$P$503,2)</f>
        <v>#N/A</v>
      </c>
      <c r="D149" s="52"/>
      <c r="E149" s="41"/>
      <c r="F149" s="50"/>
      <c r="G149" s="50"/>
      <c r="H149" s="42"/>
      <c r="I149" s="43"/>
      <c r="J149" s="44"/>
      <c r="K149" s="45"/>
      <c r="L149" s="46"/>
      <c r="M149" s="84"/>
      <c r="N149" s="84"/>
      <c r="O149" s="85" t="b">
        <f>IF(OR(E149&gt;0,F149&gt;0,G149&gt;0),Données!$Q$5)</f>
        <v>0</v>
      </c>
      <c r="P149" s="121">
        <f>SUM(I149:L149)</f>
        <v>0</v>
      </c>
      <c r="Q149" s="96"/>
      <c r="R149" s="96"/>
    </row>
    <row r="150" spans="1:18" s="116" customFormat="1">
      <c r="A150" s="31" t="s">
        <v>107</v>
      </c>
      <c r="B150" s="141"/>
      <c r="C150" s="49" t="e">
        <f>VLOOKUP(B150,Données!$J$3:$P$503,2)</f>
        <v>#N/A</v>
      </c>
      <c r="D150" s="52"/>
      <c r="E150" s="41"/>
      <c r="F150" s="50"/>
      <c r="G150" s="50"/>
      <c r="H150" s="42"/>
      <c r="I150" s="43"/>
      <c r="J150" s="44"/>
      <c r="K150" s="45"/>
      <c r="L150" s="46"/>
      <c r="M150" s="84"/>
      <c r="N150" s="84"/>
      <c r="O150" s="85" t="b">
        <f>IF(OR(E150&gt;0,F150&gt;0,G150&gt;0),Données!$Q$5)</f>
        <v>0</v>
      </c>
      <c r="P150" s="121">
        <f>SUM(I150:L150)</f>
        <v>0</v>
      </c>
      <c r="Q150" s="96"/>
      <c r="R150" s="96"/>
    </row>
    <row r="151" spans="1:18" s="116" customFormat="1">
      <c r="A151" s="86"/>
      <c r="B151" s="86"/>
      <c r="C151" s="30" t="s">
        <v>116</v>
      </c>
      <c r="D151" s="86"/>
      <c r="E151" s="87"/>
      <c r="F151" s="88"/>
      <c r="G151" s="88"/>
      <c r="H151" s="89"/>
      <c r="I151" s="90"/>
      <c r="J151" s="91"/>
      <c r="K151" s="92"/>
      <c r="L151" s="93"/>
      <c r="M151" s="139"/>
      <c r="N151" s="139"/>
      <c r="O151" s="94"/>
      <c r="P151" s="122"/>
      <c r="Q151" s="96"/>
      <c r="R151" s="96"/>
    </row>
    <row r="152" spans="1:18" s="116" customFormat="1">
      <c r="A152" s="39" t="str">
        <f>VLOOKUP(B152,Données!$A$3:$I$81,4)</f>
        <v>H</v>
      </c>
      <c r="B152" s="141">
        <v>1075</v>
      </c>
      <c r="C152" s="40" t="str">
        <f>VLOOKUP(B152,Données!$A$3:$I$81,3)</f>
        <v>Michel Taillon</v>
      </c>
      <c r="D152" s="39">
        <f>VLOOKUP(B152,Données!$A$3:$I$81,5)</f>
        <v>224</v>
      </c>
      <c r="E152" s="41">
        <v>100</v>
      </c>
      <c r="F152" s="41">
        <v>100</v>
      </c>
      <c r="G152" s="41">
        <v>100</v>
      </c>
      <c r="H152" s="42"/>
      <c r="I152" s="43">
        <v>1</v>
      </c>
      <c r="J152" s="44">
        <v>1</v>
      </c>
      <c r="K152" s="45"/>
      <c r="L152" s="46"/>
      <c r="M152" s="79"/>
      <c r="N152" s="79"/>
      <c r="O152" s="117">
        <f>IF(OR(E152&gt;0,F152&gt;0,G152&gt;0),Données!$Q$4)</f>
        <v>0</v>
      </c>
      <c r="P152" s="119">
        <f>SUM(I152:L152)</f>
        <v>2</v>
      </c>
      <c r="Q152" s="96"/>
      <c r="R152" s="96"/>
    </row>
    <row r="153" spans="1:18" s="116" customFormat="1">
      <c r="A153" s="39" t="str">
        <f>VLOOKUP(B153,Données!$A$3:$I$81,4)</f>
        <v>H</v>
      </c>
      <c r="B153" s="141">
        <v>1076</v>
      </c>
      <c r="C153" s="40" t="str">
        <f>VLOOKUP(B153,Données!$A$3:$I$81,3)</f>
        <v>Claude Chaumont</v>
      </c>
      <c r="D153" s="39">
        <f>VLOOKUP(B153,Données!$A$3:$I$81,5)</f>
        <v>157</v>
      </c>
      <c r="E153" s="41">
        <v>110</v>
      </c>
      <c r="F153" s="41">
        <v>110</v>
      </c>
      <c r="G153" s="41">
        <v>110</v>
      </c>
      <c r="H153" s="42"/>
      <c r="I153" s="43"/>
      <c r="J153" s="44"/>
      <c r="K153" s="45"/>
      <c r="L153" s="46"/>
      <c r="M153" s="79"/>
      <c r="N153" s="79"/>
      <c r="O153" s="81">
        <f>IF(OR(E153&gt;0,F153&gt;0,G153&gt;0),Données!$Q$4)</f>
        <v>0</v>
      </c>
      <c r="P153" s="119">
        <f t="shared" ref="P153:P156" si="15">SUM(I153:L153)</f>
        <v>0</v>
      </c>
      <c r="Q153" s="96"/>
      <c r="R153" s="96"/>
    </row>
    <row r="154" spans="1:18" s="116" customFormat="1">
      <c r="A154" s="39" t="str">
        <f>VLOOKUP(B154,Données!$A$3:$I$81,4)</f>
        <v>F</v>
      </c>
      <c r="B154" s="141">
        <v>1077</v>
      </c>
      <c r="C154" s="40" t="str">
        <f>VLOOKUP(B154,Données!$A$3:$I$81,3)</f>
        <v>Anita Pelletier</v>
      </c>
      <c r="D154" s="39">
        <f>VLOOKUP(B154,Données!$A$3:$I$81,5)</f>
        <v>145</v>
      </c>
      <c r="E154" s="41">
        <v>120</v>
      </c>
      <c r="F154" s="41">
        <v>120</v>
      </c>
      <c r="G154" s="41">
        <v>120</v>
      </c>
      <c r="H154" s="42"/>
      <c r="I154" s="43">
        <v>1</v>
      </c>
      <c r="J154" s="44"/>
      <c r="K154" s="45"/>
      <c r="L154" s="46"/>
      <c r="M154" s="79"/>
      <c r="N154" s="79"/>
      <c r="O154" s="81">
        <f>IF(OR(E154&gt;0,F154&gt;0,G154&gt;0),Données!$Q$4)</f>
        <v>0</v>
      </c>
      <c r="P154" s="119">
        <f t="shared" si="15"/>
        <v>1</v>
      </c>
      <c r="Q154" s="96"/>
      <c r="R154" s="96"/>
    </row>
    <row r="155" spans="1:18" s="116" customFormat="1">
      <c r="A155" s="39" t="str">
        <f>VLOOKUP(B155,Données!$A$3:$I$81,4)</f>
        <v>F</v>
      </c>
      <c r="B155" s="141">
        <v>1078</v>
      </c>
      <c r="C155" s="40" t="str">
        <f>VLOOKUP(B155,Données!$A$3:$I$81,3)</f>
        <v>Jeanne Cyr</v>
      </c>
      <c r="D155" s="39">
        <f>VLOOKUP(B155,Données!$A$3:$I$81,5)</f>
        <v>115</v>
      </c>
      <c r="E155" s="41">
        <v>130</v>
      </c>
      <c r="F155" s="41">
        <v>130</v>
      </c>
      <c r="G155" s="41">
        <v>130</v>
      </c>
      <c r="H155" s="42"/>
      <c r="I155" s="43"/>
      <c r="J155" s="44"/>
      <c r="K155" s="45"/>
      <c r="L155" s="46"/>
      <c r="M155" s="79"/>
      <c r="N155" s="79"/>
      <c r="O155" s="81">
        <f>IF(OR(E155&gt;0,F155&gt;0,G155&gt;0),Données!$Q$4)</f>
        <v>0</v>
      </c>
      <c r="P155" s="119">
        <f t="shared" si="15"/>
        <v>0</v>
      </c>
      <c r="Q155" s="96"/>
      <c r="R155" s="96"/>
    </row>
    <row r="156" spans="1:18" s="116" customFormat="1">
      <c r="A156" s="39" t="str">
        <f>VLOOKUP(B156,Données!$A$3:$I$81,4)</f>
        <v>F</v>
      </c>
      <c r="B156" s="141">
        <v>1079</v>
      </c>
      <c r="C156" s="40" t="str">
        <f>VLOOKUP(B156,Données!$A$3:$I$81,3)</f>
        <v>Jeanne Cyr</v>
      </c>
      <c r="D156" s="39">
        <f>VLOOKUP(B156,Données!$A$3:$I$81,5)</f>
        <v>115</v>
      </c>
      <c r="E156" s="41">
        <v>140</v>
      </c>
      <c r="F156" s="41">
        <v>140</v>
      </c>
      <c r="G156" s="41">
        <v>140</v>
      </c>
      <c r="H156" s="42"/>
      <c r="I156" s="43">
        <v>1</v>
      </c>
      <c r="J156" s="44"/>
      <c r="K156" s="45"/>
      <c r="L156" s="46"/>
      <c r="M156" s="79"/>
      <c r="N156" s="79"/>
      <c r="O156" s="81">
        <f>IF(OR(E156&gt;0,F156&gt;0,G156&gt;0),Données!$Q$4)</f>
        <v>0</v>
      </c>
      <c r="P156" s="119">
        <f t="shared" si="15"/>
        <v>1</v>
      </c>
      <c r="Q156" s="96"/>
      <c r="R156" s="96"/>
    </row>
    <row r="157" spans="1:18" s="116" customFormat="1">
      <c r="A157" s="52" t="s">
        <v>108</v>
      </c>
      <c r="B157" s="141"/>
      <c r="C157" s="53" t="e">
        <f>VLOOKUP(B157,Données!$A$3:$I$81,3)</f>
        <v>#N/A</v>
      </c>
      <c r="D157" s="31"/>
      <c r="E157" s="41"/>
      <c r="F157" s="50"/>
      <c r="G157" s="50"/>
      <c r="H157" s="42"/>
      <c r="I157" s="43"/>
      <c r="J157" s="44"/>
      <c r="K157" s="45"/>
      <c r="L157" s="46"/>
      <c r="M157" s="79"/>
      <c r="N157" s="79"/>
      <c r="O157" s="83" t="b">
        <f>IF(OR(E157&gt;0,F157&gt;0,G157&gt;0),Données!$Q$4)</f>
        <v>0</v>
      </c>
      <c r="P157" s="120">
        <f>SUM(I157:L157)</f>
        <v>0</v>
      </c>
      <c r="Q157" s="96"/>
      <c r="R157" s="96"/>
    </row>
    <row r="158" spans="1:18" s="116" customFormat="1">
      <c r="A158" s="52" t="s">
        <v>108</v>
      </c>
      <c r="B158" s="141"/>
      <c r="C158" s="53" t="e">
        <f>VLOOKUP(B158,Données!$A$3:$I$81,3)</f>
        <v>#N/A</v>
      </c>
      <c r="D158" s="31"/>
      <c r="E158" s="41"/>
      <c r="F158" s="50"/>
      <c r="G158" s="50"/>
      <c r="H158" s="42"/>
      <c r="I158" s="43"/>
      <c r="J158" s="44"/>
      <c r="K158" s="45"/>
      <c r="L158" s="46"/>
      <c r="M158" s="84"/>
      <c r="N158" s="84"/>
      <c r="O158" s="83" t="b">
        <f>IF(OR(E158&gt;0,F158&gt;0,G158&gt;0),Données!$Q$4)</f>
        <v>0</v>
      </c>
      <c r="P158" s="120">
        <f>SUM(I158:L158)</f>
        <v>0</v>
      </c>
      <c r="Q158" s="96"/>
      <c r="R158" s="96"/>
    </row>
    <row r="159" spans="1:18" s="116" customFormat="1">
      <c r="A159" s="31" t="s">
        <v>107</v>
      </c>
      <c r="B159" s="141"/>
      <c r="C159" s="49" t="e">
        <f>VLOOKUP(B159,Données!$J$3:$P$503,2)</f>
        <v>#N/A</v>
      </c>
      <c r="D159" s="52"/>
      <c r="E159" s="41"/>
      <c r="F159" s="50"/>
      <c r="G159" s="50"/>
      <c r="H159" s="42"/>
      <c r="I159" s="43"/>
      <c r="J159" s="44"/>
      <c r="K159" s="45"/>
      <c r="L159" s="46"/>
      <c r="M159" s="84"/>
      <c r="N159" s="84"/>
      <c r="O159" s="85" t="b">
        <f>IF(OR(E159&gt;0,F159&gt;0,G159&gt;0),Données!$Q$5)</f>
        <v>0</v>
      </c>
      <c r="P159" s="121">
        <f>SUM(I159:L159)</f>
        <v>0</v>
      </c>
      <c r="Q159" s="96"/>
      <c r="R159" s="96"/>
    </row>
    <row r="160" spans="1:18" s="116" customFormat="1">
      <c r="A160" s="31" t="s">
        <v>107</v>
      </c>
      <c r="B160" s="141"/>
      <c r="C160" s="49" t="e">
        <f>VLOOKUP(B160,Données!$J$3:$P$503,2)</f>
        <v>#N/A</v>
      </c>
      <c r="D160" s="52"/>
      <c r="E160" s="41"/>
      <c r="F160" s="50"/>
      <c r="G160" s="50"/>
      <c r="H160" s="42"/>
      <c r="I160" s="43"/>
      <c r="J160" s="44"/>
      <c r="K160" s="45"/>
      <c r="L160" s="46"/>
      <c r="M160" s="84"/>
      <c r="N160" s="84"/>
      <c r="O160" s="85" t="b">
        <f>IF(OR(E160&gt;0,F160&gt;0,G160&gt;0),Données!$Q$5)</f>
        <v>0</v>
      </c>
      <c r="P160" s="121">
        <f>SUM(I160:L160)</f>
        <v>0</v>
      </c>
      <c r="Q160" s="96"/>
      <c r="R160" s="96"/>
    </row>
    <row r="161" spans="1:18" s="116" customFormat="1">
      <c r="A161" s="86"/>
      <c r="B161" s="86"/>
      <c r="C161" s="140"/>
      <c r="D161" s="86"/>
      <c r="E161" s="87"/>
      <c r="F161" s="88"/>
      <c r="G161" s="88"/>
      <c r="H161" s="89"/>
      <c r="I161" s="90"/>
      <c r="J161" s="91"/>
      <c r="K161" s="92"/>
      <c r="L161" s="93"/>
      <c r="M161" s="139"/>
      <c r="N161" s="139"/>
      <c r="O161" s="94"/>
      <c r="P161" s="122"/>
      <c r="Q161" s="96"/>
      <c r="R161" s="96"/>
    </row>
    <row r="162" spans="1:18" s="116" customFormat="1">
      <c r="A162" s="74"/>
      <c r="B162" s="74"/>
      <c r="C162" s="95"/>
      <c r="D162" s="96"/>
      <c r="E162" s="97"/>
      <c r="F162" s="97"/>
      <c r="G162" s="97"/>
      <c r="H162" s="98"/>
      <c r="I162" s="131"/>
      <c r="J162" s="131"/>
      <c r="K162" s="131"/>
      <c r="L162" s="131"/>
      <c r="P162" s="123"/>
      <c r="Q162" s="96"/>
      <c r="R162" s="96"/>
    </row>
    <row r="163" spans="1:18" s="116" customFormat="1">
      <c r="C163" s="132"/>
      <c r="E163" s="130"/>
      <c r="F163" s="130"/>
      <c r="G163" s="130"/>
      <c r="H163" s="133"/>
      <c r="I163" s="134"/>
      <c r="J163" s="135"/>
      <c r="K163" s="136"/>
      <c r="L163" s="137"/>
      <c r="P163" s="123"/>
      <c r="Q163" s="138"/>
      <c r="R163" s="138"/>
    </row>
    <row r="164" spans="1:18" s="116" customFormat="1">
      <c r="C164" s="132"/>
      <c r="E164" s="130"/>
      <c r="F164" s="130"/>
      <c r="G164" s="130"/>
      <c r="H164" s="133"/>
      <c r="I164" s="134"/>
      <c r="J164" s="135"/>
      <c r="K164" s="136"/>
      <c r="L164" s="137"/>
      <c r="P164" s="123"/>
      <c r="Q164" s="138"/>
      <c r="R164" s="138"/>
    </row>
    <row r="165" spans="1:18" s="116" customFormat="1">
      <c r="C165" s="132"/>
      <c r="E165" s="130"/>
      <c r="F165" s="130"/>
      <c r="G165" s="130"/>
      <c r="H165" s="133"/>
      <c r="I165" s="134"/>
      <c r="J165" s="135"/>
      <c r="K165" s="136"/>
      <c r="L165" s="137"/>
      <c r="P165" s="123"/>
      <c r="Q165" s="138"/>
      <c r="R165" s="138"/>
    </row>
    <row r="166" spans="1:18" s="116" customFormat="1">
      <c r="C166" s="132"/>
      <c r="E166" s="130"/>
      <c r="F166" s="130"/>
      <c r="G166" s="130"/>
      <c r="H166" s="133"/>
      <c r="I166" s="134"/>
      <c r="J166" s="135"/>
      <c r="K166" s="136"/>
      <c r="L166" s="137"/>
      <c r="P166" s="123"/>
      <c r="Q166" s="138"/>
      <c r="R166" s="138"/>
    </row>
    <row r="167" spans="1:18" s="116" customFormat="1">
      <c r="C167" s="132"/>
      <c r="E167" s="130"/>
      <c r="F167" s="130"/>
      <c r="G167" s="130"/>
      <c r="H167" s="133"/>
      <c r="I167" s="134"/>
      <c r="J167" s="135"/>
      <c r="K167" s="136"/>
      <c r="L167" s="137"/>
      <c r="P167" s="123"/>
      <c r="Q167" s="138"/>
      <c r="R167" s="138"/>
    </row>
    <row r="168" spans="1:18" s="116" customFormat="1">
      <c r="C168" s="132"/>
      <c r="E168" s="130"/>
      <c r="F168" s="130"/>
      <c r="G168" s="130"/>
      <c r="H168" s="133"/>
      <c r="I168" s="134"/>
      <c r="J168" s="135"/>
      <c r="K168" s="136"/>
      <c r="L168" s="137"/>
      <c r="P168" s="123"/>
      <c r="Q168" s="138"/>
      <c r="R168" s="138"/>
    </row>
    <row r="169" spans="1:18" s="116" customFormat="1">
      <c r="C169" s="132"/>
      <c r="E169" s="130"/>
      <c r="F169" s="130"/>
      <c r="G169" s="130"/>
      <c r="H169" s="133"/>
      <c r="I169" s="134"/>
      <c r="J169" s="135"/>
      <c r="K169" s="136"/>
      <c r="L169" s="137"/>
      <c r="P169" s="123"/>
      <c r="Q169" s="138"/>
      <c r="R169" s="138"/>
    </row>
    <row r="170" spans="1:18" s="116" customFormat="1">
      <c r="C170" s="132"/>
      <c r="E170" s="130"/>
      <c r="F170" s="130"/>
      <c r="G170" s="130"/>
      <c r="H170" s="133"/>
      <c r="I170" s="134"/>
      <c r="J170" s="135"/>
      <c r="K170" s="136"/>
      <c r="L170" s="137"/>
      <c r="P170" s="123"/>
      <c r="Q170" s="138"/>
      <c r="R170" s="138"/>
    </row>
    <row r="171" spans="1:18" s="116" customFormat="1">
      <c r="C171" s="132"/>
      <c r="E171" s="130"/>
      <c r="F171" s="130"/>
      <c r="G171" s="130"/>
      <c r="H171" s="133"/>
      <c r="I171" s="134"/>
      <c r="J171" s="135"/>
      <c r="K171" s="136"/>
      <c r="L171" s="137"/>
      <c r="P171" s="123"/>
      <c r="Q171" s="138"/>
      <c r="R171" s="138"/>
    </row>
    <row r="172" spans="1:18" s="116" customFormat="1">
      <c r="C172" s="132"/>
      <c r="E172" s="130"/>
      <c r="F172" s="130"/>
      <c r="G172" s="130"/>
      <c r="H172" s="133"/>
      <c r="I172" s="134"/>
      <c r="J172" s="135"/>
      <c r="K172" s="136"/>
      <c r="L172" s="137"/>
      <c r="P172" s="123"/>
      <c r="Q172" s="138"/>
      <c r="R172" s="138"/>
    </row>
    <row r="173" spans="1:18" s="116" customFormat="1">
      <c r="C173" s="132"/>
      <c r="E173" s="130"/>
      <c r="F173" s="130"/>
      <c r="G173" s="130"/>
      <c r="H173" s="133"/>
      <c r="I173" s="134"/>
      <c r="J173" s="135"/>
      <c r="K173" s="136"/>
      <c r="L173" s="137"/>
      <c r="P173" s="123"/>
      <c r="Q173" s="138"/>
      <c r="R173" s="138"/>
    </row>
    <row r="174" spans="1:18" s="116" customFormat="1">
      <c r="C174" s="132"/>
      <c r="E174" s="130"/>
      <c r="F174" s="130"/>
      <c r="G174" s="130"/>
      <c r="H174" s="133"/>
      <c r="I174" s="134"/>
      <c r="J174" s="135"/>
      <c r="K174" s="136"/>
      <c r="L174" s="137"/>
      <c r="P174" s="123"/>
      <c r="Q174" s="138"/>
      <c r="R174" s="138"/>
    </row>
    <row r="175" spans="1:18" s="116" customFormat="1">
      <c r="C175" s="132"/>
      <c r="E175" s="130"/>
      <c r="F175" s="130"/>
      <c r="G175" s="130"/>
      <c r="H175" s="133"/>
      <c r="I175" s="134"/>
      <c r="J175" s="135"/>
      <c r="K175" s="136"/>
      <c r="L175" s="137"/>
      <c r="P175" s="123"/>
      <c r="Q175" s="138"/>
      <c r="R175" s="138"/>
    </row>
    <row r="176" spans="1:18" s="116" customFormat="1">
      <c r="C176" s="132"/>
      <c r="E176" s="130"/>
      <c r="F176" s="130"/>
      <c r="G176" s="130"/>
      <c r="H176" s="133"/>
      <c r="I176" s="134"/>
      <c r="J176" s="135"/>
      <c r="K176" s="136"/>
      <c r="L176" s="137"/>
      <c r="P176" s="123"/>
      <c r="Q176" s="138"/>
      <c r="R176" s="138"/>
    </row>
    <row r="177" spans="1:18" s="116" customFormat="1">
      <c r="C177" s="132"/>
      <c r="E177" s="130"/>
      <c r="F177" s="130"/>
      <c r="G177" s="130"/>
      <c r="H177" s="133"/>
      <c r="I177" s="134"/>
      <c r="J177" s="135"/>
      <c r="K177" s="136"/>
      <c r="L177" s="137"/>
      <c r="P177" s="123"/>
      <c r="Q177" s="138"/>
      <c r="R177" s="138"/>
    </row>
    <row r="178" spans="1:18" s="116" customFormat="1">
      <c r="C178" s="132"/>
      <c r="E178" s="130"/>
      <c r="F178" s="130"/>
      <c r="G178" s="130"/>
      <c r="H178" s="133"/>
      <c r="I178" s="134"/>
      <c r="J178" s="135"/>
      <c r="K178" s="136"/>
      <c r="L178" s="137"/>
      <c r="P178" s="123"/>
      <c r="Q178" s="138"/>
      <c r="R178" s="138"/>
    </row>
    <row r="179" spans="1:18" s="116" customFormat="1">
      <c r="C179" s="132"/>
      <c r="E179" s="130"/>
      <c r="F179" s="130"/>
      <c r="G179" s="130"/>
      <c r="H179" s="133"/>
      <c r="I179" s="134"/>
      <c r="J179" s="135"/>
      <c r="K179" s="136"/>
      <c r="L179" s="137"/>
      <c r="P179" s="123"/>
      <c r="Q179" s="138"/>
      <c r="R179" s="138"/>
    </row>
    <row r="180" spans="1:18">
      <c r="A180" s="73"/>
      <c r="B180" s="73"/>
      <c r="C180" s="99"/>
      <c r="D180" s="73"/>
      <c r="E180" s="72"/>
      <c r="F180" s="72"/>
      <c r="G180" s="72"/>
      <c r="H180" s="100"/>
      <c r="I180" s="101"/>
      <c r="J180" s="102"/>
      <c r="K180" s="103"/>
      <c r="L180" s="104"/>
      <c r="M180" s="73"/>
      <c r="N180" s="73"/>
      <c r="O180" s="73"/>
      <c r="Q180" s="127"/>
      <c r="R180" s="127"/>
    </row>
    <row r="181" spans="1:18">
      <c r="A181" s="73"/>
      <c r="B181" s="73"/>
      <c r="C181" s="99"/>
      <c r="D181" s="73"/>
      <c r="E181" s="72"/>
      <c r="F181" s="72"/>
      <c r="G181" s="72"/>
      <c r="H181" s="100"/>
      <c r="I181" s="101"/>
      <c r="J181" s="102"/>
      <c r="K181" s="103"/>
      <c r="L181" s="104"/>
      <c r="M181" s="73"/>
      <c r="N181" s="73"/>
      <c r="O181" s="73"/>
      <c r="Q181" s="127"/>
      <c r="R181" s="127"/>
    </row>
    <row r="182" spans="1:18">
      <c r="A182" s="73"/>
      <c r="B182" s="73"/>
      <c r="C182" s="99"/>
      <c r="D182" s="73"/>
      <c r="E182" s="72"/>
      <c r="F182" s="72"/>
      <c r="G182" s="72"/>
      <c r="H182" s="100"/>
      <c r="I182" s="101"/>
      <c r="J182" s="102"/>
      <c r="K182" s="103"/>
      <c r="L182" s="104"/>
      <c r="M182" s="73"/>
      <c r="N182" s="73"/>
      <c r="O182" s="73"/>
      <c r="Q182" s="127"/>
      <c r="R182" s="127"/>
    </row>
    <row r="183" spans="1:18">
      <c r="A183" s="73"/>
      <c r="B183" s="73"/>
      <c r="C183" s="99"/>
      <c r="D183" s="73"/>
      <c r="E183" s="72"/>
      <c r="F183" s="72"/>
      <c r="G183" s="72"/>
      <c r="H183" s="100"/>
      <c r="I183" s="101"/>
      <c r="J183" s="102"/>
      <c r="K183" s="103"/>
      <c r="L183" s="104"/>
      <c r="M183" s="73"/>
      <c r="N183" s="73"/>
      <c r="O183" s="73"/>
      <c r="Q183" s="127"/>
      <c r="R183" s="127"/>
    </row>
    <row r="184" spans="1:18">
      <c r="A184" s="73"/>
      <c r="B184" s="73"/>
      <c r="C184" s="99"/>
      <c r="D184" s="73"/>
      <c r="E184" s="72"/>
      <c r="F184" s="72"/>
      <c r="G184" s="72"/>
      <c r="H184" s="100"/>
      <c r="I184" s="101"/>
      <c r="J184" s="102"/>
      <c r="K184" s="103"/>
      <c r="L184" s="104"/>
      <c r="M184" s="73"/>
      <c r="N184" s="73"/>
      <c r="O184" s="73"/>
      <c r="Q184" s="127"/>
      <c r="R184" s="127"/>
    </row>
    <row r="185" spans="1:18">
      <c r="A185" s="73"/>
      <c r="B185" s="73"/>
      <c r="C185" s="99"/>
      <c r="D185" s="73"/>
      <c r="E185" s="72"/>
      <c r="F185" s="72"/>
      <c r="G185" s="72"/>
      <c r="H185" s="100"/>
      <c r="I185" s="101"/>
      <c r="J185" s="102"/>
      <c r="K185" s="103"/>
      <c r="L185" s="104"/>
      <c r="M185" s="73"/>
      <c r="N185" s="73"/>
      <c r="O185" s="73"/>
      <c r="Q185" s="127"/>
      <c r="R185" s="127"/>
    </row>
    <row r="186" spans="1:18">
      <c r="A186" s="73"/>
      <c r="B186" s="73"/>
      <c r="C186" s="99"/>
      <c r="D186" s="73"/>
      <c r="E186" s="72"/>
      <c r="F186" s="72"/>
      <c r="G186" s="72"/>
      <c r="H186" s="100"/>
      <c r="I186" s="101"/>
      <c r="J186" s="102"/>
      <c r="K186" s="103"/>
      <c r="L186" s="104"/>
      <c r="M186" s="73"/>
      <c r="N186" s="73"/>
      <c r="O186" s="73"/>
      <c r="Q186" s="127"/>
      <c r="R186" s="127"/>
    </row>
    <row r="187" spans="1:18">
      <c r="A187" s="73"/>
      <c r="B187" s="73"/>
      <c r="C187" s="99"/>
      <c r="D187" s="73"/>
      <c r="E187" s="72"/>
      <c r="F187" s="72"/>
      <c r="G187" s="72"/>
      <c r="H187" s="100"/>
      <c r="I187" s="101"/>
      <c r="J187" s="102"/>
      <c r="K187" s="103"/>
      <c r="L187" s="104"/>
      <c r="M187" s="73"/>
      <c r="N187" s="73"/>
      <c r="O187" s="73"/>
      <c r="Q187" s="127"/>
      <c r="R187" s="127"/>
    </row>
    <row r="188" spans="1:18">
      <c r="A188" s="73"/>
      <c r="B188" s="73"/>
      <c r="C188" s="99"/>
      <c r="D188" s="73"/>
      <c r="E188" s="72"/>
      <c r="F188" s="72"/>
      <c r="G188" s="72"/>
      <c r="H188" s="100"/>
      <c r="I188" s="101"/>
      <c r="J188" s="102"/>
      <c r="K188" s="103"/>
      <c r="L188" s="104"/>
      <c r="M188" s="73"/>
      <c r="N188" s="73"/>
      <c r="O188" s="73"/>
      <c r="Q188" s="127"/>
      <c r="R188" s="127"/>
    </row>
    <row r="189" spans="1:18">
      <c r="A189" s="73"/>
      <c r="B189" s="73"/>
      <c r="C189" s="99"/>
      <c r="D189" s="73"/>
      <c r="E189" s="72"/>
      <c r="F189" s="72"/>
      <c r="G189" s="72"/>
      <c r="H189" s="100"/>
      <c r="I189" s="101"/>
      <c r="J189" s="102"/>
      <c r="K189" s="103"/>
      <c r="L189" s="104"/>
      <c r="M189" s="73"/>
      <c r="N189" s="73"/>
      <c r="O189" s="73"/>
      <c r="Q189" s="127"/>
      <c r="R189" s="127"/>
    </row>
    <row r="190" spans="1:18">
      <c r="A190" s="73"/>
      <c r="B190" s="73"/>
      <c r="C190" s="99"/>
      <c r="D190" s="73"/>
      <c r="E190" s="72"/>
      <c r="F190" s="72"/>
      <c r="G190" s="72"/>
      <c r="H190" s="100"/>
      <c r="I190" s="101"/>
      <c r="J190" s="102"/>
      <c r="K190" s="103"/>
      <c r="L190" s="104"/>
      <c r="M190" s="73"/>
      <c r="N190" s="73"/>
      <c r="O190" s="73"/>
      <c r="Q190" s="127"/>
      <c r="R190" s="127"/>
    </row>
    <row r="191" spans="1:18">
      <c r="A191" s="73"/>
      <c r="B191" s="73"/>
      <c r="C191" s="99"/>
      <c r="D191" s="73"/>
      <c r="E191" s="72"/>
      <c r="F191" s="72"/>
      <c r="G191" s="72"/>
      <c r="H191" s="100"/>
      <c r="I191" s="101"/>
      <c r="J191" s="102"/>
      <c r="K191" s="103"/>
      <c r="L191" s="104"/>
      <c r="M191" s="73"/>
      <c r="N191" s="73"/>
      <c r="O191" s="73"/>
      <c r="Q191" s="127"/>
      <c r="R191" s="127"/>
    </row>
    <row r="192" spans="1:18">
      <c r="A192" s="73"/>
      <c r="B192" s="73"/>
      <c r="C192" s="99"/>
      <c r="D192" s="73"/>
      <c r="E192" s="72"/>
      <c r="F192" s="72"/>
      <c r="G192" s="72"/>
      <c r="H192" s="100"/>
      <c r="I192" s="101"/>
      <c r="J192" s="102"/>
      <c r="K192" s="103"/>
      <c r="L192" s="104"/>
      <c r="M192" s="73"/>
      <c r="N192" s="73"/>
      <c r="O192" s="73"/>
      <c r="Q192" s="127"/>
      <c r="R192" s="127"/>
    </row>
    <row r="193" spans="1:18">
      <c r="A193" s="73"/>
      <c r="B193" s="73"/>
      <c r="C193" s="99"/>
      <c r="D193" s="73"/>
      <c r="E193" s="72"/>
      <c r="F193" s="72"/>
      <c r="G193" s="72"/>
      <c r="H193" s="100"/>
      <c r="I193" s="101"/>
      <c r="J193" s="102"/>
      <c r="K193" s="103"/>
      <c r="L193" s="104"/>
      <c r="M193" s="73"/>
      <c r="N193" s="73"/>
      <c r="O193" s="73"/>
      <c r="Q193" s="127"/>
      <c r="R193" s="127"/>
    </row>
  </sheetData>
  <conditionalFormatting sqref="B1:L1 Q1:R6 Q22:R26 Q12:R16 Q32:R36 Q42:R46 Q52:R56 Q62:R66 Q72:R76 Q82:R86 Q92:R96 Q102:R106 Q112:R116 Q122:R126 Q132:R136 Q142:R146 Q152:R156 D2:D6">
    <cfRule type="containsErrors" dxfId="1272" priority="2384">
      <formula>ISERROR(B1)</formula>
    </cfRule>
  </conditionalFormatting>
  <conditionalFormatting sqref="E1:G1">
    <cfRule type="cellIs" dxfId="1271" priority="2382" operator="equal">
      <formula>0</formula>
    </cfRule>
    <cfRule type="containsErrors" dxfId="1270" priority="2383">
      <formula>ISERROR(E1)</formula>
    </cfRule>
  </conditionalFormatting>
  <conditionalFormatting sqref="R1:R6">
    <cfRule type="containsErrors" dxfId="1269" priority="2381">
      <formula>ISERROR(R1)</formula>
    </cfRule>
  </conditionalFormatting>
  <conditionalFormatting sqref="Q1:R6 Q22:R26 Q12:R16 Q32:R36 Q42:R46 Q52:R56 Q62:R66 Q72:R76 Q82:R86 Q92:R96 Q102:R106 Q112:R116 Q122:R126 Q132:R136 Q142:R146 Q152:R156">
    <cfRule type="cellIs" dxfId="1268" priority="2380" operator="equal">
      <formula>0</formula>
    </cfRule>
  </conditionalFormatting>
  <conditionalFormatting sqref="A1">
    <cfRule type="containsErrors" dxfId="1267" priority="2379">
      <formula>ISERROR(A1)</formula>
    </cfRule>
  </conditionalFormatting>
  <conditionalFormatting sqref="A2:A6">
    <cfRule type="containsErrors" dxfId="1266" priority="2378">
      <formula>ISERROR(A2)</formula>
    </cfRule>
  </conditionalFormatting>
  <conditionalFormatting sqref="D7:D8 Q7:R8 Q17:R18 Q27:R28 Q37:R38 Q47:R48 Q57:R58 Q67:R68 Q77:R78 Q87:R88 Q97:R98 Q107:R108 Q117:R118 Q127:R128 Q137:R138 Q147:R148 Q157:R158">
    <cfRule type="cellIs" dxfId="1265" priority="2375" operator="equal">
      <formula>0</formula>
    </cfRule>
    <cfRule type="containsErrors" dxfId="1264" priority="2376">
      <formula>ISERROR(D7)</formula>
    </cfRule>
  </conditionalFormatting>
  <conditionalFormatting sqref="D9:D10 Q9:R10 Q19:R20 Q29:R30 Q39:R40 Q49:R50 Q59:R60 Q69:R70 Q79:R80 Q89:R90 Q99:R100 Q109:R110 Q119:R120 Q129:R130 Q139:R140 Q149:R150 Q159:R160">
    <cfRule type="cellIs" dxfId="1263" priority="2373" operator="equal">
      <formula>0</formula>
    </cfRule>
    <cfRule type="containsErrors" dxfId="1262" priority="2374">
      <formula>ISERROR(D9)</formula>
    </cfRule>
  </conditionalFormatting>
  <conditionalFormatting sqref="E162:G162">
    <cfRule type="containsErrors" dxfId="1261" priority="2377">
      <formula>ISERROR(E162)</formula>
    </cfRule>
  </conditionalFormatting>
  <conditionalFormatting sqref="C2:C6">
    <cfRule type="containsErrors" dxfId="1260" priority="2372">
      <formula>ISERROR(C2)</formula>
    </cfRule>
  </conditionalFormatting>
  <conditionalFormatting sqref="C11">
    <cfRule type="containsErrors" dxfId="1259" priority="2367">
      <formula>ISERROR(C11)</formula>
    </cfRule>
  </conditionalFormatting>
  <conditionalFormatting sqref="C21">
    <cfRule type="containsErrors" dxfId="1258" priority="2366">
      <formula>ISERROR(C21)</formula>
    </cfRule>
  </conditionalFormatting>
  <conditionalFormatting sqref="C31">
    <cfRule type="containsErrors" dxfId="1257" priority="2365">
      <formula>ISERROR(C31)</formula>
    </cfRule>
  </conditionalFormatting>
  <conditionalFormatting sqref="C41">
    <cfRule type="containsErrors" dxfId="1256" priority="2364">
      <formula>ISERROR(C41)</formula>
    </cfRule>
  </conditionalFormatting>
  <conditionalFormatting sqref="R22:R26">
    <cfRule type="containsErrors" dxfId="1255" priority="2342">
      <formula>ISERROR(R22)</formula>
    </cfRule>
  </conditionalFormatting>
  <conditionalFormatting sqref="B12:B16">
    <cfRule type="containsErrors" dxfId="1254" priority="2344">
      <formula>ISERROR(B12)</formula>
    </cfRule>
  </conditionalFormatting>
  <conditionalFormatting sqref="B42:B46">
    <cfRule type="containsErrors" dxfId="1253" priority="2229">
      <formula>ISERROR(B42)</formula>
    </cfRule>
  </conditionalFormatting>
  <conditionalFormatting sqref="R12:R16">
    <cfRule type="containsErrors" dxfId="1252" priority="2351">
      <formula>ISERROR(R12)</formula>
    </cfRule>
  </conditionalFormatting>
  <conditionalFormatting sqref="R32:R36">
    <cfRule type="containsErrors" dxfId="1251" priority="2334">
      <formula>ISERROR(R32)</formula>
    </cfRule>
  </conditionalFormatting>
  <conditionalFormatting sqref="R42:R46">
    <cfRule type="containsErrors" dxfId="1250" priority="2326">
      <formula>ISERROR(R42)</formula>
    </cfRule>
  </conditionalFormatting>
  <conditionalFormatting sqref="R52:R56">
    <cfRule type="containsErrors" dxfId="1249" priority="2318">
      <formula>ISERROR(R52)</formula>
    </cfRule>
  </conditionalFormatting>
  <conditionalFormatting sqref="R62:R66">
    <cfRule type="containsErrors" dxfId="1248" priority="2310">
      <formula>ISERROR(R62)</formula>
    </cfRule>
  </conditionalFormatting>
  <conditionalFormatting sqref="R72:R76">
    <cfRule type="containsErrors" dxfId="1247" priority="2302">
      <formula>ISERROR(R72)</formula>
    </cfRule>
  </conditionalFormatting>
  <conditionalFormatting sqref="R82:R86">
    <cfRule type="containsErrors" dxfId="1246" priority="2294">
      <formula>ISERROR(R82)</formula>
    </cfRule>
  </conditionalFormatting>
  <conditionalFormatting sqref="R92:R96">
    <cfRule type="containsErrors" dxfId="1245" priority="2286">
      <formula>ISERROR(R92)</formula>
    </cfRule>
  </conditionalFormatting>
  <conditionalFormatting sqref="R102:R106">
    <cfRule type="containsErrors" dxfId="1244" priority="2278">
      <formula>ISERROR(R102)</formula>
    </cfRule>
  </conditionalFormatting>
  <conditionalFormatting sqref="R112:R116">
    <cfRule type="containsErrors" dxfId="1243" priority="2270">
      <formula>ISERROR(R112)</formula>
    </cfRule>
  </conditionalFormatting>
  <conditionalFormatting sqref="B22:B26">
    <cfRule type="containsErrors" dxfId="1242" priority="2231">
      <formula>ISERROR(B22)</formula>
    </cfRule>
  </conditionalFormatting>
  <conditionalFormatting sqref="R122:R126">
    <cfRule type="containsErrors" dxfId="1241" priority="2262">
      <formula>ISERROR(R122)</formula>
    </cfRule>
  </conditionalFormatting>
  <conditionalFormatting sqref="R132:R136">
    <cfRule type="containsErrors" dxfId="1240" priority="2254">
      <formula>ISERROR(R132)</formula>
    </cfRule>
  </conditionalFormatting>
  <conditionalFormatting sqref="R142:R146">
    <cfRule type="containsErrors" dxfId="1239" priority="2246">
      <formula>ISERROR(R142)</formula>
    </cfRule>
  </conditionalFormatting>
  <conditionalFormatting sqref="R152:R156">
    <cfRule type="containsErrors" dxfId="1238" priority="2238">
      <formula>ISERROR(R152)</formula>
    </cfRule>
  </conditionalFormatting>
  <conditionalFormatting sqref="B32:B36">
    <cfRule type="containsErrors" dxfId="1237" priority="2230">
      <formula>ISERROR(B32)</formula>
    </cfRule>
  </conditionalFormatting>
  <conditionalFormatting sqref="B52:B56">
    <cfRule type="containsErrors" dxfId="1236" priority="2228">
      <formula>ISERROR(B52)</formula>
    </cfRule>
  </conditionalFormatting>
  <conditionalFormatting sqref="B62:B66">
    <cfRule type="containsErrors" dxfId="1235" priority="2227">
      <formula>ISERROR(B62)</formula>
    </cfRule>
  </conditionalFormatting>
  <conditionalFormatting sqref="B72:B76">
    <cfRule type="containsErrors" dxfId="1234" priority="2226">
      <formula>ISERROR(B72)</formula>
    </cfRule>
  </conditionalFormatting>
  <conditionalFormatting sqref="B82:B86">
    <cfRule type="containsErrors" dxfId="1233" priority="2225">
      <formula>ISERROR(B82)</formula>
    </cfRule>
  </conditionalFormatting>
  <conditionalFormatting sqref="B92:B96">
    <cfRule type="containsErrors" dxfId="1232" priority="2224">
      <formula>ISERROR(B92)</formula>
    </cfRule>
  </conditionalFormatting>
  <conditionalFormatting sqref="B102:B106">
    <cfRule type="containsErrors" dxfId="1231" priority="2223">
      <formula>ISERROR(B102)</formula>
    </cfRule>
  </conditionalFormatting>
  <conditionalFormatting sqref="B112:B116">
    <cfRule type="containsErrors" dxfId="1230" priority="2222">
      <formula>ISERROR(B112)</formula>
    </cfRule>
  </conditionalFormatting>
  <conditionalFormatting sqref="B122:B126">
    <cfRule type="containsErrors" dxfId="1229" priority="2221">
      <formula>ISERROR(B122)</formula>
    </cfRule>
  </conditionalFormatting>
  <conditionalFormatting sqref="B132:B136">
    <cfRule type="containsErrors" dxfId="1228" priority="2220">
      <formula>ISERROR(B132)</formula>
    </cfRule>
  </conditionalFormatting>
  <conditionalFormatting sqref="B142:B146">
    <cfRule type="containsErrors" dxfId="1227" priority="2219">
      <formula>ISERROR(B142)</formula>
    </cfRule>
  </conditionalFormatting>
  <conditionalFormatting sqref="B152:B156">
    <cfRule type="containsErrors" dxfId="1226" priority="2218">
      <formula>ISERROR(B152)</formula>
    </cfRule>
  </conditionalFormatting>
  <conditionalFormatting sqref="O2:O6">
    <cfRule type="cellIs" dxfId="1225" priority="2075" operator="equal">
      <formula>FALSE</formula>
    </cfRule>
    <cfRule type="containsErrors" dxfId="1224" priority="2082">
      <formula>ISERROR(O2)</formula>
    </cfRule>
  </conditionalFormatting>
  <conditionalFormatting sqref="O2:O6">
    <cfRule type="containsErrors" dxfId="1223" priority="2081">
      <formula>ISERROR(O2)</formula>
    </cfRule>
  </conditionalFormatting>
  <conditionalFormatting sqref="O2:O6">
    <cfRule type="cellIs" dxfId="1222" priority="2080" operator="equal">
      <formula>0</formula>
    </cfRule>
  </conditionalFormatting>
  <conditionalFormatting sqref="O7:O8">
    <cfRule type="cellIs" dxfId="1221" priority="2074" operator="equal">
      <formula>FALSE</formula>
    </cfRule>
    <cfRule type="cellIs" dxfId="1220" priority="2078" operator="equal">
      <formula>0</formula>
    </cfRule>
    <cfRule type="containsErrors" dxfId="1219" priority="2079">
      <formula>ISERROR(O7)</formula>
    </cfRule>
  </conditionalFormatting>
  <conditionalFormatting sqref="O9:O10">
    <cfRule type="cellIs" dxfId="1218" priority="2073" operator="equal">
      <formula>FALSE</formula>
    </cfRule>
    <cfRule type="cellIs" dxfId="1217" priority="2076" operator="equal">
      <formula>0</formula>
    </cfRule>
    <cfRule type="containsErrors" dxfId="1216" priority="2077">
      <formula>ISERROR(O9)</formula>
    </cfRule>
  </conditionalFormatting>
  <conditionalFormatting sqref="A7:A8">
    <cfRule type="cellIs" dxfId="1215" priority="1921" operator="equal">
      <formula>0</formula>
    </cfRule>
    <cfRule type="containsErrors" dxfId="1214" priority="1922">
      <formula>ISERROR(A7)</formula>
    </cfRule>
  </conditionalFormatting>
  <conditionalFormatting sqref="C7:C8">
    <cfRule type="cellIs" dxfId="1213" priority="1919" operator="equal">
      <formula>0</formula>
    </cfRule>
    <cfRule type="containsErrors" dxfId="1212" priority="1920">
      <formula>ISERROR(C7)</formula>
    </cfRule>
  </conditionalFormatting>
  <conditionalFormatting sqref="A9:A10">
    <cfRule type="cellIs" dxfId="1211" priority="1917" operator="equal">
      <formula>0</formula>
    </cfRule>
    <cfRule type="containsErrors" dxfId="1210" priority="1918">
      <formula>ISERROR(A9)</formula>
    </cfRule>
  </conditionalFormatting>
  <conditionalFormatting sqref="C9:C10">
    <cfRule type="cellIs" dxfId="1209" priority="1915" operator="equal">
      <formula>0</formula>
    </cfRule>
    <cfRule type="containsErrors" dxfId="1208" priority="1916">
      <formula>ISERROR(C9)</formula>
    </cfRule>
  </conditionalFormatting>
  <conditionalFormatting sqref="P1">
    <cfRule type="containsErrors" dxfId="1207" priority="1794">
      <formula>ISERROR(P1)</formula>
    </cfRule>
  </conditionalFormatting>
  <conditionalFormatting sqref="P1">
    <cfRule type="cellIs" dxfId="1206" priority="1793" operator="equal">
      <formula>0</formula>
    </cfRule>
  </conditionalFormatting>
  <conditionalFormatting sqref="P2:P6">
    <cfRule type="cellIs" dxfId="1205" priority="1791" operator="equal">
      <formula>0</formula>
    </cfRule>
    <cfRule type="containsErrors" dxfId="1204" priority="1792">
      <formula>ISERROR(P2)</formula>
    </cfRule>
  </conditionalFormatting>
  <conditionalFormatting sqref="P7:P8">
    <cfRule type="cellIs" dxfId="1203" priority="1789" operator="equal">
      <formula>0</formula>
    </cfRule>
    <cfRule type="containsErrors" dxfId="1202" priority="1790">
      <formula>ISERROR(P7)</formula>
    </cfRule>
  </conditionalFormatting>
  <conditionalFormatting sqref="P9:P10">
    <cfRule type="cellIs" dxfId="1201" priority="1787" operator="equal">
      <formula>0</formula>
    </cfRule>
    <cfRule type="containsErrors" dxfId="1200" priority="1788">
      <formula>ISERROR(P9)</formula>
    </cfRule>
  </conditionalFormatting>
  <conditionalFormatting sqref="P2:P6">
    <cfRule type="cellIs" dxfId="1199" priority="1786" operator="equal">
      <formula>FALSE</formula>
    </cfRule>
  </conditionalFormatting>
  <conditionalFormatting sqref="P7:P8">
    <cfRule type="cellIs" dxfId="1198" priority="1785" operator="equal">
      <formula>FALSE</formula>
    </cfRule>
  </conditionalFormatting>
  <conditionalFormatting sqref="P9:P10">
    <cfRule type="cellIs" dxfId="1197" priority="1784" operator="equal">
      <formula>FALSE</formula>
    </cfRule>
  </conditionalFormatting>
  <conditionalFormatting sqref="A17:A18">
    <cfRule type="cellIs" dxfId="1196" priority="1646" operator="equal">
      <formula>0</formula>
    </cfRule>
    <cfRule type="containsErrors" dxfId="1195" priority="1647">
      <formula>ISERROR(A17)</formula>
    </cfRule>
  </conditionalFormatting>
  <conditionalFormatting sqref="A19:A20">
    <cfRule type="cellIs" dxfId="1194" priority="1644" operator="equal">
      <formula>0</formula>
    </cfRule>
    <cfRule type="containsErrors" dxfId="1193" priority="1645">
      <formula>ISERROR(A19)</formula>
    </cfRule>
  </conditionalFormatting>
  <conditionalFormatting sqref="A27:A28">
    <cfRule type="cellIs" dxfId="1192" priority="1641" operator="equal">
      <formula>0</formula>
    </cfRule>
    <cfRule type="containsErrors" dxfId="1191" priority="1642">
      <formula>ISERROR(A27)</formula>
    </cfRule>
  </conditionalFormatting>
  <conditionalFormatting sqref="A29:A30">
    <cfRule type="cellIs" dxfId="1190" priority="1639" operator="equal">
      <formula>0</formula>
    </cfRule>
    <cfRule type="containsErrors" dxfId="1189" priority="1640">
      <formula>ISERROR(A29)</formula>
    </cfRule>
  </conditionalFormatting>
  <conditionalFormatting sqref="A37:A38">
    <cfRule type="cellIs" dxfId="1188" priority="1636" operator="equal">
      <formula>0</formula>
    </cfRule>
    <cfRule type="containsErrors" dxfId="1187" priority="1637">
      <formula>ISERROR(A37)</formula>
    </cfRule>
  </conditionalFormatting>
  <conditionalFormatting sqref="A39:A40">
    <cfRule type="cellIs" dxfId="1186" priority="1634" operator="equal">
      <formula>0</formula>
    </cfRule>
    <cfRule type="containsErrors" dxfId="1185" priority="1635">
      <formula>ISERROR(A39)</formula>
    </cfRule>
  </conditionalFormatting>
  <conditionalFormatting sqref="A12:A16">
    <cfRule type="containsErrors" dxfId="1184" priority="1138">
      <formula>ISERROR(A12)</formula>
    </cfRule>
  </conditionalFormatting>
  <conditionalFormatting sqref="A22:A26">
    <cfRule type="containsErrors" dxfId="1183" priority="1137">
      <formula>ISERROR(A22)</formula>
    </cfRule>
  </conditionalFormatting>
  <conditionalFormatting sqref="A32:A36">
    <cfRule type="containsErrors" dxfId="1182" priority="1136">
      <formula>ISERROR(A32)</formula>
    </cfRule>
  </conditionalFormatting>
  <conditionalFormatting sqref="D12:D16">
    <cfRule type="containsErrors" dxfId="1181" priority="920">
      <formula>ISERROR(D12)</formula>
    </cfRule>
  </conditionalFormatting>
  <conditionalFormatting sqref="D17:D18">
    <cfRule type="cellIs" dxfId="1180" priority="918" operator="equal">
      <formula>0</formula>
    </cfRule>
    <cfRule type="containsErrors" dxfId="1179" priority="919">
      <formula>ISERROR(D17)</formula>
    </cfRule>
  </conditionalFormatting>
  <conditionalFormatting sqref="D19:D20">
    <cfRule type="cellIs" dxfId="1178" priority="916" operator="equal">
      <formula>0</formula>
    </cfRule>
    <cfRule type="containsErrors" dxfId="1177" priority="917">
      <formula>ISERROR(D19)</formula>
    </cfRule>
  </conditionalFormatting>
  <conditionalFormatting sqref="C12:C16">
    <cfRule type="containsErrors" dxfId="1176" priority="915">
      <formula>ISERROR(C12)</formula>
    </cfRule>
  </conditionalFormatting>
  <conditionalFormatting sqref="O12:O16">
    <cfRule type="cellIs" dxfId="1175" priority="907" operator="equal">
      <formula>FALSE</formula>
    </cfRule>
    <cfRule type="containsErrors" dxfId="1174" priority="914">
      <formula>ISERROR(O12)</formula>
    </cfRule>
  </conditionalFormatting>
  <conditionalFormatting sqref="O12:O16">
    <cfRule type="containsErrors" dxfId="1173" priority="913">
      <formula>ISERROR(O12)</formula>
    </cfRule>
  </conditionalFormatting>
  <conditionalFormatting sqref="O12:O16">
    <cfRule type="cellIs" dxfId="1172" priority="912" operator="equal">
      <formula>0</formula>
    </cfRule>
  </conditionalFormatting>
  <conditionalFormatting sqref="O17:O18">
    <cfRule type="cellIs" dxfId="1171" priority="906" operator="equal">
      <formula>FALSE</formula>
    </cfRule>
    <cfRule type="cellIs" dxfId="1170" priority="910" operator="equal">
      <formula>0</formula>
    </cfRule>
    <cfRule type="containsErrors" dxfId="1169" priority="911">
      <formula>ISERROR(O17)</formula>
    </cfRule>
  </conditionalFormatting>
  <conditionalFormatting sqref="O19:O20">
    <cfRule type="cellIs" dxfId="1168" priority="905" operator="equal">
      <formula>FALSE</formula>
    </cfRule>
    <cfRule type="cellIs" dxfId="1167" priority="908" operator="equal">
      <formula>0</formula>
    </cfRule>
    <cfRule type="containsErrors" dxfId="1166" priority="909">
      <formula>ISERROR(O19)</formula>
    </cfRule>
  </conditionalFormatting>
  <conditionalFormatting sqref="C17:C18">
    <cfRule type="cellIs" dxfId="1165" priority="903" operator="equal">
      <formula>0</formula>
    </cfRule>
    <cfRule type="containsErrors" dxfId="1164" priority="904">
      <formula>ISERROR(C17)</formula>
    </cfRule>
  </conditionalFormatting>
  <conditionalFormatting sqref="C19:C20">
    <cfRule type="cellIs" dxfId="1163" priority="901" operator="equal">
      <formula>0</formula>
    </cfRule>
    <cfRule type="containsErrors" dxfId="1162" priority="902">
      <formula>ISERROR(C19)</formula>
    </cfRule>
  </conditionalFormatting>
  <conditionalFormatting sqref="P12:P16">
    <cfRule type="cellIs" dxfId="1161" priority="899" operator="equal">
      <formula>0</formula>
    </cfRule>
    <cfRule type="containsErrors" dxfId="1160" priority="900">
      <formula>ISERROR(P12)</formula>
    </cfRule>
  </conditionalFormatting>
  <conditionalFormatting sqref="P17:P18">
    <cfRule type="cellIs" dxfId="1159" priority="897" operator="equal">
      <formula>0</formula>
    </cfRule>
    <cfRule type="containsErrors" dxfId="1158" priority="898">
      <formula>ISERROR(P17)</formula>
    </cfRule>
  </conditionalFormatting>
  <conditionalFormatting sqref="P19:P20">
    <cfRule type="cellIs" dxfId="1157" priority="895" operator="equal">
      <formula>0</formula>
    </cfRule>
    <cfRule type="containsErrors" dxfId="1156" priority="896">
      <formula>ISERROR(P19)</formula>
    </cfRule>
  </conditionalFormatting>
  <conditionalFormatting sqref="P12:P16">
    <cfRule type="cellIs" dxfId="1155" priority="894" operator="equal">
      <formula>FALSE</formula>
    </cfRule>
  </conditionalFormatting>
  <conditionalFormatting sqref="P17:P18">
    <cfRule type="cellIs" dxfId="1154" priority="893" operator="equal">
      <formula>FALSE</formula>
    </cfRule>
  </conditionalFormatting>
  <conditionalFormatting sqref="P19:P20">
    <cfRule type="cellIs" dxfId="1153" priority="892" operator="equal">
      <formula>FALSE</formula>
    </cfRule>
  </conditionalFormatting>
  <conditionalFormatting sqref="D22:D26">
    <cfRule type="containsErrors" dxfId="1152" priority="891">
      <formula>ISERROR(D22)</formula>
    </cfRule>
  </conditionalFormatting>
  <conditionalFormatting sqref="D27:D28">
    <cfRule type="cellIs" dxfId="1151" priority="889" operator="equal">
      <formula>0</formula>
    </cfRule>
    <cfRule type="containsErrors" dxfId="1150" priority="890">
      <formula>ISERROR(D27)</formula>
    </cfRule>
  </conditionalFormatting>
  <conditionalFormatting sqref="D29:D30">
    <cfRule type="cellIs" dxfId="1149" priority="887" operator="equal">
      <formula>0</formula>
    </cfRule>
    <cfRule type="containsErrors" dxfId="1148" priority="888">
      <formula>ISERROR(D29)</formula>
    </cfRule>
  </conditionalFormatting>
  <conditionalFormatting sqref="C22:C26">
    <cfRule type="containsErrors" dxfId="1147" priority="886">
      <formula>ISERROR(C22)</formula>
    </cfRule>
  </conditionalFormatting>
  <conditionalFormatting sqref="O22:O26">
    <cfRule type="cellIs" dxfId="1146" priority="878" operator="equal">
      <formula>FALSE</formula>
    </cfRule>
    <cfRule type="containsErrors" dxfId="1145" priority="885">
      <formula>ISERROR(O22)</formula>
    </cfRule>
  </conditionalFormatting>
  <conditionalFormatting sqref="O22:O26">
    <cfRule type="containsErrors" dxfId="1144" priority="884">
      <formula>ISERROR(O22)</formula>
    </cfRule>
  </conditionalFormatting>
  <conditionalFormatting sqref="O22:O26">
    <cfRule type="cellIs" dxfId="1143" priority="883" operator="equal">
      <formula>0</formula>
    </cfRule>
  </conditionalFormatting>
  <conditionalFormatting sqref="O27:O28">
    <cfRule type="cellIs" dxfId="1142" priority="877" operator="equal">
      <formula>FALSE</formula>
    </cfRule>
    <cfRule type="cellIs" dxfId="1141" priority="881" operator="equal">
      <formula>0</formula>
    </cfRule>
    <cfRule type="containsErrors" dxfId="1140" priority="882">
      <formula>ISERROR(O27)</formula>
    </cfRule>
  </conditionalFormatting>
  <conditionalFormatting sqref="O29:O30">
    <cfRule type="cellIs" dxfId="1139" priority="876" operator="equal">
      <formula>FALSE</formula>
    </cfRule>
    <cfRule type="cellIs" dxfId="1138" priority="879" operator="equal">
      <formula>0</formula>
    </cfRule>
    <cfRule type="containsErrors" dxfId="1137" priority="880">
      <formula>ISERROR(O29)</formula>
    </cfRule>
  </conditionalFormatting>
  <conditionalFormatting sqref="C27:C28">
    <cfRule type="cellIs" dxfId="1136" priority="874" operator="equal">
      <formula>0</formula>
    </cfRule>
    <cfRule type="containsErrors" dxfId="1135" priority="875">
      <formula>ISERROR(C27)</formula>
    </cfRule>
  </conditionalFormatting>
  <conditionalFormatting sqref="C29:C30">
    <cfRule type="cellIs" dxfId="1134" priority="872" operator="equal">
      <formula>0</formula>
    </cfRule>
    <cfRule type="containsErrors" dxfId="1133" priority="873">
      <formula>ISERROR(C29)</formula>
    </cfRule>
  </conditionalFormatting>
  <conditionalFormatting sqref="P22:P26">
    <cfRule type="cellIs" dxfId="1132" priority="870" operator="equal">
      <formula>0</formula>
    </cfRule>
    <cfRule type="containsErrors" dxfId="1131" priority="871">
      <formula>ISERROR(P22)</formula>
    </cfRule>
  </conditionalFormatting>
  <conditionalFormatting sqref="P27:P28">
    <cfRule type="cellIs" dxfId="1130" priority="868" operator="equal">
      <formula>0</formula>
    </cfRule>
    <cfRule type="containsErrors" dxfId="1129" priority="869">
      <formula>ISERROR(P27)</formula>
    </cfRule>
  </conditionalFormatting>
  <conditionalFormatting sqref="P29:P30">
    <cfRule type="cellIs" dxfId="1128" priority="866" operator="equal">
      <formula>0</formula>
    </cfRule>
    <cfRule type="containsErrors" dxfId="1127" priority="867">
      <formula>ISERROR(P29)</formula>
    </cfRule>
  </conditionalFormatting>
  <conditionalFormatting sqref="P22:P26">
    <cfRule type="cellIs" dxfId="1126" priority="865" operator="equal">
      <formula>FALSE</formula>
    </cfRule>
  </conditionalFormatting>
  <conditionalFormatting sqref="P27:P28">
    <cfRule type="cellIs" dxfId="1125" priority="864" operator="equal">
      <formula>FALSE</formula>
    </cfRule>
  </conditionalFormatting>
  <conditionalFormatting sqref="P29:P30">
    <cfRule type="cellIs" dxfId="1124" priority="863" operator="equal">
      <formula>FALSE</formula>
    </cfRule>
  </conditionalFormatting>
  <conditionalFormatting sqref="D32:D36">
    <cfRule type="containsErrors" dxfId="1123" priority="862">
      <formula>ISERROR(D32)</formula>
    </cfRule>
  </conditionalFormatting>
  <conditionalFormatting sqref="D37:D38">
    <cfRule type="cellIs" dxfId="1122" priority="860" operator="equal">
      <formula>0</formula>
    </cfRule>
    <cfRule type="containsErrors" dxfId="1121" priority="861">
      <formula>ISERROR(D37)</formula>
    </cfRule>
  </conditionalFormatting>
  <conditionalFormatting sqref="D39:D40">
    <cfRule type="cellIs" dxfId="1120" priority="858" operator="equal">
      <formula>0</formula>
    </cfRule>
    <cfRule type="containsErrors" dxfId="1119" priority="859">
      <formula>ISERROR(D39)</formula>
    </cfRule>
  </conditionalFormatting>
  <conditionalFormatting sqref="C32:C36">
    <cfRule type="containsErrors" dxfId="1118" priority="857">
      <formula>ISERROR(C32)</formula>
    </cfRule>
  </conditionalFormatting>
  <conditionalFormatting sqref="O32:O36">
    <cfRule type="cellIs" dxfId="1117" priority="849" operator="equal">
      <formula>FALSE</formula>
    </cfRule>
    <cfRule type="containsErrors" dxfId="1116" priority="856">
      <formula>ISERROR(O32)</formula>
    </cfRule>
  </conditionalFormatting>
  <conditionalFormatting sqref="O32:O36">
    <cfRule type="containsErrors" dxfId="1115" priority="855">
      <formula>ISERROR(O32)</formula>
    </cfRule>
  </conditionalFormatting>
  <conditionalFormatting sqref="O32:O36">
    <cfRule type="cellIs" dxfId="1114" priority="854" operator="equal">
      <formula>0</formula>
    </cfRule>
  </conditionalFormatting>
  <conditionalFormatting sqref="O37:O38">
    <cfRule type="cellIs" dxfId="1113" priority="848" operator="equal">
      <formula>FALSE</formula>
    </cfRule>
    <cfRule type="cellIs" dxfId="1112" priority="852" operator="equal">
      <formula>0</formula>
    </cfRule>
    <cfRule type="containsErrors" dxfId="1111" priority="853">
      <formula>ISERROR(O37)</formula>
    </cfRule>
  </conditionalFormatting>
  <conditionalFormatting sqref="O39:O40">
    <cfRule type="cellIs" dxfId="1110" priority="847" operator="equal">
      <formula>FALSE</formula>
    </cfRule>
    <cfRule type="cellIs" dxfId="1109" priority="850" operator="equal">
      <formula>0</formula>
    </cfRule>
    <cfRule type="containsErrors" dxfId="1108" priority="851">
      <formula>ISERROR(O39)</formula>
    </cfRule>
  </conditionalFormatting>
  <conditionalFormatting sqref="C37:C38">
    <cfRule type="cellIs" dxfId="1107" priority="845" operator="equal">
      <formula>0</formula>
    </cfRule>
    <cfRule type="containsErrors" dxfId="1106" priority="846">
      <formula>ISERROR(C37)</formula>
    </cfRule>
  </conditionalFormatting>
  <conditionalFormatting sqref="C39:C40">
    <cfRule type="cellIs" dxfId="1105" priority="843" operator="equal">
      <formula>0</formula>
    </cfRule>
    <cfRule type="containsErrors" dxfId="1104" priority="844">
      <formula>ISERROR(C39)</formula>
    </cfRule>
  </conditionalFormatting>
  <conditionalFormatting sqref="P32:P36">
    <cfRule type="cellIs" dxfId="1103" priority="841" operator="equal">
      <formula>0</formula>
    </cfRule>
    <cfRule type="containsErrors" dxfId="1102" priority="842">
      <formula>ISERROR(P32)</formula>
    </cfRule>
  </conditionalFormatting>
  <conditionalFormatting sqref="P37:P38">
    <cfRule type="cellIs" dxfId="1101" priority="839" operator="equal">
      <formula>0</formula>
    </cfRule>
    <cfRule type="containsErrors" dxfId="1100" priority="840">
      <formula>ISERROR(P37)</formula>
    </cfRule>
  </conditionalFormatting>
  <conditionalFormatting sqref="P39:P40">
    <cfRule type="cellIs" dxfId="1099" priority="837" operator="equal">
      <formula>0</formula>
    </cfRule>
    <cfRule type="containsErrors" dxfId="1098" priority="838">
      <formula>ISERROR(P39)</formula>
    </cfRule>
  </conditionalFormatting>
  <conditionalFormatting sqref="P32:P36">
    <cfRule type="cellIs" dxfId="1097" priority="836" operator="equal">
      <formula>FALSE</formula>
    </cfRule>
  </conditionalFormatting>
  <conditionalFormatting sqref="P37:P38">
    <cfRule type="cellIs" dxfId="1096" priority="835" operator="equal">
      <formula>FALSE</formula>
    </cfRule>
  </conditionalFormatting>
  <conditionalFormatting sqref="P39:P40">
    <cfRule type="cellIs" dxfId="1095" priority="834" operator="equal">
      <formula>FALSE</formula>
    </cfRule>
  </conditionalFormatting>
  <conditionalFormatting sqref="A122:A126">
    <cfRule type="containsErrors" dxfId="1094" priority="376">
      <formula>ISERROR(A122)</formula>
    </cfRule>
  </conditionalFormatting>
  <conditionalFormatting sqref="A157:A158">
    <cfRule type="cellIs" dxfId="1093" priority="364" operator="equal">
      <formula>0</formula>
    </cfRule>
    <cfRule type="containsErrors" dxfId="1092" priority="365">
      <formula>ISERROR(A157)</formula>
    </cfRule>
  </conditionalFormatting>
  <conditionalFormatting sqref="A159:A160">
    <cfRule type="cellIs" dxfId="1091" priority="362" operator="equal">
      <formula>0</formula>
    </cfRule>
    <cfRule type="containsErrors" dxfId="1090" priority="363">
      <formula>ISERROR(A159)</formula>
    </cfRule>
  </conditionalFormatting>
  <conditionalFormatting sqref="C52:C56">
    <cfRule type="containsErrors" dxfId="1089" priority="353">
      <formula>ISERROR(C52)</formula>
    </cfRule>
  </conditionalFormatting>
  <conditionalFormatting sqref="C101">
    <cfRule type="containsErrors" dxfId="1088" priority="330">
      <formula>ISERROR(C101)</formula>
    </cfRule>
  </conditionalFormatting>
  <conditionalFormatting sqref="P47:P48">
    <cfRule type="cellIs" dxfId="1087" priority="270" operator="equal">
      <formula>0</formula>
    </cfRule>
    <cfRule type="containsErrors" dxfId="1086" priority="271">
      <formula>ISERROR(P47)</formula>
    </cfRule>
  </conditionalFormatting>
  <conditionalFormatting sqref="A47:A48">
    <cfRule type="cellIs" dxfId="1085" priority="419" operator="equal">
      <formula>0</formula>
    </cfRule>
    <cfRule type="containsErrors" dxfId="1084" priority="420">
      <formula>ISERROR(A47)</formula>
    </cfRule>
  </conditionalFormatting>
  <conditionalFormatting sqref="A49:A50">
    <cfRule type="cellIs" dxfId="1083" priority="417" operator="equal">
      <formula>0</formula>
    </cfRule>
    <cfRule type="containsErrors" dxfId="1082" priority="418">
      <formula>ISERROR(A49)</formula>
    </cfRule>
  </conditionalFormatting>
  <conditionalFormatting sqref="A42:A46">
    <cfRule type="containsErrors" dxfId="1081" priority="416">
      <formula>ISERROR(A42)</formula>
    </cfRule>
  </conditionalFormatting>
  <conditionalFormatting sqref="A57:A58">
    <cfRule type="cellIs" dxfId="1080" priority="414" operator="equal">
      <formula>0</formula>
    </cfRule>
    <cfRule type="containsErrors" dxfId="1079" priority="415">
      <formula>ISERROR(A57)</formula>
    </cfRule>
  </conditionalFormatting>
  <conditionalFormatting sqref="A59:A60">
    <cfRule type="cellIs" dxfId="1078" priority="412" operator="equal">
      <formula>0</formula>
    </cfRule>
    <cfRule type="containsErrors" dxfId="1077" priority="413">
      <formula>ISERROR(A59)</formula>
    </cfRule>
  </conditionalFormatting>
  <conditionalFormatting sqref="A52:A56">
    <cfRule type="containsErrors" dxfId="1076" priority="411">
      <formula>ISERROR(A52)</formula>
    </cfRule>
  </conditionalFormatting>
  <conditionalFormatting sqref="A67:A68">
    <cfRule type="cellIs" dxfId="1075" priority="409" operator="equal">
      <formula>0</formula>
    </cfRule>
    <cfRule type="containsErrors" dxfId="1074" priority="410">
      <formula>ISERROR(A67)</formula>
    </cfRule>
  </conditionalFormatting>
  <conditionalFormatting sqref="A69:A70">
    <cfRule type="cellIs" dxfId="1073" priority="407" operator="equal">
      <formula>0</formula>
    </cfRule>
    <cfRule type="containsErrors" dxfId="1072" priority="408">
      <formula>ISERROR(A69)</formula>
    </cfRule>
  </conditionalFormatting>
  <conditionalFormatting sqref="A62:A66">
    <cfRule type="containsErrors" dxfId="1071" priority="406">
      <formula>ISERROR(A62)</formula>
    </cfRule>
  </conditionalFormatting>
  <conditionalFormatting sqref="A77:A78">
    <cfRule type="cellIs" dxfId="1070" priority="404" operator="equal">
      <formula>0</formula>
    </cfRule>
    <cfRule type="containsErrors" dxfId="1069" priority="405">
      <formula>ISERROR(A77)</formula>
    </cfRule>
  </conditionalFormatting>
  <conditionalFormatting sqref="A79:A80">
    <cfRule type="cellIs" dxfId="1068" priority="402" operator="equal">
      <formula>0</formula>
    </cfRule>
    <cfRule type="containsErrors" dxfId="1067" priority="403">
      <formula>ISERROR(A79)</formula>
    </cfRule>
  </conditionalFormatting>
  <conditionalFormatting sqref="A72:A76">
    <cfRule type="containsErrors" dxfId="1066" priority="401">
      <formula>ISERROR(A72)</formula>
    </cfRule>
  </conditionalFormatting>
  <conditionalFormatting sqref="A87:A88">
    <cfRule type="cellIs" dxfId="1065" priority="399" operator="equal">
      <formula>0</formula>
    </cfRule>
    <cfRule type="containsErrors" dxfId="1064" priority="400">
      <formula>ISERROR(A87)</formula>
    </cfRule>
  </conditionalFormatting>
  <conditionalFormatting sqref="A89:A90">
    <cfRule type="cellIs" dxfId="1063" priority="397" operator="equal">
      <formula>0</formula>
    </cfRule>
    <cfRule type="containsErrors" dxfId="1062" priority="398">
      <formula>ISERROR(A89)</formula>
    </cfRule>
  </conditionalFormatting>
  <conditionalFormatting sqref="A82:A86">
    <cfRule type="containsErrors" dxfId="1061" priority="396">
      <formula>ISERROR(A82)</formula>
    </cfRule>
  </conditionalFormatting>
  <conditionalFormatting sqref="A97:A98">
    <cfRule type="cellIs" dxfId="1060" priority="394" operator="equal">
      <formula>0</formula>
    </cfRule>
    <cfRule type="containsErrors" dxfId="1059" priority="395">
      <formula>ISERROR(A97)</formula>
    </cfRule>
  </conditionalFormatting>
  <conditionalFormatting sqref="A99:A100">
    <cfRule type="cellIs" dxfId="1058" priority="392" operator="equal">
      <formula>0</formula>
    </cfRule>
    <cfRule type="containsErrors" dxfId="1057" priority="393">
      <formula>ISERROR(A99)</formula>
    </cfRule>
  </conditionalFormatting>
  <conditionalFormatting sqref="A92:A96">
    <cfRule type="containsErrors" dxfId="1056" priority="391">
      <formula>ISERROR(A92)</formula>
    </cfRule>
  </conditionalFormatting>
  <conditionalFormatting sqref="A107:A108">
    <cfRule type="cellIs" dxfId="1055" priority="389" operator="equal">
      <formula>0</formula>
    </cfRule>
    <cfRule type="containsErrors" dxfId="1054" priority="390">
      <formula>ISERROR(A107)</formula>
    </cfRule>
  </conditionalFormatting>
  <conditionalFormatting sqref="A109:A110">
    <cfRule type="cellIs" dxfId="1053" priority="387" operator="equal">
      <formula>0</formula>
    </cfRule>
    <cfRule type="containsErrors" dxfId="1052" priority="388">
      <formula>ISERROR(A109)</formula>
    </cfRule>
  </conditionalFormatting>
  <conditionalFormatting sqref="A102:A106">
    <cfRule type="containsErrors" dxfId="1051" priority="386">
      <formula>ISERROR(A102)</formula>
    </cfRule>
  </conditionalFormatting>
  <conditionalFormatting sqref="A117:A118">
    <cfRule type="cellIs" dxfId="1050" priority="384" operator="equal">
      <formula>0</formula>
    </cfRule>
    <cfRule type="containsErrors" dxfId="1049" priority="385">
      <formula>ISERROR(A117)</formula>
    </cfRule>
  </conditionalFormatting>
  <conditionalFormatting sqref="A119:A120">
    <cfRule type="cellIs" dxfId="1048" priority="382" operator="equal">
      <formula>0</formula>
    </cfRule>
    <cfRule type="containsErrors" dxfId="1047" priority="383">
      <formula>ISERROR(A119)</formula>
    </cfRule>
  </conditionalFormatting>
  <conditionalFormatting sqref="A112:A116">
    <cfRule type="containsErrors" dxfId="1046" priority="381">
      <formula>ISERROR(A112)</formula>
    </cfRule>
  </conditionalFormatting>
  <conditionalFormatting sqref="A127:A128">
    <cfRule type="cellIs" dxfId="1045" priority="379" operator="equal">
      <formula>0</formula>
    </cfRule>
    <cfRule type="containsErrors" dxfId="1044" priority="380">
      <formula>ISERROR(A127)</formula>
    </cfRule>
  </conditionalFormatting>
  <conditionalFormatting sqref="A129:A130">
    <cfRule type="cellIs" dxfId="1043" priority="377" operator="equal">
      <formula>0</formula>
    </cfRule>
    <cfRule type="containsErrors" dxfId="1042" priority="378">
      <formula>ISERROR(A129)</formula>
    </cfRule>
  </conditionalFormatting>
  <conditionalFormatting sqref="A137:A138">
    <cfRule type="cellIs" dxfId="1041" priority="374" operator="equal">
      <formula>0</formula>
    </cfRule>
    <cfRule type="containsErrors" dxfId="1040" priority="375">
      <formula>ISERROR(A137)</formula>
    </cfRule>
  </conditionalFormatting>
  <conditionalFormatting sqref="A139:A140">
    <cfRule type="cellIs" dxfId="1039" priority="372" operator="equal">
      <formula>0</formula>
    </cfRule>
    <cfRule type="containsErrors" dxfId="1038" priority="373">
      <formula>ISERROR(A139)</formula>
    </cfRule>
  </conditionalFormatting>
  <conditionalFormatting sqref="A132:A136">
    <cfRule type="containsErrors" dxfId="1037" priority="371">
      <formula>ISERROR(A132)</formula>
    </cfRule>
  </conditionalFormatting>
  <conditionalFormatting sqref="A147:A148">
    <cfRule type="cellIs" dxfId="1036" priority="369" operator="equal">
      <formula>0</formula>
    </cfRule>
    <cfRule type="containsErrors" dxfId="1035" priority="370">
      <formula>ISERROR(A147)</formula>
    </cfRule>
  </conditionalFormatting>
  <conditionalFormatting sqref="A149:A150">
    <cfRule type="cellIs" dxfId="1034" priority="367" operator="equal">
      <formula>0</formula>
    </cfRule>
    <cfRule type="containsErrors" dxfId="1033" priority="368">
      <formula>ISERROR(A149)</formula>
    </cfRule>
  </conditionalFormatting>
  <conditionalFormatting sqref="A142:A146">
    <cfRule type="containsErrors" dxfId="1032" priority="366">
      <formula>ISERROR(A142)</formula>
    </cfRule>
  </conditionalFormatting>
  <conditionalFormatting sqref="A152:A156">
    <cfRule type="containsErrors" dxfId="1031" priority="361">
      <formula>ISERROR(A152)</formula>
    </cfRule>
  </conditionalFormatting>
  <conditionalFormatting sqref="C51">
    <cfRule type="containsErrors" dxfId="1030" priority="360">
      <formula>ISERROR(C51)</formula>
    </cfRule>
  </conditionalFormatting>
  <conditionalFormatting sqref="C42:C46">
    <cfRule type="containsErrors" dxfId="1029" priority="359">
      <formula>ISERROR(C42)</formula>
    </cfRule>
  </conditionalFormatting>
  <conditionalFormatting sqref="C47:C48">
    <cfRule type="cellIs" dxfId="1028" priority="357" operator="equal">
      <formula>0</formula>
    </cfRule>
    <cfRule type="containsErrors" dxfId="1027" priority="358">
      <formula>ISERROR(C47)</formula>
    </cfRule>
  </conditionalFormatting>
  <conditionalFormatting sqref="C49:C50">
    <cfRule type="cellIs" dxfId="1026" priority="355" operator="equal">
      <formula>0</formula>
    </cfRule>
    <cfRule type="containsErrors" dxfId="1025" priority="356">
      <formula>ISERROR(C49)</formula>
    </cfRule>
  </conditionalFormatting>
  <conditionalFormatting sqref="C61">
    <cfRule type="containsErrors" dxfId="1024" priority="354">
      <formula>ISERROR(C61)</formula>
    </cfRule>
  </conditionalFormatting>
  <conditionalFormatting sqref="C57:C58">
    <cfRule type="cellIs" dxfId="1023" priority="351" operator="equal">
      <formula>0</formula>
    </cfRule>
    <cfRule type="containsErrors" dxfId="1022" priority="352">
      <formula>ISERROR(C57)</formula>
    </cfRule>
  </conditionalFormatting>
  <conditionalFormatting sqref="C59:C60">
    <cfRule type="cellIs" dxfId="1021" priority="349" operator="equal">
      <formula>0</formula>
    </cfRule>
    <cfRule type="containsErrors" dxfId="1020" priority="350">
      <formula>ISERROR(C59)</formula>
    </cfRule>
  </conditionalFormatting>
  <conditionalFormatting sqref="C71">
    <cfRule type="containsErrors" dxfId="1019" priority="348">
      <formula>ISERROR(C71)</formula>
    </cfRule>
  </conditionalFormatting>
  <conditionalFormatting sqref="C62:C66">
    <cfRule type="containsErrors" dxfId="1018" priority="347">
      <formula>ISERROR(C62)</formula>
    </cfRule>
  </conditionalFormatting>
  <conditionalFormatting sqref="C67:C68">
    <cfRule type="cellIs" dxfId="1017" priority="345" operator="equal">
      <formula>0</formula>
    </cfRule>
    <cfRule type="containsErrors" dxfId="1016" priority="346">
      <formula>ISERROR(C67)</formula>
    </cfRule>
  </conditionalFormatting>
  <conditionalFormatting sqref="C69:C70">
    <cfRule type="cellIs" dxfId="1015" priority="343" operator="equal">
      <formula>0</formula>
    </cfRule>
    <cfRule type="containsErrors" dxfId="1014" priority="344">
      <formula>ISERROR(C69)</formula>
    </cfRule>
  </conditionalFormatting>
  <conditionalFormatting sqref="C81">
    <cfRule type="containsErrors" dxfId="1013" priority="342">
      <formula>ISERROR(C81)</formula>
    </cfRule>
  </conditionalFormatting>
  <conditionalFormatting sqref="C72:C76">
    <cfRule type="containsErrors" dxfId="1012" priority="341">
      <formula>ISERROR(C72)</formula>
    </cfRule>
  </conditionalFormatting>
  <conditionalFormatting sqref="C77:C78">
    <cfRule type="cellIs" dxfId="1011" priority="339" operator="equal">
      <formula>0</formula>
    </cfRule>
    <cfRule type="containsErrors" dxfId="1010" priority="340">
      <formula>ISERROR(C77)</formula>
    </cfRule>
  </conditionalFormatting>
  <conditionalFormatting sqref="C79:C80">
    <cfRule type="cellIs" dxfId="1009" priority="337" operator="equal">
      <formula>0</formula>
    </cfRule>
    <cfRule type="containsErrors" dxfId="1008" priority="338">
      <formula>ISERROR(C79)</formula>
    </cfRule>
  </conditionalFormatting>
  <conditionalFormatting sqref="C91">
    <cfRule type="containsErrors" dxfId="1007" priority="336">
      <formula>ISERROR(C91)</formula>
    </cfRule>
  </conditionalFormatting>
  <conditionalFormatting sqref="C82:C86">
    <cfRule type="containsErrors" dxfId="1006" priority="335">
      <formula>ISERROR(C82)</formula>
    </cfRule>
  </conditionalFormatting>
  <conditionalFormatting sqref="C87:C88">
    <cfRule type="cellIs" dxfId="1005" priority="333" operator="equal">
      <formula>0</formula>
    </cfRule>
    <cfRule type="containsErrors" dxfId="1004" priority="334">
      <formula>ISERROR(C87)</formula>
    </cfRule>
  </conditionalFormatting>
  <conditionalFormatting sqref="C89:C90">
    <cfRule type="cellIs" dxfId="1003" priority="331" operator="equal">
      <formula>0</formula>
    </cfRule>
    <cfRule type="containsErrors" dxfId="1002" priority="332">
      <formula>ISERROR(C89)</formula>
    </cfRule>
  </conditionalFormatting>
  <conditionalFormatting sqref="C92:C96">
    <cfRule type="containsErrors" dxfId="1001" priority="329">
      <formula>ISERROR(C92)</formula>
    </cfRule>
  </conditionalFormatting>
  <conditionalFormatting sqref="C97:C98">
    <cfRule type="cellIs" dxfId="1000" priority="327" operator="equal">
      <formula>0</formula>
    </cfRule>
    <cfRule type="containsErrors" dxfId="999" priority="328">
      <formula>ISERROR(C97)</formula>
    </cfRule>
  </conditionalFormatting>
  <conditionalFormatting sqref="C99:C100">
    <cfRule type="cellIs" dxfId="998" priority="325" operator="equal">
      <formula>0</formula>
    </cfRule>
    <cfRule type="containsErrors" dxfId="997" priority="326">
      <formula>ISERROR(C99)</formula>
    </cfRule>
  </conditionalFormatting>
  <conditionalFormatting sqref="C111">
    <cfRule type="containsErrors" dxfId="996" priority="324">
      <formula>ISERROR(C111)</formula>
    </cfRule>
  </conditionalFormatting>
  <conditionalFormatting sqref="C102:C106">
    <cfRule type="containsErrors" dxfId="995" priority="323">
      <formula>ISERROR(C102)</formula>
    </cfRule>
  </conditionalFormatting>
  <conditionalFormatting sqref="C107:C108">
    <cfRule type="cellIs" dxfId="994" priority="321" operator="equal">
      <formula>0</formula>
    </cfRule>
    <cfRule type="containsErrors" dxfId="993" priority="322">
      <formula>ISERROR(C107)</formula>
    </cfRule>
  </conditionalFormatting>
  <conditionalFormatting sqref="C109:C110">
    <cfRule type="cellIs" dxfId="992" priority="319" operator="equal">
      <formula>0</formula>
    </cfRule>
    <cfRule type="containsErrors" dxfId="991" priority="320">
      <formula>ISERROR(C109)</formula>
    </cfRule>
  </conditionalFormatting>
  <conditionalFormatting sqref="C121">
    <cfRule type="containsErrors" dxfId="990" priority="318">
      <formula>ISERROR(C121)</formula>
    </cfRule>
  </conditionalFormatting>
  <conditionalFormatting sqref="C112:C116">
    <cfRule type="containsErrors" dxfId="989" priority="317">
      <formula>ISERROR(C112)</formula>
    </cfRule>
  </conditionalFormatting>
  <conditionalFormatting sqref="C117:C118">
    <cfRule type="cellIs" dxfId="988" priority="315" operator="equal">
      <formula>0</formula>
    </cfRule>
    <cfRule type="containsErrors" dxfId="987" priority="316">
      <formula>ISERROR(C117)</formula>
    </cfRule>
  </conditionalFormatting>
  <conditionalFormatting sqref="C119:C120">
    <cfRule type="cellIs" dxfId="986" priority="313" operator="equal">
      <formula>0</formula>
    </cfRule>
    <cfRule type="containsErrors" dxfId="985" priority="314">
      <formula>ISERROR(C119)</formula>
    </cfRule>
  </conditionalFormatting>
  <conditionalFormatting sqref="C131">
    <cfRule type="containsErrors" dxfId="984" priority="312">
      <formula>ISERROR(C131)</formula>
    </cfRule>
  </conditionalFormatting>
  <conditionalFormatting sqref="C122:C126">
    <cfRule type="containsErrors" dxfId="983" priority="311">
      <formula>ISERROR(C122)</formula>
    </cfRule>
  </conditionalFormatting>
  <conditionalFormatting sqref="C127:C128">
    <cfRule type="cellIs" dxfId="982" priority="309" operator="equal">
      <formula>0</formula>
    </cfRule>
    <cfRule type="containsErrors" dxfId="981" priority="310">
      <formula>ISERROR(C127)</formula>
    </cfRule>
  </conditionalFormatting>
  <conditionalFormatting sqref="C129:C130">
    <cfRule type="cellIs" dxfId="980" priority="307" operator="equal">
      <formula>0</formula>
    </cfRule>
    <cfRule type="containsErrors" dxfId="979" priority="308">
      <formula>ISERROR(C129)</formula>
    </cfRule>
  </conditionalFormatting>
  <conditionalFormatting sqref="C141">
    <cfRule type="containsErrors" dxfId="978" priority="306">
      <formula>ISERROR(C141)</formula>
    </cfRule>
  </conditionalFormatting>
  <conditionalFormatting sqref="C132:C136">
    <cfRule type="containsErrors" dxfId="977" priority="305">
      <formula>ISERROR(C132)</formula>
    </cfRule>
  </conditionalFormatting>
  <conditionalFormatting sqref="C137:C138">
    <cfRule type="cellIs" dxfId="976" priority="303" operator="equal">
      <formula>0</formula>
    </cfRule>
    <cfRule type="containsErrors" dxfId="975" priority="304">
      <formula>ISERROR(C137)</formula>
    </cfRule>
  </conditionalFormatting>
  <conditionalFormatting sqref="C139:C140">
    <cfRule type="cellIs" dxfId="974" priority="301" operator="equal">
      <formula>0</formula>
    </cfRule>
    <cfRule type="containsErrors" dxfId="973" priority="302">
      <formula>ISERROR(C139)</formula>
    </cfRule>
  </conditionalFormatting>
  <conditionalFormatting sqref="C151">
    <cfRule type="containsErrors" dxfId="972" priority="300">
      <formula>ISERROR(C151)</formula>
    </cfRule>
  </conditionalFormatting>
  <conditionalFormatting sqref="C142:C146">
    <cfRule type="containsErrors" dxfId="971" priority="299">
      <formula>ISERROR(C142)</formula>
    </cfRule>
  </conditionalFormatting>
  <conditionalFormatting sqref="C147:C148">
    <cfRule type="cellIs" dxfId="970" priority="297" operator="equal">
      <formula>0</formula>
    </cfRule>
    <cfRule type="containsErrors" dxfId="969" priority="298">
      <formula>ISERROR(C147)</formula>
    </cfRule>
  </conditionalFormatting>
  <conditionalFormatting sqref="C149:C150">
    <cfRule type="cellIs" dxfId="968" priority="295" operator="equal">
      <formula>0</formula>
    </cfRule>
    <cfRule type="containsErrors" dxfId="967" priority="296">
      <formula>ISERROR(C149)</formula>
    </cfRule>
  </conditionalFormatting>
  <conditionalFormatting sqref="C161">
    <cfRule type="containsErrors" dxfId="966" priority="294">
      <formula>ISERROR(C161)</formula>
    </cfRule>
  </conditionalFormatting>
  <conditionalFormatting sqref="C152:C156">
    <cfRule type="containsErrors" dxfId="965" priority="293">
      <formula>ISERROR(C152)</formula>
    </cfRule>
  </conditionalFormatting>
  <conditionalFormatting sqref="C157:C158">
    <cfRule type="cellIs" dxfId="964" priority="291" operator="equal">
      <formula>0</formula>
    </cfRule>
    <cfRule type="containsErrors" dxfId="963" priority="292">
      <formula>ISERROR(C157)</formula>
    </cfRule>
  </conditionalFormatting>
  <conditionalFormatting sqref="C159:C160">
    <cfRule type="cellIs" dxfId="962" priority="289" operator="equal">
      <formula>0</formula>
    </cfRule>
    <cfRule type="containsErrors" dxfId="961" priority="290">
      <formula>ISERROR(C159)</formula>
    </cfRule>
  </conditionalFormatting>
  <conditionalFormatting sqref="D42:D46">
    <cfRule type="containsErrors" dxfId="960" priority="288">
      <formula>ISERROR(D42)</formula>
    </cfRule>
  </conditionalFormatting>
  <conditionalFormatting sqref="D47:D48">
    <cfRule type="cellIs" dxfId="959" priority="286" operator="equal">
      <formula>0</formula>
    </cfRule>
    <cfRule type="containsErrors" dxfId="958" priority="287">
      <formula>ISERROR(D47)</formula>
    </cfRule>
  </conditionalFormatting>
  <conditionalFormatting sqref="D49:D50">
    <cfRule type="cellIs" dxfId="957" priority="284" operator="equal">
      <formula>0</formula>
    </cfRule>
    <cfRule type="containsErrors" dxfId="956" priority="285">
      <formula>ISERROR(D49)</formula>
    </cfRule>
  </conditionalFormatting>
  <conditionalFormatting sqref="O42:O46">
    <cfRule type="cellIs" dxfId="955" priority="276" operator="equal">
      <formula>FALSE</formula>
    </cfRule>
    <cfRule type="containsErrors" dxfId="954" priority="283">
      <formula>ISERROR(O42)</formula>
    </cfRule>
  </conditionalFormatting>
  <conditionalFormatting sqref="O42:O46">
    <cfRule type="containsErrors" dxfId="953" priority="282">
      <formula>ISERROR(O42)</formula>
    </cfRule>
  </conditionalFormatting>
  <conditionalFormatting sqref="O42:O46">
    <cfRule type="cellIs" dxfId="952" priority="281" operator="equal">
      <formula>0</formula>
    </cfRule>
  </conditionalFormatting>
  <conditionalFormatting sqref="O47:O48">
    <cfRule type="cellIs" dxfId="951" priority="275" operator="equal">
      <formula>FALSE</formula>
    </cfRule>
    <cfRule type="cellIs" dxfId="950" priority="279" operator="equal">
      <formula>0</formula>
    </cfRule>
    <cfRule type="containsErrors" dxfId="949" priority="280">
      <formula>ISERROR(O47)</formula>
    </cfRule>
  </conditionalFormatting>
  <conditionalFormatting sqref="O49:O50">
    <cfRule type="cellIs" dxfId="948" priority="274" operator="equal">
      <formula>FALSE</formula>
    </cfRule>
    <cfRule type="cellIs" dxfId="947" priority="277" operator="equal">
      <formula>0</formula>
    </cfRule>
    <cfRule type="containsErrors" dxfId="946" priority="278">
      <formula>ISERROR(O49)</formula>
    </cfRule>
  </conditionalFormatting>
  <conditionalFormatting sqref="P42:P46">
    <cfRule type="cellIs" dxfId="945" priority="272" operator="equal">
      <formula>0</formula>
    </cfRule>
    <cfRule type="containsErrors" dxfId="944" priority="273">
      <formula>ISERROR(P42)</formula>
    </cfRule>
  </conditionalFormatting>
  <conditionalFormatting sqref="P49:P50">
    <cfRule type="cellIs" dxfId="943" priority="268" operator="equal">
      <formula>0</formula>
    </cfRule>
    <cfRule type="containsErrors" dxfId="942" priority="269">
      <formula>ISERROR(P49)</formula>
    </cfRule>
  </conditionalFormatting>
  <conditionalFormatting sqref="P42:P46">
    <cfRule type="cellIs" dxfId="941" priority="267" operator="equal">
      <formula>FALSE</formula>
    </cfRule>
  </conditionalFormatting>
  <conditionalFormatting sqref="P47:P48">
    <cfRule type="cellIs" dxfId="940" priority="266" operator="equal">
      <formula>FALSE</formula>
    </cfRule>
  </conditionalFormatting>
  <conditionalFormatting sqref="P49:P50">
    <cfRule type="cellIs" dxfId="939" priority="265" operator="equal">
      <formula>FALSE</formula>
    </cfRule>
  </conditionalFormatting>
  <conditionalFormatting sqref="D52:D56">
    <cfRule type="containsErrors" dxfId="938" priority="264">
      <formula>ISERROR(D52)</formula>
    </cfRule>
  </conditionalFormatting>
  <conditionalFormatting sqref="D57:D58">
    <cfRule type="cellIs" dxfId="937" priority="262" operator="equal">
      <formula>0</formula>
    </cfRule>
    <cfRule type="containsErrors" dxfId="936" priority="263">
      <formula>ISERROR(D57)</formula>
    </cfRule>
  </conditionalFormatting>
  <conditionalFormatting sqref="D59:D60">
    <cfRule type="cellIs" dxfId="935" priority="260" operator="equal">
      <formula>0</formula>
    </cfRule>
    <cfRule type="containsErrors" dxfId="934" priority="261">
      <formula>ISERROR(D59)</formula>
    </cfRule>
  </conditionalFormatting>
  <conditionalFormatting sqref="O52:O56">
    <cfRule type="cellIs" dxfId="933" priority="252" operator="equal">
      <formula>FALSE</formula>
    </cfRule>
    <cfRule type="containsErrors" dxfId="932" priority="259">
      <formula>ISERROR(O52)</formula>
    </cfRule>
  </conditionalFormatting>
  <conditionalFormatting sqref="O52:O56">
    <cfRule type="containsErrors" dxfId="931" priority="258">
      <formula>ISERROR(O52)</formula>
    </cfRule>
  </conditionalFormatting>
  <conditionalFormatting sqref="O52:O56">
    <cfRule type="cellIs" dxfId="930" priority="257" operator="equal">
      <formula>0</formula>
    </cfRule>
  </conditionalFormatting>
  <conditionalFormatting sqref="O57:O58">
    <cfRule type="cellIs" dxfId="929" priority="251" operator="equal">
      <formula>FALSE</formula>
    </cfRule>
    <cfRule type="cellIs" dxfId="928" priority="255" operator="equal">
      <formula>0</formula>
    </cfRule>
    <cfRule type="containsErrors" dxfId="927" priority="256">
      <formula>ISERROR(O57)</formula>
    </cfRule>
  </conditionalFormatting>
  <conditionalFormatting sqref="O59:O60">
    <cfRule type="cellIs" dxfId="926" priority="250" operator="equal">
      <formula>FALSE</formula>
    </cfRule>
    <cfRule type="cellIs" dxfId="925" priority="253" operator="equal">
      <formula>0</formula>
    </cfRule>
    <cfRule type="containsErrors" dxfId="924" priority="254">
      <formula>ISERROR(O59)</formula>
    </cfRule>
  </conditionalFormatting>
  <conditionalFormatting sqref="P52:P56">
    <cfRule type="cellIs" dxfId="923" priority="248" operator="equal">
      <formula>0</formula>
    </cfRule>
    <cfRule type="containsErrors" dxfId="922" priority="249">
      <formula>ISERROR(P52)</formula>
    </cfRule>
  </conditionalFormatting>
  <conditionalFormatting sqref="P57:P58">
    <cfRule type="cellIs" dxfId="921" priority="246" operator="equal">
      <formula>0</formula>
    </cfRule>
    <cfRule type="containsErrors" dxfId="920" priority="247">
      <formula>ISERROR(P57)</formula>
    </cfRule>
  </conditionalFormatting>
  <conditionalFormatting sqref="P59:P60">
    <cfRule type="cellIs" dxfId="919" priority="244" operator="equal">
      <formula>0</formula>
    </cfRule>
    <cfRule type="containsErrors" dxfId="918" priority="245">
      <formula>ISERROR(P59)</formula>
    </cfRule>
  </conditionalFormatting>
  <conditionalFormatting sqref="P52:P56">
    <cfRule type="cellIs" dxfId="917" priority="243" operator="equal">
      <formula>FALSE</formula>
    </cfRule>
  </conditionalFormatting>
  <conditionalFormatting sqref="P57:P58">
    <cfRule type="cellIs" dxfId="916" priority="242" operator="equal">
      <formula>FALSE</formula>
    </cfRule>
  </conditionalFormatting>
  <conditionalFormatting sqref="P59:P60">
    <cfRule type="cellIs" dxfId="915" priority="241" operator="equal">
      <formula>FALSE</formula>
    </cfRule>
  </conditionalFormatting>
  <conditionalFormatting sqref="D62:D66">
    <cfRule type="containsErrors" dxfId="914" priority="240">
      <formula>ISERROR(D62)</formula>
    </cfRule>
  </conditionalFormatting>
  <conditionalFormatting sqref="D67:D68">
    <cfRule type="cellIs" dxfId="913" priority="238" operator="equal">
      <formula>0</formula>
    </cfRule>
    <cfRule type="containsErrors" dxfId="912" priority="239">
      <formula>ISERROR(D67)</formula>
    </cfRule>
  </conditionalFormatting>
  <conditionalFormatting sqref="D69:D70">
    <cfRule type="cellIs" dxfId="911" priority="236" operator="equal">
      <formula>0</formula>
    </cfRule>
    <cfRule type="containsErrors" dxfId="910" priority="237">
      <formula>ISERROR(D69)</formula>
    </cfRule>
  </conditionalFormatting>
  <conditionalFormatting sqref="O62:O66">
    <cfRule type="cellIs" dxfId="909" priority="228" operator="equal">
      <formula>FALSE</formula>
    </cfRule>
    <cfRule type="containsErrors" dxfId="908" priority="235">
      <formula>ISERROR(O62)</formula>
    </cfRule>
  </conditionalFormatting>
  <conditionalFormatting sqref="O62:O66">
    <cfRule type="containsErrors" dxfId="907" priority="234">
      <formula>ISERROR(O62)</formula>
    </cfRule>
  </conditionalFormatting>
  <conditionalFormatting sqref="O62:O66">
    <cfRule type="cellIs" dxfId="906" priority="233" operator="equal">
      <formula>0</formula>
    </cfRule>
  </conditionalFormatting>
  <conditionalFormatting sqref="O67:O68">
    <cfRule type="cellIs" dxfId="905" priority="227" operator="equal">
      <formula>FALSE</formula>
    </cfRule>
    <cfRule type="cellIs" dxfId="904" priority="231" operator="equal">
      <formula>0</formula>
    </cfRule>
    <cfRule type="containsErrors" dxfId="903" priority="232">
      <formula>ISERROR(O67)</formula>
    </cfRule>
  </conditionalFormatting>
  <conditionalFormatting sqref="O69:O70">
    <cfRule type="cellIs" dxfId="902" priority="226" operator="equal">
      <formula>FALSE</formula>
    </cfRule>
    <cfRule type="cellIs" dxfId="901" priority="229" operator="equal">
      <formula>0</formula>
    </cfRule>
    <cfRule type="containsErrors" dxfId="900" priority="230">
      <formula>ISERROR(O69)</formula>
    </cfRule>
  </conditionalFormatting>
  <conditionalFormatting sqref="P62:P66">
    <cfRule type="cellIs" dxfId="899" priority="224" operator="equal">
      <formula>0</formula>
    </cfRule>
    <cfRule type="containsErrors" dxfId="898" priority="225">
      <formula>ISERROR(P62)</formula>
    </cfRule>
  </conditionalFormatting>
  <conditionalFormatting sqref="P67:P68">
    <cfRule type="cellIs" dxfId="897" priority="222" operator="equal">
      <formula>0</formula>
    </cfRule>
    <cfRule type="containsErrors" dxfId="896" priority="223">
      <formula>ISERROR(P67)</formula>
    </cfRule>
  </conditionalFormatting>
  <conditionalFormatting sqref="P69:P70">
    <cfRule type="cellIs" dxfId="895" priority="220" operator="equal">
      <formula>0</formula>
    </cfRule>
    <cfRule type="containsErrors" dxfId="894" priority="221">
      <formula>ISERROR(P69)</formula>
    </cfRule>
  </conditionalFormatting>
  <conditionalFormatting sqref="P62:P66">
    <cfRule type="cellIs" dxfId="893" priority="219" operator="equal">
      <formula>FALSE</formula>
    </cfRule>
  </conditionalFormatting>
  <conditionalFormatting sqref="P67:P68">
    <cfRule type="cellIs" dxfId="892" priority="218" operator="equal">
      <formula>FALSE</formula>
    </cfRule>
  </conditionalFormatting>
  <conditionalFormatting sqref="P69:P70">
    <cfRule type="cellIs" dxfId="891" priority="217" operator="equal">
      <formula>FALSE</formula>
    </cfRule>
  </conditionalFormatting>
  <conditionalFormatting sqref="D72:D76">
    <cfRule type="containsErrors" dxfId="890" priority="216">
      <formula>ISERROR(D72)</formula>
    </cfRule>
  </conditionalFormatting>
  <conditionalFormatting sqref="D77:D78">
    <cfRule type="cellIs" dxfId="889" priority="214" operator="equal">
      <formula>0</formula>
    </cfRule>
    <cfRule type="containsErrors" dxfId="888" priority="215">
      <formula>ISERROR(D77)</formula>
    </cfRule>
  </conditionalFormatting>
  <conditionalFormatting sqref="D79:D80">
    <cfRule type="cellIs" dxfId="887" priority="212" operator="equal">
      <formula>0</formula>
    </cfRule>
    <cfRule type="containsErrors" dxfId="886" priority="213">
      <formula>ISERROR(D79)</formula>
    </cfRule>
  </conditionalFormatting>
  <conditionalFormatting sqref="O72:O76">
    <cfRule type="cellIs" dxfId="885" priority="204" operator="equal">
      <formula>FALSE</formula>
    </cfRule>
    <cfRule type="containsErrors" dxfId="884" priority="211">
      <formula>ISERROR(O72)</formula>
    </cfRule>
  </conditionalFormatting>
  <conditionalFormatting sqref="O72:O76">
    <cfRule type="containsErrors" dxfId="883" priority="210">
      <formula>ISERROR(O72)</formula>
    </cfRule>
  </conditionalFormatting>
  <conditionalFormatting sqref="O72:O76">
    <cfRule type="cellIs" dxfId="882" priority="209" operator="equal">
      <formula>0</formula>
    </cfRule>
  </conditionalFormatting>
  <conditionalFormatting sqref="O77:O78">
    <cfRule type="cellIs" dxfId="881" priority="203" operator="equal">
      <formula>FALSE</formula>
    </cfRule>
    <cfRule type="cellIs" dxfId="880" priority="207" operator="equal">
      <formula>0</formula>
    </cfRule>
    <cfRule type="containsErrors" dxfId="879" priority="208">
      <formula>ISERROR(O77)</formula>
    </cfRule>
  </conditionalFormatting>
  <conditionalFormatting sqref="O79:O80">
    <cfRule type="cellIs" dxfId="878" priority="202" operator="equal">
      <formula>FALSE</formula>
    </cfRule>
    <cfRule type="cellIs" dxfId="877" priority="205" operator="equal">
      <formula>0</formula>
    </cfRule>
    <cfRule type="containsErrors" dxfId="876" priority="206">
      <formula>ISERROR(O79)</formula>
    </cfRule>
  </conditionalFormatting>
  <conditionalFormatting sqref="P72:P76">
    <cfRule type="cellIs" dxfId="875" priority="200" operator="equal">
      <formula>0</formula>
    </cfRule>
    <cfRule type="containsErrors" dxfId="874" priority="201">
      <formula>ISERROR(P72)</formula>
    </cfRule>
  </conditionalFormatting>
  <conditionalFormatting sqref="P77:P78">
    <cfRule type="cellIs" dxfId="873" priority="198" operator="equal">
      <formula>0</formula>
    </cfRule>
    <cfRule type="containsErrors" dxfId="872" priority="199">
      <formula>ISERROR(P77)</formula>
    </cfRule>
  </conditionalFormatting>
  <conditionalFormatting sqref="P79:P80">
    <cfRule type="cellIs" dxfId="871" priority="196" operator="equal">
      <formula>0</formula>
    </cfRule>
    <cfRule type="containsErrors" dxfId="870" priority="197">
      <formula>ISERROR(P79)</formula>
    </cfRule>
  </conditionalFormatting>
  <conditionalFormatting sqref="P72:P76">
    <cfRule type="cellIs" dxfId="869" priority="195" operator="equal">
      <formula>FALSE</formula>
    </cfRule>
  </conditionalFormatting>
  <conditionalFormatting sqref="P77:P78">
    <cfRule type="cellIs" dxfId="868" priority="194" operator="equal">
      <formula>FALSE</formula>
    </cfRule>
  </conditionalFormatting>
  <conditionalFormatting sqref="P79:P80">
    <cfRule type="cellIs" dxfId="867" priority="193" operator="equal">
      <formula>FALSE</formula>
    </cfRule>
  </conditionalFormatting>
  <conditionalFormatting sqref="D82:D86">
    <cfRule type="containsErrors" dxfId="866" priority="192">
      <formula>ISERROR(D82)</formula>
    </cfRule>
  </conditionalFormatting>
  <conditionalFormatting sqref="D87:D88">
    <cfRule type="cellIs" dxfId="865" priority="190" operator="equal">
      <formula>0</formula>
    </cfRule>
    <cfRule type="containsErrors" dxfId="864" priority="191">
      <formula>ISERROR(D87)</formula>
    </cfRule>
  </conditionalFormatting>
  <conditionalFormatting sqref="D89:D90">
    <cfRule type="cellIs" dxfId="863" priority="188" operator="equal">
      <formula>0</formula>
    </cfRule>
    <cfRule type="containsErrors" dxfId="862" priority="189">
      <formula>ISERROR(D89)</formula>
    </cfRule>
  </conditionalFormatting>
  <conditionalFormatting sqref="O82:O86">
    <cfRule type="cellIs" dxfId="861" priority="180" operator="equal">
      <formula>FALSE</formula>
    </cfRule>
    <cfRule type="containsErrors" dxfId="860" priority="187">
      <formula>ISERROR(O82)</formula>
    </cfRule>
  </conditionalFormatting>
  <conditionalFormatting sqref="O82:O86">
    <cfRule type="containsErrors" dxfId="859" priority="186">
      <formula>ISERROR(O82)</formula>
    </cfRule>
  </conditionalFormatting>
  <conditionalFormatting sqref="O82:O86">
    <cfRule type="cellIs" dxfId="858" priority="185" operator="equal">
      <formula>0</formula>
    </cfRule>
  </conditionalFormatting>
  <conditionalFormatting sqref="O87:O88">
    <cfRule type="cellIs" dxfId="857" priority="179" operator="equal">
      <formula>FALSE</formula>
    </cfRule>
    <cfRule type="cellIs" dxfId="856" priority="183" operator="equal">
      <formula>0</formula>
    </cfRule>
    <cfRule type="containsErrors" dxfId="855" priority="184">
      <formula>ISERROR(O87)</formula>
    </cfRule>
  </conditionalFormatting>
  <conditionalFormatting sqref="O89:O90">
    <cfRule type="cellIs" dxfId="854" priority="178" operator="equal">
      <formula>FALSE</formula>
    </cfRule>
    <cfRule type="cellIs" dxfId="853" priority="181" operator="equal">
      <formula>0</formula>
    </cfRule>
    <cfRule type="containsErrors" dxfId="852" priority="182">
      <formula>ISERROR(O89)</formula>
    </cfRule>
  </conditionalFormatting>
  <conditionalFormatting sqref="P82:P86">
    <cfRule type="cellIs" dxfId="851" priority="176" operator="equal">
      <formula>0</formula>
    </cfRule>
    <cfRule type="containsErrors" dxfId="850" priority="177">
      <formula>ISERROR(P82)</formula>
    </cfRule>
  </conditionalFormatting>
  <conditionalFormatting sqref="P87:P88">
    <cfRule type="cellIs" dxfId="849" priority="174" operator="equal">
      <formula>0</formula>
    </cfRule>
    <cfRule type="containsErrors" dxfId="848" priority="175">
      <formula>ISERROR(P87)</formula>
    </cfRule>
  </conditionalFormatting>
  <conditionalFormatting sqref="P89:P90">
    <cfRule type="cellIs" dxfId="847" priority="172" operator="equal">
      <formula>0</formula>
    </cfRule>
    <cfRule type="containsErrors" dxfId="846" priority="173">
      <formula>ISERROR(P89)</formula>
    </cfRule>
  </conditionalFormatting>
  <conditionalFormatting sqref="P82:P86">
    <cfRule type="cellIs" dxfId="845" priority="171" operator="equal">
      <formula>FALSE</formula>
    </cfRule>
  </conditionalFormatting>
  <conditionalFormatting sqref="P87:P88">
    <cfRule type="cellIs" dxfId="844" priority="170" operator="equal">
      <formula>FALSE</formula>
    </cfRule>
  </conditionalFormatting>
  <conditionalFormatting sqref="P89:P90">
    <cfRule type="cellIs" dxfId="843" priority="169" operator="equal">
      <formula>FALSE</formula>
    </cfRule>
  </conditionalFormatting>
  <conditionalFormatting sqref="D92:D96">
    <cfRule type="containsErrors" dxfId="842" priority="168">
      <formula>ISERROR(D92)</formula>
    </cfRule>
  </conditionalFormatting>
  <conditionalFormatting sqref="D97:D98">
    <cfRule type="cellIs" dxfId="841" priority="166" operator="equal">
      <formula>0</formula>
    </cfRule>
    <cfRule type="containsErrors" dxfId="840" priority="167">
      <formula>ISERROR(D97)</formula>
    </cfRule>
  </conditionalFormatting>
  <conditionalFormatting sqref="D99:D100">
    <cfRule type="cellIs" dxfId="839" priority="164" operator="equal">
      <formula>0</formula>
    </cfRule>
    <cfRule type="containsErrors" dxfId="838" priority="165">
      <formula>ISERROR(D99)</formula>
    </cfRule>
  </conditionalFormatting>
  <conditionalFormatting sqref="O92:O96">
    <cfRule type="cellIs" dxfId="837" priority="156" operator="equal">
      <formula>FALSE</formula>
    </cfRule>
    <cfRule type="containsErrors" dxfId="836" priority="163">
      <formula>ISERROR(O92)</formula>
    </cfRule>
  </conditionalFormatting>
  <conditionalFormatting sqref="O92:O96">
    <cfRule type="containsErrors" dxfId="835" priority="162">
      <formula>ISERROR(O92)</formula>
    </cfRule>
  </conditionalFormatting>
  <conditionalFormatting sqref="O92:O96">
    <cfRule type="cellIs" dxfId="834" priority="161" operator="equal">
      <formula>0</formula>
    </cfRule>
  </conditionalFormatting>
  <conditionalFormatting sqref="O97:O98">
    <cfRule type="cellIs" dxfId="833" priority="155" operator="equal">
      <formula>FALSE</formula>
    </cfRule>
    <cfRule type="cellIs" dxfId="832" priority="159" operator="equal">
      <formula>0</formula>
    </cfRule>
    <cfRule type="containsErrors" dxfId="831" priority="160">
      <formula>ISERROR(O97)</formula>
    </cfRule>
  </conditionalFormatting>
  <conditionalFormatting sqref="O99:O100">
    <cfRule type="cellIs" dxfId="830" priority="154" operator="equal">
      <formula>FALSE</formula>
    </cfRule>
    <cfRule type="cellIs" dxfId="829" priority="157" operator="equal">
      <formula>0</formula>
    </cfRule>
    <cfRule type="containsErrors" dxfId="828" priority="158">
      <formula>ISERROR(O99)</formula>
    </cfRule>
  </conditionalFormatting>
  <conditionalFormatting sqref="P92:P96">
    <cfRule type="cellIs" dxfId="827" priority="152" operator="equal">
      <formula>0</formula>
    </cfRule>
    <cfRule type="containsErrors" dxfId="826" priority="153">
      <formula>ISERROR(P92)</formula>
    </cfRule>
  </conditionalFormatting>
  <conditionalFormatting sqref="P97:P98">
    <cfRule type="cellIs" dxfId="825" priority="150" operator="equal">
      <formula>0</formula>
    </cfRule>
    <cfRule type="containsErrors" dxfId="824" priority="151">
      <formula>ISERROR(P97)</formula>
    </cfRule>
  </conditionalFormatting>
  <conditionalFormatting sqref="P99:P100">
    <cfRule type="cellIs" dxfId="823" priority="148" operator="equal">
      <formula>0</formula>
    </cfRule>
    <cfRule type="containsErrors" dxfId="822" priority="149">
      <formula>ISERROR(P99)</formula>
    </cfRule>
  </conditionalFormatting>
  <conditionalFormatting sqref="P92:P96">
    <cfRule type="cellIs" dxfId="821" priority="147" operator="equal">
      <formula>FALSE</formula>
    </cfRule>
  </conditionalFormatting>
  <conditionalFormatting sqref="P97:P98">
    <cfRule type="cellIs" dxfId="820" priority="146" operator="equal">
      <formula>FALSE</formula>
    </cfRule>
  </conditionalFormatting>
  <conditionalFormatting sqref="P99:P100">
    <cfRule type="cellIs" dxfId="819" priority="145" operator="equal">
      <formula>FALSE</formula>
    </cfRule>
  </conditionalFormatting>
  <conditionalFormatting sqref="D102:D106">
    <cfRule type="containsErrors" dxfId="818" priority="144">
      <formula>ISERROR(D102)</formula>
    </cfRule>
  </conditionalFormatting>
  <conditionalFormatting sqref="D107:D108">
    <cfRule type="cellIs" dxfId="817" priority="142" operator="equal">
      <formula>0</formula>
    </cfRule>
    <cfRule type="containsErrors" dxfId="816" priority="143">
      <formula>ISERROR(D107)</formula>
    </cfRule>
  </conditionalFormatting>
  <conditionalFormatting sqref="D109:D110">
    <cfRule type="cellIs" dxfId="815" priority="140" operator="equal">
      <formula>0</formula>
    </cfRule>
    <cfRule type="containsErrors" dxfId="814" priority="141">
      <formula>ISERROR(D109)</formula>
    </cfRule>
  </conditionalFormatting>
  <conditionalFormatting sqref="O102:O106">
    <cfRule type="cellIs" dxfId="813" priority="132" operator="equal">
      <formula>FALSE</formula>
    </cfRule>
    <cfRule type="containsErrors" dxfId="812" priority="139">
      <formula>ISERROR(O102)</formula>
    </cfRule>
  </conditionalFormatting>
  <conditionalFormatting sqref="O102:O106">
    <cfRule type="containsErrors" dxfId="811" priority="138">
      <formula>ISERROR(O102)</formula>
    </cfRule>
  </conditionalFormatting>
  <conditionalFormatting sqref="O102:O106">
    <cfRule type="cellIs" dxfId="810" priority="137" operator="equal">
      <formula>0</formula>
    </cfRule>
  </conditionalFormatting>
  <conditionalFormatting sqref="O107:O108">
    <cfRule type="cellIs" dxfId="809" priority="131" operator="equal">
      <formula>FALSE</formula>
    </cfRule>
    <cfRule type="cellIs" dxfId="808" priority="135" operator="equal">
      <formula>0</formula>
    </cfRule>
    <cfRule type="containsErrors" dxfId="807" priority="136">
      <formula>ISERROR(O107)</formula>
    </cfRule>
  </conditionalFormatting>
  <conditionalFormatting sqref="O109:O110">
    <cfRule type="cellIs" dxfId="806" priority="130" operator="equal">
      <formula>FALSE</formula>
    </cfRule>
    <cfRule type="cellIs" dxfId="805" priority="133" operator="equal">
      <formula>0</formula>
    </cfRule>
    <cfRule type="containsErrors" dxfId="804" priority="134">
      <formula>ISERROR(O109)</formula>
    </cfRule>
  </conditionalFormatting>
  <conditionalFormatting sqref="P102:P106">
    <cfRule type="cellIs" dxfId="803" priority="128" operator="equal">
      <formula>0</formula>
    </cfRule>
    <cfRule type="containsErrors" dxfId="802" priority="129">
      <formula>ISERROR(P102)</formula>
    </cfRule>
  </conditionalFormatting>
  <conditionalFormatting sqref="P107:P108">
    <cfRule type="cellIs" dxfId="801" priority="126" operator="equal">
      <formula>0</formula>
    </cfRule>
    <cfRule type="containsErrors" dxfId="800" priority="127">
      <formula>ISERROR(P107)</formula>
    </cfRule>
  </conditionalFormatting>
  <conditionalFormatting sqref="P109:P110">
    <cfRule type="cellIs" dxfId="799" priority="124" operator="equal">
      <formula>0</formula>
    </cfRule>
    <cfRule type="containsErrors" dxfId="798" priority="125">
      <formula>ISERROR(P109)</formula>
    </cfRule>
  </conditionalFormatting>
  <conditionalFormatting sqref="P102:P106">
    <cfRule type="cellIs" dxfId="797" priority="123" operator="equal">
      <formula>FALSE</formula>
    </cfRule>
  </conditionalFormatting>
  <conditionalFormatting sqref="P107:P108">
    <cfRule type="cellIs" dxfId="796" priority="122" operator="equal">
      <formula>FALSE</formula>
    </cfRule>
  </conditionalFormatting>
  <conditionalFormatting sqref="P109:P110">
    <cfRule type="cellIs" dxfId="795" priority="121" operator="equal">
      <formula>FALSE</formula>
    </cfRule>
  </conditionalFormatting>
  <conditionalFormatting sqref="D112:D116">
    <cfRule type="containsErrors" dxfId="794" priority="120">
      <formula>ISERROR(D112)</formula>
    </cfRule>
  </conditionalFormatting>
  <conditionalFormatting sqref="D117:D118">
    <cfRule type="cellIs" dxfId="793" priority="118" operator="equal">
      <formula>0</formula>
    </cfRule>
    <cfRule type="containsErrors" dxfId="792" priority="119">
      <formula>ISERROR(D117)</formula>
    </cfRule>
  </conditionalFormatting>
  <conditionalFormatting sqref="D119:D120">
    <cfRule type="cellIs" dxfId="791" priority="116" operator="equal">
      <formula>0</formula>
    </cfRule>
    <cfRule type="containsErrors" dxfId="790" priority="117">
      <formula>ISERROR(D119)</formula>
    </cfRule>
  </conditionalFormatting>
  <conditionalFormatting sqref="O112:O116">
    <cfRule type="cellIs" dxfId="789" priority="108" operator="equal">
      <formula>FALSE</formula>
    </cfRule>
    <cfRule type="containsErrors" dxfId="788" priority="115">
      <formula>ISERROR(O112)</formula>
    </cfRule>
  </conditionalFormatting>
  <conditionalFormatting sqref="O112:O116">
    <cfRule type="containsErrors" dxfId="787" priority="114">
      <formula>ISERROR(O112)</formula>
    </cfRule>
  </conditionalFormatting>
  <conditionalFormatting sqref="O112:O116">
    <cfRule type="cellIs" dxfId="786" priority="113" operator="equal">
      <formula>0</formula>
    </cfRule>
  </conditionalFormatting>
  <conditionalFormatting sqref="O117:O118">
    <cfRule type="cellIs" dxfId="785" priority="107" operator="equal">
      <formula>FALSE</formula>
    </cfRule>
    <cfRule type="cellIs" dxfId="784" priority="111" operator="equal">
      <formula>0</formula>
    </cfRule>
    <cfRule type="containsErrors" dxfId="783" priority="112">
      <formula>ISERROR(O117)</formula>
    </cfRule>
  </conditionalFormatting>
  <conditionalFormatting sqref="O119:O120">
    <cfRule type="cellIs" dxfId="782" priority="106" operator="equal">
      <formula>FALSE</formula>
    </cfRule>
    <cfRule type="cellIs" dxfId="781" priority="109" operator="equal">
      <formula>0</formula>
    </cfRule>
    <cfRule type="containsErrors" dxfId="780" priority="110">
      <formula>ISERROR(O119)</formula>
    </cfRule>
  </conditionalFormatting>
  <conditionalFormatting sqref="P112:P116">
    <cfRule type="cellIs" dxfId="779" priority="104" operator="equal">
      <formula>0</formula>
    </cfRule>
    <cfRule type="containsErrors" dxfId="778" priority="105">
      <formula>ISERROR(P112)</formula>
    </cfRule>
  </conditionalFormatting>
  <conditionalFormatting sqref="P117:P118">
    <cfRule type="cellIs" dxfId="777" priority="102" operator="equal">
      <formula>0</formula>
    </cfRule>
    <cfRule type="containsErrors" dxfId="776" priority="103">
      <formula>ISERROR(P117)</formula>
    </cfRule>
  </conditionalFormatting>
  <conditionalFormatting sqref="P119:P120">
    <cfRule type="cellIs" dxfId="775" priority="100" operator="equal">
      <formula>0</formula>
    </cfRule>
    <cfRule type="containsErrors" dxfId="774" priority="101">
      <formula>ISERROR(P119)</formula>
    </cfRule>
  </conditionalFormatting>
  <conditionalFormatting sqref="P112:P116">
    <cfRule type="cellIs" dxfId="773" priority="99" operator="equal">
      <formula>FALSE</formula>
    </cfRule>
  </conditionalFormatting>
  <conditionalFormatting sqref="P117:P118">
    <cfRule type="cellIs" dxfId="772" priority="98" operator="equal">
      <formula>FALSE</formula>
    </cfRule>
  </conditionalFormatting>
  <conditionalFormatting sqref="P119:P120">
    <cfRule type="cellIs" dxfId="771" priority="97" operator="equal">
      <formula>FALSE</formula>
    </cfRule>
  </conditionalFormatting>
  <conditionalFormatting sqref="D122:D126">
    <cfRule type="containsErrors" dxfId="770" priority="96">
      <formula>ISERROR(D122)</formula>
    </cfRule>
  </conditionalFormatting>
  <conditionalFormatting sqref="D127:D128">
    <cfRule type="cellIs" dxfId="769" priority="94" operator="equal">
      <formula>0</formula>
    </cfRule>
    <cfRule type="containsErrors" dxfId="768" priority="95">
      <formula>ISERROR(D127)</formula>
    </cfRule>
  </conditionalFormatting>
  <conditionalFormatting sqref="D129:D130">
    <cfRule type="cellIs" dxfId="767" priority="92" operator="equal">
      <formula>0</formula>
    </cfRule>
    <cfRule type="containsErrors" dxfId="766" priority="93">
      <formula>ISERROR(D129)</formula>
    </cfRule>
  </conditionalFormatting>
  <conditionalFormatting sqref="O122:O126">
    <cfRule type="cellIs" dxfId="765" priority="84" operator="equal">
      <formula>FALSE</formula>
    </cfRule>
    <cfRule type="containsErrors" dxfId="764" priority="91">
      <formula>ISERROR(O122)</formula>
    </cfRule>
  </conditionalFormatting>
  <conditionalFormatting sqref="O122:O126">
    <cfRule type="containsErrors" dxfId="763" priority="90">
      <formula>ISERROR(O122)</formula>
    </cfRule>
  </conditionalFormatting>
  <conditionalFormatting sqref="O122:O126">
    <cfRule type="cellIs" dxfId="762" priority="89" operator="equal">
      <formula>0</formula>
    </cfRule>
  </conditionalFormatting>
  <conditionalFormatting sqref="O127:O128">
    <cfRule type="cellIs" dxfId="761" priority="83" operator="equal">
      <formula>FALSE</formula>
    </cfRule>
    <cfRule type="cellIs" dxfId="760" priority="87" operator="equal">
      <formula>0</formula>
    </cfRule>
    <cfRule type="containsErrors" dxfId="759" priority="88">
      <formula>ISERROR(O127)</formula>
    </cfRule>
  </conditionalFormatting>
  <conditionalFormatting sqref="O129:O130">
    <cfRule type="cellIs" dxfId="758" priority="82" operator="equal">
      <formula>FALSE</formula>
    </cfRule>
    <cfRule type="cellIs" dxfId="757" priority="85" operator="equal">
      <formula>0</formula>
    </cfRule>
    <cfRule type="containsErrors" dxfId="756" priority="86">
      <formula>ISERROR(O129)</formula>
    </cfRule>
  </conditionalFormatting>
  <conditionalFormatting sqref="P122:P126">
    <cfRule type="cellIs" dxfId="755" priority="80" operator="equal">
      <formula>0</formula>
    </cfRule>
    <cfRule type="containsErrors" dxfId="754" priority="81">
      <formula>ISERROR(P122)</formula>
    </cfRule>
  </conditionalFormatting>
  <conditionalFormatting sqref="P127:P128">
    <cfRule type="cellIs" dxfId="753" priority="78" operator="equal">
      <formula>0</formula>
    </cfRule>
    <cfRule type="containsErrors" dxfId="752" priority="79">
      <formula>ISERROR(P127)</formula>
    </cfRule>
  </conditionalFormatting>
  <conditionalFormatting sqref="P129:P130">
    <cfRule type="cellIs" dxfId="751" priority="76" operator="equal">
      <formula>0</formula>
    </cfRule>
    <cfRule type="containsErrors" dxfId="750" priority="77">
      <formula>ISERROR(P129)</formula>
    </cfRule>
  </conditionalFormatting>
  <conditionalFormatting sqref="P122:P126">
    <cfRule type="cellIs" dxfId="749" priority="75" operator="equal">
      <formula>FALSE</formula>
    </cfRule>
  </conditionalFormatting>
  <conditionalFormatting sqref="P127:P128">
    <cfRule type="cellIs" dxfId="748" priority="74" operator="equal">
      <formula>FALSE</formula>
    </cfRule>
  </conditionalFormatting>
  <conditionalFormatting sqref="P129:P130">
    <cfRule type="cellIs" dxfId="747" priority="73" operator="equal">
      <formula>FALSE</formula>
    </cfRule>
  </conditionalFormatting>
  <conditionalFormatting sqref="D132:D136">
    <cfRule type="containsErrors" dxfId="746" priority="72">
      <formula>ISERROR(D132)</formula>
    </cfRule>
  </conditionalFormatting>
  <conditionalFormatting sqref="D137:D138">
    <cfRule type="cellIs" dxfId="745" priority="70" operator="equal">
      <formula>0</formula>
    </cfRule>
    <cfRule type="containsErrors" dxfId="744" priority="71">
      <formula>ISERROR(D137)</formula>
    </cfRule>
  </conditionalFormatting>
  <conditionalFormatting sqref="D139:D140">
    <cfRule type="cellIs" dxfId="743" priority="68" operator="equal">
      <formula>0</formula>
    </cfRule>
    <cfRule type="containsErrors" dxfId="742" priority="69">
      <formula>ISERROR(D139)</formula>
    </cfRule>
  </conditionalFormatting>
  <conditionalFormatting sqref="O132:O136">
    <cfRule type="cellIs" dxfId="741" priority="60" operator="equal">
      <formula>FALSE</formula>
    </cfRule>
    <cfRule type="containsErrors" dxfId="740" priority="67">
      <formula>ISERROR(O132)</formula>
    </cfRule>
  </conditionalFormatting>
  <conditionalFormatting sqref="O132:O136">
    <cfRule type="containsErrors" dxfId="739" priority="66">
      <formula>ISERROR(O132)</formula>
    </cfRule>
  </conditionalFormatting>
  <conditionalFormatting sqref="O132:O136">
    <cfRule type="cellIs" dxfId="738" priority="65" operator="equal">
      <formula>0</formula>
    </cfRule>
  </conditionalFormatting>
  <conditionalFormatting sqref="O137:O138">
    <cfRule type="cellIs" dxfId="737" priority="59" operator="equal">
      <formula>FALSE</formula>
    </cfRule>
    <cfRule type="cellIs" dxfId="736" priority="63" operator="equal">
      <formula>0</formula>
    </cfRule>
    <cfRule type="containsErrors" dxfId="735" priority="64">
      <formula>ISERROR(O137)</formula>
    </cfRule>
  </conditionalFormatting>
  <conditionalFormatting sqref="O139:O140">
    <cfRule type="cellIs" dxfId="734" priority="58" operator="equal">
      <formula>FALSE</formula>
    </cfRule>
    <cfRule type="cellIs" dxfId="733" priority="61" operator="equal">
      <formula>0</formula>
    </cfRule>
    <cfRule type="containsErrors" dxfId="732" priority="62">
      <formula>ISERROR(O139)</formula>
    </cfRule>
  </conditionalFormatting>
  <conditionalFormatting sqref="P132:P136">
    <cfRule type="cellIs" dxfId="731" priority="56" operator="equal">
      <formula>0</formula>
    </cfRule>
    <cfRule type="containsErrors" dxfId="730" priority="57">
      <formula>ISERROR(P132)</formula>
    </cfRule>
  </conditionalFormatting>
  <conditionalFormatting sqref="P137:P138">
    <cfRule type="cellIs" dxfId="729" priority="54" operator="equal">
      <formula>0</formula>
    </cfRule>
    <cfRule type="containsErrors" dxfId="728" priority="55">
      <formula>ISERROR(P137)</formula>
    </cfRule>
  </conditionalFormatting>
  <conditionalFormatting sqref="P139:P140">
    <cfRule type="cellIs" dxfId="727" priority="52" operator="equal">
      <formula>0</formula>
    </cfRule>
    <cfRule type="containsErrors" dxfId="726" priority="53">
      <formula>ISERROR(P139)</formula>
    </cfRule>
  </conditionalFormatting>
  <conditionalFormatting sqref="P132:P136">
    <cfRule type="cellIs" dxfId="725" priority="51" operator="equal">
      <formula>FALSE</formula>
    </cfRule>
  </conditionalFormatting>
  <conditionalFormatting sqref="P137:P138">
    <cfRule type="cellIs" dxfId="724" priority="50" operator="equal">
      <formula>FALSE</formula>
    </cfRule>
  </conditionalFormatting>
  <conditionalFormatting sqref="P139:P140">
    <cfRule type="cellIs" dxfId="723" priority="49" operator="equal">
      <formula>FALSE</formula>
    </cfRule>
  </conditionalFormatting>
  <conditionalFormatting sqref="D142:D146">
    <cfRule type="containsErrors" dxfId="722" priority="48">
      <formula>ISERROR(D142)</formula>
    </cfRule>
  </conditionalFormatting>
  <conditionalFormatting sqref="D147:D148">
    <cfRule type="cellIs" dxfId="721" priority="46" operator="equal">
      <formula>0</formula>
    </cfRule>
    <cfRule type="containsErrors" dxfId="720" priority="47">
      <formula>ISERROR(D147)</formula>
    </cfRule>
  </conditionalFormatting>
  <conditionalFormatting sqref="D149:D150">
    <cfRule type="cellIs" dxfId="719" priority="44" operator="equal">
      <formula>0</formula>
    </cfRule>
    <cfRule type="containsErrors" dxfId="718" priority="45">
      <formula>ISERROR(D149)</formula>
    </cfRule>
  </conditionalFormatting>
  <conditionalFormatting sqref="O142:O146">
    <cfRule type="cellIs" dxfId="717" priority="36" operator="equal">
      <formula>FALSE</formula>
    </cfRule>
    <cfRule type="containsErrors" dxfId="716" priority="43">
      <formula>ISERROR(O142)</formula>
    </cfRule>
  </conditionalFormatting>
  <conditionalFormatting sqref="O142:O146">
    <cfRule type="containsErrors" dxfId="715" priority="42">
      <formula>ISERROR(O142)</formula>
    </cfRule>
  </conditionalFormatting>
  <conditionalFormatting sqref="O142:O146">
    <cfRule type="cellIs" dxfId="714" priority="41" operator="equal">
      <formula>0</formula>
    </cfRule>
  </conditionalFormatting>
  <conditionalFormatting sqref="O147:O148">
    <cfRule type="cellIs" dxfId="713" priority="35" operator="equal">
      <formula>FALSE</formula>
    </cfRule>
    <cfRule type="cellIs" dxfId="712" priority="39" operator="equal">
      <formula>0</formula>
    </cfRule>
    <cfRule type="containsErrors" dxfId="711" priority="40">
      <formula>ISERROR(O147)</formula>
    </cfRule>
  </conditionalFormatting>
  <conditionalFormatting sqref="O149:O150">
    <cfRule type="cellIs" dxfId="710" priority="34" operator="equal">
      <formula>FALSE</formula>
    </cfRule>
    <cfRule type="cellIs" dxfId="709" priority="37" operator="equal">
      <formula>0</formula>
    </cfRule>
    <cfRule type="containsErrors" dxfId="708" priority="38">
      <formula>ISERROR(O149)</formula>
    </cfRule>
  </conditionalFormatting>
  <conditionalFormatting sqref="P142:P146">
    <cfRule type="cellIs" dxfId="707" priority="32" operator="equal">
      <formula>0</formula>
    </cfRule>
    <cfRule type="containsErrors" dxfId="706" priority="33">
      <formula>ISERROR(P142)</formula>
    </cfRule>
  </conditionalFormatting>
  <conditionalFormatting sqref="P147:P148">
    <cfRule type="cellIs" dxfId="705" priority="30" operator="equal">
      <formula>0</formula>
    </cfRule>
    <cfRule type="containsErrors" dxfId="704" priority="31">
      <formula>ISERROR(P147)</formula>
    </cfRule>
  </conditionalFormatting>
  <conditionalFormatting sqref="P149:P150">
    <cfRule type="cellIs" dxfId="703" priority="28" operator="equal">
      <formula>0</formula>
    </cfRule>
    <cfRule type="containsErrors" dxfId="702" priority="29">
      <formula>ISERROR(P149)</formula>
    </cfRule>
  </conditionalFormatting>
  <conditionalFormatting sqref="P142:P146">
    <cfRule type="cellIs" dxfId="701" priority="27" operator="equal">
      <formula>FALSE</formula>
    </cfRule>
  </conditionalFormatting>
  <conditionalFormatting sqref="P147:P148">
    <cfRule type="cellIs" dxfId="700" priority="26" operator="equal">
      <formula>FALSE</formula>
    </cfRule>
  </conditionalFormatting>
  <conditionalFormatting sqref="P149:P150">
    <cfRule type="cellIs" dxfId="699" priority="25" operator="equal">
      <formula>FALSE</formula>
    </cfRule>
  </conditionalFormatting>
  <conditionalFormatting sqref="D152:D156">
    <cfRule type="containsErrors" dxfId="698" priority="24">
      <formula>ISERROR(D152)</formula>
    </cfRule>
  </conditionalFormatting>
  <conditionalFormatting sqref="D157:D158">
    <cfRule type="cellIs" dxfId="697" priority="22" operator="equal">
      <formula>0</formula>
    </cfRule>
    <cfRule type="containsErrors" dxfId="696" priority="23">
      <formula>ISERROR(D157)</formula>
    </cfRule>
  </conditionalFormatting>
  <conditionalFormatting sqref="D159:D160">
    <cfRule type="cellIs" dxfId="695" priority="20" operator="equal">
      <formula>0</formula>
    </cfRule>
    <cfRule type="containsErrors" dxfId="694" priority="21">
      <formula>ISERROR(D159)</formula>
    </cfRule>
  </conditionalFormatting>
  <conditionalFormatting sqref="O152:O156">
    <cfRule type="cellIs" dxfId="693" priority="12" operator="equal">
      <formula>FALSE</formula>
    </cfRule>
    <cfRule type="containsErrors" dxfId="692" priority="19">
      <formula>ISERROR(O152)</formula>
    </cfRule>
  </conditionalFormatting>
  <conditionalFormatting sqref="O152:O156">
    <cfRule type="containsErrors" dxfId="691" priority="18">
      <formula>ISERROR(O152)</formula>
    </cfRule>
  </conditionalFormatting>
  <conditionalFormatting sqref="O152:O156">
    <cfRule type="cellIs" dxfId="690" priority="17" operator="equal">
      <formula>0</formula>
    </cfRule>
  </conditionalFormatting>
  <conditionalFormatting sqref="O157:O158">
    <cfRule type="cellIs" dxfId="689" priority="11" operator="equal">
      <formula>FALSE</formula>
    </cfRule>
    <cfRule type="cellIs" dxfId="688" priority="15" operator="equal">
      <formula>0</formula>
    </cfRule>
    <cfRule type="containsErrors" dxfId="687" priority="16">
      <formula>ISERROR(O157)</formula>
    </cfRule>
  </conditionalFormatting>
  <conditionalFormatting sqref="O159:O160">
    <cfRule type="cellIs" dxfId="686" priority="10" operator="equal">
      <formula>FALSE</formula>
    </cfRule>
    <cfRule type="cellIs" dxfId="685" priority="13" operator="equal">
      <formula>0</formula>
    </cfRule>
    <cfRule type="containsErrors" dxfId="684" priority="14">
      <formula>ISERROR(O159)</formula>
    </cfRule>
  </conditionalFormatting>
  <conditionalFormatting sqref="P152:P156">
    <cfRule type="cellIs" dxfId="683" priority="8" operator="equal">
      <formula>0</formula>
    </cfRule>
    <cfRule type="containsErrors" dxfId="682" priority="9">
      <formula>ISERROR(P152)</formula>
    </cfRule>
  </conditionalFormatting>
  <conditionalFormatting sqref="P157:P158">
    <cfRule type="cellIs" dxfId="681" priority="6" operator="equal">
      <formula>0</formula>
    </cfRule>
    <cfRule type="containsErrors" dxfId="680" priority="7">
      <formula>ISERROR(P157)</formula>
    </cfRule>
  </conditionalFormatting>
  <conditionalFormatting sqref="P159:P160">
    <cfRule type="cellIs" dxfId="679" priority="4" operator="equal">
      <formula>0</formula>
    </cfRule>
    <cfRule type="containsErrors" dxfId="678" priority="5">
      <formula>ISERROR(P159)</formula>
    </cfRule>
  </conditionalFormatting>
  <conditionalFormatting sqref="P152:P156">
    <cfRule type="cellIs" dxfId="677" priority="3" operator="equal">
      <formula>FALSE</formula>
    </cfRule>
  </conditionalFormatting>
  <conditionalFormatting sqref="P157:P158">
    <cfRule type="cellIs" dxfId="676" priority="2" operator="equal">
      <formula>FALSE</formula>
    </cfRule>
  </conditionalFormatting>
  <conditionalFormatting sqref="P159:P160">
    <cfRule type="cellIs" dxfId="675" priority="1" operator="equal">
      <formula>FALSE</formula>
    </cfRule>
  </conditionalFormatting>
  <pageMargins left="0.7" right="0.7" top="0.75" bottom="0.75" header="0.3" footer="0.3"/>
  <pageSetup orientation="portrait" horizontalDpi="30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P179"/>
  <sheetViews>
    <sheetView tabSelected="1" topLeftCell="A7" workbookViewId="0"/>
  </sheetViews>
  <sheetFormatPr baseColWidth="10" defaultRowHeight="15"/>
  <cols>
    <col min="1" max="1" width="8.7109375" customWidth="1"/>
    <col min="2" max="2" width="7.140625" customWidth="1"/>
    <col min="3" max="3" width="15.7109375" customWidth="1"/>
    <col min="4" max="4" width="5.7109375" customWidth="1"/>
    <col min="5" max="12" width="4.7109375" customWidth="1"/>
    <col min="13" max="14" width="9.7109375" customWidth="1"/>
    <col min="15" max="15" width="8.7109375" customWidth="1"/>
    <col min="16" max="16" width="7.7109375" style="116" customWidth="1"/>
    <col min="17" max="17" width="7.7109375" customWidth="1"/>
  </cols>
  <sheetData>
    <row r="1" spans="1:16" ht="42" customHeight="1" thickBot="1">
      <c r="A1" s="55" t="s">
        <v>113</v>
      </c>
      <c r="B1" s="56">
        <f>MAX($D$11,$D$21,$D$31,$D$41,$D$51,$D$61,$D$71,$D$81,$D$91,$D$101,$D$111,$D$121,$D$131,$D$141,$D$151,$D$161,)</f>
        <v>876</v>
      </c>
      <c r="C1" s="30" t="s">
        <v>97</v>
      </c>
      <c r="D1" s="31" t="s">
        <v>98</v>
      </c>
      <c r="E1" s="29" t="s">
        <v>99</v>
      </c>
      <c r="F1" s="29" t="s">
        <v>100</v>
      </c>
      <c r="G1" s="29" t="s">
        <v>101</v>
      </c>
      <c r="H1" s="32" t="s">
        <v>102</v>
      </c>
      <c r="I1" s="33">
        <v>69</v>
      </c>
      <c r="J1" s="34">
        <v>169</v>
      </c>
      <c r="K1" s="35">
        <v>269</v>
      </c>
      <c r="L1" s="36" t="s">
        <v>103</v>
      </c>
      <c r="M1" s="38" t="s">
        <v>105</v>
      </c>
      <c r="N1" s="57" t="s">
        <v>106</v>
      </c>
      <c r="O1" s="37" t="s">
        <v>104</v>
      </c>
      <c r="P1" s="115" t="s">
        <v>115</v>
      </c>
    </row>
    <row r="2" spans="1:16">
      <c r="A2" s="39" t="str">
        <f>VLOOKUP(B2,Données!$A$3:$I$1003,4)</f>
        <v>F</v>
      </c>
      <c r="B2" s="48">
        <v>1000</v>
      </c>
      <c r="C2" s="40" t="str">
        <f>IF(B2=Données!Q$1,Données!$Q$2,VLOOKUP(B2,Données!$A$3:$I$1003,3))</f>
        <v>Lise Mc Lean</v>
      </c>
      <c r="D2" s="39">
        <f>IF(C2="Dummy",Données!$Q$3,VLOOKUP(B2,Données!$A$3:$I$1003,5))</f>
        <v>171</v>
      </c>
      <c r="E2" s="41">
        <v>210</v>
      </c>
      <c r="F2" s="41">
        <v>154</v>
      </c>
      <c r="G2" s="41">
        <v>189</v>
      </c>
      <c r="H2" s="42"/>
      <c r="I2" s="43"/>
      <c r="J2" s="44"/>
      <c r="K2" s="45"/>
      <c r="L2" s="46"/>
      <c r="M2" s="47">
        <f t="shared" ref="M2:M6" si="0">SUM(E2:G2)</f>
        <v>553</v>
      </c>
      <c r="N2" s="47">
        <f t="shared" ref="N2:N6" si="1">COUNTIF(E2:G2,"&gt;0")</f>
        <v>3</v>
      </c>
      <c r="O2" s="58">
        <f>IF(OR(E2&gt;0,F2&gt;0,G2&gt;0),Données!$Q$4)</f>
        <v>0</v>
      </c>
      <c r="P2" s="58">
        <f>SUM(I2:L2)</f>
        <v>0</v>
      </c>
    </row>
    <row r="3" spans="1:16">
      <c r="A3" s="39" t="str">
        <f>VLOOKUP(B3,Données!$A$3:$I$1003,4)</f>
        <v>F</v>
      </c>
      <c r="B3" s="48">
        <v>1001</v>
      </c>
      <c r="C3" s="40" t="str">
        <f>IF(B3=Données!Q$1,Données!$Q$2,VLOOKUP(B3,Données!$A$3:$I$1003,3))</f>
        <v>Sylvie Riendeau</v>
      </c>
      <c r="D3" s="39">
        <f>IF(C3="Dummy",Données!$Q$3,VLOOKUP(B3,Données!$A$3:$I$1003,5))</f>
        <v>174</v>
      </c>
      <c r="E3" s="41">
        <v>158</v>
      </c>
      <c r="F3" s="41">
        <v>102</v>
      </c>
      <c r="G3" s="41">
        <v>234</v>
      </c>
      <c r="H3" s="42"/>
      <c r="I3" s="43"/>
      <c r="J3" s="44"/>
      <c r="K3" s="45"/>
      <c r="L3" s="46"/>
      <c r="M3" s="47">
        <f t="shared" si="0"/>
        <v>494</v>
      </c>
      <c r="N3" s="47">
        <f t="shared" si="1"/>
        <v>3</v>
      </c>
      <c r="O3" s="58">
        <f>IF(OR(E3&gt;0,F3&gt;0,G3&gt;0),Données!$Q$4)</f>
        <v>0</v>
      </c>
      <c r="P3" s="58">
        <f t="shared" ref="P3:P6" si="2">SUM(I3:L3)</f>
        <v>0</v>
      </c>
    </row>
    <row r="4" spans="1:16">
      <c r="A4" s="39" t="str">
        <f>VLOOKUP(B4,Données!$A$3:$I$1003,4)</f>
        <v>F</v>
      </c>
      <c r="B4" s="48">
        <v>1002</v>
      </c>
      <c r="C4" s="40" t="str">
        <f>IF(B4=Données!Q$1,Données!$Q$2,VLOOKUP(B4,Données!$A$3:$I$1003,3))</f>
        <v>Charlotte Jolicoeur</v>
      </c>
      <c r="D4" s="39">
        <f>IF(C4="Dummy",Données!$Q$3,VLOOKUP(B4,Données!$A$3:$I$1003,5))</f>
        <v>152</v>
      </c>
      <c r="E4" s="41">
        <v>133</v>
      </c>
      <c r="F4" s="41">
        <v>136</v>
      </c>
      <c r="G4" s="41">
        <v>193</v>
      </c>
      <c r="H4" s="42"/>
      <c r="I4" s="43"/>
      <c r="J4" s="44"/>
      <c r="K4" s="45"/>
      <c r="L4" s="46"/>
      <c r="M4" s="47">
        <f t="shared" si="0"/>
        <v>462</v>
      </c>
      <c r="N4" s="47">
        <f t="shared" si="1"/>
        <v>3</v>
      </c>
      <c r="O4" s="58">
        <f>IF(OR(E4&gt;0,F4&gt;0,G4&gt;0),Données!$Q$4)</f>
        <v>0</v>
      </c>
      <c r="P4" s="58">
        <f t="shared" si="2"/>
        <v>0</v>
      </c>
    </row>
    <row r="5" spans="1:16">
      <c r="A5" s="39" t="str">
        <f>VLOOKUP(B5,Données!$A$3:$I$1003,4)</f>
        <v>H</v>
      </c>
      <c r="B5" s="48">
        <v>1003</v>
      </c>
      <c r="C5" s="40" t="str">
        <f>IF(B5=Données!Q$1,Données!$Q$2,VLOOKUP(B5,Données!$A$3:$I$1003,3))</f>
        <v>Denis Locas</v>
      </c>
      <c r="D5" s="39">
        <f>IF(C5="Dummy",Données!$Q$3,VLOOKUP(B5,Données!$A$3:$I$1003,5))</f>
        <v>188</v>
      </c>
      <c r="E5" s="41">
        <v>177</v>
      </c>
      <c r="F5" s="41">
        <v>223</v>
      </c>
      <c r="G5" s="41">
        <v>186</v>
      </c>
      <c r="H5" s="42"/>
      <c r="I5" s="43"/>
      <c r="J5" s="44"/>
      <c r="K5" s="45"/>
      <c r="L5" s="46"/>
      <c r="M5" s="47">
        <f t="shared" si="0"/>
        <v>586</v>
      </c>
      <c r="N5" s="47">
        <f t="shared" si="1"/>
        <v>3</v>
      </c>
      <c r="O5" s="58">
        <f>IF(OR(E5&gt;0,F5&gt;0,G5&gt;0),Données!$Q$4)</f>
        <v>0</v>
      </c>
      <c r="P5" s="58">
        <f t="shared" si="2"/>
        <v>0</v>
      </c>
    </row>
    <row r="6" spans="1:16">
      <c r="A6" s="39" t="str">
        <f>VLOOKUP(B6,Données!$A$3:$I$1003,4)</f>
        <v>F</v>
      </c>
      <c r="B6" s="48">
        <v>1004</v>
      </c>
      <c r="C6" s="40" t="str">
        <f>IF(B6=Données!Q$1,Données!$Q$2,VLOOKUP(B6,Données!$A$3:$I$1003,3))</f>
        <v>Lucille Pinel</v>
      </c>
      <c r="D6" s="39">
        <f>IF(C6="Dummy",Données!$Q$3,VLOOKUP(B6,Données!$A$3:$I$1003,5))</f>
        <v>117</v>
      </c>
      <c r="E6" s="41">
        <v>112</v>
      </c>
      <c r="F6" s="41">
        <v>122</v>
      </c>
      <c r="G6" s="41">
        <v>158</v>
      </c>
      <c r="H6" s="42"/>
      <c r="I6" s="43"/>
      <c r="J6" s="44"/>
      <c r="K6" s="45"/>
      <c r="L6" s="46"/>
      <c r="M6" s="47">
        <f t="shared" si="0"/>
        <v>392</v>
      </c>
      <c r="N6" s="47">
        <f t="shared" si="1"/>
        <v>3</v>
      </c>
      <c r="O6" s="58">
        <f>IF(OR(E6&gt;0,F6&gt;0,G6&gt;0),Données!$Q$4)</f>
        <v>0</v>
      </c>
      <c r="P6" s="58">
        <f t="shared" si="2"/>
        <v>0</v>
      </c>
    </row>
    <row r="7" spans="1:16">
      <c r="A7" s="52" t="s">
        <v>108</v>
      </c>
      <c r="B7" s="48"/>
      <c r="C7" s="53" t="e">
        <f>VLOOKUP(B7,Données!$A$3:$I$1003,3)</f>
        <v>#N/A</v>
      </c>
      <c r="D7" s="52" t="e">
        <f>IF(C7="Dummy",Données!$Q$3,VLOOKUP(B7,Données!$A$3:$I$1003,5))</f>
        <v>#N/A</v>
      </c>
      <c r="E7" s="112"/>
      <c r="F7" s="112"/>
      <c r="G7" s="112"/>
      <c r="H7" s="42"/>
      <c r="I7" s="43"/>
      <c r="J7" s="44"/>
      <c r="K7" s="45"/>
      <c r="L7" s="46"/>
      <c r="M7" s="54">
        <f t="shared" ref="M7:M10" si="3">SUM(E7:G7)</f>
        <v>0</v>
      </c>
      <c r="N7" s="54">
        <f t="shared" ref="N7:N10" si="4">COUNTIF(E7:G7,"&gt;0")</f>
        <v>0</v>
      </c>
      <c r="O7" s="61" t="b">
        <f>IF(OR(E7&gt;0,F7&gt;0,G7&gt;0),Données!$Q$4)</f>
        <v>0</v>
      </c>
      <c r="P7" s="61"/>
    </row>
    <row r="8" spans="1:16">
      <c r="A8" s="52" t="s">
        <v>108</v>
      </c>
      <c r="B8" s="48"/>
      <c r="C8" s="53" t="e">
        <f>VLOOKUP(B8,Données!$A$3:$I$1003,3)</f>
        <v>#N/A</v>
      </c>
      <c r="D8" s="52" t="e">
        <f>IF(C8="Dummy",Données!$Q$3,VLOOKUP(B8,Données!$A$3:$I$1003,5))</f>
        <v>#N/A</v>
      </c>
      <c r="E8" s="112"/>
      <c r="F8" s="112"/>
      <c r="G8" s="112"/>
      <c r="H8" s="42"/>
      <c r="I8" s="43"/>
      <c r="J8" s="44"/>
      <c r="K8" s="45"/>
      <c r="L8" s="46"/>
      <c r="M8" s="54">
        <f t="shared" si="3"/>
        <v>0</v>
      </c>
      <c r="N8" s="54">
        <f t="shared" si="4"/>
        <v>0</v>
      </c>
      <c r="O8" s="61" t="b">
        <f>IF(OR(E8&gt;0,F8&gt;0,G8&gt;0),Données!$Q$4)</f>
        <v>0</v>
      </c>
      <c r="P8" s="61"/>
    </row>
    <row r="9" spans="1:16">
      <c r="A9" s="31" t="s">
        <v>107</v>
      </c>
      <c r="B9" s="48"/>
      <c r="C9" s="49" t="e">
        <f>VLOOKUP(B9,Données!$J$3:$O$253,2)</f>
        <v>#N/A</v>
      </c>
      <c r="D9" s="31" t="e">
        <f>VLOOKUP(B9,Données!$J$3:$O$253,3)</f>
        <v>#N/A</v>
      </c>
      <c r="E9" s="112"/>
      <c r="F9" s="112"/>
      <c r="G9" s="112"/>
      <c r="H9" s="42"/>
      <c r="I9" s="43"/>
      <c r="J9" s="44"/>
      <c r="K9" s="45"/>
      <c r="L9" s="46"/>
      <c r="M9" s="51">
        <f t="shared" si="3"/>
        <v>0</v>
      </c>
      <c r="N9" s="51">
        <f t="shared" si="4"/>
        <v>0</v>
      </c>
      <c r="O9" s="60" t="b">
        <f>IF(OR(E9&gt;0,F9&gt;0,G9&gt;0),Données!$Q$5)</f>
        <v>0</v>
      </c>
      <c r="P9" s="60"/>
    </row>
    <row r="10" spans="1:16">
      <c r="A10" s="31" t="s">
        <v>107</v>
      </c>
      <c r="B10" s="48"/>
      <c r="C10" s="49" t="e">
        <f>VLOOKUP(B10,Données!$J$3:$O$253,2)</f>
        <v>#N/A</v>
      </c>
      <c r="D10" s="31" t="e">
        <f>VLOOKUP(B10,Données!$J$3:$O$253,3)</f>
        <v>#N/A</v>
      </c>
      <c r="E10" s="112"/>
      <c r="F10" s="112"/>
      <c r="G10" s="112"/>
      <c r="H10" s="42"/>
      <c r="I10" s="43"/>
      <c r="J10" s="44"/>
      <c r="K10" s="45"/>
      <c r="L10" s="46"/>
      <c r="M10" s="51">
        <f t="shared" si="3"/>
        <v>0</v>
      </c>
      <c r="N10" s="51">
        <f t="shared" si="4"/>
        <v>0</v>
      </c>
      <c r="O10" s="60" t="b">
        <f>IF(OR(E10&gt;0,F10&gt;0,G10&gt;0),Données!$Q$5)</f>
        <v>0</v>
      </c>
      <c r="P10" s="60"/>
    </row>
    <row r="11" spans="1:16" ht="15.75">
      <c r="A11" s="62">
        <f>$B$1-D11</f>
        <v>74</v>
      </c>
      <c r="B11" s="63"/>
      <c r="C11" s="30" t="s">
        <v>109</v>
      </c>
      <c r="D11" s="64">
        <f>SUM(D2:D6)</f>
        <v>802</v>
      </c>
      <c r="E11" s="113"/>
      <c r="F11" s="113"/>
      <c r="G11" s="113"/>
      <c r="H11" s="63"/>
      <c r="I11" s="65"/>
      <c r="J11" s="66"/>
      <c r="K11" s="67"/>
      <c r="L11" s="68"/>
      <c r="M11" s="69">
        <f>IF(SUM(E2:G8)=0,"",SUM(E11:G11))</f>
        <v>0</v>
      </c>
      <c r="N11" s="70"/>
      <c r="O11" s="71"/>
      <c r="P11" s="71"/>
    </row>
    <row r="12" spans="1:16">
      <c r="A12" s="39" t="str">
        <f>VLOOKUP(B12,Données!$A$3:$I$1003,4)</f>
        <v>H</v>
      </c>
      <c r="B12" s="48">
        <v>1005</v>
      </c>
      <c r="C12" s="40" t="str">
        <f>IF(B12=Données!Q$1,Données!$Q$2,VLOOKUP(B12,Données!$A$3:$I$1003,3))</f>
        <v>Roland Jolicoeur</v>
      </c>
      <c r="D12" s="39">
        <f>IF(C12="Dummy",Données!$Q$3,VLOOKUP(B12,Données!$A$3:$I$1003,5))</f>
        <v>136</v>
      </c>
      <c r="E12" s="112">
        <v>125</v>
      </c>
      <c r="F12" s="112">
        <v>131</v>
      </c>
      <c r="G12" s="112">
        <v>155</v>
      </c>
      <c r="H12" s="42"/>
      <c r="I12" s="43"/>
      <c r="J12" s="44"/>
      <c r="K12" s="45"/>
      <c r="L12" s="46"/>
      <c r="M12" s="47">
        <f t="shared" ref="M12:M20" si="5">SUM(E12:G12)</f>
        <v>411</v>
      </c>
      <c r="N12" s="47">
        <f t="shared" ref="N12:N20" si="6">COUNTIF(E12:G12,"&gt;0")</f>
        <v>3</v>
      </c>
      <c r="O12" s="58">
        <f>IF(OR(E12&gt;0,F12&gt;0,G12&gt;0),Données!$Q$4)</f>
        <v>0</v>
      </c>
      <c r="P12" s="59"/>
    </row>
    <row r="13" spans="1:16">
      <c r="A13" s="39" t="str">
        <f>VLOOKUP(B13,Données!$A$3:$I$1003,4)</f>
        <v>F</v>
      </c>
      <c r="B13" s="48">
        <v>1006</v>
      </c>
      <c r="C13" s="40" t="str">
        <f>IF(B13=Données!Q$1,Données!$Q$2,VLOOKUP(B13,Données!$A$3:$I$1003,3))</f>
        <v>Lucie Allard</v>
      </c>
      <c r="D13" s="39">
        <f>IF(C13="Dummy",Données!$Q$3,VLOOKUP(B13,Données!$A$3:$I$1003,5))</f>
        <v>159</v>
      </c>
      <c r="E13" s="112">
        <v>158</v>
      </c>
      <c r="F13" s="112">
        <v>102</v>
      </c>
      <c r="G13" s="112">
        <v>234</v>
      </c>
      <c r="H13" s="42"/>
      <c r="I13" s="43"/>
      <c r="J13" s="44"/>
      <c r="K13" s="45"/>
      <c r="L13" s="46"/>
      <c r="M13" s="47">
        <f t="shared" si="5"/>
        <v>494</v>
      </c>
      <c r="N13" s="47">
        <f t="shared" si="6"/>
        <v>3</v>
      </c>
      <c r="O13" s="58">
        <f>IF(OR(E13&gt;0,F13&gt;0,G13&gt;0),Données!$Q$4)</f>
        <v>0</v>
      </c>
      <c r="P13" s="59"/>
    </row>
    <row r="14" spans="1:16">
      <c r="A14" s="39" t="str">
        <f>VLOOKUP(B14,Données!$A$3:$I$1003,4)</f>
        <v>H</v>
      </c>
      <c r="B14" s="48">
        <v>1007</v>
      </c>
      <c r="C14" s="40" t="str">
        <f>IF(B14=Données!Q$1,Données!$Q$2,VLOOKUP(B14,Données!$A$3:$I$1003,3))</f>
        <v>Denis Sabourin</v>
      </c>
      <c r="D14" s="39">
        <f>IF(C14="Dummy",Données!$Q$3,VLOOKUP(B14,Données!$A$3:$I$1003,5))</f>
        <v>174</v>
      </c>
      <c r="E14" s="112">
        <v>103</v>
      </c>
      <c r="F14" s="112">
        <v>153</v>
      </c>
      <c r="G14" s="112">
        <v>161</v>
      </c>
      <c r="H14" s="42"/>
      <c r="I14" s="43"/>
      <c r="J14" s="44"/>
      <c r="K14" s="45"/>
      <c r="L14" s="46"/>
      <c r="M14" s="47">
        <f t="shared" si="5"/>
        <v>417</v>
      </c>
      <c r="N14" s="47">
        <f t="shared" si="6"/>
        <v>3</v>
      </c>
      <c r="O14" s="58">
        <f>IF(OR(E14&gt;0,F14&gt;0,G14&gt;0),Données!$Q$4)</f>
        <v>0</v>
      </c>
      <c r="P14" s="59"/>
    </row>
    <row r="15" spans="1:16">
      <c r="A15" s="39" t="str">
        <f>VLOOKUP(B15,Données!$A$3:$I$1003,4)</f>
        <v>H</v>
      </c>
      <c r="B15" s="48">
        <v>1008</v>
      </c>
      <c r="C15" s="40" t="str">
        <f>IF(B15=Données!Q$1,Données!$Q$2,VLOOKUP(B15,Données!$A$3:$I$1003,3))</f>
        <v>Gilles Dussault</v>
      </c>
      <c r="D15" s="39">
        <f>IF(C15="Dummy",Données!$Q$3,VLOOKUP(B15,Données!$A$3:$I$1003,5))</f>
        <v>175</v>
      </c>
      <c r="E15" s="112">
        <v>190</v>
      </c>
      <c r="F15" s="112">
        <v>145</v>
      </c>
      <c r="G15" s="112">
        <v>113</v>
      </c>
      <c r="H15" s="42"/>
      <c r="I15" s="43"/>
      <c r="J15" s="44"/>
      <c r="K15" s="45"/>
      <c r="L15" s="46"/>
      <c r="M15" s="47">
        <f t="shared" si="5"/>
        <v>448</v>
      </c>
      <c r="N15" s="47">
        <f t="shared" si="6"/>
        <v>3</v>
      </c>
      <c r="O15" s="58">
        <f>IF(OR(E15&gt;0,F15&gt;0,G15&gt;0),Données!$Q$4)</f>
        <v>0</v>
      </c>
      <c r="P15" s="59"/>
    </row>
    <row r="16" spans="1:16">
      <c r="A16" s="39" t="str">
        <f>VLOOKUP(B16,Données!$A$3:$I$1003,4)</f>
        <v>F</v>
      </c>
      <c r="B16" s="48">
        <v>1009</v>
      </c>
      <c r="C16" s="40" t="str">
        <f>IF(B16=Données!Q$1,Données!$Q$2,VLOOKUP(B16,Données!$A$3:$I$1003,3))</f>
        <v>Francine Allard</v>
      </c>
      <c r="D16" s="39">
        <f>IF(C16="Dummy",Données!$Q$3,VLOOKUP(B16,Données!$A$3:$I$1003,5))</f>
        <v>128</v>
      </c>
      <c r="E16" s="112">
        <v>96</v>
      </c>
      <c r="F16" s="112">
        <v>101</v>
      </c>
      <c r="G16" s="112">
        <v>119</v>
      </c>
      <c r="H16" s="42"/>
      <c r="I16" s="43"/>
      <c r="J16" s="44"/>
      <c r="K16" s="45"/>
      <c r="L16" s="46"/>
      <c r="M16" s="47">
        <f t="shared" si="5"/>
        <v>316</v>
      </c>
      <c r="N16" s="47">
        <f t="shared" si="6"/>
        <v>3</v>
      </c>
      <c r="O16" s="58">
        <f>IF(OR(E16&gt;0,F16&gt;0,G16&gt;0),Données!$Q$4)</f>
        <v>0</v>
      </c>
      <c r="P16" s="59"/>
    </row>
    <row r="17" spans="1:16">
      <c r="A17" s="52" t="s">
        <v>108</v>
      </c>
      <c r="B17" s="48"/>
      <c r="C17" s="53" t="e">
        <f>VLOOKUP(B17,Données!$A$3:$I$1003,3)</f>
        <v>#N/A</v>
      </c>
      <c r="D17" s="52" t="e">
        <f>IF(C17="Dummy",Données!$Q$3,VLOOKUP(B17,Données!$A$3:$I$1003,5))</f>
        <v>#N/A</v>
      </c>
      <c r="E17" s="112"/>
      <c r="F17" s="112"/>
      <c r="G17" s="112"/>
      <c r="H17" s="42"/>
      <c r="I17" s="43"/>
      <c r="J17" s="44"/>
      <c r="K17" s="45"/>
      <c r="L17" s="46"/>
      <c r="M17" s="54">
        <f t="shared" si="5"/>
        <v>0</v>
      </c>
      <c r="N17" s="54">
        <f t="shared" si="6"/>
        <v>0</v>
      </c>
      <c r="O17" s="61" t="b">
        <f>IF(OR(E17&gt;0,F17&gt;0,G17&gt;0),Données!$Q$4)</f>
        <v>0</v>
      </c>
      <c r="P17" s="61"/>
    </row>
    <row r="18" spans="1:16">
      <c r="A18" s="52" t="s">
        <v>108</v>
      </c>
      <c r="B18" s="48"/>
      <c r="C18" s="53" t="e">
        <f>VLOOKUP(B18,Données!$A$3:$I$1003,3)</f>
        <v>#N/A</v>
      </c>
      <c r="D18" s="52" t="e">
        <f>IF(C18="Dummy",Données!$Q$3,VLOOKUP(B18,Données!$A$3:$I$1003,5))</f>
        <v>#N/A</v>
      </c>
      <c r="E18" s="112"/>
      <c r="F18" s="112"/>
      <c r="G18" s="112"/>
      <c r="H18" s="42"/>
      <c r="I18" s="43"/>
      <c r="J18" s="44"/>
      <c r="K18" s="45"/>
      <c r="L18" s="46"/>
      <c r="M18" s="54">
        <f t="shared" si="5"/>
        <v>0</v>
      </c>
      <c r="N18" s="54">
        <f t="shared" si="6"/>
        <v>0</v>
      </c>
      <c r="O18" s="61" t="b">
        <f>IF(OR(E18&gt;0,F18&gt;0,G18&gt;0),Données!$Q$4)</f>
        <v>0</v>
      </c>
      <c r="P18" s="61"/>
    </row>
    <row r="19" spans="1:16">
      <c r="A19" s="31" t="s">
        <v>107</v>
      </c>
      <c r="B19" s="48"/>
      <c r="C19" s="49" t="e">
        <f>VLOOKUP(B19,Données!$J$3:$O$253,2)</f>
        <v>#N/A</v>
      </c>
      <c r="D19" s="31" t="e">
        <f>VLOOKUP(B19,Données!$J$3:$O$253,3)</f>
        <v>#N/A</v>
      </c>
      <c r="E19" s="112"/>
      <c r="F19" s="112"/>
      <c r="G19" s="112"/>
      <c r="H19" s="42"/>
      <c r="I19" s="43"/>
      <c r="J19" s="44"/>
      <c r="K19" s="45"/>
      <c r="L19" s="46"/>
      <c r="M19" s="51">
        <f t="shared" si="5"/>
        <v>0</v>
      </c>
      <c r="N19" s="51">
        <f t="shared" si="6"/>
        <v>0</v>
      </c>
      <c r="O19" s="60" t="b">
        <f>IF(OR(E19&gt;0,F19&gt;0,G19&gt;0),Données!$Q$5)</f>
        <v>0</v>
      </c>
      <c r="P19" s="60"/>
    </row>
    <row r="20" spans="1:16">
      <c r="A20" s="31" t="s">
        <v>107</v>
      </c>
      <c r="B20" s="48"/>
      <c r="C20" s="49" t="e">
        <f>VLOOKUP(B20,Données!$J$3:$O$253,2)</f>
        <v>#N/A</v>
      </c>
      <c r="D20" s="31" t="e">
        <f>VLOOKUP(B20,Données!$J$3:$O$253,3)</f>
        <v>#N/A</v>
      </c>
      <c r="E20" s="112"/>
      <c r="F20" s="112"/>
      <c r="G20" s="112"/>
      <c r="H20" s="42"/>
      <c r="I20" s="43"/>
      <c r="J20" s="44"/>
      <c r="K20" s="45"/>
      <c r="L20" s="46"/>
      <c r="M20" s="51">
        <f t="shared" si="5"/>
        <v>0</v>
      </c>
      <c r="N20" s="51">
        <f t="shared" si="6"/>
        <v>0</v>
      </c>
      <c r="O20" s="60" t="b">
        <f>IF(OR(E20&gt;0,F20&gt;0,G20&gt;0),Données!$Q$5)</f>
        <v>0</v>
      </c>
      <c r="P20" s="60"/>
    </row>
    <row r="21" spans="1:16" ht="15.75">
      <c r="A21" s="62">
        <f>$B$1-D21</f>
        <v>104</v>
      </c>
      <c r="B21" s="63"/>
      <c r="C21" s="30" t="s">
        <v>110</v>
      </c>
      <c r="D21" s="64">
        <f>SUM(D12:D16)</f>
        <v>772</v>
      </c>
      <c r="E21" s="113"/>
      <c r="F21" s="113"/>
      <c r="G21" s="113"/>
      <c r="H21" s="63"/>
      <c r="I21" s="65"/>
      <c r="J21" s="66"/>
      <c r="K21" s="67"/>
      <c r="L21" s="68"/>
      <c r="M21" s="69">
        <f>IF(SUM(E12:G18)=0,"",SUM(E21:G21))</f>
        <v>0</v>
      </c>
      <c r="N21" s="70"/>
      <c r="O21" s="71"/>
      <c r="P21" s="71"/>
    </row>
    <row r="22" spans="1:16">
      <c r="A22" s="39" t="str">
        <f>VLOOKUP(B22,Données!$A$3:$I$1003,4)</f>
        <v>F</v>
      </c>
      <c r="B22" s="48">
        <v>1010</v>
      </c>
      <c r="C22" s="40" t="str">
        <f>IF(B22=Données!Q$1,Données!$Q$2,VLOOKUP(B22,Données!$A$3:$I$1003,3))</f>
        <v>Nicole Bisson</v>
      </c>
      <c r="D22" s="39">
        <f>IF(C22="Dummy",Données!$Q$3,VLOOKUP(B22,Données!$A$3:$I$1003,5))</f>
        <v>144</v>
      </c>
      <c r="E22" s="112">
        <v>199</v>
      </c>
      <c r="F22" s="112">
        <v>178</v>
      </c>
      <c r="G22" s="112">
        <v>125</v>
      </c>
      <c r="H22" s="42"/>
      <c r="I22" s="43"/>
      <c r="J22" s="44"/>
      <c r="K22" s="45"/>
      <c r="L22" s="46"/>
      <c r="M22" s="47">
        <f t="shared" ref="M22:M30" si="7">SUM(E22:G22)</f>
        <v>502</v>
      </c>
      <c r="N22" s="47">
        <f t="shared" ref="N22:N30" si="8">COUNTIF(E22:G22,"&gt;0")</f>
        <v>3</v>
      </c>
      <c r="O22" s="58">
        <f>IF(OR(E22&gt;0,F22&gt;0,G22&gt;0),Données!$Q$4)</f>
        <v>0</v>
      </c>
      <c r="P22" s="59"/>
    </row>
    <row r="23" spans="1:16">
      <c r="A23" s="39" t="str">
        <f>VLOOKUP(B23,Données!$A$3:$I$1003,4)</f>
        <v>H</v>
      </c>
      <c r="B23" s="48">
        <v>1011</v>
      </c>
      <c r="C23" s="40" t="str">
        <f>IF(B23=Données!Q$1,Données!$Q$2,VLOOKUP(B23,Données!$A$3:$I$1003,3))</f>
        <v>Claude Gariépy</v>
      </c>
      <c r="D23" s="39">
        <f>IF(C23="Dummy",Données!$Q$3,VLOOKUP(B23,Données!$A$3:$I$1003,5))</f>
        <v>130</v>
      </c>
      <c r="E23" s="112">
        <v>153</v>
      </c>
      <c r="F23" s="112">
        <v>178</v>
      </c>
      <c r="G23" s="112">
        <v>121</v>
      </c>
      <c r="H23" s="42"/>
      <c r="I23" s="43"/>
      <c r="J23" s="44"/>
      <c r="K23" s="45"/>
      <c r="L23" s="46"/>
      <c r="M23" s="47">
        <f t="shared" si="7"/>
        <v>452</v>
      </c>
      <c r="N23" s="47">
        <f t="shared" si="8"/>
        <v>3</v>
      </c>
      <c r="O23" s="58">
        <f>IF(OR(E23&gt;0,F23&gt;0,G23&gt;0),Données!$Q$4)</f>
        <v>0</v>
      </c>
      <c r="P23" s="59"/>
    </row>
    <row r="24" spans="1:16">
      <c r="A24" s="39" t="str">
        <f>VLOOKUP(B24,Données!$A$3:$I$1003,4)</f>
        <v>H</v>
      </c>
      <c r="B24" s="48">
        <v>1012</v>
      </c>
      <c r="C24" s="40" t="str">
        <f>IF(B24=Données!Q$1,Données!$Q$2,VLOOKUP(B24,Données!$A$3:$I$1003,3))</f>
        <v>Roland Gariépy</v>
      </c>
      <c r="D24" s="39">
        <f>IF(C24="Dummy",Données!$Q$3,VLOOKUP(B24,Données!$A$3:$I$1003,5))</f>
        <v>177</v>
      </c>
      <c r="E24" s="112">
        <v>191</v>
      </c>
      <c r="F24" s="112">
        <v>148</v>
      </c>
      <c r="G24" s="112">
        <v>168</v>
      </c>
      <c r="H24" s="42"/>
      <c r="I24" s="43"/>
      <c r="J24" s="44"/>
      <c r="K24" s="45"/>
      <c r="L24" s="46"/>
      <c r="M24" s="47">
        <f t="shared" si="7"/>
        <v>507</v>
      </c>
      <c r="N24" s="47">
        <f t="shared" si="8"/>
        <v>3</v>
      </c>
      <c r="O24" s="58">
        <f>IF(OR(E24&gt;0,F24&gt;0,G24&gt;0),Données!$Q$4)</f>
        <v>0</v>
      </c>
      <c r="P24" s="59"/>
    </row>
    <row r="25" spans="1:16">
      <c r="A25" s="39" t="str">
        <f>VLOOKUP(B25,Données!$A$3:$I$1003,4)</f>
        <v>H</v>
      </c>
      <c r="B25" s="48">
        <v>1013</v>
      </c>
      <c r="C25" s="40" t="str">
        <f>IF(B25=Données!Q$1,Données!$Q$2,VLOOKUP(B25,Données!$A$3:$I$1003,3))</f>
        <v>Claude Cyr</v>
      </c>
      <c r="D25" s="39">
        <f>IF(C25="Dummy",Données!$Q$3,VLOOKUP(B25,Données!$A$3:$I$1003,5))</f>
        <v>193</v>
      </c>
      <c r="E25" s="112">
        <v>187</v>
      </c>
      <c r="F25" s="112">
        <v>213</v>
      </c>
      <c r="G25" s="112">
        <v>155</v>
      </c>
      <c r="H25" s="42"/>
      <c r="I25" s="43"/>
      <c r="J25" s="44"/>
      <c r="K25" s="45"/>
      <c r="L25" s="46"/>
      <c r="M25" s="47">
        <f t="shared" si="7"/>
        <v>555</v>
      </c>
      <c r="N25" s="47">
        <f t="shared" si="8"/>
        <v>3</v>
      </c>
      <c r="O25" s="58">
        <f>IF(OR(E25&gt;0,F25&gt;0,G25&gt;0),Données!$Q$4)</f>
        <v>0</v>
      </c>
      <c r="P25" s="59"/>
    </row>
    <row r="26" spans="1:16">
      <c r="A26" s="39" t="str">
        <f>VLOOKUP(B26,Données!$A$3:$I$1003,4)</f>
        <v>H</v>
      </c>
      <c r="B26" s="48">
        <v>1014</v>
      </c>
      <c r="C26" s="40" t="str">
        <f>IF(B26=Données!Q$1,Données!$Q$2,VLOOKUP(B26,Données!$A$3:$I$1003,3))</f>
        <v>André Ouimet</v>
      </c>
      <c r="D26" s="39">
        <f>IF(C26="Dummy",Données!$Q$3,VLOOKUP(B26,Données!$A$3:$I$1003,5))</f>
        <v>150</v>
      </c>
      <c r="E26" s="112">
        <v>141</v>
      </c>
      <c r="F26" s="112">
        <v>128</v>
      </c>
      <c r="G26" s="112">
        <v>124</v>
      </c>
      <c r="H26" s="42"/>
      <c r="I26" s="43"/>
      <c r="J26" s="44"/>
      <c r="K26" s="45"/>
      <c r="L26" s="46"/>
      <c r="M26" s="47">
        <f t="shared" si="7"/>
        <v>393</v>
      </c>
      <c r="N26" s="47">
        <f t="shared" si="8"/>
        <v>3</v>
      </c>
      <c r="O26" s="58">
        <f>IF(OR(E26&gt;0,F26&gt;0,G26&gt;0),Données!$Q$4)</f>
        <v>0</v>
      </c>
      <c r="P26" s="59"/>
    </row>
    <row r="27" spans="1:16">
      <c r="A27" s="52" t="s">
        <v>108</v>
      </c>
      <c r="B27" s="48"/>
      <c r="C27" s="53" t="e">
        <f>VLOOKUP(B27,Données!$A$3:$I$1003,3)</f>
        <v>#N/A</v>
      </c>
      <c r="D27" s="52" t="e">
        <f>IF(C27="Dummy",Données!$Q$3,VLOOKUP(B27,Données!$A$3:$I$1003,5))</f>
        <v>#N/A</v>
      </c>
      <c r="E27" s="112"/>
      <c r="F27" s="112"/>
      <c r="G27" s="112"/>
      <c r="H27" s="42"/>
      <c r="I27" s="43"/>
      <c r="J27" s="44"/>
      <c r="K27" s="45"/>
      <c r="L27" s="46"/>
      <c r="M27" s="54">
        <f t="shared" si="7"/>
        <v>0</v>
      </c>
      <c r="N27" s="54">
        <f t="shared" si="8"/>
        <v>0</v>
      </c>
      <c r="O27" s="61" t="b">
        <f>IF(OR(E27&gt;0,F27&gt;0,G27&gt;0),Données!$Q$4)</f>
        <v>0</v>
      </c>
      <c r="P27" s="61"/>
    </row>
    <row r="28" spans="1:16">
      <c r="A28" s="52" t="s">
        <v>108</v>
      </c>
      <c r="B28" s="48"/>
      <c r="C28" s="53" t="e">
        <f>VLOOKUP(B28,Données!$A$3:$I$1003,3)</f>
        <v>#N/A</v>
      </c>
      <c r="D28" s="52" t="e">
        <f>IF(C28="Dummy",Données!$Q$3,VLOOKUP(B28,Données!$A$3:$I$1003,5))</f>
        <v>#N/A</v>
      </c>
      <c r="E28" s="112"/>
      <c r="F28" s="112"/>
      <c r="G28" s="112"/>
      <c r="H28" s="42"/>
      <c r="I28" s="43"/>
      <c r="J28" s="44"/>
      <c r="K28" s="45"/>
      <c r="L28" s="46"/>
      <c r="M28" s="54">
        <f t="shared" si="7"/>
        <v>0</v>
      </c>
      <c r="N28" s="54">
        <f t="shared" si="8"/>
        <v>0</v>
      </c>
      <c r="O28" s="61" t="b">
        <f>IF(OR(E28&gt;0,F28&gt;0,G28&gt;0),Données!$Q$4)</f>
        <v>0</v>
      </c>
      <c r="P28" s="61"/>
    </row>
    <row r="29" spans="1:16">
      <c r="A29" s="31" t="s">
        <v>107</v>
      </c>
      <c r="B29" s="48"/>
      <c r="C29" s="49" t="e">
        <f>VLOOKUP(B29,Données!$J$3:$O$253,2)</f>
        <v>#N/A</v>
      </c>
      <c r="D29" s="31" t="e">
        <f>VLOOKUP(B29,Données!$J$3:$O$253,3)</f>
        <v>#N/A</v>
      </c>
      <c r="E29" s="112"/>
      <c r="F29" s="112"/>
      <c r="G29" s="112"/>
      <c r="H29" s="42"/>
      <c r="I29" s="43"/>
      <c r="J29" s="44"/>
      <c r="K29" s="45"/>
      <c r="L29" s="46"/>
      <c r="M29" s="51">
        <f t="shared" si="7"/>
        <v>0</v>
      </c>
      <c r="N29" s="51">
        <f t="shared" si="8"/>
        <v>0</v>
      </c>
      <c r="O29" s="60" t="b">
        <f>IF(OR(E29&gt;0,F29&gt;0,G29&gt;0),Données!$Q$5)</f>
        <v>0</v>
      </c>
      <c r="P29" s="60"/>
    </row>
    <row r="30" spans="1:16">
      <c r="A30" s="31" t="s">
        <v>107</v>
      </c>
      <c r="B30" s="48"/>
      <c r="C30" s="49" t="e">
        <f>VLOOKUP(B30,Données!$J$3:$O$253,2)</f>
        <v>#N/A</v>
      </c>
      <c r="D30" s="31" t="e">
        <f>VLOOKUP(B30,Données!$J$3:$O$253,3)</f>
        <v>#N/A</v>
      </c>
      <c r="E30" s="112"/>
      <c r="F30" s="112"/>
      <c r="G30" s="112"/>
      <c r="H30" s="42"/>
      <c r="I30" s="43"/>
      <c r="J30" s="44"/>
      <c r="K30" s="45"/>
      <c r="L30" s="46"/>
      <c r="M30" s="51">
        <f t="shared" si="7"/>
        <v>0</v>
      </c>
      <c r="N30" s="51">
        <f t="shared" si="8"/>
        <v>0</v>
      </c>
      <c r="O30" s="60" t="b">
        <f>IF(OR(E30&gt;0,F30&gt;0,G30&gt;0),Données!$Q$5)</f>
        <v>0</v>
      </c>
      <c r="P30" s="60"/>
    </row>
    <row r="31" spans="1:16" ht="15.75">
      <c r="A31" s="62">
        <f>$B$1-D31</f>
        <v>82</v>
      </c>
      <c r="B31" s="63"/>
      <c r="C31" s="30" t="s">
        <v>111</v>
      </c>
      <c r="D31" s="64">
        <f>SUM(D22:D26)</f>
        <v>794</v>
      </c>
      <c r="E31" s="113"/>
      <c r="F31" s="113"/>
      <c r="G31" s="113"/>
      <c r="H31" s="63"/>
      <c r="I31" s="65"/>
      <c r="J31" s="66"/>
      <c r="K31" s="67"/>
      <c r="L31" s="68"/>
      <c r="M31" s="69">
        <f>IF(SUM(E22:G28)=0,"",SUM(E31:G31))</f>
        <v>0</v>
      </c>
      <c r="N31" s="70"/>
      <c r="O31" s="71"/>
      <c r="P31" s="71"/>
    </row>
    <row r="32" spans="1:16">
      <c r="A32" s="39" t="str">
        <f>VLOOKUP(B32,Données!$A$3:$I$1003,4)</f>
        <v>F</v>
      </c>
      <c r="B32" s="48">
        <v>1015</v>
      </c>
      <c r="C32" s="40" t="str">
        <f>IF(B32=Données!Q$1,Données!$Q$2,VLOOKUP(B32,Données!$A$3:$I$1003,3))</f>
        <v>Diane Resler</v>
      </c>
      <c r="D32" s="39">
        <f>IF(C32="Dummy",Données!$Q$3,VLOOKUP(B32,Données!$A$3:$I$1003,5))</f>
        <v>137</v>
      </c>
      <c r="E32" s="112">
        <v>130</v>
      </c>
      <c r="F32" s="112">
        <v>102</v>
      </c>
      <c r="G32" s="112">
        <v>151</v>
      </c>
      <c r="H32" s="42"/>
      <c r="I32" s="43"/>
      <c r="J32" s="44"/>
      <c r="K32" s="45"/>
      <c r="L32" s="46"/>
      <c r="M32" s="47">
        <f t="shared" ref="M32:M40" si="9">SUM(E32:G32)</f>
        <v>383</v>
      </c>
      <c r="N32" s="47">
        <f t="shared" ref="N32:N40" si="10">COUNTIF(E32:G32,"&gt;0")</f>
        <v>3</v>
      </c>
      <c r="O32" s="58">
        <f>IF(OR(E32&gt;0,F32&gt;0,G32&gt;0),Données!$Q$4)</f>
        <v>0</v>
      </c>
      <c r="P32" s="59"/>
    </row>
    <row r="33" spans="1:16">
      <c r="A33" s="39" t="str">
        <f>VLOOKUP(B33,Données!$A$3:$I$1003,4)</f>
        <v>H</v>
      </c>
      <c r="B33" s="48">
        <v>1016</v>
      </c>
      <c r="C33" s="40" t="str">
        <f>IF(B33=Données!Q$1,Données!$Q$2,VLOOKUP(B33,Données!$A$3:$I$1003,3))</f>
        <v>Jacques Charlebois</v>
      </c>
      <c r="D33" s="39">
        <f>IF(C33="Dummy",Données!$Q$3,VLOOKUP(B33,Données!$A$3:$I$1003,5))</f>
        <v>163</v>
      </c>
      <c r="E33" s="112">
        <v>185</v>
      </c>
      <c r="F33" s="112">
        <v>128</v>
      </c>
      <c r="G33" s="112">
        <v>199</v>
      </c>
      <c r="H33" s="42"/>
      <c r="I33" s="43"/>
      <c r="J33" s="44"/>
      <c r="K33" s="45"/>
      <c r="L33" s="46"/>
      <c r="M33" s="47">
        <f t="shared" si="9"/>
        <v>512</v>
      </c>
      <c r="N33" s="47">
        <f t="shared" si="10"/>
        <v>3</v>
      </c>
      <c r="O33" s="58">
        <f>IF(OR(E33&gt;0,F33&gt;0,G33&gt;0),Données!$Q$4)</f>
        <v>0</v>
      </c>
      <c r="P33" s="59"/>
    </row>
    <row r="34" spans="1:16">
      <c r="A34" s="39" t="str">
        <f>VLOOKUP(B34,Données!$A$3:$I$1003,4)</f>
        <v>F</v>
      </c>
      <c r="B34" s="48">
        <v>1017</v>
      </c>
      <c r="C34" s="40" t="str">
        <f>IF(B34=Données!Q$1,Données!$Q$2,VLOOKUP(B34,Données!$A$3:$I$1003,3))</f>
        <v>Thérèse Hupé</v>
      </c>
      <c r="D34" s="39">
        <f>IF(C34="Dummy",Données!$Q$3,VLOOKUP(B34,Données!$A$3:$I$1003,5))</f>
        <v>126</v>
      </c>
      <c r="E34" s="112">
        <v>190</v>
      </c>
      <c r="F34" s="112">
        <v>219</v>
      </c>
      <c r="G34" s="112">
        <v>162</v>
      </c>
      <c r="H34" s="42"/>
      <c r="I34" s="43"/>
      <c r="J34" s="44"/>
      <c r="K34" s="45"/>
      <c r="L34" s="46"/>
      <c r="M34" s="47">
        <f t="shared" si="9"/>
        <v>571</v>
      </c>
      <c r="N34" s="47">
        <f t="shared" si="10"/>
        <v>3</v>
      </c>
      <c r="O34" s="58">
        <f>IF(OR(E34&gt;0,F34&gt;0,G34&gt;0),Données!$Q$4)</f>
        <v>0</v>
      </c>
      <c r="P34" s="59"/>
    </row>
    <row r="35" spans="1:16">
      <c r="A35" s="39" t="str">
        <f>VLOOKUP(B35,Données!$A$3:$I$1003,4)</f>
        <v>H</v>
      </c>
      <c r="B35" s="48">
        <v>1018</v>
      </c>
      <c r="C35" s="40" t="str">
        <f>IF(B35=Données!Q$1,Données!$Q$2,VLOOKUP(B35,Données!$A$3:$I$1003,3))</f>
        <v>Jean-Claude Marcoux</v>
      </c>
      <c r="D35" s="39">
        <f>IF(C35="Dummy",Données!$Q$3,VLOOKUP(B35,Données!$A$3:$I$1003,5))</f>
        <v>194</v>
      </c>
      <c r="E35" s="112">
        <v>175</v>
      </c>
      <c r="F35" s="112">
        <v>201</v>
      </c>
      <c r="G35" s="112">
        <v>164</v>
      </c>
      <c r="H35" s="42"/>
      <c r="I35" s="43"/>
      <c r="J35" s="44"/>
      <c r="K35" s="45"/>
      <c r="L35" s="46"/>
      <c r="M35" s="47">
        <f t="shared" si="9"/>
        <v>540</v>
      </c>
      <c r="N35" s="47">
        <f t="shared" si="10"/>
        <v>3</v>
      </c>
      <c r="O35" s="58">
        <f>IF(OR(E35&gt;0,F35&gt;0,G35&gt;0),Données!$Q$4)</f>
        <v>0</v>
      </c>
      <c r="P35" s="59"/>
    </row>
    <row r="36" spans="1:16">
      <c r="A36" s="39" t="str">
        <f>VLOOKUP(B36,Données!$A$3:$I$1003,4)</f>
        <v>F</v>
      </c>
      <c r="B36" s="48">
        <v>1019</v>
      </c>
      <c r="C36" s="40" t="str">
        <f>IF(B36=Données!Q$1,Données!$Q$2,VLOOKUP(B36,Données!$A$3:$I$1003,3))</f>
        <v>Jocelyne Brunelle</v>
      </c>
      <c r="D36" s="39">
        <f>IF(C36="Dummy",Données!$Q$3,VLOOKUP(B36,Données!$A$3:$I$1003,5))</f>
        <v>162</v>
      </c>
      <c r="E36" s="112">
        <v>173</v>
      </c>
      <c r="F36" s="112">
        <v>127</v>
      </c>
      <c r="G36" s="112">
        <v>173</v>
      </c>
      <c r="H36" s="42"/>
      <c r="I36" s="43"/>
      <c r="J36" s="44"/>
      <c r="K36" s="45"/>
      <c r="L36" s="46"/>
      <c r="M36" s="47">
        <f t="shared" si="9"/>
        <v>473</v>
      </c>
      <c r="N36" s="47">
        <f t="shared" si="10"/>
        <v>3</v>
      </c>
      <c r="O36" s="58">
        <f>IF(OR(E36&gt;0,F36&gt;0,G36&gt;0),Données!$Q$4)</f>
        <v>0</v>
      </c>
      <c r="P36" s="59"/>
    </row>
    <row r="37" spans="1:16">
      <c r="A37" s="52" t="s">
        <v>108</v>
      </c>
      <c r="B37" s="48"/>
      <c r="C37" s="53" t="e">
        <f>VLOOKUP(B37,Données!$A$3:$I$1003,3)</f>
        <v>#N/A</v>
      </c>
      <c r="D37" s="52" t="e">
        <f>IF(C37="Dummy",Données!$Q$3,VLOOKUP(B37,Données!$A$3:$I$1003,5))</f>
        <v>#N/A</v>
      </c>
      <c r="E37" s="112"/>
      <c r="F37" s="112"/>
      <c r="G37" s="112"/>
      <c r="H37" s="42"/>
      <c r="I37" s="43"/>
      <c r="J37" s="44"/>
      <c r="K37" s="45"/>
      <c r="L37" s="46"/>
      <c r="M37" s="54">
        <f t="shared" si="9"/>
        <v>0</v>
      </c>
      <c r="N37" s="54">
        <f t="shared" si="10"/>
        <v>0</v>
      </c>
      <c r="O37" s="61" t="b">
        <f>IF(OR(E37&gt;0,F37&gt;0,G37&gt;0),Données!$Q$4)</f>
        <v>0</v>
      </c>
      <c r="P37" s="61"/>
    </row>
    <row r="38" spans="1:16">
      <c r="A38" s="52" t="s">
        <v>108</v>
      </c>
      <c r="B38" s="48"/>
      <c r="C38" s="53" t="e">
        <f>VLOOKUP(B38,Données!$A$3:$I$1003,3)</f>
        <v>#N/A</v>
      </c>
      <c r="D38" s="52" t="e">
        <f>IF(C38="Dummy",Données!$Q$3,VLOOKUP(B38,Données!$A$3:$I$1003,5))</f>
        <v>#N/A</v>
      </c>
      <c r="E38" s="112"/>
      <c r="F38" s="112"/>
      <c r="G38" s="112"/>
      <c r="H38" s="42"/>
      <c r="I38" s="43"/>
      <c r="J38" s="44"/>
      <c r="K38" s="45"/>
      <c r="L38" s="46"/>
      <c r="M38" s="54">
        <f t="shared" si="9"/>
        <v>0</v>
      </c>
      <c r="N38" s="54">
        <f t="shared" si="10"/>
        <v>0</v>
      </c>
      <c r="O38" s="61" t="b">
        <f>IF(OR(E38&gt;0,F38&gt;0,G38&gt;0),Données!$Q$4)</f>
        <v>0</v>
      </c>
      <c r="P38" s="61"/>
    </row>
    <row r="39" spans="1:16">
      <c r="A39" s="31" t="s">
        <v>107</v>
      </c>
      <c r="B39" s="48"/>
      <c r="C39" s="49" t="e">
        <f>VLOOKUP(B39,Données!$J$3:$O$253,2)</f>
        <v>#N/A</v>
      </c>
      <c r="D39" s="31" t="e">
        <f>VLOOKUP(B39,Données!$J$3:$O$253,3)</f>
        <v>#N/A</v>
      </c>
      <c r="E39" s="112"/>
      <c r="F39" s="112"/>
      <c r="G39" s="112"/>
      <c r="H39" s="42"/>
      <c r="I39" s="43"/>
      <c r="J39" s="44"/>
      <c r="K39" s="45"/>
      <c r="L39" s="46"/>
      <c r="M39" s="51">
        <f t="shared" si="9"/>
        <v>0</v>
      </c>
      <c r="N39" s="51">
        <f t="shared" si="10"/>
        <v>0</v>
      </c>
      <c r="O39" s="60" t="b">
        <f>IF(OR(E39&gt;0,F39&gt;0,G39&gt;0),Données!$Q$5)</f>
        <v>0</v>
      </c>
      <c r="P39" s="60"/>
    </row>
    <row r="40" spans="1:16">
      <c r="A40" s="31" t="s">
        <v>107</v>
      </c>
      <c r="B40" s="48"/>
      <c r="C40" s="49" t="e">
        <f>VLOOKUP(B40,Données!$J$3:$O$253,2)</f>
        <v>#N/A</v>
      </c>
      <c r="D40" s="31" t="e">
        <f>VLOOKUP(B40,Données!$J$3:$O$253,3)</f>
        <v>#N/A</v>
      </c>
      <c r="E40" s="112"/>
      <c r="F40" s="112"/>
      <c r="G40" s="112"/>
      <c r="H40" s="42"/>
      <c r="I40" s="43"/>
      <c r="J40" s="44"/>
      <c r="K40" s="45"/>
      <c r="L40" s="46"/>
      <c r="M40" s="51">
        <f t="shared" si="9"/>
        <v>0</v>
      </c>
      <c r="N40" s="51">
        <f t="shared" si="10"/>
        <v>0</v>
      </c>
      <c r="O40" s="60" t="b">
        <f>IF(OR(E40&gt;0,F40&gt;0,G40&gt;0),Données!$Q$5)</f>
        <v>0</v>
      </c>
      <c r="P40" s="60"/>
    </row>
    <row r="41" spans="1:16" ht="15.75">
      <c r="A41" s="62">
        <f>$B$1-D41</f>
        <v>94</v>
      </c>
      <c r="B41" s="63"/>
      <c r="C41" s="30" t="s">
        <v>112</v>
      </c>
      <c r="D41" s="64">
        <f>SUM(D32:D36)</f>
        <v>782</v>
      </c>
      <c r="E41" s="113"/>
      <c r="F41" s="113"/>
      <c r="G41" s="113"/>
      <c r="H41" s="63"/>
      <c r="I41" s="65"/>
      <c r="J41" s="66"/>
      <c r="K41" s="67"/>
      <c r="L41" s="68"/>
      <c r="M41" s="69">
        <f>IF(SUM(E32:G38)=0,"",SUM(E41:G41))</f>
        <v>0</v>
      </c>
      <c r="N41" s="70"/>
      <c r="O41" s="71"/>
      <c r="P41" s="71"/>
    </row>
    <row r="42" spans="1:16" s="116" customFormat="1">
      <c r="A42" s="39" t="str">
        <f>VLOOKUP(B42,Données!$A$3:$I$1003,4)</f>
        <v>F</v>
      </c>
      <c r="B42" s="48">
        <v>1020</v>
      </c>
      <c r="C42" s="40" t="str">
        <f>IF(B42=Données!Q$1,Données!$Q$2,VLOOKUP(B42,Données!$A$3:$I$1003,3))</f>
        <v>Juliette Lavallée</v>
      </c>
      <c r="D42" s="39">
        <f>IF(C42="Dummy",Données!$Q$3,VLOOKUP(B42,Données!$A$3:$I$1003,5))</f>
        <v>138</v>
      </c>
      <c r="E42" s="112">
        <v>130</v>
      </c>
      <c r="F42" s="112">
        <v>102</v>
      </c>
      <c r="G42" s="112">
        <v>151</v>
      </c>
      <c r="H42" s="42"/>
      <c r="I42" s="43"/>
      <c r="J42" s="44"/>
      <c r="K42" s="45"/>
      <c r="L42" s="46"/>
      <c r="M42" s="47">
        <f t="shared" ref="M42:M50" si="11">SUM(E42:G42)</f>
        <v>383</v>
      </c>
      <c r="N42" s="47">
        <f t="shared" ref="N42:N50" si="12">COUNTIF(E42:G42,"&gt;0")</f>
        <v>3</v>
      </c>
      <c r="O42" s="58">
        <f>IF(OR(E42&gt;0,F42&gt;0,G42&gt;0),Données!$Q$4)</f>
        <v>0</v>
      </c>
      <c r="P42" s="59"/>
    </row>
    <row r="43" spans="1:16" s="116" customFormat="1">
      <c r="A43" s="39" t="str">
        <f>VLOOKUP(B43,Données!$A$3:$I$1003,4)</f>
        <v>H</v>
      </c>
      <c r="B43" s="48">
        <v>1021</v>
      </c>
      <c r="C43" s="40" t="str">
        <f>IF(B43=Données!Q$1,Données!$Q$2,VLOOKUP(B43,Données!$A$3:$I$1003,3))</f>
        <v>Patrice Riendeau</v>
      </c>
      <c r="D43" s="39">
        <f>IF(C43="Dummy",Données!$Q$3,VLOOKUP(B43,Données!$A$3:$I$1003,5))</f>
        <v>140</v>
      </c>
      <c r="E43" s="112">
        <v>185</v>
      </c>
      <c r="F43" s="112">
        <v>128</v>
      </c>
      <c r="G43" s="112">
        <v>199</v>
      </c>
      <c r="H43" s="42"/>
      <c r="I43" s="43"/>
      <c r="J43" s="44"/>
      <c r="K43" s="45"/>
      <c r="L43" s="46"/>
      <c r="M43" s="47">
        <f t="shared" si="11"/>
        <v>512</v>
      </c>
      <c r="N43" s="47">
        <f t="shared" si="12"/>
        <v>3</v>
      </c>
      <c r="O43" s="58">
        <f>IF(OR(E43&gt;0,F43&gt;0,G43&gt;0),Données!$Q$4)</f>
        <v>0</v>
      </c>
      <c r="P43" s="59"/>
    </row>
    <row r="44" spans="1:16" s="116" customFormat="1">
      <c r="A44" s="39" t="str">
        <f>VLOOKUP(B44,Données!$A$3:$I$1003,4)</f>
        <v>F</v>
      </c>
      <c r="B44" s="48">
        <v>1022</v>
      </c>
      <c r="C44" s="40" t="str">
        <f>IF(B44=Données!Q$1,Données!$Q$2,VLOOKUP(B44,Données!$A$3:$I$1003,3))</f>
        <v>Pierrette Venne</v>
      </c>
      <c r="D44" s="39">
        <f>IF(C44="Dummy",Données!$Q$3,VLOOKUP(B44,Données!$A$3:$I$1003,5))</f>
        <v>157</v>
      </c>
      <c r="E44" s="112">
        <v>188</v>
      </c>
      <c r="F44" s="112">
        <v>219</v>
      </c>
      <c r="G44" s="112">
        <v>162</v>
      </c>
      <c r="H44" s="42"/>
      <c r="I44" s="43"/>
      <c r="J44" s="44"/>
      <c r="K44" s="45"/>
      <c r="L44" s="46"/>
      <c r="M44" s="47">
        <f t="shared" si="11"/>
        <v>569</v>
      </c>
      <c r="N44" s="47">
        <f t="shared" si="12"/>
        <v>3</v>
      </c>
      <c r="O44" s="58">
        <f>IF(OR(E44&gt;0,F44&gt;0,G44&gt;0),Données!$Q$4)</f>
        <v>0</v>
      </c>
      <c r="P44" s="59"/>
    </row>
    <row r="45" spans="1:16" s="116" customFormat="1">
      <c r="A45" s="39" t="str">
        <f>VLOOKUP(B45,Données!$A$3:$I$1003,4)</f>
        <v>H</v>
      </c>
      <c r="B45" s="48">
        <v>1023</v>
      </c>
      <c r="C45" s="40" t="str">
        <f>IF(B45=Données!Q$1,Données!$Q$2,VLOOKUP(B45,Données!$A$3:$I$1003,3))</f>
        <v>Émile Beauchesne</v>
      </c>
      <c r="D45" s="39">
        <f>IF(C45="Dummy",Données!$Q$3,VLOOKUP(B45,Données!$A$3:$I$1003,5))</f>
        <v>191</v>
      </c>
      <c r="E45" s="112">
        <v>175</v>
      </c>
      <c r="F45" s="112">
        <v>201</v>
      </c>
      <c r="G45" s="112">
        <v>164</v>
      </c>
      <c r="H45" s="42"/>
      <c r="I45" s="43"/>
      <c r="J45" s="44"/>
      <c r="K45" s="45"/>
      <c r="L45" s="46"/>
      <c r="M45" s="47">
        <f t="shared" si="11"/>
        <v>540</v>
      </c>
      <c r="N45" s="47">
        <f t="shared" si="12"/>
        <v>3</v>
      </c>
      <c r="O45" s="58">
        <f>IF(OR(E45&gt;0,F45&gt;0,G45&gt;0),Données!$Q$4)</f>
        <v>0</v>
      </c>
      <c r="P45" s="59"/>
    </row>
    <row r="46" spans="1:16" s="116" customFormat="1">
      <c r="A46" s="39" t="str">
        <f>VLOOKUP(B46,Données!$A$3:$I$1003,4)</f>
        <v>F</v>
      </c>
      <c r="B46" s="48">
        <v>1024</v>
      </c>
      <c r="C46" s="40" t="str">
        <f>IF(B46=Données!Q$1,Données!$Q$2,VLOOKUP(B46,Données!$A$3:$I$1003,3))</f>
        <v>Gilberte Caron</v>
      </c>
      <c r="D46" s="39">
        <f>IF(C46="Dummy",Données!$Q$3,VLOOKUP(B46,Données!$A$3:$I$1003,5))</f>
        <v>179</v>
      </c>
      <c r="E46" s="112">
        <v>173</v>
      </c>
      <c r="F46" s="112">
        <v>127</v>
      </c>
      <c r="G46" s="112">
        <v>173</v>
      </c>
      <c r="H46" s="42"/>
      <c r="I46" s="43"/>
      <c r="J46" s="44"/>
      <c r="K46" s="45"/>
      <c r="L46" s="46"/>
      <c r="M46" s="47">
        <f t="shared" si="11"/>
        <v>473</v>
      </c>
      <c r="N46" s="47">
        <f t="shared" si="12"/>
        <v>3</v>
      </c>
      <c r="O46" s="58">
        <f>IF(OR(E46&gt;0,F46&gt;0,G46&gt;0),Données!$Q$4)</f>
        <v>0</v>
      </c>
      <c r="P46" s="59"/>
    </row>
    <row r="47" spans="1:16" s="116" customFormat="1">
      <c r="A47" s="52" t="s">
        <v>108</v>
      </c>
      <c r="B47" s="48"/>
      <c r="C47" s="53" t="e">
        <f>VLOOKUP(B47,Données!$A$3:$I$1003,3)</f>
        <v>#N/A</v>
      </c>
      <c r="D47" s="52" t="e">
        <f>IF(C47="Dummy",Données!$Q$3,VLOOKUP(B47,Données!$A$3:$I$1003,5))</f>
        <v>#N/A</v>
      </c>
      <c r="E47" s="112"/>
      <c r="F47" s="112"/>
      <c r="G47" s="112"/>
      <c r="H47" s="42"/>
      <c r="I47" s="43"/>
      <c r="J47" s="44"/>
      <c r="K47" s="45"/>
      <c r="L47" s="46"/>
      <c r="M47" s="54">
        <f t="shared" si="11"/>
        <v>0</v>
      </c>
      <c r="N47" s="54">
        <f t="shared" si="12"/>
        <v>0</v>
      </c>
      <c r="O47" s="61" t="b">
        <f>IF(OR(E47&gt;0,F47&gt;0,G47&gt;0),Données!$Q$4)</f>
        <v>0</v>
      </c>
      <c r="P47" s="61"/>
    </row>
    <row r="48" spans="1:16" s="116" customFormat="1">
      <c r="A48" s="52" t="s">
        <v>108</v>
      </c>
      <c r="B48" s="48"/>
      <c r="C48" s="53" t="e">
        <f>VLOOKUP(B48,Données!$A$3:$I$1003,3)</f>
        <v>#N/A</v>
      </c>
      <c r="D48" s="52" t="e">
        <f>IF(C48="Dummy",Données!$Q$3,VLOOKUP(B48,Données!$A$3:$I$1003,5))</f>
        <v>#N/A</v>
      </c>
      <c r="E48" s="112"/>
      <c r="F48" s="112"/>
      <c r="G48" s="112"/>
      <c r="H48" s="42"/>
      <c r="I48" s="43"/>
      <c r="J48" s="44"/>
      <c r="K48" s="45"/>
      <c r="L48" s="46"/>
      <c r="M48" s="54">
        <f t="shared" si="11"/>
        <v>0</v>
      </c>
      <c r="N48" s="54">
        <f t="shared" si="12"/>
        <v>0</v>
      </c>
      <c r="O48" s="61" t="b">
        <f>IF(OR(E48&gt;0,F48&gt;0,G48&gt;0),Données!$Q$4)</f>
        <v>0</v>
      </c>
      <c r="P48" s="61"/>
    </row>
    <row r="49" spans="1:16" s="116" customFormat="1">
      <c r="A49" s="31" t="s">
        <v>107</v>
      </c>
      <c r="B49" s="48"/>
      <c r="C49" s="49" t="e">
        <f>VLOOKUP(B49,Données!$J$3:$O$253,2)</f>
        <v>#N/A</v>
      </c>
      <c r="D49" s="31" t="e">
        <f>VLOOKUP(B49,Données!$J$3:$O$253,3)</f>
        <v>#N/A</v>
      </c>
      <c r="E49" s="112"/>
      <c r="F49" s="112"/>
      <c r="G49" s="112"/>
      <c r="H49" s="42"/>
      <c r="I49" s="43"/>
      <c r="J49" s="44"/>
      <c r="K49" s="45"/>
      <c r="L49" s="46"/>
      <c r="M49" s="51">
        <f t="shared" si="11"/>
        <v>0</v>
      </c>
      <c r="N49" s="51">
        <f t="shared" si="12"/>
        <v>0</v>
      </c>
      <c r="O49" s="60" t="b">
        <f>IF(OR(E49&gt;0,F49&gt;0,G49&gt;0),Données!$Q$5)</f>
        <v>0</v>
      </c>
      <c r="P49" s="60"/>
    </row>
    <row r="50" spans="1:16" s="116" customFormat="1">
      <c r="A50" s="31" t="s">
        <v>107</v>
      </c>
      <c r="B50" s="48"/>
      <c r="C50" s="49" t="e">
        <f>VLOOKUP(B50,Données!$J$3:$O$253,2)</f>
        <v>#N/A</v>
      </c>
      <c r="D50" s="31" t="e">
        <f>VLOOKUP(B50,Données!$J$3:$O$253,3)</f>
        <v>#N/A</v>
      </c>
      <c r="E50" s="112"/>
      <c r="F50" s="112"/>
      <c r="G50" s="112"/>
      <c r="H50" s="42"/>
      <c r="I50" s="43"/>
      <c r="J50" s="44"/>
      <c r="K50" s="45"/>
      <c r="L50" s="46"/>
      <c r="M50" s="51">
        <f t="shared" si="11"/>
        <v>0</v>
      </c>
      <c r="N50" s="51">
        <f t="shared" si="12"/>
        <v>0</v>
      </c>
      <c r="O50" s="60" t="b">
        <f>IF(OR(E50&gt;0,F50&gt;0,G50&gt;0),Données!$Q$5)</f>
        <v>0</v>
      </c>
      <c r="P50" s="60"/>
    </row>
    <row r="51" spans="1:16" s="116" customFormat="1" ht="15.75">
      <c r="A51" s="62">
        <f>$B$1-D51</f>
        <v>71</v>
      </c>
      <c r="B51" s="63"/>
      <c r="C51" s="30" t="s">
        <v>112</v>
      </c>
      <c r="D51" s="64">
        <f>SUM(D42:D46)</f>
        <v>805</v>
      </c>
      <c r="E51" s="113"/>
      <c r="F51" s="113"/>
      <c r="G51" s="113"/>
      <c r="H51" s="63"/>
      <c r="I51" s="65"/>
      <c r="J51" s="66"/>
      <c r="K51" s="67"/>
      <c r="L51" s="68"/>
      <c r="M51" s="69">
        <f>IF(SUM(E42:G48)=0,"",SUM(E51:G51))</f>
        <v>0</v>
      </c>
      <c r="N51" s="70"/>
      <c r="O51" s="71"/>
      <c r="P51" s="71"/>
    </row>
    <row r="52" spans="1:16" s="116" customFormat="1">
      <c r="A52" s="39" t="str">
        <f>VLOOKUP(B52,Données!$A$3:$I$1003,4)</f>
        <v>F</v>
      </c>
      <c r="B52" s="48">
        <v>1025</v>
      </c>
      <c r="C52" s="40" t="str">
        <f>IF(B52=Données!Q$1,Données!$Q$2,VLOOKUP(B52,Données!$A$3:$I$1003,3))</f>
        <v>Cécile Rhéaume</v>
      </c>
      <c r="D52" s="39">
        <f>IF(C52="Dummy",Données!$Q$3,VLOOKUP(B52,Données!$A$3:$I$1003,5))</f>
        <v>139</v>
      </c>
      <c r="E52" s="112">
        <v>130</v>
      </c>
      <c r="F52" s="112">
        <v>102</v>
      </c>
      <c r="G52" s="112">
        <v>151</v>
      </c>
      <c r="H52" s="42"/>
      <c r="I52" s="43"/>
      <c r="J52" s="44"/>
      <c r="K52" s="45"/>
      <c r="L52" s="46"/>
      <c r="M52" s="47">
        <f t="shared" ref="M52:M60" si="13">SUM(E52:G52)</f>
        <v>383</v>
      </c>
      <c r="N52" s="47">
        <f t="shared" ref="N52:N60" si="14">COUNTIF(E52:G52,"&gt;0")</f>
        <v>3</v>
      </c>
      <c r="O52" s="58">
        <f>IF(OR(E52&gt;0,F52&gt;0,G52&gt;0),Données!$Q$4)</f>
        <v>0</v>
      </c>
      <c r="P52" s="59"/>
    </row>
    <row r="53" spans="1:16" s="116" customFormat="1">
      <c r="A53" s="39" t="str">
        <f>VLOOKUP(B53,Données!$A$3:$I$1003,4)</f>
        <v>F</v>
      </c>
      <c r="B53" s="48">
        <v>1026</v>
      </c>
      <c r="C53" s="40" t="str">
        <f>IF(B53=Données!Q$1,Données!$Q$2,VLOOKUP(B53,Données!$A$3:$I$1003,3))</f>
        <v>Monique Campeau</v>
      </c>
      <c r="D53" s="39">
        <f>IF(C53="Dummy",Données!$Q$3,VLOOKUP(B53,Données!$A$3:$I$1003,5))</f>
        <v>144</v>
      </c>
      <c r="E53" s="112">
        <v>185</v>
      </c>
      <c r="F53" s="112">
        <v>128</v>
      </c>
      <c r="G53" s="112">
        <v>199</v>
      </c>
      <c r="H53" s="42"/>
      <c r="I53" s="43"/>
      <c r="J53" s="44"/>
      <c r="K53" s="45"/>
      <c r="L53" s="46"/>
      <c r="M53" s="47">
        <f t="shared" si="13"/>
        <v>512</v>
      </c>
      <c r="N53" s="47">
        <f t="shared" si="14"/>
        <v>3</v>
      </c>
      <c r="O53" s="58">
        <f>IF(OR(E53&gt;0,F53&gt;0,G53&gt;0),Données!$Q$4)</f>
        <v>0</v>
      </c>
      <c r="P53" s="59"/>
    </row>
    <row r="54" spans="1:16" s="116" customFormat="1">
      <c r="A54" s="39" t="str">
        <f>VLOOKUP(B54,Données!$A$3:$I$1003,4)</f>
        <v>H</v>
      </c>
      <c r="B54" s="48">
        <v>1027</v>
      </c>
      <c r="C54" s="40" t="str">
        <f>IF(B54=Données!Q$1,Données!$Q$2,VLOOKUP(B54,Données!$A$3:$I$1003,3))</f>
        <v>Philippe Vignis</v>
      </c>
      <c r="D54" s="39">
        <f>IF(C54="Dummy",Données!$Q$3,VLOOKUP(B54,Données!$A$3:$I$1003,5))</f>
        <v>170</v>
      </c>
      <c r="E54" s="112">
        <v>190</v>
      </c>
      <c r="F54" s="112">
        <v>219</v>
      </c>
      <c r="G54" s="112">
        <v>162</v>
      </c>
      <c r="H54" s="42"/>
      <c r="I54" s="43"/>
      <c r="J54" s="44"/>
      <c r="K54" s="45"/>
      <c r="L54" s="46"/>
      <c r="M54" s="47">
        <f t="shared" si="13"/>
        <v>571</v>
      </c>
      <c r="N54" s="47">
        <f t="shared" si="14"/>
        <v>3</v>
      </c>
      <c r="O54" s="58">
        <f>IF(OR(E54&gt;0,F54&gt;0,G54&gt;0),Données!$Q$4)</f>
        <v>0</v>
      </c>
      <c r="P54" s="59"/>
    </row>
    <row r="55" spans="1:16" s="116" customFormat="1">
      <c r="A55" s="39" t="str">
        <f>VLOOKUP(B55,Données!$A$3:$I$1003,4)</f>
        <v>H</v>
      </c>
      <c r="B55" s="48">
        <v>1028</v>
      </c>
      <c r="C55" s="40" t="str">
        <f>IF(B55=Données!Q$1,Données!$Q$2,VLOOKUP(B55,Données!$A$3:$I$1003,3))</f>
        <v>Claude Baril</v>
      </c>
      <c r="D55" s="39">
        <f>IF(C55="Dummy",Données!$Q$3,VLOOKUP(B55,Données!$A$3:$I$1003,5))</f>
        <v>173</v>
      </c>
      <c r="E55" s="112">
        <v>175</v>
      </c>
      <c r="F55" s="112">
        <v>201</v>
      </c>
      <c r="G55" s="112">
        <v>164</v>
      </c>
      <c r="H55" s="42"/>
      <c r="I55" s="43"/>
      <c r="J55" s="44"/>
      <c r="K55" s="45"/>
      <c r="L55" s="46"/>
      <c r="M55" s="47">
        <f t="shared" si="13"/>
        <v>540</v>
      </c>
      <c r="N55" s="47">
        <f t="shared" si="14"/>
        <v>3</v>
      </c>
      <c r="O55" s="58">
        <f>IF(OR(E55&gt;0,F55&gt;0,G55&gt;0),Données!$Q$4)</f>
        <v>0</v>
      </c>
      <c r="P55" s="59"/>
    </row>
    <row r="56" spans="1:16" s="116" customFormat="1">
      <c r="A56" s="39" t="str">
        <f>VLOOKUP(B56,Données!$A$3:$I$1003,4)</f>
        <v>F</v>
      </c>
      <c r="B56" s="48">
        <v>1029</v>
      </c>
      <c r="C56" s="40" t="str">
        <f>IF(B56=Données!Q$1,Données!$Q$2,VLOOKUP(B56,Données!$A$3:$I$1003,3))</f>
        <v>Carole Moreau</v>
      </c>
      <c r="D56" s="39">
        <f>IF(C56="Dummy",Données!$Q$3,VLOOKUP(B56,Données!$A$3:$I$1003,5))</f>
        <v>166</v>
      </c>
      <c r="E56" s="112">
        <v>173</v>
      </c>
      <c r="F56" s="112">
        <v>127</v>
      </c>
      <c r="G56" s="112">
        <v>173</v>
      </c>
      <c r="H56" s="42"/>
      <c r="I56" s="43"/>
      <c r="J56" s="44"/>
      <c r="K56" s="45"/>
      <c r="L56" s="46"/>
      <c r="M56" s="47">
        <f t="shared" si="13"/>
        <v>473</v>
      </c>
      <c r="N56" s="47">
        <f t="shared" si="14"/>
        <v>3</v>
      </c>
      <c r="O56" s="58">
        <f>IF(OR(E56&gt;0,F56&gt;0,G56&gt;0),Données!$Q$4)</f>
        <v>0</v>
      </c>
      <c r="P56" s="59"/>
    </row>
    <row r="57" spans="1:16" s="116" customFormat="1">
      <c r="A57" s="52" t="s">
        <v>108</v>
      </c>
      <c r="B57" s="48"/>
      <c r="C57" s="53" t="e">
        <f>VLOOKUP(B57,Données!$A$3:$I$1003,3)</f>
        <v>#N/A</v>
      </c>
      <c r="D57" s="52" t="e">
        <f>IF(C57="Dummy",Données!$Q$3,VLOOKUP(B57,Données!$A$3:$I$1003,5))</f>
        <v>#N/A</v>
      </c>
      <c r="E57" s="112"/>
      <c r="F57" s="112"/>
      <c r="G57" s="112"/>
      <c r="H57" s="42"/>
      <c r="I57" s="43"/>
      <c r="J57" s="44"/>
      <c r="K57" s="45"/>
      <c r="L57" s="46"/>
      <c r="M57" s="54">
        <f t="shared" si="13"/>
        <v>0</v>
      </c>
      <c r="N57" s="54">
        <f t="shared" si="14"/>
        <v>0</v>
      </c>
      <c r="O57" s="61" t="b">
        <f>IF(OR(E57&gt;0,F57&gt;0,G57&gt;0),Données!$Q$4)</f>
        <v>0</v>
      </c>
      <c r="P57" s="61"/>
    </row>
    <row r="58" spans="1:16" s="116" customFormat="1">
      <c r="A58" s="52" t="s">
        <v>108</v>
      </c>
      <c r="B58" s="48"/>
      <c r="C58" s="53" t="e">
        <f>VLOOKUP(B58,Données!$A$3:$I$1003,3)</f>
        <v>#N/A</v>
      </c>
      <c r="D58" s="52" t="e">
        <f>IF(C58="Dummy",Données!$Q$3,VLOOKUP(B58,Données!$A$3:$I$1003,5))</f>
        <v>#N/A</v>
      </c>
      <c r="E58" s="112"/>
      <c r="F58" s="112"/>
      <c r="G58" s="112"/>
      <c r="H58" s="42"/>
      <c r="I58" s="43"/>
      <c r="J58" s="44"/>
      <c r="K58" s="45"/>
      <c r="L58" s="46"/>
      <c r="M58" s="54">
        <f t="shared" si="13"/>
        <v>0</v>
      </c>
      <c r="N58" s="54">
        <f t="shared" si="14"/>
        <v>0</v>
      </c>
      <c r="O58" s="61" t="b">
        <f>IF(OR(E58&gt;0,F58&gt;0,G58&gt;0),Données!$Q$4)</f>
        <v>0</v>
      </c>
      <c r="P58" s="61"/>
    </row>
    <row r="59" spans="1:16" s="116" customFormat="1">
      <c r="A59" s="31" t="s">
        <v>107</v>
      </c>
      <c r="B59" s="48"/>
      <c r="C59" s="49" t="e">
        <f>VLOOKUP(B59,Données!$J$3:$O$253,2)</f>
        <v>#N/A</v>
      </c>
      <c r="D59" s="31" t="e">
        <f>VLOOKUP(B59,Données!$J$3:$O$253,3)</f>
        <v>#N/A</v>
      </c>
      <c r="E59" s="112"/>
      <c r="F59" s="112"/>
      <c r="G59" s="112"/>
      <c r="H59" s="42"/>
      <c r="I59" s="43"/>
      <c r="J59" s="44"/>
      <c r="K59" s="45"/>
      <c r="L59" s="46"/>
      <c r="M59" s="51">
        <f t="shared" si="13"/>
        <v>0</v>
      </c>
      <c r="N59" s="51">
        <f t="shared" si="14"/>
        <v>0</v>
      </c>
      <c r="O59" s="60" t="b">
        <f>IF(OR(E59&gt;0,F59&gt;0,G59&gt;0),Données!$Q$5)</f>
        <v>0</v>
      </c>
      <c r="P59" s="60"/>
    </row>
    <row r="60" spans="1:16" s="116" customFormat="1">
      <c r="A60" s="31" t="s">
        <v>107</v>
      </c>
      <c r="B60" s="48"/>
      <c r="C60" s="49" t="e">
        <f>VLOOKUP(B60,Données!$J$3:$O$253,2)</f>
        <v>#N/A</v>
      </c>
      <c r="D60" s="31" t="e">
        <f>VLOOKUP(B60,Données!$J$3:$O$253,3)</f>
        <v>#N/A</v>
      </c>
      <c r="E60" s="112"/>
      <c r="F60" s="112"/>
      <c r="G60" s="112"/>
      <c r="H60" s="42"/>
      <c r="I60" s="43"/>
      <c r="J60" s="44"/>
      <c r="K60" s="45"/>
      <c r="L60" s="46"/>
      <c r="M60" s="51">
        <f t="shared" si="13"/>
        <v>0</v>
      </c>
      <c r="N60" s="51">
        <f t="shared" si="14"/>
        <v>0</v>
      </c>
      <c r="O60" s="60" t="b">
        <f>IF(OR(E60&gt;0,F60&gt;0,G60&gt;0),Données!$Q$5)</f>
        <v>0</v>
      </c>
      <c r="P60" s="60"/>
    </row>
    <row r="61" spans="1:16" s="116" customFormat="1" ht="15.75">
      <c r="A61" s="62">
        <f>$B$1-D61</f>
        <v>84</v>
      </c>
      <c r="B61" s="63"/>
      <c r="C61" s="30" t="s">
        <v>112</v>
      </c>
      <c r="D61" s="64">
        <f>SUM(D52:D56)</f>
        <v>792</v>
      </c>
      <c r="E61" s="113"/>
      <c r="F61" s="113"/>
      <c r="G61" s="113"/>
      <c r="H61" s="63"/>
      <c r="I61" s="65"/>
      <c r="J61" s="66"/>
      <c r="K61" s="67"/>
      <c r="L61" s="68"/>
      <c r="M61" s="69">
        <f>IF(SUM(E52:G58)=0,"",SUM(E61:G61))</f>
        <v>0</v>
      </c>
      <c r="N61" s="70"/>
      <c r="O61" s="71"/>
      <c r="P61" s="71"/>
    </row>
    <row r="62" spans="1:16" s="116" customFormat="1">
      <c r="A62" s="39" t="str">
        <f>VLOOKUP(B62,Données!$A$3:$I$1003,4)</f>
        <v>F</v>
      </c>
      <c r="B62" s="48">
        <v>1030</v>
      </c>
      <c r="C62" s="40" t="str">
        <f>IF(B62=Données!Q$1,Données!$Q$2,VLOOKUP(B62,Données!$A$3:$I$1003,3))</f>
        <v>Gisèle Prévost</v>
      </c>
      <c r="D62" s="39">
        <f>IF(C62="Dummy",Données!$Q$3,VLOOKUP(B62,Données!$A$3:$I$1003,5))</f>
        <v>141</v>
      </c>
      <c r="E62" s="112">
        <v>130</v>
      </c>
      <c r="F62" s="112">
        <v>102</v>
      </c>
      <c r="G62" s="112">
        <v>151</v>
      </c>
      <c r="H62" s="42"/>
      <c r="I62" s="43"/>
      <c r="J62" s="44"/>
      <c r="K62" s="45"/>
      <c r="L62" s="46"/>
      <c r="M62" s="47">
        <f t="shared" ref="M62:M70" si="15">SUM(E62:G62)</f>
        <v>383</v>
      </c>
      <c r="N62" s="47">
        <f t="shared" ref="N62:N70" si="16">COUNTIF(E62:G62,"&gt;0")</f>
        <v>3</v>
      </c>
      <c r="O62" s="58">
        <f>IF(OR(E62&gt;0,F62&gt;0,G62&gt;0),Données!$Q$4)</f>
        <v>0</v>
      </c>
      <c r="P62" s="59"/>
    </row>
    <row r="63" spans="1:16" s="116" customFormat="1">
      <c r="A63" s="39" t="str">
        <f>VLOOKUP(B63,Données!$A$3:$I$1003,4)</f>
        <v>H</v>
      </c>
      <c r="B63" s="48">
        <v>1031</v>
      </c>
      <c r="C63" s="40" t="str">
        <f>IF(B63=Données!Q$1,Données!$Q$2,VLOOKUP(B63,Données!$A$3:$I$1003,3))</f>
        <v>Antoine Lavoie</v>
      </c>
      <c r="D63" s="39">
        <f>IF(C63="Dummy",Données!$Q$3,VLOOKUP(B63,Données!$A$3:$I$1003,5))</f>
        <v>159</v>
      </c>
      <c r="E63" s="112">
        <v>185</v>
      </c>
      <c r="F63" s="112">
        <v>128</v>
      </c>
      <c r="G63" s="112">
        <v>199</v>
      </c>
      <c r="H63" s="42"/>
      <c r="I63" s="43"/>
      <c r="J63" s="44"/>
      <c r="K63" s="45"/>
      <c r="L63" s="46"/>
      <c r="M63" s="47">
        <f t="shared" si="15"/>
        <v>512</v>
      </c>
      <c r="N63" s="47">
        <f t="shared" si="16"/>
        <v>3</v>
      </c>
      <c r="O63" s="58">
        <f>IF(OR(E63&gt;0,F63&gt;0,G63&gt;0),Données!$Q$4)</f>
        <v>0</v>
      </c>
      <c r="P63" s="59"/>
    </row>
    <row r="64" spans="1:16" s="116" customFormat="1">
      <c r="A64" s="39" t="str">
        <f>VLOOKUP(B64,Données!$A$3:$I$1003,4)</f>
        <v>F</v>
      </c>
      <c r="B64" s="48">
        <v>1032</v>
      </c>
      <c r="C64" s="40" t="str">
        <f>IF(B64=Données!Q$1,Données!$Q$2,VLOOKUP(B64,Données!$A$3:$I$1003,3))</f>
        <v>Thérèse Truchon</v>
      </c>
      <c r="D64" s="39">
        <f>IF(C64="Dummy",Données!$Q$3,VLOOKUP(B64,Données!$A$3:$I$1003,5))</f>
        <v>173</v>
      </c>
      <c r="E64" s="112">
        <v>190</v>
      </c>
      <c r="F64" s="112">
        <v>219</v>
      </c>
      <c r="G64" s="112">
        <v>162</v>
      </c>
      <c r="H64" s="42"/>
      <c r="I64" s="43"/>
      <c r="J64" s="44"/>
      <c r="K64" s="45"/>
      <c r="L64" s="46"/>
      <c r="M64" s="47">
        <f t="shared" si="15"/>
        <v>571</v>
      </c>
      <c r="N64" s="47">
        <f t="shared" si="16"/>
        <v>3</v>
      </c>
      <c r="O64" s="58">
        <f>IF(OR(E64&gt;0,F64&gt;0,G64&gt;0),Données!$Q$4)</f>
        <v>0</v>
      </c>
      <c r="P64" s="59"/>
    </row>
    <row r="65" spans="1:16" s="116" customFormat="1">
      <c r="A65" s="39" t="str">
        <f>VLOOKUP(B65,Données!$A$3:$I$1003,4)</f>
        <v>F</v>
      </c>
      <c r="B65" s="48">
        <v>1033</v>
      </c>
      <c r="C65" s="40" t="str">
        <f>IF(B65=Données!Q$1,Données!$Q$2,VLOOKUP(B65,Données!$A$3:$I$1003,3))</f>
        <v>Estelle Vadboncoeur</v>
      </c>
      <c r="D65" s="39">
        <f>IF(C65="Dummy",Données!$Q$3,VLOOKUP(B65,Données!$A$3:$I$1003,5))</f>
        <v>170</v>
      </c>
      <c r="E65" s="112">
        <v>175</v>
      </c>
      <c r="F65" s="112">
        <v>201</v>
      </c>
      <c r="G65" s="112">
        <v>164</v>
      </c>
      <c r="H65" s="42"/>
      <c r="I65" s="43"/>
      <c r="J65" s="44"/>
      <c r="K65" s="45"/>
      <c r="L65" s="46"/>
      <c r="M65" s="47">
        <f t="shared" si="15"/>
        <v>540</v>
      </c>
      <c r="N65" s="47">
        <f t="shared" si="16"/>
        <v>3</v>
      </c>
      <c r="O65" s="58">
        <f>IF(OR(E65&gt;0,F65&gt;0,G65&gt;0),Données!$Q$4)</f>
        <v>0</v>
      </c>
      <c r="P65" s="59"/>
    </row>
    <row r="66" spans="1:16" s="116" customFormat="1">
      <c r="A66" s="39" t="str">
        <f>VLOOKUP(B66,Données!$A$3:$I$1003,4)</f>
        <v>F</v>
      </c>
      <c r="B66" s="48">
        <v>1034</v>
      </c>
      <c r="C66" s="40" t="str">
        <f>IF(B66=Données!Q$1,Données!$Q$2,VLOOKUP(B66,Données!$A$3:$I$1003,3))</f>
        <v>Cécile Hébert</v>
      </c>
      <c r="D66" s="39">
        <f>IF(C66="Dummy",Données!$Q$3,VLOOKUP(B66,Données!$A$3:$I$1003,5))</f>
        <v>171</v>
      </c>
      <c r="E66" s="112">
        <v>173</v>
      </c>
      <c r="F66" s="112">
        <v>127</v>
      </c>
      <c r="G66" s="112">
        <v>173</v>
      </c>
      <c r="H66" s="42"/>
      <c r="I66" s="43"/>
      <c r="J66" s="44"/>
      <c r="K66" s="45"/>
      <c r="L66" s="46"/>
      <c r="M66" s="47">
        <f t="shared" si="15"/>
        <v>473</v>
      </c>
      <c r="N66" s="47">
        <f t="shared" si="16"/>
        <v>3</v>
      </c>
      <c r="O66" s="58">
        <f>IF(OR(E66&gt;0,F66&gt;0,G66&gt;0),Données!$Q$4)</f>
        <v>0</v>
      </c>
      <c r="P66" s="59"/>
    </row>
    <row r="67" spans="1:16" s="116" customFormat="1">
      <c r="A67" s="52" t="s">
        <v>108</v>
      </c>
      <c r="B67" s="48"/>
      <c r="C67" s="53" t="e">
        <f>VLOOKUP(B67,Données!$A$3:$I$1003,3)</f>
        <v>#N/A</v>
      </c>
      <c r="D67" s="52" t="e">
        <f>IF(C67="Dummy",Données!$Q$3,VLOOKUP(B67,Données!$A$3:$I$1003,5))</f>
        <v>#N/A</v>
      </c>
      <c r="E67" s="112"/>
      <c r="F67" s="112"/>
      <c r="G67" s="112"/>
      <c r="H67" s="42"/>
      <c r="I67" s="43"/>
      <c r="J67" s="44"/>
      <c r="K67" s="45"/>
      <c r="L67" s="46"/>
      <c r="M67" s="54">
        <f t="shared" si="15"/>
        <v>0</v>
      </c>
      <c r="N67" s="54">
        <f t="shared" si="16"/>
        <v>0</v>
      </c>
      <c r="O67" s="61" t="b">
        <f>IF(OR(E67&gt;0,F67&gt;0,G67&gt;0),Données!$Q$4)</f>
        <v>0</v>
      </c>
      <c r="P67" s="61"/>
    </row>
    <row r="68" spans="1:16" s="116" customFormat="1">
      <c r="A68" s="52" t="s">
        <v>108</v>
      </c>
      <c r="B68" s="48"/>
      <c r="C68" s="53" t="e">
        <f>VLOOKUP(B68,Données!$A$3:$I$1003,3)</f>
        <v>#N/A</v>
      </c>
      <c r="D68" s="52" t="e">
        <f>IF(C68="Dummy",Données!$Q$3,VLOOKUP(B68,Données!$A$3:$I$1003,5))</f>
        <v>#N/A</v>
      </c>
      <c r="E68" s="112"/>
      <c r="F68" s="112"/>
      <c r="G68" s="112"/>
      <c r="H68" s="42"/>
      <c r="I68" s="43"/>
      <c r="J68" s="44"/>
      <c r="K68" s="45"/>
      <c r="L68" s="46"/>
      <c r="M68" s="54">
        <f t="shared" si="15"/>
        <v>0</v>
      </c>
      <c r="N68" s="54">
        <f t="shared" si="16"/>
        <v>0</v>
      </c>
      <c r="O68" s="61" t="b">
        <f>IF(OR(E68&gt;0,F68&gt;0,G68&gt;0),Données!$Q$4)</f>
        <v>0</v>
      </c>
      <c r="P68" s="61"/>
    </row>
    <row r="69" spans="1:16" s="116" customFormat="1">
      <c r="A69" s="31" t="s">
        <v>107</v>
      </c>
      <c r="B69" s="48"/>
      <c r="C69" s="49" t="e">
        <f>VLOOKUP(B69,Données!$J$3:$O$253,2)</f>
        <v>#N/A</v>
      </c>
      <c r="D69" s="31" t="e">
        <f>VLOOKUP(B69,Données!$J$3:$O$253,3)</f>
        <v>#N/A</v>
      </c>
      <c r="E69" s="112"/>
      <c r="F69" s="112"/>
      <c r="G69" s="112"/>
      <c r="H69" s="42"/>
      <c r="I69" s="43"/>
      <c r="J69" s="44"/>
      <c r="K69" s="45"/>
      <c r="L69" s="46"/>
      <c r="M69" s="51">
        <f t="shared" si="15"/>
        <v>0</v>
      </c>
      <c r="N69" s="51">
        <f t="shared" si="16"/>
        <v>0</v>
      </c>
      <c r="O69" s="60" t="b">
        <f>IF(OR(E69&gt;0,F69&gt;0,G69&gt;0),Données!$Q$5)</f>
        <v>0</v>
      </c>
      <c r="P69" s="60"/>
    </row>
    <row r="70" spans="1:16" s="116" customFormat="1">
      <c r="A70" s="31" t="s">
        <v>107</v>
      </c>
      <c r="B70" s="48"/>
      <c r="C70" s="49" t="e">
        <f>VLOOKUP(B70,Données!$J$3:$O$253,2)</f>
        <v>#N/A</v>
      </c>
      <c r="D70" s="31" t="e">
        <f>VLOOKUP(B70,Données!$J$3:$O$253,3)</f>
        <v>#N/A</v>
      </c>
      <c r="E70" s="112"/>
      <c r="F70" s="112"/>
      <c r="G70" s="112"/>
      <c r="H70" s="42"/>
      <c r="I70" s="43"/>
      <c r="J70" s="44"/>
      <c r="K70" s="45"/>
      <c r="L70" s="46"/>
      <c r="M70" s="51">
        <f t="shared" si="15"/>
        <v>0</v>
      </c>
      <c r="N70" s="51">
        <f t="shared" si="16"/>
        <v>0</v>
      </c>
      <c r="O70" s="60" t="b">
        <f>IF(OR(E70&gt;0,F70&gt;0,G70&gt;0),Données!$Q$5)</f>
        <v>0</v>
      </c>
      <c r="P70" s="60"/>
    </row>
    <row r="71" spans="1:16" s="116" customFormat="1" ht="15.75">
      <c r="A71" s="62">
        <f>$B$1-D71</f>
        <v>62</v>
      </c>
      <c r="B71" s="63"/>
      <c r="C71" s="30" t="s">
        <v>112</v>
      </c>
      <c r="D71" s="64">
        <f>SUM(D62:D66)</f>
        <v>814</v>
      </c>
      <c r="E71" s="113"/>
      <c r="F71" s="113"/>
      <c r="G71" s="113"/>
      <c r="H71" s="63"/>
      <c r="I71" s="65"/>
      <c r="J71" s="66"/>
      <c r="K71" s="67"/>
      <c r="L71" s="68"/>
      <c r="M71" s="69">
        <f>IF(SUM(E62:G68)=0,"",SUM(E71:G71))</f>
        <v>0</v>
      </c>
      <c r="N71" s="70"/>
      <c r="O71" s="71"/>
      <c r="P71" s="71"/>
    </row>
    <row r="72" spans="1:16" s="116" customFormat="1">
      <c r="A72" s="39" t="str">
        <f>VLOOKUP(B72,Données!$A$3:$I$1003,4)</f>
        <v>H</v>
      </c>
      <c r="B72" s="48">
        <v>1035</v>
      </c>
      <c r="C72" s="40" t="str">
        <f>IF(B72=Données!Q$1,Données!$Q$2,VLOOKUP(B72,Données!$A$3:$I$1003,3))</f>
        <v>Michel Tremblay</v>
      </c>
      <c r="D72" s="39">
        <f>IF(C72="Dummy",Données!$Q$3,VLOOKUP(B72,Données!$A$3:$I$1003,5))</f>
        <v>152</v>
      </c>
      <c r="E72" s="112">
        <v>130</v>
      </c>
      <c r="F72" s="112">
        <v>102</v>
      </c>
      <c r="G72" s="112">
        <v>151</v>
      </c>
      <c r="H72" s="42"/>
      <c r="I72" s="43"/>
      <c r="J72" s="44"/>
      <c r="K72" s="45"/>
      <c r="L72" s="46"/>
      <c r="M72" s="47">
        <f t="shared" ref="M72:M80" si="17">SUM(E72:G72)</f>
        <v>383</v>
      </c>
      <c r="N72" s="47">
        <f t="shared" ref="N72:N80" si="18">COUNTIF(E72:G72,"&gt;0")</f>
        <v>3</v>
      </c>
      <c r="O72" s="58">
        <f>IF(OR(E72&gt;0,F72&gt;0,G72&gt;0),Données!$Q$4)</f>
        <v>0</v>
      </c>
      <c r="P72" s="59"/>
    </row>
    <row r="73" spans="1:16" s="116" customFormat="1">
      <c r="A73" s="39" t="str">
        <f>VLOOKUP(B73,Données!$A$3:$I$1003,4)</f>
        <v>F</v>
      </c>
      <c r="B73" s="48">
        <v>1036</v>
      </c>
      <c r="C73" s="40" t="str">
        <f>IF(B73=Données!Q$1,Données!$Q$2,VLOOKUP(B73,Données!$A$3:$I$1003,3))</f>
        <v>France Therien</v>
      </c>
      <c r="D73" s="39">
        <f>IF(C73="Dummy",Données!$Q$3,VLOOKUP(B73,Données!$A$3:$I$1003,5))</f>
        <v>147</v>
      </c>
      <c r="E73" s="112">
        <v>185</v>
      </c>
      <c r="F73" s="112">
        <v>128</v>
      </c>
      <c r="G73" s="112">
        <v>199</v>
      </c>
      <c r="H73" s="42"/>
      <c r="I73" s="43"/>
      <c r="J73" s="44"/>
      <c r="K73" s="45"/>
      <c r="L73" s="46"/>
      <c r="M73" s="47">
        <f t="shared" si="17"/>
        <v>512</v>
      </c>
      <c r="N73" s="47">
        <f t="shared" si="18"/>
        <v>3</v>
      </c>
      <c r="O73" s="58">
        <f>IF(OR(E73&gt;0,F73&gt;0,G73&gt;0),Données!$Q$4)</f>
        <v>0</v>
      </c>
      <c r="P73" s="59"/>
    </row>
    <row r="74" spans="1:16" s="116" customFormat="1">
      <c r="A74" s="39" t="str">
        <f>VLOOKUP(B74,Données!$A$3:$I$1003,4)</f>
        <v>F</v>
      </c>
      <c r="B74" s="48">
        <v>1037</v>
      </c>
      <c r="C74" s="40" t="str">
        <f>IF(B74=Données!Q$1,Données!$Q$2,VLOOKUP(B74,Données!$A$3:$I$1003,3))</f>
        <v>Louisette Croteau</v>
      </c>
      <c r="D74" s="39">
        <f>IF(C74="Dummy",Données!$Q$3,VLOOKUP(B74,Données!$A$3:$I$1003,5))</f>
        <v>163</v>
      </c>
      <c r="E74" s="112">
        <v>190</v>
      </c>
      <c r="F74" s="112">
        <v>219</v>
      </c>
      <c r="G74" s="112">
        <v>162</v>
      </c>
      <c r="H74" s="42"/>
      <c r="I74" s="43"/>
      <c r="J74" s="44"/>
      <c r="K74" s="45"/>
      <c r="L74" s="46"/>
      <c r="M74" s="47">
        <f t="shared" si="17"/>
        <v>571</v>
      </c>
      <c r="N74" s="47">
        <f t="shared" si="18"/>
        <v>3</v>
      </c>
      <c r="O74" s="58">
        <f>IF(OR(E74&gt;0,F74&gt;0,G74&gt;0),Données!$Q$4)</f>
        <v>0</v>
      </c>
      <c r="P74" s="59"/>
    </row>
    <row r="75" spans="1:16" s="116" customFormat="1">
      <c r="A75" s="39" t="str">
        <f>VLOOKUP(B75,Données!$A$3:$I$1003,4)</f>
        <v>F</v>
      </c>
      <c r="B75" s="48">
        <v>1038</v>
      </c>
      <c r="C75" s="40" t="str">
        <f>IF(B75=Données!Q$1,Données!$Q$2,VLOOKUP(B75,Données!$A$3:$I$1003,3))</f>
        <v>Nicole Tanguay</v>
      </c>
      <c r="D75" s="39">
        <f>IF(C75="Dummy",Données!$Q$3,VLOOKUP(B75,Données!$A$3:$I$1003,5))</f>
        <v>183</v>
      </c>
      <c r="E75" s="112">
        <v>175</v>
      </c>
      <c r="F75" s="112">
        <v>201</v>
      </c>
      <c r="G75" s="112">
        <v>164</v>
      </c>
      <c r="H75" s="42"/>
      <c r="I75" s="43"/>
      <c r="J75" s="44"/>
      <c r="K75" s="45"/>
      <c r="L75" s="46"/>
      <c r="M75" s="47">
        <f t="shared" si="17"/>
        <v>540</v>
      </c>
      <c r="N75" s="47">
        <f t="shared" si="18"/>
        <v>3</v>
      </c>
      <c r="O75" s="58">
        <f>IF(OR(E75&gt;0,F75&gt;0,G75&gt;0),Données!$Q$4)</f>
        <v>0</v>
      </c>
      <c r="P75" s="59"/>
    </row>
    <row r="76" spans="1:16" s="116" customFormat="1">
      <c r="A76" s="39" t="str">
        <f>VLOOKUP(B76,Données!$A$3:$I$1003,4)</f>
        <v>F</v>
      </c>
      <c r="B76" s="48">
        <v>1039</v>
      </c>
      <c r="C76" s="40" t="str">
        <f>IF(B76=Données!Q$1,Données!$Q$2,VLOOKUP(B76,Données!$A$3:$I$1003,3))</f>
        <v>Jeannine Chartré</v>
      </c>
      <c r="D76" s="39">
        <f>IF(C76="Dummy",Données!$Q$3,VLOOKUP(B76,Données!$A$3:$I$1003,5))</f>
        <v>173</v>
      </c>
      <c r="E76" s="112">
        <v>173</v>
      </c>
      <c r="F76" s="112">
        <v>127</v>
      </c>
      <c r="G76" s="112">
        <v>173</v>
      </c>
      <c r="H76" s="42"/>
      <c r="I76" s="43"/>
      <c r="J76" s="44"/>
      <c r="K76" s="45"/>
      <c r="L76" s="46"/>
      <c r="M76" s="47">
        <f t="shared" si="17"/>
        <v>473</v>
      </c>
      <c r="N76" s="47">
        <f t="shared" si="18"/>
        <v>3</v>
      </c>
      <c r="O76" s="58">
        <f>IF(OR(E76&gt;0,F76&gt;0,G76&gt;0),Données!$Q$4)</f>
        <v>0</v>
      </c>
      <c r="P76" s="59"/>
    </row>
    <row r="77" spans="1:16" s="116" customFormat="1">
      <c r="A77" s="52" t="s">
        <v>108</v>
      </c>
      <c r="B77" s="48"/>
      <c r="C77" s="53" t="e">
        <f>VLOOKUP(B77,Données!$A$3:$I$1003,3)</f>
        <v>#N/A</v>
      </c>
      <c r="D77" s="52" t="e">
        <f>IF(C77="Dummy",Données!$Q$3,VLOOKUP(B77,Données!$A$3:$I$1003,5))</f>
        <v>#N/A</v>
      </c>
      <c r="E77" s="112"/>
      <c r="F77" s="112"/>
      <c r="G77" s="112"/>
      <c r="H77" s="42"/>
      <c r="I77" s="43"/>
      <c r="J77" s="44"/>
      <c r="K77" s="45"/>
      <c r="L77" s="46"/>
      <c r="M77" s="54">
        <f t="shared" si="17"/>
        <v>0</v>
      </c>
      <c r="N77" s="54">
        <f t="shared" si="18"/>
        <v>0</v>
      </c>
      <c r="O77" s="61" t="b">
        <f>IF(OR(E77&gt;0,F77&gt;0,G77&gt;0),Données!$Q$4)</f>
        <v>0</v>
      </c>
      <c r="P77" s="61"/>
    </row>
    <row r="78" spans="1:16" s="116" customFormat="1">
      <c r="A78" s="52" t="s">
        <v>108</v>
      </c>
      <c r="B78" s="48"/>
      <c r="C78" s="53" t="e">
        <f>VLOOKUP(B78,Données!$A$3:$I$1003,3)</f>
        <v>#N/A</v>
      </c>
      <c r="D78" s="52" t="e">
        <f>IF(C78="Dummy",Données!$Q$3,VLOOKUP(B78,Données!$A$3:$I$1003,5))</f>
        <v>#N/A</v>
      </c>
      <c r="E78" s="112"/>
      <c r="F78" s="112"/>
      <c r="G78" s="112"/>
      <c r="H78" s="42"/>
      <c r="I78" s="43"/>
      <c r="J78" s="44"/>
      <c r="K78" s="45"/>
      <c r="L78" s="46"/>
      <c r="M78" s="54">
        <f t="shared" si="17"/>
        <v>0</v>
      </c>
      <c r="N78" s="54">
        <f t="shared" si="18"/>
        <v>0</v>
      </c>
      <c r="O78" s="61" t="b">
        <f>IF(OR(E78&gt;0,F78&gt;0,G78&gt;0),Données!$Q$4)</f>
        <v>0</v>
      </c>
      <c r="P78" s="61"/>
    </row>
    <row r="79" spans="1:16" s="116" customFormat="1">
      <c r="A79" s="31" t="s">
        <v>107</v>
      </c>
      <c r="B79" s="48"/>
      <c r="C79" s="49" t="e">
        <f>VLOOKUP(B79,Données!$J$3:$O$253,2)</f>
        <v>#N/A</v>
      </c>
      <c r="D79" s="31" t="e">
        <f>VLOOKUP(B79,Données!$J$3:$O$253,3)</f>
        <v>#N/A</v>
      </c>
      <c r="E79" s="112"/>
      <c r="F79" s="112"/>
      <c r="G79" s="112"/>
      <c r="H79" s="42"/>
      <c r="I79" s="43"/>
      <c r="J79" s="44"/>
      <c r="K79" s="45"/>
      <c r="L79" s="46"/>
      <c r="M79" s="51">
        <f t="shared" si="17"/>
        <v>0</v>
      </c>
      <c r="N79" s="51">
        <f t="shared" si="18"/>
        <v>0</v>
      </c>
      <c r="O79" s="60" t="b">
        <f>IF(OR(E79&gt;0,F79&gt;0,G79&gt;0),Données!$Q$5)</f>
        <v>0</v>
      </c>
      <c r="P79" s="60"/>
    </row>
    <row r="80" spans="1:16" s="116" customFormat="1">
      <c r="A80" s="31" t="s">
        <v>107</v>
      </c>
      <c r="B80" s="48"/>
      <c r="C80" s="49" t="e">
        <f>VLOOKUP(B80,Données!$J$3:$O$253,2)</f>
        <v>#N/A</v>
      </c>
      <c r="D80" s="31" t="e">
        <f>VLOOKUP(B80,Données!$J$3:$O$253,3)</f>
        <v>#N/A</v>
      </c>
      <c r="E80" s="112"/>
      <c r="F80" s="112"/>
      <c r="G80" s="112"/>
      <c r="H80" s="42"/>
      <c r="I80" s="43"/>
      <c r="J80" s="44"/>
      <c r="K80" s="45"/>
      <c r="L80" s="46"/>
      <c r="M80" s="51">
        <f t="shared" si="17"/>
        <v>0</v>
      </c>
      <c r="N80" s="51">
        <f t="shared" si="18"/>
        <v>0</v>
      </c>
      <c r="O80" s="60" t="b">
        <f>IF(OR(E80&gt;0,F80&gt;0,G80&gt;0),Données!$Q$5)</f>
        <v>0</v>
      </c>
      <c r="P80" s="60"/>
    </row>
    <row r="81" spans="1:16" s="116" customFormat="1" ht="15.75">
      <c r="A81" s="62">
        <f>$B$1-D81</f>
        <v>58</v>
      </c>
      <c r="B81" s="63"/>
      <c r="C81" s="30" t="s">
        <v>112</v>
      </c>
      <c r="D81" s="64">
        <f>SUM(D72:D76)</f>
        <v>818</v>
      </c>
      <c r="E81" s="113"/>
      <c r="F81" s="113"/>
      <c r="G81" s="113"/>
      <c r="H81" s="63"/>
      <c r="I81" s="65"/>
      <c r="J81" s="66"/>
      <c r="K81" s="67"/>
      <c r="L81" s="68"/>
      <c r="M81" s="69">
        <f>IF(SUM(E72:G78)=0,"",SUM(E81:G81))</f>
        <v>0</v>
      </c>
      <c r="N81" s="70"/>
      <c r="O81" s="71"/>
      <c r="P81" s="71"/>
    </row>
    <row r="82" spans="1:16" s="116" customFormat="1">
      <c r="A82" s="39" t="str">
        <f>VLOOKUP(B82,Données!$A$3:$I$1003,4)</f>
        <v>F</v>
      </c>
      <c r="B82" s="48">
        <v>1040</v>
      </c>
      <c r="C82" s="40" t="str">
        <f>IF(B82=Données!Q$1,Données!$Q$2,VLOOKUP(B82,Données!$A$3:$I$1003,3))</f>
        <v>Jocelyne Labelle</v>
      </c>
      <c r="D82" s="39">
        <f>IF(C82="Dummy",Données!$Q$3,VLOOKUP(B82,Données!$A$3:$I$1003,5))</f>
        <v>131</v>
      </c>
      <c r="E82" s="112">
        <v>130</v>
      </c>
      <c r="F82" s="112">
        <v>102</v>
      </c>
      <c r="G82" s="112">
        <v>151</v>
      </c>
      <c r="H82" s="42"/>
      <c r="I82" s="43"/>
      <c r="J82" s="44"/>
      <c r="K82" s="45"/>
      <c r="L82" s="46"/>
      <c r="M82" s="47">
        <f t="shared" ref="M82:M90" si="19">SUM(E82:G82)</f>
        <v>383</v>
      </c>
      <c r="N82" s="47">
        <f t="shared" ref="N82:N90" si="20">COUNTIF(E82:G82,"&gt;0")</f>
        <v>3</v>
      </c>
      <c r="O82" s="58">
        <f>IF(OR(E82&gt;0,F82&gt;0,G82&gt;0),Données!$Q$4)</f>
        <v>0</v>
      </c>
      <c r="P82" s="59"/>
    </row>
    <row r="83" spans="1:16" s="116" customFormat="1">
      <c r="A83" s="39" t="str">
        <f>VLOOKUP(B83,Données!$A$3:$I$1003,4)</f>
        <v>H</v>
      </c>
      <c r="B83" s="48">
        <v>1041</v>
      </c>
      <c r="C83" s="40" t="str">
        <f>IF(B83=Données!Q$1,Données!$Q$2,VLOOKUP(B83,Données!$A$3:$I$1003,3))</f>
        <v>Philippe Renaud</v>
      </c>
      <c r="D83" s="39">
        <f>IF(C83="Dummy",Données!$Q$3,VLOOKUP(B83,Données!$A$3:$I$1003,5))</f>
        <v>158</v>
      </c>
      <c r="E83" s="112">
        <v>185</v>
      </c>
      <c r="F83" s="112">
        <v>128</v>
      </c>
      <c r="G83" s="112">
        <v>199</v>
      </c>
      <c r="H83" s="42"/>
      <c r="I83" s="43"/>
      <c r="J83" s="44"/>
      <c r="K83" s="45"/>
      <c r="L83" s="46"/>
      <c r="M83" s="47">
        <f t="shared" si="19"/>
        <v>512</v>
      </c>
      <c r="N83" s="47">
        <f t="shared" si="20"/>
        <v>3</v>
      </c>
      <c r="O83" s="58">
        <f>IF(OR(E83&gt;0,F83&gt;0,G83&gt;0),Données!$Q$4)</f>
        <v>0</v>
      </c>
      <c r="P83" s="59"/>
    </row>
    <row r="84" spans="1:16" s="116" customFormat="1">
      <c r="A84" s="39" t="str">
        <f>VLOOKUP(B84,Données!$A$3:$I$1003,4)</f>
        <v>H</v>
      </c>
      <c r="B84" s="48">
        <v>1042</v>
      </c>
      <c r="C84" s="40" t="str">
        <f>IF(B84=Données!Q$1,Données!$Q$2,VLOOKUP(B84,Données!$A$3:$I$1003,3))</f>
        <v>Maurice Chartrand</v>
      </c>
      <c r="D84" s="39">
        <f>IF(C84="Dummy",Données!$Q$3,VLOOKUP(B84,Données!$A$3:$I$1003,5))</f>
        <v>168</v>
      </c>
      <c r="E84" s="112">
        <v>190</v>
      </c>
      <c r="F84" s="112">
        <v>219</v>
      </c>
      <c r="G84" s="112">
        <v>162</v>
      </c>
      <c r="H84" s="42"/>
      <c r="I84" s="43"/>
      <c r="J84" s="44"/>
      <c r="K84" s="45"/>
      <c r="L84" s="46"/>
      <c r="M84" s="47">
        <f t="shared" si="19"/>
        <v>571</v>
      </c>
      <c r="N84" s="47">
        <f t="shared" si="20"/>
        <v>3</v>
      </c>
      <c r="O84" s="58">
        <f>IF(OR(E84&gt;0,F84&gt;0,G84&gt;0),Données!$Q$4)</f>
        <v>0</v>
      </c>
      <c r="P84" s="59"/>
    </row>
    <row r="85" spans="1:16" s="116" customFormat="1">
      <c r="A85" s="39" t="str">
        <f>VLOOKUP(B85,Données!$A$3:$I$1003,4)</f>
        <v>H</v>
      </c>
      <c r="B85" s="48">
        <v>1043</v>
      </c>
      <c r="C85" s="40" t="str">
        <f>IF(B85=Données!Q$1,Données!$Q$2,VLOOKUP(B85,Données!$A$3:$I$1003,3))</f>
        <v>Ferdinand Laplante</v>
      </c>
      <c r="D85" s="39">
        <f>IF(C85="Dummy",Données!$Q$3,VLOOKUP(B85,Données!$A$3:$I$1003,5))</f>
        <v>187</v>
      </c>
      <c r="E85" s="112">
        <v>175</v>
      </c>
      <c r="F85" s="112">
        <v>201</v>
      </c>
      <c r="G85" s="112">
        <v>164</v>
      </c>
      <c r="H85" s="42"/>
      <c r="I85" s="43"/>
      <c r="J85" s="44"/>
      <c r="K85" s="45"/>
      <c r="L85" s="46"/>
      <c r="M85" s="47">
        <f t="shared" si="19"/>
        <v>540</v>
      </c>
      <c r="N85" s="47">
        <f t="shared" si="20"/>
        <v>3</v>
      </c>
      <c r="O85" s="58">
        <f>IF(OR(E85&gt;0,F85&gt;0,G85&gt;0),Données!$Q$4)</f>
        <v>0</v>
      </c>
      <c r="P85" s="59"/>
    </row>
    <row r="86" spans="1:16" s="116" customFormat="1">
      <c r="A86" s="39" t="str">
        <f>VLOOKUP(B86,Données!$A$3:$I$1003,4)</f>
        <v>F</v>
      </c>
      <c r="B86" s="48">
        <v>1044</v>
      </c>
      <c r="C86" s="40" t="str">
        <f>IF(B86=Données!Q$1,Données!$Q$2,VLOOKUP(B86,Données!$A$3:$I$1003,3))</f>
        <v>France Baril</v>
      </c>
      <c r="D86" s="39">
        <f>IF(C86="Dummy",Données!$Q$3,VLOOKUP(B86,Données!$A$3:$I$1003,5))</f>
        <v>184</v>
      </c>
      <c r="E86" s="112">
        <v>173</v>
      </c>
      <c r="F86" s="112">
        <v>127</v>
      </c>
      <c r="G86" s="112">
        <v>173</v>
      </c>
      <c r="H86" s="42"/>
      <c r="I86" s="43"/>
      <c r="J86" s="44"/>
      <c r="K86" s="45"/>
      <c r="L86" s="46"/>
      <c r="M86" s="47">
        <f t="shared" si="19"/>
        <v>473</v>
      </c>
      <c r="N86" s="47">
        <f t="shared" si="20"/>
        <v>3</v>
      </c>
      <c r="O86" s="58">
        <f>IF(OR(E86&gt;0,F86&gt;0,G86&gt;0),Données!$Q$4)</f>
        <v>0</v>
      </c>
      <c r="P86" s="59"/>
    </row>
    <row r="87" spans="1:16" s="116" customFormat="1">
      <c r="A87" s="52" t="s">
        <v>108</v>
      </c>
      <c r="B87" s="48"/>
      <c r="C87" s="53" t="e">
        <f>VLOOKUP(B87,Données!$A$3:$I$1003,3)</f>
        <v>#N/A</v>
      </c>
      <c r="D87" s="52" t="e">
        <f>IF(C87="Dummy",Données!$Q$3,VLOOKUP(B87,Données!$A$3:$I$1003,5))</f>
        <v>#N/A</v>
      </c>
      <c r="E87" s="112"/>
      <c r="F87" s="112"/>
      <c r="G87" s="112"/>
      <c r="H87" s="42"/>
      <c r="I87" s="43"/>
      <c r="J87" s="44"/>
      <c r="K87" s="45"/>
      <c r="L87" s="46"/>
      <c r="M87" s="54">
        <f t="shared" si="19"/>
        <v>0</v>
      </c>
      <c r="N87" s="54">
        <f t="shared" si="20"/>
        <v>0</v>
      </c>
      <c r="O87" s="61" t="b">
        <f>IF(OR(E87&gt;0,F87&gt;0,G87&gt;0),Données!$Q$4)</f>
        <v>0</v>
      </c>
      <c r="P87" s="61"/>
    </row>
    <row r="88" spans="1:16" s="116" customFormat="1">
      <c r="A88" s="52" t="s">
        <v>108</v>
      </c>
      <c r="B88" s="48"/>
      <c r="C88" s="53" t="e">
        <f>VLOOKUP(B88,Données!$A$3:$I$1003,3)</f>
        <v>#N/A</v>
      </c>
      <c r="D88" s="52" t="e">
        <f>IF(C88="Dummy",Données!$Q$3,VLOOKUP(B88,Données!$A$3:$I$1003,5))</f>
        <v>#N/A</v>
      </c>
      <c r="E88" s="112"/>
      <c r="F88" s="112"/>
      <c r="G88" s="112"/>
      <c r="H88" s="42"/>
      <c r="I88" s="43"/>
      <c r="J88" s="44"/>
      <c r="K88" s="45"/>
      <c r="L88" s="46"/>
      <c r="M88" s="54">
        <f t="shared" si="19"/>
        <v>0</v>
      </c>
      <c r="N88" s="54">
        <f t="shared" si="20"/>
        <v>0</v>
      </c>
      <c r="O88" s="61" t="b">
        <f>IF(OR(E88&gt;0,F88&gt;0,G88&gt;0),Données!$Q$4)</f>
        <v>0</v>
      </c>
      <c r="P88" s="61"/>
    </row>
    <row r="89" spans="1:16" s="116" customFormat="1">
      <c r="A89" s="31" t="s">
        <v>107</v>
      </c>
      <c r="B89" s="48"/>
      <c r="C89" s="49" t="e">
        <f>VLOOKUP(B89,Données!$J$3:$O$253,2)</f>
        <v>#N/A</v>
      </c>
      <c r="D89" s="31" t="e">
        <f>VLOOKUP(B89,Données!$J$3:$O$253,3)</f>
        <v>#N/A</v>
      </c>
      <c r="E89" s="112"/>
      <c r="F89" s="112"/>
      <c r="G89" s="112"/>
      <c r="H89" s="42"/>
      <c r="I89" s="43"/>
      <c r="J89" s="44"/>
      <c r="K89" s="45"/>
      <c r="L89" s="46"/>
      <c r="M89" s="51">
        <f t="shared" si="19"/>
        <v>0</v>
      </c>
      <c r="N89" s="51">
        <f t="shared" si="20"/>
        <v>0</v>
      </c>
      <c r="O89" s="60" t="b">
        <f>IF(OR(E89&gt;0,F89&gt;0,G89&gt;0),Données!$Q$5)</f>
        <v>0</v>
      </c>
      <c r="P89" s="60"/>
    </row>
    <row r="90" spans="1:16" s="116" customFormat="1">
      <c r="A90" s="31" t="s">
        <v>107</v>
      </c>
      <c r="B90" s="48"/>
      <c r="C90" s="49" t="e">
        <f>VLOOKUP(B90,Données!$J$3:$O$253,2)</f>
        <v>#N/A</v>
      </c>
      <c r="D90" s="31" t="e">
        <f>VLOOKUP(B90,Données!$J$3:$O$253,3)</f>
        <v>#N/A</v>
      </c>
      <c r="E90" s="112"/>
      <c r="F90" s="112"/>
      <c r="G90" s="112"/>
      <c r="H90" s="42"/>
      <c r="I90" s="43"/>
      <c r="J90" s="44"/>
      <c r="K90" s="45"/>
      <c r="L90" s="46"/>
      <c r="M90" s="51">
        <f t="shared" si="19"/>
        <v>0</v>
      </c>
      <c r="N90" s="51">
        <f t="shared" si="20"/>
        <v>0</v>
      </c>
      <c r="O90" s="60" t="b">
        <f>IF(OR(E90&gt;0,F90&gt;0,G90&gt;0),Données!$Q$5)</f>
        <v>0</v>
      </c>
      <c r="P90" s="60"/>
    </row>
    <row r="91" spans="1:16" s="116" customFormat="1" ht="15.75">
      <c r="A91" s="62">
        <f>$B$1-D91</f>
        <v>48</v>
      </c>
      <c r="B91" s="63"/>
      <c r="C91" s="30" t="s">
        <v>112</v>
      </c>
      <c r="D91" s="64">
        <f>SUM(D82:D86)</f>
        <v>828</v>
      </c>
      <c r="E91" s="113"/>
      <c r="F91" s="113"/>
      <c r="G91" s="113"/>
      <c r="H91" s="63"/>
      <c r="I91" s="65"/>
      <c r="J91" s="66"/>
      <c r="K91" s="67"/>
      <c r="L91" s="68"/>
      <c r="M91" s="69">
        <f>IF(SUM(E82:G88)=0,"",SUM(E91:G91))</f>
        <v>0</v>
      </c>
      <c r="N91" s="70"/>
      <c r="O91" s="71"/>
      <c r="P91" s="71"/>
    </row>
    <row r="92" spans="1:16" s="116" customFormat="1">
      <c r="A92" s="39" t="str">
        <f>VLOOKUP(B92,Données!$A$3:$I$1003,4)</f>
        <v>F</v>
      </c>
      <c r="B92" s="48">
        <v>1045</v>
      </c>
      <c r="C92" s="40" t="str">
        <f>IF(B92=Données!Q$1,Données!$Q$2,VLOOKUP(B92,Données!$A$3:$I$1003,3))</f>
        <v>Danielle Turgeon</v>
      </c>
      <c r="D92" s="39">
        <f>IF(C92="Dummy",Données!$Q$3,VLOOKUP(B92,Données!$A$3:$I$1003,5))</f>
        <v>138</v>
      </c>
      <c r="E92" s="112">
        <v>130</v>
      </c>
      <c r="F92" s="112">
        <v>102</v>
      </c>
      <c r="G92" s="112">
        <v>151</v>
      </c>
      <c r="H92" s="42"/>
      <c r="I92" s="43"/>
      <c r="J92" s="44"/>
      <c r="K92" s="45"/>
      <c r="L92" s="46"/>
      <c r="M92" s="47">
        <f t="shared" ref="M92:M100" si="21">SUM(E92:G92)</f>
        <v>383</v>
      </c>
      <c r="N92" s="47">
        <f t="shared" ref="N92:N100" si="22">COUNTIF(E92:G92,"&gt;0")</f>
        <v>3</v>
      </c>
      <c r="O92" s="58">
        <f>IF(OR(E92&gt;0,F92&gt;0,G92&gt;0),Données!$Q$4)</f>
        <v>0</v>
      </c>
      <c r="P92" s="59"/>
    </row>
    <row r="93" spans="1:16" s="116" customFormat="1">
      <c r="A93" s="39" t="str">
        <f>VLOOKUP(B93,Données!$A$3:$I$1003,4)</f>
        <v>H</v>
      </c>
      <c r="B93" s="48">
        <v>1046</v>
      </c>
      <c r="C93" s="40" t="str">
        <f>IF(B93=Données!Q$1,Données!$Q$2,VLOOKUP(B93,Données!$A$3:$I$1003,3))</f>
        <v>René Courchesne</v>
      </c>
      <c r="D93" s="39">
        <f>IF(C93="Dummy",Données!$Q$3,VLOOKUP(B93,Données!$A$3:$I$1003,5))</f>
        <v>149</v>
      </c>
      <c r="E93" s="112">
        <v>185</v>
      </c>
      <c r="F93" s="112">
        <v>128</v>
      </c>
      <c r="G93" s="112">
        <v>199</v>
      </c>
      <c r="H93" s="42"/>
      <c r="I93" s="43"/>
      <c r="J93" s="44"/>
      <c r="K93" s="45"/>
      <c r="L93" s="46"/>
      <c r="M93" s="47">
        <f t="shared" si="21"/>
        <v>512</v>
      </c>
      <c r="N93" s="47">
        <f t="shared" si="22"/>
        <v>3</v>
      </c>
      <c r="O93" s="58">
        <f>IF(OR(E93&gt;0,F93&gt;0,G93&gt;0),Données!$Q$4)</f>
        <v>0</v>
      </c>
      <c r="P93" s="59"/>
    </row>
    <row r="94" spans="1:16" s="116" customFormat="1">
      <c r="A94" s="39" t="str">
        <f>VLOOKUP(B94,Données!$A$3:$I$1003,4)</f>
        <v>H</v>
      </c>
      <c r="B94" s="48">
        <v>1047</v>
      </c>
      <c r="C94" s="40" t="str">
        <f>IF(B94=Données!Q$1,Données!$Q$2,VLOOKUP(B94,Données!$A$3:$I$1003,3))</f>
        <v>Noe Franco</v>
      </c>
      <c r="D94" s="39">
        <f>IF(C94="Dummy",Données!$Q$3,VLOOKUP(B94,Données!$A$3:$I$1003,5))</f>
        <v>168</v>
      </c>
      <c r="E94" s="112">
        <v>190</v>
      </c>
      <c r="F94" s="112">
        <v>219</v>
      </c>
      <c r="G94" s="112">
        <v>162</v>
      </c>
      <c r="H94" s="42"/>
      <c r="I94" s="43"/>
      <c r="J94" s="44"/>
      <c r="K94" s="45"/>
      <c r="L94" s="46"/>
      <c r="M94" s="47">
        <f t="shared" si="21"/>
        <v>571</v>
      </c>
      <c r="N94" s="47">
        <f t="shared" si="22"/>
        <v>3</v>
      </c>
      <c r="O94" s="58">
        <f>IF(OR(E94&gt;0,F94&gt;0,G94&gt;0),Données!$Q$4)</f>
        <v>0</v>
      </c>
      <c r="P94" s="59"/>
    </row>
    <row r="95" spans="1:16" s="116" customFormat="1">
      <c r="A95" s="39" t="str">
        <f>VLOOKUP(B95,Données!$A$3:$I$1003,4)</f>
        <v>H</v>
      </c>
      <c r="B95" s="48">
        <v>1048</v>
      </c>
      <c r="C95" s="40" t="str">
        <f>IF(B95=Données!Q$1,Données!$Q$2,VLOOKUP(B95,Données!$A$3:$I$1003,3))</f>
        <v>Marcel Lefebvre</v>
      </c>
      <c r="D95" s="39">
        <f>IF(C95="Dummy",Données!$Q$3,VLOOKUP(B95,Données!$A$3:$I$1003,5))</f>
        <v>176</v>
      </c>
      <c r="E95" s="112">
        <v>175</v>
      </c>
      <c r="F95" s="112">
        <v>201</v>
      </c>
      <c r="G95" s="112">
        <v>164</v>
      </c>
      <c r="H95" s="42"/>
      <c r="I95" s="43"/>
      <c r="J95" s="44"/>
      <c r="K95" s="45"/>
      <c r="L95" s="46"/>
      <c r="M95" s="47">
        <f t="shared" si="21"/>
        <v>540</v>
      </c>
      <c r="N95" s="47">
        <f t="shared" si="22"/>
        <v>3</v>
      </c>
      <c r="O95" s="58">
        <f>IF(OR(E95&gt;0,F95&gt;0,G95&gt;0),Données!$Q$4)</f>
        <v>0</v>
      </c>
      <c r="P95" s="59"/>
    </row>
    <row r="96" spans="1:16" s="116" customFormat="1">
      <c r="A96" s="39" t="str">
        <f>VLOOKUP(B96,Données!$A$3:$I$1003,4)</f>
        <v>H</v>
      </c>
      <c r="B96" s="48">
        <v>1049</v>
      </c>
      <c r="C96" s="40" t="str">
        <f>IF(B96=Données!Q$1,Données!$Q$2,VLOOKUP(B96,Données!$A$3:$I$1003,3))</f>
        <v>Raymond Chartré</v>
      </c>
      <c r="D96" s="39">
        <f>IF(C96="Dummy",Données!$Q$3,VLOOKUP(B96,Données!$A$3:$I$1003,5))</f>
        <v>192</v>
      </c>
      <c r="E96" s="112">
        <v>173</v>
      </c>
      <c r="F96" s="112">
        <v>127</v>
      </c>
      <c r="G96" s="112">
        <v>173</v>
      </c>
      <c r="H96" s="42"/>
      <c r="I96" s="43"/>
      <c r="J96" s="44"/>
      <c r="K96" s="45"/>
      <c r="L96" s="46"/>
      <c r="M96" s="47">
        <f t="shared" si="21"/>
        <v>473</v>
      </c>
      <c r="N96" s="47">
        <f t="shared" si="22"/>
        <v>3</v>
      </c>
      <c r="O96" s="58">
        <f>IF(OR(E96&gt;0,F96&gt;0,G96&gt;0),Données!$Q$4)</f>
        <v>0</v>
      </c>
      <c r="P96" s="59"/>
    </row>
    <row r="97" spans="1:16" s="116" customFormat="1">
      <c r="A97" s="52" t="s">
        <v>108</v>
      </c>
      <c r="B97" s="48"/>
      <c r="C97" s="53" t="e">
        <f>VLOOKUP(B97,Données!$A$3:$I$1003,3)</f>
        <v>#N/A</v>
      </c>
      <c r="D97" s="52" t="e">
        <f>IF(C97="Dummy",Données!$Q$3,VLOOKUP(B97,Données!$A$3:$I$1003,5))</f>
        <v>#N/A</v>
      </c>
      <c r="E97" s="112"/>
      <c r="F97" s="112"/>
      <c r="G97" s="112"/>
      <c r="H97" s="42"/>
      <c r="I97" s="43"/>
      <c r="J97" s="44"/>
      <c r="K97" s="45"/>
      <c r="L97" s="46"/>
      <c r="M97" s="54">
        <f t="shared" si="21"/>
        <v>0</v>
      </c>
      <c r="N97" s="54">
        <f t="shared" si="22"/>
        <v>0</v>
      </c>
      <c r="O97" s="61" t="b">
        <f>IF(OR(E97&gt;0,F97&gt;0,G97&gt;0),Données!$Q$4)</f>
        <v>0</v>
      </c>
      <c r="P97" s="61"/>
    </row>
    <row r="98" spans="1:16" s="116" customFormat="1">
      <c r="A98" s="52" t="s">
        <v>108</v>
      </c>
      <c r="B98" s="48"/>
      <c r="C98" s="53" t="e">
        <f>VLOOKUP(B98,Données!$A$3:$I$1003,3)</f>
        <v>#N/A</v>
      </c>
      <c r="D98" s="52" t="e">
        <f>IF(C98="Dummy",Données!$Q$3,VLOOKUP(B98,Données!$A$3:$I$1003,5))</f>
        <v>#N/A</v>
      </c>
      <c r="E98" s="112"/>
      <c r="F98" s="112"/>
      <c r="G98" s="112"/>
      <c r="H98" s="42"/>
      <c r="I98" s="43"/>
      <c r="J98" s="44"/>
      <c r="K98" s="45"/>
      <c r="L98" s="46"/>
      <c r="M98" s="54">
        <f t="shared" si="21"/>
        <v>0</v>
      </c>
      <c r="N98" s="54">
        <f t="shared" si="22"/>
        <v>0</v>
      </c>
      <c r="O98" s="61" t="b">
        <f>IF(OR(E98&gt;0,F98&gt;0,G98&gt;0),Données!$Q$4)</f>
        <v>0</v>
      </c>
      <c r="P98" s="61"/>
    </row>
    <row r="99" spans="1:16" s="116" customFormat="1">
      <c r="A99" s="31" t="s">
        <v>107</v>
      </c>
      <c r="B99" s="48"/>
      <c r="C99" s="49" t="e">
        <f>VLOOKUP(B99,Données!$J$3:$O$253,2)</f>
        <v>#N/A</v>
      </c>
      <c r="D99" s="31" t="e">
        <f>VLOOKUP(B99,Données!$J$3:$O$253,3)</f>
        <v>#N/A</v>
      </c>
      <c r="E99" s="112"/>
      <c r="F99" s="112"/>
      <c r="G99" s="112"/>
      <c r="H99" s="42"/>
      <c r="I99" s="43"/>
      <c r="J99" s="44"/>
      <c r="K99" s="45"/>
      <c r="L99" s="46"/>
      <c r="M99" s="51">
        <f t="shared" si="21"/>
        <v>0</v>
      </c>
      <c r="N99" s="51">
        <f t="shared" si="22"/>
        <v>0</v>
      </c>
      <c r="O99" s="60" t="b">
        <f>IF(OR(E99&gt;0,F99&gt;0,G99&gt;0),Données!$Q$5)</f>
        <v>0</v>
      </c>
      <c r="P99" s="60"/>
    </row>
    <row r="100" spans="1:16" s="116" customFormat="1">
      <c r="A100" s="31" t="s">
        <v>107</v>
      </c>
      <c r="B100" s="48"/>
      <c r="C100" s="49" t="e">
        <f>VLOOKUP(B100,Données!$J$3:$O$253,2)</f>
        <v>#N/A</v>
      </c>
      <c r="D100" s="31" t="e">
        <f>VLOOKUP(B100,Données!$J$3:$O$253,3)</f>
        <v>#N/A</v>
      </c>
      <c r="E100" s="112"/>
      <c r="F100" s="112"/>
      <c r="G100" s="112"/>
      <c r="H100" s="42"/>
      <c r="I100" s="43"/>
      <c r="J100" s="44"/>
      <c r="K100" s="45"/>
      <c r="L100" s="46"/>
      <c r="M100" s="51">
        <f t="shared" si="21"/>
        <v>0</v>
      </c>
      <c r="N100" s="51">
        <f t="shared" si="22"/>
        <v>0</v>
      </c>
      <c r="O100" s="60" t="b">
        <f>IF(OR(E100&gt;0,F100&gt;0,G100&gt;0),Données!$Q$5)</f>
        <v>0</v>
      </c>
      <c r="P100" s="60"/>
    </row>
    <row r="101" spans="1:16" s="116" customFormat="1" ht="15.75">
      <c r="A101" s="62">
        <f>$B$1-D101</f>
        <v>53</v>
      </c>
      <c r="B101" s="63"/>
      <c r="C101" s="30" t="s">
        <v>112</v>
      </c>
      <c r="D101" s="64">
        <f>SUM(D92:D96)</f>
        <v>823</v>
      </c>
      <c r="E101" s="113"/>
      <c r="F101" s="113"/>
      <c r="G101" s="113"/>
      <c r="H101" s="63"/>
      <c r="I101" s="65"/>
      <c r="J101" s="66"/>
      <c r="K101" s="67"/>
      <c r="L101" s="68"/>
      <c r="M101" s="69">
        <f>IF(SUM(E92:G98)=0,"",SUM(E101:G101))</f>
        <v>0</v>
      </c>
      <c r="N101" s="70"/>
      <c r="O101" s="71"/>
      <c r="P101" s="71"/>
    </row>
    <row r="102" spans="1:16" s="116" customFormat="1">
      <c r="A102" s="39" t="str">
        <f>VLOOKUP(B102,Données!$A$3:$I$1003,4)</f>
        <v>F</v>
      </c>
      <c r="B102" s="48">
        <v>1050</v>
      </c>
      <c r="C102" s="40" t="str">
        <f>IF(B102=Données!Q$1,Données!$Q$2,VLOOKUP(B102,Données!$A$3:$I$1003,3))</f>
        <v>Gisèle Gilbert</v>
      </c>
      <c r="D102" s="39">
        <f>IF(C102="Dummy",Données!$Q$3,VLOOKUP(B102,Données!$A$3:$I$1003,5))</f>
        <v>133</v>
      </c>
      <c r="E102" s="112">
        <v>130</v>
      </c>
      <c r="F102" s="112">
        <v>102</v>
      </c>
      <c r="G102" s="112">
        <v>151</v>
      </c>
      <c r="H102" s="42"/>
      <c r="I102" s="43"/>
      <c r="J102" s="44"/>
      <c r="K102" s="45"/>
      <c r="L102" s="46"/>
      <c r="M102" s="47">
        <f t="shared" ref="M102:M110" si="23">SUM(E102:G102)</f>
        <v>383</v>
      </c>
      <c r="N102" s="47">
        <f t="shared" ref="N102:N110" si="24">COUNTIF(E102:G102,"&gt;0")</f>
        <v>3</v>
      </c>
      <c r="O102" s="58">
        <f>IF(OR(E102&gt;0,F102&gt;0,G102&gt;0),Données!$Q$4)</f>
        <v>0</v>
      </c>
      <c r="P102" s="59"/>
    </row>
    <row r="103" spans="1:16" s="116" customFormat="1">
      <c r="A103" s="39" t="str">
        <f>VLOOKUP(B103,Données!$A$3:$I$1003,4)</f>
        <v>H</v>
      </c>
      <c r="B103" s="48">
        <v>1051</v>
      </c>
      <c r="C103" s="40" t="str">
        <f>IF(B103=Données!Q$1,Données!$Q$2,VLOOKUP(B103,Données!$A$3:$I$1003,3))</f>
        <v>Paul Barrette</v>
      </c>
      <c r="D103" s="39">
        <f>IF(C103="Dummy",Données!$Q$3,VLOOKUP(B103,Données!$A$3:$I$1003,5))</f>
        <v>173</v>
      </c>
      <c r="E103" s="112">
        <v>185</v>
      </c>
      <c r="F103" s="112">
        <v>128</v>
      </c>
      <c r="G103" s="112">
        <v>199</v>
      </c>
      <c r="H103" s="42"/>
      <c r="I103" s="43"/>
      <c r="J103" s="44"/>
      <c r="K103" s="45"/>
      <c r="L103" s="46"/>
      <c r="M103" s="47">
        <f t="shared" si="23"/>
        <v>512</v>
      </c>
      <c r="N103" s="47">
        <f t="shared" si="24"/>
        <v>3</v>
      </c>
      <c r="O103" s="58">
        <f>IF(OR(E103&gt;0,F103&gt;0,G103&gt;0),Données!$Q$4)</f>
        <v>0</v>
      </c>
      <c r="P103" s="59"/>
    </row>
    <row r="104" spans="1:16" s="116" customFormat="1">
      <c r="A104" s="39" t="str">
        <f>VLOOKUP(B104,Données!$A$3:$I$1003,4)</f>
        <v>H</v>
      </c>
      <c r="B104" s="48">
        <v>1052</v>
      </c>
      <c r="C104" s="40" t="str">
        <f>IF(B104=Données!Q$1,Données!$Q$2,VLOOKUP(B104,Données!$A$3:$I$1003,3))</f>
        <v>Jean-Claude Matte</v>
      </c>
      <c r="D104" s="39">
        <f>IF(C104="Dummy",Données!$Q$3,VLOOKUP(B104,Données!$A$3:$I$1003,5))</f>
        <v>180</v>
      </c>
      <c r="E104" s="112">
        <v>190</v>
      </c>
      <c r="F104" s="112">
        <v>219</v>
      </c>
      <c r="G104" s="112">
        <v>162</v>
      </c>
      <c r="H104" s="42"/>
      <c r="I104" s="43"/>
      <c r="J104" s="44"/>
      <c r="K104" s="45"/>
      <c r="L104" s="46"/>
      <c r="M104" s="47">
        <f t="shared" si="23"/>
        <v>571</v>
      </c>
      <c r="N104" s="47">
        <f t="shared" si="24"/>
        <v>3</v>
      </c>
      <c r="O104" s="58">
        <f>IF(OR(E104&gt;0,F104&gt;0,G104&gt;0),Données!$Q$4)</f>
        <v>0</v>
      </c>
      <c r="P104" s="59"/>
    </row>
    <row r="105" spans="1:16" s="116" customFormat="1">
      <c r="A105" s="39" t="str">
        <f>VLOOKUP(B105,Données!$A$3:$I$1003,4)</f>
        <v>F</v>
      </c>
      <c r="B105" s="48">
        <v>1053</v>
      </c>
      <c r="C105" s="40" t="str">
        <f>IF(B105=Données!Q$1,Données!$Q$2,VLOOKUP(B105,Données!$A$3:$I$1003,3))</f>
        <v>Dorothée Beauchesne</v>
      </c>
      <c r="D105" s="39">
        <f>IF(C105="Dummy",Données!$Q$3,VLOOKUP(B105,Données!$A$3:$I$1003,5))</f>
        <v>184</v>
      </c>
      <c r="E105" s="112">
        <v>175</v>
      </c>
      <c r="F105" s="112">
        <v>201</v>
      </c>
      <c r="G105" s="112">
        <v>164</v>
      </c>
      <c r="H105" s="42"/>
      <c r="I105" s="43"/>
      <c r="J105" s="44"/>
      <c r="K105" s="45"/>
      <c r="L105" s="46"/>
      <c r="M105" s="47">
        <f t="shared" si="23"/>
        <v>540</v>
      </c>
      <c r="N105" s="47">
        <f t="shared" si="24"/>
        <v>3</v>
      </c>
      <c r="O105" s="58">
        <f>IF(OR(E105&gt;0,F105&gt;0,G105&gt;0),Données!$Q$4)</f>
        <v>0</v>
      </c>
      <c r="P105" s="59"/>
    </row>
    <row r="106" spans="1:16" s="116" customFormat="1">
      <c r="A106" s="39" t="str">
        <f>VLOOKUP(B106,Données!$A$3:$I$1003,4)</f>
        <v>F</v>
      </c>
      <c r="B106" s="48">
        <v>1054</v>
      </c>
      <c r="C106" s="40" t="str">
        <f>IF(B106=Données!Q$1,Données!$Q$2,VLOOKUP(B106,Données!$A$3:$I$1003,3))</f>
        <v>Rollande Guérin</v>
      </c>
      <c r="D106" s="39">
        <f>IF(C106="Dummy",Données!$Q$3,VLOOKUP(B106,Données!$A$3:$I$1003,5))</f>
        <v>132</v>
      </c>
      <c r="E106" s="112">
        <v>173</v>
      </c>
      <c r="F106" s="112">
        <v>127</v>
      </c>
      <c r="G106" s="112">
        <v>173</v>
      </c>
      <c r="H106" s="42"/>
      <c r="I106" s="43"/>
      <c r="J106" s="44"/>
      <c r="K106" s="45"/>
      <c r="L106" s="46"/>
      <c r="M106" s="47">
        <f t="shared" si="23"/>
        <v>473</v>
      </c>
      <c r="N106" s="47">
        <f t="shared" si="24"/>
        <v>3</v>
      </c>
      <c r="O106" s="58">
        <f>IF(OR(E106&gt;0,F106&gt;0,G106&gt;0),Données!$Q$4)</f>
        <v>0</v>
      </c>
      <c r="P106" s="59"/>
    </row>
    <row r="107" spans="1:16" s="116" customFormat="1">
      <c r="A107" s="52" t="s">
        <v>108</v>
      </c>
      <c r="B107" s="48"/>
      <c r="C107" s="53" t="e">
        <f>VLOOKUP(B107,Données!$A$3:$I$1003,3)</f>
        <v>#N/A</v>
      </c>
      <c r="D107" s="52" t="e">
        <f>IF(C107="Dummy",Données!$Q$3,VLOOKUP(B107,Données!$A$3:$I$1003,5))</f>
        <v>#N/A</v>
      </c>
      <c r="E107" s="112"/>
      <c r="F107" s="112"/>
      <c r="G107" s="112"/>
      <c r="H107" s="42"/>
      <c r="I107" s="43"/>
      <c r="J107" s="44"/>
      <c r="K107" s="45"/>
      <c r="L107" s="46"/>
      <c r="M107" s="54">
        <f t="shared" si="23"/>
        <v>0</v>
      </c>
      <c r="N107" s="54">
        <f t="shared" si="24"/>
        <v>0</v>
      </c>
      <c r="O107" s="61" t="b">
        <f>IF(OR(E107&gt;0,F107&gt;0,G107&gt;0),Données!$Q$4)</f>
        <v>0</v>
      </c>
      <c r="P107" s="61"/>
    </row>
    <row r="108" spans="1:16" s="116" customFormat="1">
      <c r="A108" s="52" t="s">
        <v>108</v>
      </c>
      <c r="B108" s="48"/>
      <c r="C108" s="53" t="e">
        <f>VLOOKUP(B108,Données!$A$3:$I$1003,3)</f>
        <v>#N/A</v>
      </c>
      <c r="D108" s="52" t="e">
        <f>IF(C108="Dummy",Données!$Q$3,VLOOKUP(B108,Données!$A$3:$I$1003,5))</f>
        <v>#N/A</v>
      </c>
      <c r="E108" s="112"/>
      <c r="F108" s="112"/>
      <c r="G108" s="112"/>
      <c r="H108" s="42"/>
      <c r="I108" s="43"/>
      <c r="J108" s="44"/>
      <c r="K108" s="45"/>
      <c r="L108" s="46"/>
      <c r="M108" s="54">
        <f t="shared" si="23"/>
        <v>0</v>
      </c>
      <c r="N108" s="54">
        <f t="shared" si="24"/>
        <v>0</v>
      </c>
      <c r="O108" s="61" t="b">
        <f>IF(OR(E108&gt;0,F108&gt;0,G108&gt;0),Données!$Q$4)</f>
        <v>0</v>
      </c>
      <c r="P108" s="61"/>
    </row>
    <row r="109" spans="1:16" s="116" customFormat="1">
      <c r="A109" s="31" t="s">
        <v>107</v>
      </c>
      <c r="B109" s="48"/>
      <c r="C109" s="49" t="e">
        <f>VLOOKUP(B109,Données!$J$3:$O$253,2)</f>
        <v>#N/A</v>
      </c>
      <c r="D109" s="31" t="e">
        <f>VLOOKUP(B109,Données!$J$3:$O$253,3)</f>
        <v>#N/A</v>
      </c>
      <c r="E109" s="112"/>
      <c r="F109" s="112"/>
      <c r="G109" s="112"/>
      <c r="H109" s="42"/>
      <c r="I109" s="43"/>
      <c r="J109" s="44"/>
      <c r="K109" s="45"/>
      <c r="L109" s="46"/>
      <c r="M109" s="51">
        <f t="shared" si="23"/>
        <v>0</v>
      </c>
      <c r="N109" s="51">
        <f t="shared" si="24"/>
        <v>0</v>
      </c>
      <c r="O109" s="60" t="b">
        <f>IF(OR(E109&gt;0,F109&gt;0,G109&gt;0),Données!$Q$5)</f>
        <v>0</v>
      </c>
      <c r="P109" s="60"/>
    </row>
    <row r="110" spans="1:16" s="116" customFormat="1">
      <c r="A110" s="31" t="s">
        <v>107</v>
      </c>
      <c r="B110" s="48"/>
      <c r="C110" s="49" t="e">
        <f>VLOOKUP(B110,Données!$J$3:$O$253,2)</f>
        <v>#N/A</v>
      </c>
      <c r="D110" s="31" t="e">
        <f>VLOOKUP(B110,Données!$J$3:$O$253,3)</f>
        <v>#N/A</v>
      </c>
      <c r="E110" s="112"/>
      <c r="F110" s="112"/>
      <c r="G110" s="112"/>
      <c r="H110" s="42"/>
      <c r="I110" s="43"/>
      <c r="J110" s="44"/>
      <c r="K110" s="45"/>
      <c r="L110" s="46"/>
      <c r="M110" s="51">
        <f t="shared" si="23"/>
        <v>0</v>
      </c>
      <c r="N110" s="51">
        <f t="shared" si="24"/>
        <v>0</v>
      </c>
      <c r="O110" s="60" t="b">
        <f>IF(OR(E110&gt;0,F110&gt;0,G110&gt;0),Données!$Q$5)</f>
        <v>0</v>
      </c>
      <c r="P110" s="60"/>
    </row>
    <row r="111" spans="1:16" s="116" customFormat="1" ht="15.75">
      <c r="A111" s="62">
        <f>$B$1-D111</f>
        <v>74</v>
      </c>
      <c r="B111" s="63"/>
      <c r="C111" s="30" t="s">
        <v>112</v>
      </c>
      <c r="D111" s="64">
        <f>SUM(D102:D106)</f>
        <v>802</v>
      </c>
      <c r="E111" s="113"/>
      <c r="F111" s="113"/>
      <c r="G111" s="113"/>
      <c r="H111" s="63"/>
      <c r="I111" s="65"/>
      <c r="J111" s="66"/>
      <c r="K111" s="67"/>
      <c r="L111" s="68"/>
      <c r="M111" s="69">
        <f>IF(SUM(E102:G108)=0,"",SUM(E111:G111))</f>
        <v>0</v>
      </c>
      <c r="N111" s="70"/>
      <c r="O111" s="71"/>
      <c r="P111" s="71"/>
    </row>
    <row r="112" spans="1:16" s="116" customFormat="1">
      <c r="A112" s="39" t="str">
        <f>VLOOKUP(B112,Données!$A$3:$I$1003,4)</f>
        <v>H</v>
      </c>
      <c r="B112" s="48">
        <v>1055</v>
      </c>
      <c r="C112" s="40" t="str">
        <f>IF(B112=Données!Q$1,Données!$Q$2,VLOOKUP(B112,Données!$A$3:$I$1003,3))</f>
        <v>Guy Tanguay</v>
      </c>
      <c r="D112" s="39">
        <f>IF(C112="Dummy",Données!$Q$3,VLOOKUP(B112,Données!$A$3:$I$1003,5))</f>
        <v>159</v>
      </c>
      <c r="E112" s="112">
        <v>130</v>
      </c>
      <c r="F112" s="112">
        <v>102</v>
      </c>
      <c r="G112" s="112">
        <v>151</v>
      </c>
      <c r="H112" s="42"/>
      <c r="I112" s="43"/>
      <c r="J112" s="44"/>
      <c r="K112" s="45"/>
      <c r="L112" s="46"/>
      <c r="M112" s="47">
        <f t="shared" ref="M112:M120" si="25">SUM(E112:G112)</f>
        <v>383</v>
      </c>
      <c r="N112" s="47">
        <f t="shared" ref="N112:N120" si="26">COUNTIF(E112:G112,"&gt;0")</f>
        <v>3</v>
      </c>
      <c r="O112" s="58">
        <f>IF(OR(E112&gt;0,F112&gt;0,G112&gt;0),Données!$Q$4)</f>
        <v>0</v>
      </c>
      <c r="P112" s="59"/>
    </row>
    <row r="113" spans="1:16" s="116" customFormat="1">
      <c r="A113" s="39" t="str">
        <f>VLOOKUP(B113,Données!$A$3:$I$1003,4)</f>
        <v>H</v>
      </c>
      <c r="B113" s="48">
        <v>1056</v>
      </c>
      <c r="C113" s="40" t="str">
        <f>IF(B113=Données!Q$1,Données!$Q$2,VLOOKUP(B113,Données!$A$3:$I$1003,3))</f>
        <v>Manuel Franco</v>
      </c>
      <c r="D113" s="39">
        <f>IF(C113="Dummy",Données!$Q$3,VLOOKUP(B113,Données!$A$3:$I$1003,5))</f>
        <v>177</v>
      </c>
      <c r="E113" s="112">
        <v>185</v>
      </c>
      <c r="F113" s="112">
        <v>128</v>
      </c>
      <c r="G113" s="112">
        <v>199</v>
      </c>
      <c r="H113" s="42"/>
      <c r="I113" s="43"/>
      <c r="J113" s="44"/>
      <c r="K113" s="45"/>
      <c r="L113" s="46"/>
      <c r="M113" s="47">
        <f t="shared" si="25"/>
        <v>512</v>
      </c>
      <c r="N113" s="47">
        <f t="shared" si="26"/>
        <v>3</v>
      </c>
      <c r="O113" s="58">
        <f>IF(OR(E113&gt;0,F113&gt;0,G113&gt;0),Données!$Q$4)</f>
        <v>0</v>
      </c>
      <c r="P113" s="59"/>
    </row>
    <row r="114" spans="1:16" s="116" customFormat="1">
      <c r="A114" s="39" t="str">
        <f>VLOOKUP(B114,Données!$A$3:$I$1003,4)</f>
        <v>H</v>
      </c>
      <c r="B114" s="48">
        <v>1057</v>
      </c>
      <c r="C114" s="40" t="str">
        <f>IF(B114=Données!Q$1,Données!$Q$2,VLOOKUP(B114,Données!$A$3:$I$1003,3))</f>
        <v>Jacques Croteau</v>
      </c>
      <c r="D114" s="39">
        <f>IF(C114="Dummy",Données!$Q$3,VLOOKUP(B114,Données!$A$3:$I$1003,5))</f>
        <v>177</v>
      </c>
      <c r="E114" s="112">
        <v>190</v>
      </c>
      <c r="F114" s="112">
        <v>219</v>
      </c>
      <c r="G114" s="112">
        <v>162</v>
      </c>
      <c r="H114" s="42"/>
      <c r="I114" s="43"/>
      <c r="J114" s="44"/>
      <c r="K114" s="45"/>
      <c r="L114" s="46"/>
      <c r="M114" s="47">
        <f t="shared" si="25"/>
        <v>571</v>
      </c>
      <c r="N114" s="47">
        <f t="shared" si="26"/>
        <v>3</v>
      </c>
      <c r="O114" s="58">
        <f>IF(OR(E114&gt;0,F114&gt;0,G114&gt;0),Données!$Q$4)</f>
        <v>0</v>
      </c>
      <c r="P114" s="59"/>
    </row>
    <row r="115" spans="1:16" s="116" customFormat="1">
      <c r="A115" s="39" t="str">
        <f>VLOOKUP(B115,Données!$A$3:$I$1003,4)</f>
        <v>F</v>
      </c>
      <c r="B115" s="48">
        <v>1058</v>
      </c>
      <c r="C115" s="40" t="str">
        <f>IF(B115=Données!Q$1,Données!$Q$2,VLOOKUP(B115,Données!$A$3:$I$1003,3))</f>
        <v>Claire Lessard</v>
      </c>
      <c r="D115" s="39">
        <f>IF(C115="Dummy",Données!$Q$3,VLOOKUP(B115,Données!$A$3:$I$1003,5))</f>
        <v>174</v>
      </c>
      <c r="E115" s="112">
        <v>175</v>
      </c>
      <c r="F115" s="112">
        <v>201</v>
      </c>
      <c r="G115" s="112">
        <v>164</v>
      </c>
      <c r="H115" s="42"/>
      <c r="I115" s="43"/>
      <c r="J115" s="44"/>
      <c r="K115" s="45"/>
      <c r="L115" s="46"/>
      <c r="M115" s="47">
        <f t="shared" si="25"/>
        <v>540</v>
      </c>
      <c r="N115" s="47">
        <f t="shared" si="26"/>
        <v>3</v>
      </c>
      <c r="O115" s="58">
        <f>IF(OR(E115&gt;0,F115&gt;0,G115&gt;0),Données!$Q$4)</f>
        <v>0</v>
      </c>
      <c r="P115" s="59"/>
    </row>
    <row r="116" spans="1:16" s="116" customFormat="1">
      <c r="A116" s="39" t="str">
        <f>VLOOKUP(B116,Données!$A$3:$I$1003,4)</f>
        <v>H</v>
      </c>
      <c r="B116" s="48">
        <v>1059</v>
      </c>
      <c r="C116" s="40" t="str">
        <f>IF(B116=Données!Q$1,Données!$Q$2,VLOOKUP(B116,Données!$A$3:$I$1003,3))</f>
        <v>Raymond Héroux</v>
      </c>
      <c r="D116" s="39">
        <f>IF(C116="Dummy",Données!$Q$3,VLOOKUP(B116,Données!$A$3:$I$1003,5))</f>
        <v>121</v>
      </c>
      <c r="E116" s="112">
        <v>173</v>
      </c>
      <c r="F116" s="112">
        <v>127</v>
      </c>
      <c r="G116" s="112">
        <v>173</v>
      </c>
      <c r="H116" s="42"/>
      <c r="I116" s="43"/>
      <c r="J116" s="44"/>
      <c r="K116" s="45"/>
      <c r="L116" s="46"/>
      <c r="M116" s="47">
        <f t="shared" si="25"/>
        <v>473</v>
      </c>
      <c r="N116" s="47">
        <f t="shared" si="26"/>
        <v>3</v>
      </c>
      <c r="O116" s="58">
        <f>IF(OR(E116&gt;0,F116&gt;0,G116&gt;0),Données!$Q$4)</f>
        <v>0</v>
      </c>
      <c r="P116" s="59"/>
    </row>
    <row r="117" spans="1:16" s="116" customFormat="1">
      <c r="A117" s="52" t="s">
        <v>108</v>
      </c>
      <c r="B117" s="48"/>
      <c r="C117" s="53" t="e">
        <f>VLOOKUP(B117,Données!$A$3:$I$1003,3)</f>
        <v>#N/A</v>
      </c>
      <c r="D117" s="52" t="e">
        <f>IF(C117="Dummy",Données!$Q$3,VLOOKUP(B117,Données!$A$3:$I$1003,5))</f>
        <v>#N/A</v>
      </c>
      <c r="E117" s="112"/>
      <c r="F117" s="112"/>
      <c r="G117" s="112"/>
      <c r="H117" s="42"/>
      <c r="I117" s="43"/>
      <c r="J117" s="44"/>
      <c r="K117" s="45"/>
      <c r="L117" s="46"/>
      <c r="M117" s="54">
        <f t="shared" si="25"/>
        <v>0</v>
      </c>
      <c r="N117" s="54">
        <f t="shared" si="26"/>
        <v>0</v>
      </c>
      <c r="O117" s="61" t="b">
        <f>IF(OR(E117&gt;0,F117&gt;0,G117&gt;0),Données!$Q$4)</f>
        <v>0</v>
      </c>
      <c r="P117" s="61"/>
    </row>
    <row r="118" spans="1:16" s="116" customFormat="1">
      <c r="A118" s="52" t="s">
        <v>108</v>
      </c>
      <c r="B118" s="48"/>
      <c r="C118" s="53" t="e">
        <f>VLOOKUP(B118,Données!$A$3:$I$1003,3)</f>
        <v>#N/A</v>
      </c>
      <c r="D118" s="52" t="e">
        <f>IF(C118="Dummy",Données!$Q$3,VLOOKUP(B118,Données!$A$3:$I$1003,5))</f>
        <v>#N/A</v>
      </c>
      <c r="E118" s="112"/>
      <c r="F118" s="112"/>
      <c r="G118" s="112"/>
      <c r="H118" s="42"/>
      <c r="I118" s="43"/>
      <c r="J118" s="44"/>
      <c r="K118" s="45"/>
      <c r="L118" s="46"/>
      <c r="M118" s="54">
        <f t="shared" si="25"/>
        <v>0</v>
      </c>
      <c r="N118" s="54">
        <f t="shared" si="26"/>
        <v>0</v>
      </c>
      <c r="O118" s="61" t="b">
        <f>IF(OR(E118&gt;0,F118&gt;0,G118&gt;0),Données!$Q$4)</f>
        <v>0</v>
      </c>
      <c r="P118" s="61"/>
    </row>
    <row r="119" spans="1:16" s="116" customFormat="1">
      <c r="A119" s="31" t="s">
        <v>107</v>
      </c>
      <c r="B119" s="48"/>
      <c r="C119" s="49" t="e">
        <f>VLOOKUP(B119,Données!$J$3:$O$253,2)</f>
        <v>#N/A</v>
      </c>
      <c r="D119" s="31" t="e">
        <f>VLOOKUP(B119,Données!$J$3:$O$253,3)</f>
        <v>#N/A</v>
      </c>
      <c r="E119" s="112"/>
      <c r="F119" s="112"/>
      <c r="G119" s="112"/>
      <c r="H119" s="42"/>
      <c r="I119" s="43"/>
      <c r="J119" s="44"/>
      <c r="K119" s="45"/>
      <c r="L119" s="46"/>
      <c r="M119" s="51">
        <f t="shared" si="25"/>
        <v>0</v>
      </c>
      <c r="N119" s="51">
        <f t="shared" si="26"/>
        <v>0</v>
      </c>
      <c r="O119" s="60" t="b">
        <f>IF(OR(E119&gt;0,F119&gt;0,G119&gt;0),Données!$Q$5)</f>
        <v>0</v>
      </c>
      <c r="P119" s="60"/>
    </row>
    <row r="120" spans="1:16" s="116" customFormat="1">
      <c r="A120" s="31" t="s">
        <v>107</v>
      </c>
      <c r="B120" s="48"/>
      <c r="C120" s="49" t="e">
        <f>VLOOKUP(B120,Données!$J$3:$O$253,2)</f>
        <v>#N/A</v>
      </c>
      <c r="D120" s="31" t="e">
        <f>VLOOKUP(B120,Données!$J$3:$O$253,3)</f>
        <v>#N/A</v>
      </c>
      <c r="E120" s="112"/>
      <c r="F120" s="112"/>
      <c r="G120" s="112"/>
      <c r="H120" s="42"/>
      <c r="I120" s="43"/>
      <c r="J120" s="44"/>
      <c r="K120" s="45"/>
      <c r="L120" s="46"/>
      <c r="M120" s="51">
        <f t="shared" si="25"/>
        <v>0</v>
      </c>
      <c r="N120" s="51">
        <f t="shared" si="26"/>
        <v>0</v>
      </c>
      <c r="O120" s="60" t="b">
        <f>IF(OR(E120&gt;0,F120&gt;0,G120&gt;0),Données!$Q$5)</f>
        <v>0</v>
      </c>
      <c r="P120" s="60"/>
    </row>
    <row r="121" spans="1:16" s="116" customFormat="1" ht="15.75">
      <c r="A121" s="62">
        <f>$B$1-D121</f>
        <v>68</v>
      </c>
      <c r="B121" s="63"/>
      <c r="C121" s="30" t="s">
        <v>112</v>
      </c>
      <c r="D121" s="64">
        <f>SUM(D112:D116)</f>
        <v>808</v>
      </c>
      <c r="E121" s="113"/>
      <c r="F121" s="113"/>
      <c r="G121" s="113"/>
      <c r="H121" s="63"/>
      <c r="I121" s="65"/>
      <c r="J121" s="66"/>
      <c r="K121" s="67"/>
      <c r="L121" s="68"/>
      <c r="M121" s="69">
        <f>IF(SUM(E112:G118)=0,"",SUM(E121:G121))</f>
        <v>0</v>
      </c>
      <c r="N121" s="70"/>
      <c r="O121" s="71"/>
      <c r="P121" s="71"/>
    </row>
    <row r="122" spans="1:16" s="116" customFormat="1">
      <c r="A122" s="39" t="str">
        <f>VLOOKUP(B122,Données!$A$3:$I$1003,4)</f>
        <v>F</v>
      </c>
      <c r="B122" s="48">
        <v>1060</v>
      </c>
      <c r="C122" s="40" t="str">
        <f>IF(B122=Données!Q$1,Données!$Q$2,VLOOKUP(B122,Données!$A$3:$I$1003,3))</f>
        <v>Marie Deslauriers</v>
      </c>
      <c r="D122" s="39">
        <f>IF(C122="Dummy",Données!$Q$3,VLOOKUP(B122,Données!$A$3:$I$1003,5))</f>
        <v>109</v>
      </c>
      <c r="E122" s="112">
        <v>130</v>
      </c>
      <c r="F122" s="112">
        <v>102</v>
      </c>
      <c r="G122" s="112">
        <v>151</v>
      </c>
      <c r="H122" s="42"/>
      <c r="I122" s="43"/>
      <c r="J122" s="44"/>
      <c r="K122" s="45"/>
      <c r="L122" s="46"/>
      <c r="M122" s="47">
        <f t="shared" ref="M122:M130" si="27">SUM(E122:G122)</f>
        <v>383</v>
      </c>
      <c r="N122" s="47">
        <f t="shared" ref="N122:N130" si="28">COUNTIF(E122:G122,"&gt;0")</f>
        <v>3</v>
      </c>
      <c r="O122" s="58">
        <f>IF(OR(E122&gt;0,F122&gt;0,G122&gt;0),Données!$Q$4)</f>
        <v>0</v>
      </c>
      <c r="P122" s="59"/>
    </row>
    <row r="123" spans="1:16" s="116" customFormat="1">
      <c r="A123" s="39" t="str">
        <f>VLOOKUP(B123,Données!$A$3:$I$1003,4)</f>
        <v>H</v>
      </c>
      <c r="B123" s="48">
        <v>1061</v>
      </c>
      <c r="C123" s="40" t="str">
        <f>IF(B123=Données!Q$1,Données!$Q$2,VLOOKUP(B123,Données!$A$3:$I$1003,3))</f>
        <v>Gilles Mc Clean</v>
      </c>
      <c r="D123" s="39">
        <f>IF(C123="Dummy",Données!$Q$3,VLOOKUP(B123,Données!$A$3:$I$1003,5))</f>
        <v>213</v>
      </c>
      <c r="E123" s="112">
        <v>185</v>
      </c>
      <c r="F123" s="112">
        <v>128</v>
      </c>
      <c r="G123" s="112">
        <v>199</v>
      </c>
      <c r="H123" s="42"/>
      <c r="I123" s="43"/>
      <c r="J123" s="44"/>
      <c r="K123" s="45"/>
      <c r="L123" s="46"/>
      <c r="M123" s="47">
        <f t="shared" si="27"/>
        <v>512</v>
      </c>
      <c r="N123" s="47">
        <f t="shared" si="28"/>
        <v>3</v>
      </c>
      <c r="O123" s="58">
        <f>IF(OR(E123&gt;0,F123&gt;0,G123&gt;0),Données!$Q$4)</f>
        <v>0</v>
      </c>
      <c r="P123" s="59"/>
    </row>
    <row r="124" spans="1:16" s="116" customFormat="1">
      <c r="A124" s="39" t="str">
        <f>VLOOKUP(B124,Données!$A$3:$I$1003,4)</f>
        <v>H</v>
      </c>
      <c r="B124" s="48">
        <v>1062</v>
      </c>
      <c r="C124" s="40" t="str">
        <f>IF(B124=Données!Q$1,Données!$Q$2,VLOOKUP(B124,Données!$A$3:$I$1003,3))</f>
        <v>André Cyr</v>
      </c>
      <c r="D124" s="39">
        <f>IF(C124="Dummy",Données!$Q$3,VLOOKUP(B124,Données!$A$3:$I$1003,5))</f>
        <v>204</v>
      </c>
      <c r="E124" s="112">
        <v>190</v>
      </c>
      <c r="F124" s="112">
        <v>219</v>
      </c>
      <c r="G124" s="112">
        <v>162</v>
      </c>
      <c r="H124" s="42"/>
      <c r="I124" s="43"/>
      <c r="J124" s="44"/>
      <c r="K124" s="45"/>
      <c r="L124" s="46"/>
      <c r="M124" s="47">
        <f t="shared" si="27"/>
        <v>571</v>
      </c>
      <c r="N124" s="47">
        <f t="shared" si="28"/>
        <v>3</v>
      </c>
      <c r="O124" s="58">
        <f>IF(OR(E124&gt;0,F124&gt;0,G124&gt;0),Données!$Q$4)</f>
        <v>0</v>
      </c>
      <c r="P124" s="59"/>
    </row>
    <row r="125" spans="1:16" s="116" customFormat="1">
      <c r="A125" s="39" t="str">
        <f>VLOOKUP(B125,Données!$A$3:$I$1003,4)</f>
        <v>H</v>
      </c>
      <c r="B125" s="48">
        <v>1063</v>
      </c>
      <c r="C125" s="40" t="str">
        <f>IF(B125=Données!Q$1,Données!$Q$2,VLOOKUP(B125,Données!$A$3:$I$1003,3))</f>
        <v>Gérard Mercier</v>
      </c>
      <c r="D125" s="39">
        <f>IF(C125="Dummy",Données!$Q$3,VLOOKUP(B125,Données!$A$3:$I$1003,5))</f>
        <v>135</v>
      </c>
      <c r="E125" s="112">
        <v>175</v>
      </c>
      <c r="F125" s="112">
        <v>201</v>
      </c>
      <c r="G125" s="112">
        <v>164</v>
      </c>
      <c r="H125" s="42"/>
      <c r="I125" s="43"/>
      <c r="J125" s="44"/>
      <c r="K125" s="45"/>
      <c r="L125" s="46"/>
      <c r="M125" s="47">
        <f t="shared" si="27"/>
        <v>540</v>
      </c>
      <c r="N125" s="47">
        <f t="shared" si="28"/>
        <v>3</v>
      </c>
      <c r="O125" s="58">
        <f>IF(OR(E125&gt;0,F125&gt;0,G125&gt;0),Données!$Q$4)</f>
        <v>0</v>
      </c>
      <c r="P125" s="59"/>
    </row>
    <row r="126" spans="1:16" s="116" customFormat="1">
      <c r="A126" s="39" t="str">
        <f>VLOOKUP(B126,Données!$A$3:$I$1003,4)</f>
        <v>F</v>
      </c>
      <c r="B126" s="48">
        <v>1064</v>
      </c>
      <c r="C126" s="40" t="str">
        <f>IF(B126=Données!Q$1,Données!$Q$2,VLOOKUP(B126,Données!$A$3:$I$1003,3))</f>
        <v>Louise Arbour</v>
      </c>
      <c r="D126" s="39">
        <f>IF(C126="Dummy",Données!$Q$3,VLOOKUP(B126,Données!$A$3:$I$1003,5))</f>
        <v>146</v>
      </c>
      <c r="E126" s="112">
        <v>173</v>
      </c>
      <c r="F126" s="112">
        <v>127</v>
      </c>
      <c r="G126" s="112">
        <v>173</v>
      </c>
      <c r="H126" s="42"/>
      <c r="I126" s="43"/>
      <c r="J126" s="44"/>
      <c r="K126" s="45"/>
      <c r="L126" s="46"/>
      <c r="M126" s="47">
        <f t="shared" si="27"/>
        <v>473</v>
      </c>
      <c r="N126" s="47">
        <f t="shared" si="28"/>
        <v>3</v>
      </c>
      <c r="O126" s="58">
        <f>IF(OR(E126&gt;0,F126&gt;0,G126&gt;0),Données!$Q$4)</f>
        <v>0</v>
      </c>
      <c r="P126" s="59"/>
    </row>
    <row r="127" spans="1:16" s="116" customFormat="1">
      <c r="A127" s="52" t="s">
        <v>108</v>
      </c>
      <c r="B127" s="48"/>
      <c r="C127" s="53" t="e">
        <f>VLOOKUP(B127,Données!$A$3:$I$1003,3)</f>
        <v>#N/A</v>
      </c>
      <c r="D127" s="52" t="e">
        <f>IF(C127="Dummy",Données!$Q$3,VLOOKUP(B127,Données!$A$3:$I$1003,5))</f>
        <v>#N/A</v>
      </c>
      <c r="E127" s="112"/>
      <c r="F127" s="112"/>
      <c r="G127" s="112"/>
      <c r="H127" s="42"/>
      <c r="I127" s="43"/>
      <c r="J127" s="44"/>
      <c r="K127" s="45"/>
      <c r="L127" s="46"/>
      <c r="M127" s="54">
        <f t="shared" si="27"/>
        <v>0</v>
      </c>
      <c r="N127" s="54">
        <f t="shared" si="28"/>
        <v>0</v>
      </c>
      <c r="O127" s="61" t="b">
        <f>IF(OR(E127&gt;0,F127&gt;0,G127&gt;0),Données!$Q$4)</f>
        <v>0</v>
      </c>
      <c r="P127" s="61"/>
    </row>
    <row r="128" spans="1:16" s="116" customFormat="1">
      <c r="A128" s="52" t="s">
        <v>108</v>
      </c>
      <c r="B128" s="48"/>
      <c r="C128" s="53" t="e">
        <f>VLOOKUP(B128,Données!$A$3:$I$1003,3)</f>
        <v>#N/A</v>
      </c>
      <c r="D128" s="52" t="e">
        <f>IF(C128="Dummy",Données!$Q$3,VLOOKUP(B128,Données!$A$3:$I$1003,5))</f>
        <v>#N/A</v>
      </c>
      <c r="E128" s="112"/>
      <c r="F128" s="112"/>
      <c r="G128" s="112"/>
      <c r="H128" s="42"/>
      <c r="I128" s="43"/>
      <c r="J128" s="44"/>
      <c r="K128" s="45"/>
      <c r="L128" s="46"/>
      <c r="M128" s="54">
        <f t="shared" si="27"/>
        <v>0</v>
      </c>
      <c r="N128" s="54">
        <f t="shared" si="28"/>
        <v>0</v>
      </c>
      <c r="O128" s="61" t="b">
        <f>IF(OR(E128&gt;0,F128&gt;0,G128&gt;0),Données!$Q$4)</f>
        <v>0</v>
      </c>
      <c r="P128" s="61"/>
    </row>
    <row r="129" spans="1:16" s="116" customFormat="1">
      <c r="A129" s="31" t="s">
        <v>107</v>
      </c>
      <c r="B129" s="48"/>
      <c r="C129" s="49" t="e">
        <f>VLOOKUP(B129,Données!$J$3:$O$253,2)</f>
        <v>#N/A</v>
      </c>
      <c r="D129" s="31" t="e">
        <f>VLOOKUP(B129,Données!$J$3:$O$253,3)</f>
        <v>#N/A</v>
      </c>
      <c r="E129" s="112"/>
      <c r="F129" s="112"/>
      <c r="G129" s="112"/>
      <c r="H129" s="42"/>
      <c r="I129" s="43"/>
      <c r="J129" s="44"/>
      <c r="K129" s="45"/>
      <c r="L129" s="46"/>
      <c r="M129" s="51">
        <f t="shared" si="27"/>
        <v>0</v>
      </c>
      <c r="N129" s="51">
        <f t="shared" si="28"/>
        <v>0</v>
      </c>
      <c r="O129" s="60" t="b">
        <f>IF(OR(E129&gt;0,F129&gt;0,G129&gt;0),Données!$Q$5)</f>
        <v>0</v>
      </c>
      <c r="P129" s="60"/>
    </row>
    <row r="130" spans="1:16" s="116" customFormat="1">
      <c r="A130" s="31" t="s">
        <v>107</v>
      </c>
      <c r="B130" s="48"/>
      <c r="C130" s="49" t="e">
        <f>VLOOKUP(B130,Données!$J$3:$O$253,2)</f>
        <v>#N/A</v>
      </c>
      <c r="D130" s="31" t="e">
        <f>VLOOKUP(B130,Données!$J$3:$O$253,3)</f>
        <v>#N/A</v>
      </c>
      <c r="E130" s="112"/>
      <c r="F130" s="112"/>
      <c r="G130" s="112"/>
      <c r="H130" s="42"/>
      <c r="I130" s="43"/>
      <c r="J130" s="44"/>
      <c r="K130" s="45"/>
      <c r="L130" s="46"/>
      <c r="M130" s="51">
        <f t="shared" si="27"/>
        <v>0</v>
      </c>
      <c r="N130" s="51">
        <f t="shared" si="28"/>
        <v>0</v>
      </c>
      <c r="O130" s="60" t="b">
        <f>IF(OR(E130&gt;0,F130&gt;0,G130&gt;0),Données!$Q$5)</f>
        <v>0</v>
      </c>
      <c r="P130" s="60"/>
    </row>
    <row r="131" spans="1:16" s="116" customFormat="1" ht="15.75">
      <c r="A131" s="62">
        <f>$B$1-D131</f>
        <v>69</v>
      </c>
      <c r="B131" s="63"/>
      <c r="C131" s="30" t="s">
        <v>112</v>
      </c>
      <c r="D131" s="64">
        <f>SUM(D122:D126)</f>
        <v>807</v>
      </c>
      <c r="E131" s="113"/>
      <c r="F131" s="113"/>
      <c r="G131" s="113"/>
      <c r="H131" s="63"/>
      <c r="I131" s="65"/>
      <c r="J131" s="66"/>
      <c r="K131" s="67"/>
      <c r="L131" s="68"/>
      <c r="M131" s="69">
        <f>IF(SUM(E122:G128)=0,"",SUM(E131:G131))</f>
        <v>0</v>
      </c>
      <c r="N131" s="70"/>
      <c r="O131" s="71"/>
      <c r="P131" s="71"/>
    </row>
    <row r="132" spans="1:16" s="116" customFormat="1">
      <c r="A132" s="39" t="str">
        <f>VLOOKUP(B132,Données!$A$3:$I$1003,4)</f>
        <v>F</v>
      </c>
      <c r="B132" s="48">
        <v>1065</v>
      </c>
      <c r="C132" s="40" t="str">
        <f>IF(B132=Données!Q$1,Données!$Q$2,VLOOKUP(B132,Données!$A$3:$I$1003,3))</f>
        <v>Huguette Charron</v>
      </c>
      <c r="D132" s="39">
        <f>IF(C132="Dummy",Données!$Q$3,VLOOKUP(B132,Données!$A$3:$I$1003,5))</f>
        <v>176</v>
      </c>
      <c r="E132" s="112">
        <v>130</v>
      </c>
      <c r="F132" s="112">
        <v>102</v>
      </c>
      <c r="G132" s="112">
        <v>151</v>
      </c>
      <c r="H132" s="42"/>
      <c r="I132" s="43"/>
      <c r="J132" s="44"/>
      <c r="K132" s="45"/>
      <c r="L132" s="46"/>
      <c r="M132" s="47">
        <f t="shared" ref="M132:M140" si="29">SUM(E132:G132)</f>
        <v>383</v>
      </c>
      <c r="N132" s="47">
        <f t="shared" ref="N132:N140" si="30">COUNTIF(E132:G132,"&gt;0")</f>
        <v>3</v>
      </c>
      <c r="O132" s="58">
        <f>IF(OR(E132&gt;0,F132&gt;0,G132&gt;0),Données!$Q$4)</f>
        <v>0</v>
      </c>
      <c r="P132" s="59"/>
    </row>
    <row r="133" spans="1:16" s="116" customFormat="1">
      <c r="A133" s="39" t="str">
        <f>VLOOKUP(B133,Données!$A$3:$I$1003,4)</f>
        <v>H</v>
      </c>
      <c r="B133" s="48">
        <v>1066</v>
      </c>
      <c r="C133" s="40" t="str">
        <f>IF(B133=Données!Q$1,Données!$Q$2,VLOOKUP(B133,Données!$A$3:$I$1003,3))</f>
        <v>Michel Moreau</v>
      </c>
      <c r="D133" s="39">
        <f>IF(C133="Dummy",Données!$Q$3,VLOOKUP(B133,Données!$A$3:$I$1003,5))</f>
        <v>199</v>
      </c>
      <c r="E133" s="112">
        <v>185</v>
      </c>
      <c r="F133" s="112">
        <v>128</v>
      </c>
      <c r="G133" s="112">
        <v>199</v>
      </c>
      <c r="H133" s="42"/>
      <c r="I133" s="43"/>
      <c r="J133" s="44"/>
      <c r="K133" s="45"/>
      <c r="L133" s="46"/>
      <c r="M133" s="47">
        <f t="shared" si="29"/>
        <v>512</v>
      </c>
      <c r="N133" s="47">
        <f t="shared" si="30"/>
        <v>3</v>
      </c>
      <c r="O133" s="58">
        <f>IF(OR(E133&gt;0,F133&gt;0,G133&gt;0),Données!$Q$4)</f>
        <v>0</v>
      </c>
      <c r="P133" s="59"/>
    </row>
    <row r="134" spans="1:16" s="116" customFormat="1">
      <c r="A134" s="39" t="str">
        <f>VLOOKUP(B134,Données!$A$3:$I$1003,4)</f>
        <v>F</v>
      </c>
      <c r="B134" s="48">
        <v>1067</v>
      </c>
      <c r="C134" s="40" t="str">
        <f>IF(B134=Données!Q$1,Données!$Q$2,VLOOKUP(B134,Données!$A$3:$I$1003,3))</f>
        <v>Suzanne Turcotte</v>
      </c>
      <c r="D134" s="39">
        <f>IF(C134="Dummy",Données!$Q$3,VLOOKUP(B134,Données!$A$3:$I$1003,5))</f>
        <v>170</v>
      </c>
      <c r="E134" s="112">
        <v>190</v>
      </c>
      <c r="F134" s="112">
        <v>219</v>
      </c>
      <c r="G134" s="112">
        <v>162</v>
      </c>
      <c r="H134" s="42"/>
      <c r="I134" s="43"/>
      <c r="J134" s="44"/>
      <c r="K134" s="45"/>
      <c r="L134" s="46"/>
      <c r="M134" s="47">
        <f t="shared" si="29"/>
        <v>571</v>
      </c>
      <c r="N134" s="47">
        <f t="shared" si="30"/>
        <v>3</v>
      </c>
      <c r="O134" s="58">
        <f>IF(OR(E134&gt;0,F134&gt;0,G134&gt;0),Données!$Q$4)</f>
        <v>0</v>
      </c>
      <c r="P134" s="59"/>
    </row>
    <row r="135" spans="1:16" s="116" customFormat="1">
      <c r="A135" s="39" t="str">
        <f>VLOOKUP(B135,Données!$A$3:$I$1003,4)</f>
        <v>H</v>
      </c>
      <c r="B135" s="48">
        <v>1068</v>
      </c>
      <c r="C135" s="40" t="str">
        <f>IF(B135=Données!Q$1,Données!$Q$2,VLOOKUP(B135,Données!$A$3:$I$1003,3))</f>
        <v>Yvon Cyr</v>
      </c>
      <c r="D135" s="39">
        <f>IF(C135="Dummy",Données!$Q$3,VLOOKUP(B135,Données!$A$3:$I$1003,5))</f>
        <v>159</v>
      </c>
      <c r="E135" s="112">
        <v>175</v>
      </c>
      <c r="F135" s="112">
        <v>201</v>
      </c>
      <c r="G135" s="112">
        <v>164</v>
      </c>
      <c r="H135" s="42"/>
      <c r="I135" s="43"/>
      <c r="J135" s="44"/>
      <c r="K135" s="45"/>
      <c r="L135" s="46"/>
      <c r="M135" s="47">
        <f t="shared" si="29"/>
        <v>540</v>
      </c>
      <c r="N135" s="47">
        <f t="shared" si="30"/>
        <v>3</v>
      </c>
      <c r="O135" s="58">
        <f>IF(OR(E135&gt;0,F135&gt;0,G135&gt;0),Données!$Q$4)</f>
        <v>0</v>
      </c>
      <c r="P135" s="59"/>
    </row>
    <row r="136" spans="1:16" s="116" customFormat="1">
      <c r="A136" s="39" t="str">
        <f>VLOOKUP(B136,Données!$A$3:$I$1003,4)</f>
        <v>H</v>
      </c>
      <c r="B136" s="48">
        <v>1069</v>
      </c>
      <c r="C136" s="40" t="str">
        <f>IF(B136=Données!Q$1,Données!$Q$2,VLOOKUP(B136,Données!$A$3:$I$1003,3))</f>
        <v>Gilles Tremblay</v>
      </c>
      <c r="D136" s="39">
        <f>IF(C136="Dummy",Données!$Q$3,VLOOKUP(B136,Données!$A$3:$I$1003,5))</f>
        <v>172</v>
      </c>
      <c r="E136" s="112">
        <v>173</v>
      </c>
      <c r="F136" s="112">
        <v>127</v>
      </c>
      <c r="G136" s="112">
        <v>173</v>
      </c>
      <c r="H136" s="42"/>
      <c r="I136" s="43"/>
      <c r="J136" s="44"/>
      <c r="K136" s="45"/>
      <c r="L136" s="46"/>
      <c r="M136" s="47">
        <f t="shared" si="29"/>
        <v>473</v>
      </c>
      <c r="N136" s="47">
        <f t="shared" si="30"/>
        <v>3</v>
      </c>
      <c r="O136" s="58">
        <f>IF(OR(E136&gt;0,F136&gt;0,G136&gt;0),Données!$Q$4)</f>
        <v>0</v>
      </c>
      <c r="P136" s="59"/>
    </row>
    <row r="137" spans="1:16" s="116" customFormat="1">
      <c r="A137" s="52" t="s">
        <v>108</v>
      </c>
      <c r="B137" s="48"/>
      <c r="C137" s="53" t="e">
        <f>VLOOKUP(B137,Données!$A$3:$I$1003,3)</f>
        <v>#N/A</v>
      </c>
      <c r="D137" s="52" t="e">
        <f>IF(C137="Dummy",Données!$Q$3,VLOOKUP(B137,Données!$A$3:$I$1003,5))</f>
        <v>#N/A</v>
      </c>
      <c r="E137" s="112"/>
      <c r="F137" s="112"/>
      <c r="G137" s="112"/>
      <c r="H137" s="42"/>
      <c r="I137" s="43"/>
      <c r="J137" s="44"/>
      <c r="K137" s="45"/>
      <c r="L137" s="46"/>
      <c r="M137" s="54">
        <f t="shared" si="29"/>
        <v>0</v>
      </c>
      <c r="N137" s="54">
        <f t="shared" si="30"/>
        <v>0</v>
      </c>
      <c r="O137" s="61" t="b">
        <f>IF(OR(E137&gt;0,F137&gt;0,G137&gt;0),Données!$Q$4)</f>
        <v>0</v>
      </c>
      <c r="P137" s="61"/>
    </row>
    <row r="138" spans="1:16" s="116" customFormat="1">
      <c r="A138" s="52" t="s">
        <v>108</v>
      </c>
      <c r="B138" s="48"/>
      <c r="C138" s="53" t="e">
        <f>VLOOKUP(B138,Données!$A$3:$I$1003,3)</f>
        <v>#N/A</v>
      </c>
      <c r="D138" s="52" t="e">
        <f>IF(C138="Dummy",Données!$Q$3,VLOOKUP(B138,Données!$A$3:$I$1003,5))</f>
        <v>#N/A</v>
      </c>
      <c r="E138" s="112"/>
      <c r="F138" s="112"/>
      <c r="G138" s="112"/>
      <c r="H138" s="42"/>
      <c r="I138" s="43"/>
      <c r="J138" s="44"/>
      <c r="K138" s="45"/>
      <c r="L138" s="46"/>
      <c r="M138" s="54">
        <f t="shared" si="29"/>
        <v>0</v>
      </c>
      <c r="N138" s="54">
        <f t="shared" si="30"/>
        <v>0</v>
      </c>
      <c r="O138" s="61" t="b">
        <f>IF(OR(E138&gt;0,F138&gt;0,G138&gt;0),Données!$Q$4)</f>
        <v>0</v>
      </c>
      <c r="P138" s="61"/>
    </row>
    <row r="139" spans="1:16" s="116" customFormat="1">
      <c r="A139" s="31" t="s">
        <v>107</v>
      </c>
      <c r="B139" s="48"/>
      <c r="C139" s="49" t="e">
        <f>VLOOKUP(B139,Données!$J$3:$O$253,2)</f>
        <v>#N/A</v>
      </c>
      <c r="D139" s="31" t="e">
        <f>VLOOKUP(B139,Données!$J$3:$O$253,3)</f>
        <v>#N/A</v>
      </c>
      <c r="E139" s="112"/>
      <c r="F139" s="112"/>
      <c r="G139" s="112"/>
      <c r="H139" s="42"/>
      <c r="I139" s="43"/>
      <c r="J139" s="44"/>
      <c r="K139" s="45"/>
      <c r="L139" s="46"/>
      <c r="M139" s="51">
        <f t="shared" si="29"/>
        <v>0</v>
      </c>
      <c r="N139" s="51">
        <f t="shared" si="30"/>
        <v>0</v>
      </c>
      <c r="O139" s="60" t="b">
        <f>IF(OR(E139&gt;0,F139&gt;0,G139&gt;0),Données!$Q$5)</f>
        <v>0</v>
      </c>
      <c r="P139" s="60"/>
    </row>
    <row r="140" spans="1:16" s="116" customFormat="1">
      <c r="A140" s="31" t="s">
        <v>107</v>
      </c>
      <c r="B140" s="48"/>
      <c r="C140" s="49" t="e">
        <f>VLOOKUP(B140,Données!$J$3:$O$253,2)</f>
        <v>#N/A</v>
      </c>
      <c r="D140" s="31" t="e">
        <f>VLOOKUP(B140,Données!$J$3:$O$253,3)</f>
        <v>#N/A</v>
      </c>
      <c r="E140" s="112"/>
      <c r="F140" s="112"/>
      <c r="G140" s="112"/>
      <c r="H140" s="42"/>
      <c r="I140" s="43"/>
      <c r="J140" s="44"/>
      <c r="K140" s="45"/>
      <c r="L140" s="46"/>
      <c r="M140" s="51">
        <f t="shared" si="29"/>
        <v>0</v>
      </c>
      <c r="N140" s="51">
        <f t="shared" si="30"/>
        <v>0</v>
      </c>
      <c r="O140" s="60" t="b">
        <f>IF(OR(E140&gt;0,F140&gt;0,G140&gt;0),Données!$Q$5)</f>
        <v>0</v>
      </c>
      <c r="P140" s="60"/>
    </row>
    <row r="141" spans="1:16" s="116" customFormat="1" ht="15.75">
      <c r="A141" s="62">
        <f>$B$1-D141</f>
        <v>0</v>
      </c>
      <c r="B141" s="63"/>
      <c r="C141" s="30" t="s">
        <v>112</v>
      </c>
      <c r="D141" s="64">
        <f>SUM(D132:D136)</f>
        <v>876</v>
      </c>
      <c r="E141" s="113"/>
      <c r="F141" s="113"/>
      <c r="G141" s="113"/>
      <c r="H141" s="63"/>
      <c r="I141" s="65"/>
      <c r="J141" s="66"/>
      <c r="K141" s="67"/>
      <c r="L141" s="68"/>
      <c r="M141" s="69">
        <f>IF(SUM(E132:G138)=0,"",SUM(E141:G141))</f>
        <v>0</v>
      </c>
      <c r="N141" s="70"/>
      <c r="O141" s="71"/>
      <c r="P141" s="71"/>
    </row>
    <row r="142" spans="1:16" s="116" customFormat="1">
      <c r="A142" s="39" t="str">
        <f>VLOOKUP(B142,Données!$A$3:$I$1003,4)</f>
        <v>H</v>
      </c>
      <c r="B142" s="48">
        <v>1070</v>
      </c>
      <c r="C142" s="40" t="str">
        <f>IF(B142=Données!Q$1,Données!$Q$2,VLOOKUP(B142,Données!$A$3:$I$1003,3))</f>
        <v>Yves Chapdelaine</v>
      </c>
      <c r="D142" s="39">
        <f>IF(C142="Dummy",Données!$Q$3,VLOOKUP(B142,Données!$A$3:$I$1003,5))</f>
        <v>201</v>
      </c>
      <c r="E142" s="112">
        <v>130</v>
      </c>
      <c r="F142" s="112">
        <v>102</v>
      </c>
      <c r="G142" s="112">
        <v>151</v>
      </c>
      <c r="H142" s="42"/>
      <c r="I142" s="43"/>
      <c r="J142" s="44"/>
      <c r="K142" s="45"/>
      <c r="L142" s="46"/>
      <c r="M142" s="47">
        <f t="shared" ref="M142:M150" si="31">SUM(E142:G142)</f>
        <v>383</v>
      </c>
      <c r="N142" s="47">
        <f t="shared" ref="N142:N150" si="32">COUNTIF(E142:G142,"&gt;0")</f>
        <v>3</v>
      </c>
      <c r="O142" s="58">
        <f>IF(OR(E142&gt;0,F142&gt;0,G142&gt;0),Données!$Q$4)</f>
        <v>0</v>
      </c>
      <c r="P142" s="59"/>
    </row>
    <row r="143" spans="1:16" s="116" customFormat="1">
      <c r="A143" s="39" t="str">
        <f>VLOOKUP(B143,Données!$A$3:$I$1003,4)</f>
        <v>H</v>
      </c>
      <c r="B143" s="48">
        <v>1071</v>
      </c>
      <c r="C143" s="40" t="str">
        <f>IF(B143=Données!Q$1,Données!$Q$2,VLOOKUP(B143,Données!$A$3:$I$1003,3))</f>
        <v>Guy Girard</v>
      </c>
      <c r="D143" s="39">
        <f>IF(C143="Dummy",Données!$Q$3,VLOOKUP(B143,Données!$A$3:$I$1003,5))</f>
        <v>122</v>
      </c>
      <c r="E143" s="112">
        <v>185</v>
      </c>
      <c r="F143" s="112">
        <v>128</v>
      </c>
      <c r="G143" s="112">
        <v>199</v>
      </c>
      <c r="H143" s="42"/>
      <c r="I143" s="43"/>
      <c r="J143" s="44"/>
      <c r="K143" s="45"/>
      <c r="L143" s="46"/>
      <c r="M143" s="47">
        <f t="shared" si="31"/>
        <v>512</v>
      </c>
      <c r="N143" s="47">
        <f t="shared" si="32"/>
        <v>3</v>
      </c>
      <c r="O143" s="58">
        <f>IF(OR(E143&gt;0,F143&gt;0,G143&gt;0),Données!$Q$4)</f>
        <v>0</v>
      </c>
      <c r="P143" s="59"/>
    </row>
    <row r="144" spans="1:16" s="116" customFormat="1">
      <c r="A144" s="39" t="str">
        <f>VLOOKUP(B144,Données!$A$3:$I$1003,4)</f>
        <v>F</v>
      </c>
      <c r="B144" s="48">
        <v>1072</v>
      </c>
      <c r="C144" s="40" t="str">
        <f>IF(B144=Données!Q$1,Données!$Q$2,VLOOKUP(B144,Données!$A$3:$I$1003,3))</f>
        <v>Nicole Joly</v>
      </c>
      <c r="D144" s="39">
        <f>IF(C144="Dummy",Données!$Q$3,VLOOKUP(B144,Données!$A$3:$I$1003,5))</f>
        <v>151</v>
      </c>
      <c r="E144" s="112">
        <v>190</v>
      </c>
      <c r="F144" s="112">
        <v>219</v>
      </c>
      <c r="G144" s="112">
        <v>162</v>
      </c>
      <c r="H144" s="42"/>
      <c r="I144" s="43"/>
      <c r="J144" s="44"/>
      <c r="K144" s="45"/>
      <c r="L144" s="46"/>
      <c r="M144" s="47">
        <f t="shared" si="31"/>
        <v>571</v>
      </c>
      <c r="N144" s="47">
        <f t="shared" si="32"/>
        <v>3</v>
      </c>
      <c r="O144" s="58">
        <f>IF(OR(E144&gt;0,F144&gt;0,G144&gt;0),Données!$Q$4)</f>
        <v>0</v>
      </c>
      <c r="P144" s="59"/>
    </row>
    <row r="145" spans="1:16" s="116" customFormat="1">
      <c r="A145" s="39" t="str">
        <f>VLOOKUP(B145,Données!$A$3:$I$1003,4)</f>
        <v>F</v>
      </c>
      <c r="B145" s="48">
        <v>1073</v>
      </c>
      <c r="C145" s="40" t="str">
        <f>IF(B145=Données!Q$1,Données!$Q$2,VLOOKUP(B145,Données!$A$3:$I$1003,3))</f>
        <v>Ginette Juteau</v>
      </c>
      <c r="D145" s="39">
        <f>IF(C145="Dummy",Données!$Q$3,VLOOKUP(B145,Données!$A$3:$I$1003,5))</f>
        <v>158</v>
      </c>
      <c r="E145" s="112">
        <v>175</v>
      </c>
      <c r="F145" s="112">
        <v>201</v>
      </c>
      <c r="G145" s="112">
        <v>164</v>
      </c>
      <c r="H145" s="42"/>
      <c r="I145" s="43"/>
      <c r="J145" s="44"/>
      <c r="K145" s="45"/>
      <c r="L145" s="46"/>
      <c r="M145" s="47">
        <f t="shared" si="31"/>
        <v>540</v>
      </c>
      <c r="N145" s="47">
        <f t="shared" si="32"/>
        <v>3</v>
      </c>
      <c r="O145" s="58">
        <f>IF(OR(E145&gt;0,F145&gt;0,G145&gt;0),Données!$Q$4)</f>
        <v>0</v>
      </c>
      <c r="P145" s="59"/>
    </row>
    <row r="146" spans="1:16" s="116" customFormat="1">
      <c r="A146" s="39" t="str">
        <f>VLOOKUP(B146,Données!$A$3:$I$1003,4)</f>
        <v>F</v>
      </c>
      <c r="B146" s="48">
        <v>1074</v>
      </c>
      <c r="C146" s="40" t="str">
        <f>IF(B146=Données!Q$1,Données!$Q$2,VLOOKUP(B146,Données!$A$3:$I$1003,3))</f>
        <v>Diane Lampron</v>
      </c>
      <c r="D146" s="39">
        <f>IF(C146="Dummy",Données!$Q$3,VLOOKUP(B146,Données!$A$3:$I$1003,5))</f>
        <v>130</v>
      </c>
      <c r="E146" s="112">
        <v>173</v>
      </c>
      <c r="F146" s="112">
        <v>127</v>
      </c>
      <c r="G146" s="112">
        <v>173</v>
      </c>
      <c r="H146" s="42"/>
      <c r="I146" s="43"/>
      <c r="J146" s="44"/>
      <c r="K146" s="45"/>
      <c r="L146" s="46"/>
      <c r="M146" s="47">
        <f t="shared" si="31"/>
        <v>473</v>
      </c>
      <c r="N146" s="47">
        <f t="shared" si="32"/>
        <v>3</v>
      </c>
      <c r="O146" s="58">
        <f>IF(OR(E146&gt;0,F146&gt;0,G146&gt;0),Données!$Q$4)</f>
        <v>0</v>
      </c>
      <c r="P146" s="59"/>
    </row>
    <row r="147" spans="1:16" s="116" customFormat="1">
      <c r="A147" s="52" t="s">
        <v>108</v>
      </c>
      <c r="B147" s="48"/>
      <c r="C147" s="53" t="e">
        <f>VLOOKUP(B147,Données!$A$3:$I$1003,3)</f>
        <v>#N/A</v>
      </c>
      <c r="D147" s="52" t="e">
        <f>IF(C147="Dummy",Données!$Q$3,VLOOKUP(B147,Données!$A$3:$I$1003,5))</f>
        <v>#N/A</v>
      </c>
      <c r="E147" s="112"/>
      <c r="F147" s="112"/>
      <c r="G147" s="112"/>
      <c r="H147" s="42"/>
      <c r="I147" s="43"/>
      <c r="J147" s="44"/>
      <c r="K147" s="45"/>
      <c r="L147" s="46"/>
      <c r="M147" s="54">
        <f t="shared" si="31"/>
        <v>0</v>
      </c>
      <c r="N147" s="54">
        <f t="shared" si="32"/>
        <v>0</v>
      </c>
      <c r="O147" s="61" t="b">
        <f>IF(OR(E147&gt;0,F147&gt;0,G147&gt;0),Données!$Q$4)</f>
        <v>0</v>
      </c>
      <c r="P147" s="61"/>
    </row>
    <row r="148" spans="1:16" s="116" customFormat="1">
      <c r="A148" s="52" t="s">
        <v>108</v>
      </c>
      <c r="B148" s="48"/>
      <c r="C148" s="53" t="e">
        <f>VLOOKUP(B148,Données!$A$3:$I$1003,3)</f>
        <v>#N/A</v>
      </c>
      <c r="D148" s="52" t="e">
        <f>IF(C148="Dummy",Données!$Q$3,VLOOKUP(B148,Données!$A$3:$I$1003,5))</f>
        <v>#N/A</v>
      </c>
      <c r="E148" s="112"/>
      <c r="F148" s="112"/>
      <c r="G148" s="112"/>
      <c r="H148" s="42"/>
      <c r="I148" s="43"/>
      <c r="J148" s="44"/>
      <c r="K148" s="45"/>
      <c r="L148" s="46"/>
      <c r="M148" s="54">
        <f t="shared" si="31"/>
        <v>0</v>
      </c>
      <c r="N148" s="54">
        <f t="shared" si="32"/>
        <v>0</v>
      </c>
      <c r="O148" s="61" t="b">
        <f>IF(OR(E148&gt;0,F148&gt;0,G148&gt;0),Données!$Q$4)</f>
        <v>0</v>
      </c>
      <c r="P148" s="61"/>
    </row>
    <row r="149" spans="1:16" s="116" customFormat="1">
      <c r="A149" s="31" t="s">
        <v>107</v>
      </c>
      <c r="B149" s="48"/>
      <c r="C149" s="49" t="e">
        <f>VLOOKUP(B149,Données!$J$3:$O$253,2)</f>
        <v>#N/A</v>
      </c>
      <c r="D149" s="31" t="e">
        <f>VLOOKUP(B149,Données!$J$3:$O$253,3)</f>
        <v>#N/A</v>
      </c>
      <c r="E149" s="112"/>
      <c r="F149" s="112"/>
      <c r="G149" s="112"/>
      <c r="H149" s="42"/>
      <c r="I149" s="43"/>
      <c r="J149" s="44"/>
      <c r="K149" s="45"/>
      <c r="L149" s="46"/>
      <c r="M149" s="51">
        <f t="shared" si="31"/>
        <v>0</v>
      </c>
      <c r="N149" s="51">
        <f t="shared" si="32"/>
        <v>0</v>
      </c>
      <c r="O149" s="60" t="b">
        <f>IF(OR(E149&gt;0,F149&gt;0,G149&gt;0),Données!$Q$5)</f>
        <v>0</v>
      </c>
      <c r="P149" s="60"/>
    </row>
    <row r="150" spans="1:16" s="116" customFormat="1">
      <c r="A150" s="31" t="s">
        <v>107</v>
      </c>
      <c r="B150" s="48"/>
      <c r="C150" s="49" t="e">
        <f>VLOOKUP(B150,Données!$J$3:$O$253,2)</f>
        <v>#N/A</v>
      </c>
      <c r="D150" s="31" t="e">
        <f>VLOOKUP(B150,Données!$J$3:$O$253,3)</f>
        <v>#N/A</v>
      </c>
      <c r="E150" s="112"/>
      <c r="F150" s="112"/>
      <c r="G150" s="112"/>
      <c r="H150" s="42"/>
      <c r="I150" s="43"/>
      <c r="J150" s="44"/>
      <c r="K150" s="45"/>
      <c r="L150" s="46"/>
      <c r="M150" s="51">
        <f t="shared" si="31"/>
        <v>0</v>
      </c>
      <c r="N150" s="51">
        <f t="shared" si="32"/>
        <v>0</v>
      </c>
      <c r="O150" s="60" t="b">
        <f>IF(OR(E150&gt;0,F150&gt;0,G150&gt;0),Données!$Q$5)</f>
        <v>0</v>
      </c>
      <c r="P150" s="60"/>
    </row>
    <row r="151" spans="1:16" s="116" customFormat="1" ht="15.75">
      <c r="A151" s="62">
        <f>$B$1-D151</f>
        <v>114</v>
      </c>
      <c r="B151" s="63"/>
      <c r="C151" s="30" t="s">
        <v>112</v>
      </c>
      <c r="D151" s="64">
        <f>SUM(D142:D146)</f>
        <v>762</v>
      </c>
      <c r="E151" s="113"/>
      <c r="F151" s="113"/>
      <c r="G151" s="113"/>
      <c r="H151" s="63"/>
      <c r="I151" s="65"/>
      <c r="J151" s="66"/>
      <c r="K151" s="67"/>
      <c r="L151" s="68"/>
      <c r="M151" s="69">
        <f>IF(SUM(E142:G148)=0,"",SUM(E151:G151))</f>
        <v>0</v>
      </c>
      <c r="N151" s="70"/>
      <c r="O151" s="71"/>
      <c r="P151" s="71"/>
    </row>
    <row r="152" spans="1:16" s="116" customFormat="1">
      <c r="A152" s="39" t="str">
        <f>VLOOKUP(B152,Données!$A$3:$I$1003,4)</f>
        <v>H</v>
      </c>
      <c r="B152" s="48">
        <v>1075</v>
      </c>
      <c r="C152" s="40" t="str">
        <f>IF(B152=Données!Q$1,Données!$Q$2,VLOOKUP(B152,Données!$A$3:$I$1003,3))</f>
        <v>Michel Taillon</v>
      </c>
      <c r="D152" s="39">
        <f>IF(C152="Dummy",Données!$Q$3,VLOOKUP(B152,Données!$A$3:$I$1003,5))</f>
        <v>224</v>
      </c>
      <c r="E152" s="112">
        <v>130</v>
      </c>
      <c r="F152" s="112">
        <v>102</v>
      </c>
      <c r="G152" s="112">
        <v>151</v>
      </c>
      <c r="H152" s="42"/>
      <c r="I152" s="43"/>
      <c r="J152" s="44"/>
      <c r="K152" s="45"/>
      <c r="L152" s="46"/>
      <c r="M152" s="47">
        <f t="shared" ref="M152:M160" si="33">SUM(E152:G152)</f>
        <v>383</v>
      </c>
      <c r="N152" s="47">
        <f t="shared" ref="N152:N160" si="34">COUNTIF(E152:G152,"&gt;0")</f>
        <v>3</v>
      </c>
      <c r="O152" s="58">
        <f>IF(OR(E152&gt;0,F152&gt;0,G152&gt;0),Données!$Q$4)</f>
        <v>0</v>
      </c>
      <c r="P152" s="59"/>
    </row>
    <row r="153" spans="1:16" s="116" customFormat="1">
      <c r="A153" s="39" t="str">
        <f>VLOOKUP(B153,Données!$A$3:$I$1003,4)</f>
        <v>H</v>
      </c>
      <c r="B153" s="48">
        <v>1076</v>
      </c>
      <c r="C153" s="40" t="str">
        <f>IF(B153=Données!Q$1,Données!$Q$2,VLOOKUP(B153,Données!$A$3:$I$1003,3))</f>
        <v>Claude Chaumont</v>
      </c>
      <c r="D153" s="39">
        <f>IF(C153="Dummy",Données!$Q$3,VLOOKUP(B153,Données!$A$3:$I$1003,5))</f>
        <v>157</v>
      </c>
      <c r="E153" s="112">
        <v>185</v>
      </c>
      <c r="F153" s="112">
        <v>128</v>
      </c>
      <c r="G153" s="112">
        <v>199</v>
      </c>
      <c r="H153" s="42"/>
      <c r="I153" s="43"/>
      <c r="J153" s="44"/>
      <c r="K153" s="45"/>
      <c r="L153" s="46"/>
      <c r="M153" s="47">
        <f t="shared" si="33"/>
        <v>512</v>
      </c>
      <c r="N153" s="47">
        <f t="shared" si="34"/>
        <v>3</v>
      </c>
      <c r="O153" s="58">
        <f>IF(OR(E153&gt;0,F153&gt;0,G153&gt;0),Données!$Q$4)</f>
        <v>0</v>
      </c>
      <c r="P153" s="59"/>
    </row>
    <row r="154" spans="1:16" s="116" customFormat="1">
      <c r="A154" s="39" t="str">
        <f>VLOOKUP(B154,Données!$A$3:$I$1003,4)</f>
        <v>F</v>
      </c>
      <c r="B154" s="48">
        <v>1077</v>
      </c>
      <c r="C154" s="40" t="str">
        <f>IF(B154=Données!Q$1,Données!$Q$2,VLOOKUP(B154,Données!$A$3:$I$1003,3))</f>
        <v>Anita Pelletier</v>
      </c>
      <c r="D154" s="39">
        <f>IF(C154="Dummy",Données!$Q$3,VLOOKUP(B154,Données!$A$3:$I$1003,5))</f>
        <v>145</v>
      </c>
      <c r="E154" s="112">
        <v>190</v>
      </c>
      <c r="F154" s="112">
        <v>219</v>
      </c>
      <c r="G154" s="112">
        <v>162</v>
      </c>
      <c r="H154" s="42"/>
      <c r="I154" s="43"/>
      <c r="J154" s="44"/>
      <c r="K154" s="45"/>
      <c r="L154" s="46"/>
      <c r="M154" s="47">
        <f t="shared" si="33"/>
        <v>571</v>
      </c>
      <c r="N154" s="47">
        <f t="shared" si="34"/>
        <v>3</v>
      </c>
      <c r="O154" s="58">
        <f>IF(OR(E154&gt;0,F154&gt;0,G154&gt;0),Données!$Q$4)</f>
        <v>0</v>
      </c>
      <c r="P154" s="59"/>
    </row>
    <row r="155" spans="1:16" s="116" customFormat="1">
      <c r="A155" s="39" t="str">
        <f>VLOOKUP(B155,Données!$A$3:$I$1003,4)</f>
        <v>F</v>
      </c>
      <c r="B155" s="48">
        <v>1078</v>
      </c>
      <c r="C155" s="40" t="str">
        <f>IF(B155=Données!Q$1,Données!$Q$2,VLOOKUP(B155,Données!$A$3:$I$1003,3))</f>
        <v>Jeanne Cyr</v>
      </c>
      <c r="D155" s="39">
        <f>IF(C155="Dummy",Données!$Q$3,VLOOKUP(B155,Données!$A$3:$I$1003,5))</f>
        <v>115</v>
      </c>
      <c r="E155" s="112">
        <v>175</v>
      </c>
      <c r="F155" s="112">
        <v>201</v>
      </c>
      <c r="G155" s="112">
        <v>164</v>
      </c>
      <c r="H155" s="42"/>
      <c r="I155" s="43"/>
      <c r="J155" s="44"/>
      <c r="K155" s="45"/>
      <c r="L155" s="46"/>
      <c r="M155" s="47">
        <f t="shared" si="33"/>
        <v>540</v>
      </c>
      <c r="N155" s="47">
        <f t="shared" si="34"/>
        <v>3</v>
      </c>
      <c r="O155" s="58">
        <f>IF(OR(E155&gt;0,F155&gt;0,G155&gt;0),Données!$Q$4)</f>
        <v>0</v>
      </c>
      <c r="P155" s="59"/>
    </row>
    <row r="156" spans="1:16" s="116" customFormat="1">
      <c r="A156" s="39" t="str">
        <f>VLOOKUP(B156,Données!$A$3:$I$1003,4)</f>
        <v>F</v>
      </c>
      <c r="B156" s="48">
        <v>1079</v>
      </c>
      <c r="C156" s="40" t="str">
        <f>IF(B156=Données!Q$1,Données!$Q$2,VLOOKUP(B156,Données!$A$3:$I$1003,3))</f>
        <v>Jeanne Cyr</v>
      </c>
      <c r="D156" s="39">
        <f>IF(C156="Dummy",Données!$Q$3,VLOOKUP(B156,Données!$A$3:$I$1003,5))</f>
        <v>115</v>
      </c>
      <c r="E156" s="112">
        <v>173</v>
      </c>
      <c r="F156" s="112">
        <v>127</v>
      </c>
      <c r="G156" s="112">
        <v>173</v>
      </c>
      <c r="H156" s="42"/>
      <c r="I156" s="43"/>
      <c r="J156" s="44"/>
      <c r="K156" s="45"/>
      <c r="L156" s="46"/>
      <c r="M156" s="47">
        <f t="shared" si="33"/>
        <v>473</v>
      </c>
      <c r="N156" s="47">
        <f t="shared" si="34"/>
        <v>3</v>
      </c>
      <c r="O156" s="58">
        <f>IF(OR(E156&gt;0,F156&gt;0,G156&gt;0),Données!$Q$4)</f>
        <v>0</v>
      </c>
      <c r="P156" s="59"/>
    </row>
    <row r="157" spans="1:16" s="116" customFormat="1">
      <c r="A157" s="52" t="s">
        <v>108</v>
      </c>
      <c r="B157" s="48"/>
      <c r="C157" s="53" t="e">
        <f>VLOOKUP(B157,Données!$A$3:$I$1003,3)</f>
        <v>#N/A</v>
      </c>
      <c r="D157" s="52" t="e">
        <f>IF(C157="Dummy",Données!$Q$3,VLOOKUP(B157,Données!$A$3:$I$1003,5))</f>
        <v>#N/A</v>
      </c>
      <c r="E157" s="112"/>
      <c r="F157" s="112"/>
      <c r="G157" s="112"/>
      <c r="H157" s="42"/>
      <c r="I157" s="43"/>
      <c r="J157" s="44"/>
      <c r="K157" s="45"/>
      <c r="L157" s="46"/>
      <c r="M157" s="54">
        <f t="shared" si="33"/>
        <v>0</v>
      </c>
      <c r="N157" s="54">
        <f t="shared" si="34"/>
        <v>0</v>
      </c>
      <c r="O157" s="61" t="b">
        <f>IF(OR(E157&gt;0,F157&gt;0,G157&gt;0),Données!$Q$4)</f>
        <v>0</v>
      </c>
      <c r="P157" s="61"/>
    </row>
    <row r="158" spans="1:16" s="116" customFormat="1">
      <c r="A158" s="52" t="s">
        <v>108</v>
      </c>
      <c r="B158" s="48"/>
      <c r="C158" s="53" t="e">
        <f>VLOOKUP(B158,Données!$A$3:$I$1003,3)</f>
        <v>#N/A</v>
      </c>
      <c r="D158" s="52" t="e">
        <f>IF(C158="Dummy",Données!$Q$3,VLOOKUP(B158,Données!$A$3:$I$1003,5))</f>
        <v>#N/A</v>
      </c>
      <c r="E158" s="112"/>
      <c r="F158" s="112"/>
      <c r="G158" s="112"/>
      <c r="H158" s="42"/>
      <c r="I158" s="43"/>
      <c r="J158" s="44"/>
      <c r="K158" s="45"/>
      <c r="L158" s="46"/>
      <c r="M158" s="54">
        <f t="shared" si="33"/>
        <v>0</v>
      </c>
      <c r="N158" s="54">
        <f t="shared" si="34"/>
        <v>0</v>
      </c>
      <c r="O158" s="61" t="b">
        <f>IF(OR(E158&gt;0,F158&gt;0,G158&gt;0),Données!$Q$4)</f>
        <v>0</v>
      </c>
      <c r="P158" s="61"/>
    </row>
    <row r="159" spans="1:16" s="116" customFormat="1">
      <c r="A159" s="31" t="s">
        <v>107</v>
      </c>
      <c r="B159" s="48"/>
      <c r="C159" s="49" t="e">
        <f>VLOOKUP(B159,Données!$J$3:$O$253,2)</f>
        <v>#N/A</v>
      </c>
      <c r="D159" s="31" t="e">
        <f>VLOOKUP(B159,Données!$J$3:$O$253,3)</f>
        <v>#N/A</v>
      </c>
      <c r="E159" s="112"/>
      <c r="F159" s="112"/>
      <c r="G159" s="112"/>
      <c r="H159" s="42"/>
      <c r="I159" s="43"/>
      <c r="J159" s="44"/>
      <c r="K159" s="45"/>
      <c r="L159" s="46"/>
      <c r="M159" s="51">
        <f t="shared" si="33"/>
        <v>0</v>
      </c>
      <c r="N159" s="51">
        <f t="shared" si="34"/>
        <v>0</v>
      </c>
      <c r="O159" s="60" t="b">
        <f>IF(OR(E159&gt;0,F159&gt;0,G159&gt;0),Données!$Q$5)</f>
        <v>0</v>
      </c>
      <c r="P159" s="60"/>
    </row>
    <row r="160" spans="1:16" s="116" customFormat="1">
      <c r="A160" s="31" t="s">
        <v>107</v>
      </c>
      <c r="B160" s="48"/>
      <c r="C160" s="49" t="e">
        <f>VLOOKUP(B160,Données!$J$3:$O$253,2)</f>
        <v>#N/A</v>
      </c>
      <c r="D160" s="31" t="e">
        <f>VLOOKUP(B160,Données!$J$3:$O$253,3)</f>
        <v>#N/A</v>
      </c>
      <c r="E160" s="112"/>
      <c r="F160" s="112"/>
      <c r="G160" s="112"/>
      <c r="H160" s="42"/>
      <c r="I160" s="43"/>
      <c r="J160" s="44"/>
      <c r="K160" s="45"/>
      <c r="L160" s="46"/>
      <c r="M160" s="51">
        <f t="shared" si="33"/>
        <v>0</v>
      </c>
      <c r="N160" s="51">
        <f t="shared" si="34"/>
        <v>0</v>
      </c>
      <c r="O160" s="60" t="b">
        <f>IF(OR(E160&gt;0,F160&gt;0,G160&gt;0),Données!$Q$5)</f>
        <v>0</v>
      </c>
      <c r="P160" s="60"/>
    </row>
    <row r="161" spans="1:16" s="116" customFormat="1" ht="15.75">
      <c r="A161" s="62">
        <f>$B$1-D161</f>
        <v>120</v>
      </c>
      <c r="B161" s="63"/>
      <c r="C161" s="30" t="s">
        <v>112</v>
      </c>
      <c r="D161" s="64">
        <f>SUM(D152:D156)</f>
        <v>756</v>
      </c>
      <c r="E161" s="113"/>
      <c r="F161" s="113"/>
      <c r="G161" s="113"/>
      <c r="H161" s="63"/>
      <c r="I161" s="65"/>
      <c r="J161" s="66"/>
      <c r="K161" s="67"/>
      <c r="L161" s="68"/>
      <c r="M161" s="69">
        <f>IF(SUM(E152:G158)=0,"",SUM(E161:G161))</f>
        <v>0</v>
      </c>
      <c r="N161" s="70"/>
      <c r="O161" s="71"/>
      <c r="P161" s="71"/>
    </row>
    <row r="162" spans="1:16" s="116" customFormat="1"/>
    <row r="163" spans="1:16" s="116" customFormat="1"/>
    <row r="164" spans="1:16" s="116" customFormat="1"/>
    <row r="165" spans="1:16" s="116" customFormat="1"/>
    <row r="166" spans="1:16" s="116" customFormat="1"/>
    <row r="167" spans="1:16" s="116" customFormat="1"/>
    <row r="168" spans="1:16" s="116" customFormat="1"/>
    <row r="169" spans="1:16" s="116" customFormat="1"/>
    <row r="170" spans="1:16" s="116" customFormat="1"/>
    <row r="171" spans="1:16" s="116" customFormat="1"/>
    <row r="172" spans="1:16" s="116" customFormat="1"/>
    <row r="173" spans="1:16" s="116" customFormat="1"/>
    <row r="174" spans="1:16" s="116" customFormat="1"/>
    <row r="175" spans="1:16" s="116" customFormat="1"/>
    <row r="176" spans="1:16" s="116" customFormat="1"/>
    <row r="177" s="116" customFormat="1"/>
    <row r="178" s="116" customFormat="1"/>
    <row r="179" s="116" customFormat="1"/>
  </sheetData>
  <conditionalFormatting sqref="M2:M6 C1:N1 A2:A6 C2:D6">
    <cfRule type="containsErrors" dxfId="674" priority="2060">
      <formula>ISERROR(A1)</formula>
    </cfRule>
  </conditionalFormatting>
  <conditionalFormatting sqref="E1:G1">
    <cfRule type="cellIs" dxfId="673" priority="2058" operator="equal">
      <formula>0</formula>
    </cfRule>
    <cfRule type="containsErrors" dxfId="672" priority="2059">
      <formula>ISERROR(E1)</formula>
    </cfRule>
  </conditionalFormatting>
  <conditionalFormatting sqref="M1:M6">
    <cfRule type="containsErrors" dxfId="671" priority="2057">
      <formula>ISERROR(M1)</formula>
    </cfRule>
  </conditionalFormatting>
  <conditionalFormatting sqref="M1:N1 M2:M6">
    <cfRule type="cellIs" dxfId="670" priority="2056" operator="equal">
      <formula>0</formula>
    </cfRule>
  </conditionalFormatting>
  <conditionalFormatting sqref="A1">
    <cfRule type="containsErrors" dxfId="669" priority="2055">
      <formula>ISERROR(A1)</formula>
    </cfRule>
  </conditionalFormatting>
  <conditionalFormatting sqref="N2:O6">
    <cfRule type="cellIs" dxfId="668" priority="2053" operator="equal">
      <formula>0</formula>
    </cfRule>
    <cfRule type="containsErrors" dxfId="667" priority="2054">
      <formula>ISERROR(N2)</formula>
    </cfRule>
  </conditionalFormatting>
  <conditionalFormatting sqref="C11">
    <cfRule type="containsErrors" dxfId="666" priority="2047">
      <formula>ISERROR(C11)</formula>
    </cfRule>
  </conditionalFormatting>
  <conditionalFormatting sqref="B12:B16">
    <cfRule type="containsErrors" dxfId="665" priority="1808">
      <formula>ISERROR(B12)</formula>
    </cfRule>
  </conditionalFormatting>
  <conditionalFormatting sqref="B2:B6">
    <cfRule type="containsErrors" dxfId="664" priority="1809">
      <formula>ISERROR(B2)</formula>
    </cfRule>
  </conditionalFormatting>
  <conditionalFormatting sqref="B22:B26">
    <cfRule type="containsErrors" dxfId="663" priority="1807">
      <formula>ISERROR(B22)</formula>
    </cfRule>
  </conditionalFormatting>
  <conditionalFormatting sqref="B32:B36">
    <cfRule type="containsErrors" dxfId="662" priority="1806">
      <formula>ISERROR(B32)</formula>
    </cfRule>
  </conditionalFormatting>
  <conditionalFormatting sqref="M11">
    <cfRule type="containsErrors" dxfId="661" priority="1795">
      <formula>ISERROR(M11)</formula>
    </cfRule>
  </conditionalFormatting>
  <conditionalFormatting sqref="D11">
    <cfRule type="containsErrors" dxfId="660" priority="1779">
      <formula>ISERROR(D11)</formula>
    </cfRule>
  </conditionalFormatting>
  <conditionalFormatting sqref="B11">
    <cfRule type="containsErrors" dxfId="659" priority="1778">
      <formula>ISERROR(B11)</formula>
    </cfRule>
  </conditionalFormatting>
  <conditionalFormatting sqref="A11">
    <cfRule type="containsErrors" dxfId="658" priority="1777">
      <formula>ISERROR(A11)</formula>
    </cfRule>
  </conditionalFormatting>
  <conditionalFormatting sqref="O2:O6">
    <cfRule type="cellIs" dxfId="657" priority="1776" operator="equal">
      <formula>FALSE</formula>
    </cfRule>
  </conditionalFormatting>
  <conditionalFormatting sqref="C21">
    <cfRule type="containsErrors" dxfId="656" priority="1607">
      <formula>ISERROR(C21)</formula>
    </cfRule>
  </conditionalFormatting>
  <conditionalFormatting sqref="D21">
    <cfRule type="containsErrors" dxfId="655" priority="1605">
      <formula>ISERROR(D21)</formula>
    </cfRule>
  </conditionalFormatting>
  <conditionalFormatting sqref="B21">
    <cfRule type="containsErrors" dxfId="654" priority="1604">
      <formula>ISERROR(B21)</formula>
    </cfRule>
  </conditionalFormatting>
  <conditionalFormatting sqref="C31">
    <cfRule type="containsErrors" dxfId="653" priority="1601">
      <formula>ISERROR(C31)</formula>
    </cfRule>
  </conditionalFormatting>
  <conditionalFormatting sqref="D31">
    <cfRule type="containsErrors" dxfId="652" priority="1599">
      <formula>ISERROR(D31)</formula>
    </cfRule>
  </conditionalFormatting>
  <conditionalFormatting sqref="B31">
    <cfRule type="containsErrors" dxfId="651" priority="1598">
      <formula>ISERROR(B31)</formula>
    </cfRule>
  </conditionalFormatting>
  <conditionalFormatting sqref="C41">
    <cfRule type="containsErrors" dxfId="650" priority="1595">
      <formula>ISERROR(C41)</formula>
    </cfRule>
  </conditionalFormatting>
  <conditionalFormatting sqref="D41">
    <cfRule type="containsErrors" dxfId="649" priority="1593">
      <formula>ISERROR(D41)</formula>
    </cfRule>
  </conditionalFormatting>
  <conditionalFormatting sqref="B41">
    <cfRule type="containsErrors" dxfId="648" priority="1592">
      <formula>ISERROR(B41)</formula>
    </cfRule>
  </conditionalFormatting>
  <conditionalFormatting sqref="M21">
    <cfRule type="containsErrors" dxfId="647" priority="1518">
      <formula>ISERROR(M21)</formula>
    </cfRule>
  </conditionalFormatting>
  <conditionalFormatting sqref="M31">
    <cfRule type="containsErrors" dxfId="646" priority="1517">
      <formula>ISERROR(M31)</formula>
    </cfRule>
  </conditionalFormatting>
  <conditionalFormatting sqref="M41">
    <cfRule type="containsErrors" dxfId="645" priority="1516">
      <formula>ISERROR(M41)</formula>
    </cfRule>
  </conditionalFormatting>
  <conditionalFormatting sqref="B1">
    <cfRule type="containsErrors" dxfId="644" priority="1440">
      <formula>ISERROR(B1)</formula>
    </cfRule>
  </conditionalFormatting>
  <conditionalFormatting sqref="A12:A16">
    <cfRule type="containsErrors" dxfId="643" priority="1439">
      <formula>ISERROR(A12)</formula>
    </cfRule>
  </conditionalFormatting>
  <conditionalFormatting sqref="A22:A26">
    <cfRule type="containsErrors" dxfId="642" priority="1438">
      <formula>ISERROR(A22)</formula>
    </cfRule>
  </conditionalFormatting>
  <conditionalFormatting sqref="A32:A36">
    <cfRule type="containsErrors" dxfId="641" priority="1437">
      <formula>ISERROR(A32)</formula>
    </cfRule>
  </conditionalFormatting>
  <conditionalFormatting sqref="M12:M16 C12:D16">
    <cfRule type="containsErrors" dxfId="640" priority="1423">
      <formula>ISERROR(C12)</formula>
    </cfRule>
  </conditionalFormatting>
  <conditionalFormatting sqref="M12:M16">
    <cfRule type="containsErrors" dxfId="639" priority="1422">
      <formula>ISERROR(M12)</formula>
    </cfRule>
  </conditionalFormatting>
  <conditionalFormatting sqref="M12:M16">
    <cfRule type="cellIs" dxfId="638" priority="1421" operator="equal">
      <formula>0</formula>
    </cfRule>
  </conditionalFormatting>
  <conditionalFormatting sqref="N12:N16">
    <cfRule type="cellIs" dxfId="637" priority="1419" operator="equal">
      <formula>0</formula>
    </cfRule>
    <cfRule type="containsErrors" dxfId="636" priority="1420">
      <formula>ISERROR(N12)</formula>
    </cfRule>
  </conditionalFormatting>
  <conditionalFormatting sqref="M22:M26 C22:D26">
    <cfRule type="containsErrors" dxfId="635" priority="1401">
      <formula>ISERROR(C22)</formula>
    </cfRule>
  </conditionalFormatting>
  <conditionalFormatting sqref="M22:M26">
    <cfRule type="containsErrors" dxfId="634" priority="1400">
      <formula>ISERROR(M22)</formula>
    </cfRule>
  </conditionalFormatting>
  <conditionalFormatting sqref="M22:M26">
    <cfRule type="cellIs" dxfId="633" priority="1399" operator="equal">
      <formula>0</formula>
    </cfRule>
  </conditionalFormatting>
  <conditionalFormatting sqref="N22:N26">
    <cfRule type="cellIs" dxfId="632" priority="1397" operator="equal">
      <formula>0</formula>
    </cfRule>
    <cfRule type="containsErrors" dxfId="631" priority="1398">
      <formula>ISERROR(N22)</formula>
    </cfRule>
  </conditionalFormatting>
  <conditionalFormatting sqref="M32:M36 C32:D36">
    <cfRule type="containsErrors" dxfId="630" priority="1379">
      <formula>ISERROR(C32)</formula>
    </cfRule>
  </conditionalFormatting>
  <conditionalFormatting sqref="M32:M36">
    <cfRule type="containsErrors" dxfId="629" priority="1378">
      <formula>ISERROR(M32)</formula>
    </cfRule>
  </conditionalFormatting>
  <conditionalFormatting sqref="M32:M36">
    <cfRule type="cellIs" dxfId="628" priority="1377" operator="equal">
      <formula>0</formula>
    </cfRule>
  </conditionalFormatting>
  <conditionalFormatting sqref="N32:N36">
    <cfRule type="cellIs" dxfId="627" priority="1375" operator="equal">
      <formula>0</formula>
    </cfRule>
    <cfRule type="containsErrors" dxfId="626" priority="1376">
      <formula>ISERROR(N32)</formula>
    </cfRule>
  </conditionalFormatting>
  <conditionalFormatting sqref="A7:A8 C7:C8">
    <cfRule type="cellIs" dxfId="625" priority="1092" operator="equal">
      <formula>0</formula>
    </cfRule>
    <cfRule type="containsErrors" dxfId="624" priority="1093">
      <formula>ISERROR(A7)</formula>
    </cfRule>
  </conditionalFormatting>
  <conditionalFormatting sqref="O7:O8">
    <cfRule type="cellIs" dxfId="623" priority="1088" operator="equal">
      <formula>0</formula>
    </cfRule>
    <cfRule type="containsErrors" dxfId="622" priority="1089">
      <formula>ISERROR(O7)</formula>
    </cfRule>
  </conditionalFormatting>
  <conditionalFormatting sqref="M7:N8">
    <cfRule type="cellIs" dxfId="621" priority="1090" operator="equal">
      <formula>0</formula>
    </cfRule>
    <cfRule type="containsErrors" dxfId="620" priority="1091">
      <formula>ISERROR(M7)</formula>
    </cfRule>
  </conditionalFormatting>
  <conditionalFormatting sqref="D7:D8">
    <cfRule type="cellIs" dxfId="619" priority="1087" operator="equal">
      <formula>0</formula>
    </cfRule>
    <cfRule type="containsErrors" dxfId="618" priority="1094">
      <formula>ISERROR(D7)</formula>
    </cfRule>
  </conditionalFormatting>
  <conditionalFormatting sqref="O7:O8">
    <cfRule type="cellIs" dxfId="617" priority="1086" operator="equal">
      <formula>FALSE</formula>
    </cfRule>
  </conditionalFormatting>
  <conditionalFormatting sqref="A9:A10">
    <cfRule type="cellIs" dxfId="616" priority="1084" operator="equal">
      <formula>0</formula>
    </cfRule>
    <cfRule type="containsErrors" dxfId="615" priority="1085">
      <formula>ISERROR(A9)</formula>
    </cfRule>
  </conditionalFormatting>
  <conditionalFormatting sqref="C9:D10">
    <cfRule type="cellIs" dxfId="614" priority="1082" operator="equal">
      <formula>0</formula>
    </cfRule>
    <cfRule type="containsErrors" dxfId="613" priority="1083">
      <formula>ISERROR(C9)</formula>
    </cfRule>
  </conditionalFormatting>
  <conditionalFormatting sqref="O9:O10">
    <cfRule type="cellIs" dxfId="612" priority="1078" operator="equal">
      <formula>0</formula>
    </cfRule>
    <cfRule type="containsErrors" dxfId="611" priority="1079">
      <formula>ISERROR(O9)</formula>
    </cfRule>
  </conditionalFormatting>
  <conditionalFormatting sqref="M9:N10">
    <cfRule type="cellIs" dxfId="610" priority="1080" operator="equal">
      <formula>0</formula>
    </cfRule>
    <cfRule type="containsErrors" dxfId="609" priority="1081">
      <formula>ISERROR(M9)</formula>
    </cfRule>
  </conditionalFormatting>
  <conditionalFormatting sqref="O9:O10">
    <cfRule type="cellIs" dxfId="608" priority="1077" operator="equal">
      <formula>FALSE</formula>
    </cfRule>
  </conditionalFormatting>
  <conditionalFormatting sqref="A17:A18 C17:C18">
    <cfRule type="cellIs" dxfId="607" priority="1074" operator="equal">
      <formula>0</formula>
    </cfRule>
    <cfRule type="containsErrors" dxfId="606" priority="1075">
      <formula>ISERROR(A17)</formula>
    </cfRule>
  </conditionalFormatting>
  <conditionalFormatting sqref="O17:O18">
    <cfRule type="cellIs" dxfId="605" priority="1070" operator="equal">
      <formula>0</formula>
    </cfRule>
    <cfRule type="containsErrors" dxfId="604" priority="1071">
      <formula>ISERROR(O17)</formula>
    </cfRule>
  </conditionalFormatting>
  <conditionalFormatting sqref="M17:N18">
    <cfRule type="cellIs" dxfId="603" priority="1072" operator="equal">
      <formula>0</formula>
    </cfRule>
    <cfRule type="containsErrors" dxfId="602" priority="1073">
      <formula>ISERROR(M17)</formula>
    </cfRule>
  </conditionalFormatting>
  <conditionalFormatting sqref="D17:D18">
    <cfRule type="cellIs" dxfId="601" priority="1069" operator="equal">
      <formula>0</formula>
    </cfRule>
    <cfRule type="containsErrors" dxfId="600" priority="1076">
      <formula>ISERROR(D17)</formula>
    </cfRule>
  </conditionalFormatting>
  <conditionalFormatting sqref="O17:O18">
    <cfRule type="cellIs" dxfId="599" priority="1068" operator="equal">
      <formula>FALSE</formula>
    </cfRule>
  </conditionalFormatting>
  <conditionalFormatting sqref="A19:A20">
    <cfRule type="cellIs" dxfId="598" priority="1066" operator="equal">
      <formula>0</formula>
    </cfRule>
    <cfRule type="containsErrors" dxfId="597" priority="1067">
      <formula>ISERROR(A19)</formula>
    </cfRule>
  </conditionalFormatting>
  <conditionalFormatting sqref="C19:D20">
    <cfRule type="cellIs" dxfId="596" priority="1064" operator="equal">
      <formula>0</formula>
    </cfRule>
    <cfRule type="containsErrors" dxfId="595" priority="1065">
      <formula>ISERROR(C19)</formula>
    </cfRule>
  </conditionalFormatting>
  <conditionalFormatting sqref="O19:O20">
    <cfRule type="cellIs" dxfId="594" priority="1060" operator="equal">
      <formula>0</formula>
    </cfRule>
    <cfRule type="containsErrors" dxfId="593" priority="1061">
      <formula>ISERROR(O19)</formula>
    </cfRule>
  </conditionalFormatting>
  <conditionalFormatting sqref="M19:N20">
    <cfRule type="cellIs" dxfId="592" priority="1062" operator="equal">
      <formula>0</formula>
    </cfRule>
    <cfRule type="containsErrors" dxfId="591" priority="1063">
      <formula>ISERROR(M19)</formula>
    </cfRule>
  </conditionalFormatting>
  <conditionalFormatting sqref="O19:O20">
    <cfRule type="cellIs" dxfId="590" priority="1059" operator="equal">
      <formula>FALSE</formula>
    </cfRule>
  </conditionalFormatting>
  <conditionalFormatting sqref="A27:A28 C27:C28">
    <cfRule type="cellIs" dxfId="589" priority="1056" operator="equal">
      <formula>0</formula>
    </cfRule>
    <cfRule type="containsErrors" dxfId="588" priority="1057">
      <formula>ISERROR(A27)</formula>
    </cfRule>
  </conditionalFormatting>
  <conditionalFormatting sqref="O27:O28">
    <cfRule type="cellIs" dxfId="587" priority="1052" operator="equal">
      <formula>0</formula>
    </cfRule>
    <cfRule type="containsErrors" dxfId="586" priority="1053">
      <formula>ISERROR(O27)</formula>
    </cfRule>
  </conditionalFormatting>
  <conditionalFormatting sqref="M27:N28">
    <cfRule type="cellIs" dxfId="585" priority="1054" operator="equal">
      <formula>0</formula>
    </cfRule>
    <cfRule type="containsErrors" dxfId="584" priority="1055">
      <formula>ISERROR(M27)</formula>
    </cfRule>
  </conditionalFormatting>
  <conditionalFormatting sqref="D27:D28">
    <cfRule type="cellIs" dxfId="583" priority="1051" operator="equal">
      <formula>0</formula>
    </cfRule>
    <cfRule type="containsErrors" dxfId="582" priority="1058">
      <formula>ISERROR(D27)</formula>
    </cfRule>
  </conditionalFormatting>
  <conditionalFormatting sqref="O27:O28">
    <cfRule type="cellIs" dxfId="581" priority="1050" operator="equal">
      <formula>FALSE</formula>
    </cfRule>
  </conditionalFormatting>
  <conditionalFormatting sqref="A29:A30">
    <cfRule type="cellIs" dxfId="580" priority="1048" operator="equal">
      <formula>0</formula>
    </cfRule>
    <cfRule type="containsErrors" dxfId="579" priority="1049">
      <formula>ISERROR(A29)</formula>
    </cfRule>
  </conditionalFormatting>
  <conditionalFormatting sqref="C29:D30">
    <cfRule type="cellIs" dxfId="578" priority="1046" operator="equal">
      <formula>0</formula>
    </cfRule>
    <cfRule type="containsErrors" dxfId="577" priority="1047">
      <formula>ISERROR(C29)</formula>
    </cfRule>
  </conditionalFormatting>
  <conditionalFormatting sqref="O29:O30">
    <cfRule type="cellIs" dxfId="576" priority="1042" operator="equal">
      <formula>0</formula>
    </cfRule>
    <cfRule type="containsErrors" dxfId="575" priority="1043">
      <formula>ISERROR(O29)</formula>
    </cfRule>
  </conditionalFormatting>
  <conditionalFormatting sqref="M29:N30">
    <cfRule type="cellIs" dxfId="574" priority="1044" operator="equal">
      <formula>0</formula>
    </cfRule>
    <cfRule type="containsErrors" dxfId="573" priority="1045">
      <formula>ISERROR(M29)</formula>
    </cfRule>
  </conditionalFormatting>
  <conditionalFormatting sqref="O29:O30">
    <cfRule type="cellIs" dxfId="572" priority="1041" operator="equal">
      <formula>FALSE</formula>
    </cfRule>
  </conditionalFormatting>
  <conditionalFormatting sqref="A37:A38 C37:C38">
    <cfRule type="cellIs" dxfId="571" priority="1038" operator="equal">
      <formula>0</formula>
    </cfRule>
    <cfRule type="containsErrors" dxfId="570" priority="1039">
      <formula>ISERROR(A37)</formula>
    </cfRule>
  </conditionalFormatting>
  <conditionalFormatting sqref="O37:O38">
    <cfRule type="cellIs" dxfId="569" priority="1034" operator="equal">
      <formula>0</formula>
    </cfRule>
    <cfRule type="containsErrors" dxfId="568" priority="1035">
      <formula>ISERROR(O37)</formula>
    </cfRule>
  </conditionalFormatting>
  <conditionalFormatting sqref="M37:N38">
    <cfRule type="cellIs" dxfId="567" priority="1036" operator="equal">
      <formula>0</formula>
    </cfRule>
    <cfRule type="containsErrors" dxfId="566" priority="1037">
      <formula>ISERROR(M37)</formula>
    </cfRule>
  </conditionalFormatting>
  <conditionalFormatting sqref="D37:D38">
    <cfRule type="cellIs" dxfId="565" priority="1033" operator="equal">
      <formula>0</formula>
    </cfRule>
    <cfRule type="containsErrors" dxfId="564" priority="1040">
      <formula>ISERROR(D37)</formula>
    </cfRule>
  </conditionalFormatting>
  <conditionalFormatting sqref="O37:O38">
    <cfRule type="cellIs" dxfId="563" priority="1032" operator="equal">
      <formula>FALSE</formula>
    </cfRule>
  </conditionalFormatting>
  <conditionalFormatting sqref="A39:A40">
    <cfRule type="cellIs" dxfId="562" priority="1030" operator="equal">
      <formula>0</formula>
    </cfRule>
    <cfRule type="containsErrors" dxfId="561" priority="1031">
      <formula>ISERROR(A39)</formula>
    </cfRule>
  </conditionalFormatting>
  <conditionalFormatting sqref="C39:D40">
    <cfRule type="cellIs" dxfId="560" priority="1028" operator="equal">
      <formula>0</formula>
    </cfRule>
    <cfRule type="containsErrors" dxfId="559" priority="1029">
      <formula>ISERROR(C39)</formula>
    </cfRule>
  </conditionalFormatting>
  <conditionalFormatting sqref="O39:O40">
    <cfRule type="cellIs" dxfId="558" priority="1024" operator="equal">
      <formula>0</formula>
    </cfRule>
    <cfRule type="containsErrors" dxfId="557" priority="1025">
      <formula>ISERROR(O39)</formula>
    </cfRule>
  </conditionalFormatting>
  <conditionalFormatting sqref="M39:N40">
    <cfRule type="cellIs" dxfId="556" priority="1026" operator="equal">
      <formula>0</formula>
    </cfRule>
    <cfRule type="containsErrors" dxfId="555" priority="1027">
      <formula>ISERROR(M39)</formula>
    </cfRule>
  </conditionalFormatting>
  <conditionalFormatting sqref="O39:O40">
    <cfRule type="cellIs" dxfId="554" priority="1023" operator="equal">
      <formula>FALSE</formula>
    </cfRule>
  </conditionalFormatting>
  <conditionalFormatting sqref="P39:P40">
    <cfRule type="cellIs" dxfId="553" priority="578" operator="equal">
      <formula>0</formula>
    </cfRule>
    <cfRule type="containsErrors" dxfId="552" priority="579">
      <formula>ISERROR(P39)</formula>
    </cfRule>
  </conditionalFormatting>
  <conditionalFormatting sqref="A21">
    <cfRule type="containsErrors" dxfId="551" priority="806">
      <formula>ISERROR(A21)</formula>
    </cfRule>
  </conditionalFormatting>
  <conditionalFormatting sqref="A31">
    <cfRule type="containsErrors" dxfId="550" priority="805">
      <formula>ISERROR(A31)</formula>
    </cfRule>
  </conditionalFormatting>
  <conditionalFormatting sqref="A41">
    <cfRule type="containsErrors" dxfId="549" priority="804">
      <formula>ISERROR(A41)</formula>
    </cfRule>
  </conditionalFormatting>
  <conditionalFormatting sqref="O12:O16">
    <cfRule type="cellIs" dxfId="548" priority="790" operator="equal">
      <formula>0</formula>
    </cfRule>
    <cfRule type="containsErrors" dxfId="547" priority="791">
      <formula>ISERROR(O12)</formula>
    </cfRule>
  </conditionalFormatting>
  <conditionalFormatting sqref="O12:O16">
    <cfRule type="cellIs" dxfId="546" priority="789" operator="equal">
      <formula>FALSE</formula>
    </cfRule>
  </conditionalFormatting>
  <conditionalFormatting sqref="O22:O26">
    <cfRule type="cellIs" dxfId="545" priority="787" operator="equal">
      <formula>0</formula>
    </cfRule>
    <cfRule type="containsErrors" dxfId="544" priority="788">
      <formula>ISERROR(O22)</formula>
    </cfRule>
  </conditionalFormatting>
  <conditionalFormatting sqref="O22:O26">
    <cfRule type="cellIs" dxfId="543" priority="786" operator="equal">
      <formula>FALSE</formula>
    </cfRule>
  </conditionalFormatting>
  <conditionalFormatting sqref="O32:O36">
    <cfRule type="cellIs" dxfId="542" priority="784" operator="equal">
      <formula>0</formula>
    </cfRule>
    <cfRule type="containsErrors" dxfId="541" priority="785">
      <formula>ISERROR(O32)</formula>
    </cfRule>
  </conditionalFormatting>
  <conditionalFormatting sqref="O32:O36">
    <cfRule type="cellIs" dxfId="540" priority="783" operator="equal">
      <formula>FALSE</formula>
    </cfRule>
  </conditionalFormatting>
  <conditionalFormatting sqref="P1">
    <cfRule type="containsErrors" dxfId="539" priority="746">
      <formula>ISERROR(P1)</formula>
    </cfRule>
  </conditionalFormatting>
  <conditionalFormatting sqref="P1">
    <cfRule type="cellIs" dxfId="538" priority="745" operator="equal">
      <formula>0</formula>
    </cfRule>
  </conditionalFormatting>
  <conditionalFormatting sqref="P2:P6">
    <cfRule type="cellIs" dxfId="537" priority="743" operator="equal">
      <formula>0</formula>
    </cfRule>
    <cfRule type="containsErrors" dxfId="536" priority="744">
      <formula>ISERROR(P2)</formula>
    </cfRule>
  </conditionalFormatting>
  <conditionalFormatting sqref="P32:P36">
    <cfRule type="cellIs" dxfId="535" priority="716" operator="equal">
      <formula>0</formula>
    </cfRule>
    <cfRule type="containsErrors" dxfId="534" priority="717">
      <formula>ISERROR(P32)</formula>
    </cfRule>
  </conditionalFormatting>
  <conditionalFormatting sqref="P22:P26">
    <cfRule type="cellIs" dxfId="533" priority="725" operator="equal">
      <formula>0</formula>
    </cfRule>
    <cfRule type="containsErrors" dxfId="532" priority="726">
      <formula>ISERROR(P22)</formula>
    </cfRule>
  </conditionalFormatting>
  <conditionalFormatting sqref="P12:P16">
    <cfRule type="cellIs" dxfId="531" priority="734" operator="equal">
      <formula>0</formula>
    </cfRule>
    <cfRule type="containsErrors" dxfId="530" priority="735">
      <formula>ISERROR(P12)</formula>
    </cfRule>
  </conditionalFormatting>
  <conditionalFormatting sqref="P2:P6">
    <cfRule type="cellIs" dxfId="529" priority="738" operator="equal">
      <formula>FALSE</formula>
    </cfRule>
  </conditionalFormatting>
  <conditionalFormatting sqref="P12:P16">
    <cfRule type="cellIs" dxfId="528" priority="729" operator="equal">
      <formula>FALSE</formula>
    </cfRule>
  </conditionalFormatting>
  <conditionalFormatting sqref="P22:P26">
    <cfRule type="cellIs" dxfId="527" priority="720" operator="equal">
      <formula>FALSE</formula>
    </cfRule>
  </conditionalFormatting>
  <conditionalFormatting sqref="P32:P36">
    <cfRule type="cellIs" dxfId="526" priority="711" operator="equal">
      <formula>FALSE</formula>
    </cfRule>
  </conditionalFormatting>
  <conditionalFormatting sqref="P82:P86">
    <cfRule type="cellIs" dxfId="525" priority="302" operator="equal">
      <formula>0</formula>
    </cfRule>
    <cfRule type="containsErrors" dxfId="524" priority="303">
      <formula>ISERROR(P82)</formula>
    </cfRule>
  </conditionalFormatting>
  <conditionalFormatting sqref="N72:N76">
    <cfRule type="cellIs" dxfId="523" priority="368" operator="equal">
      <formula>0</formula>
    </cfRule>
    <cfRule type="containsErrors" dxfId="522" priority="369">
      <formula>ISERROR(N72)</formula>
    </cfRule>
  </conditionalFormatting>
  <conditionalFormatting sqref="P7:P8">
    <cfRule type="cellIs" dxfId="521" priority="599" operator="equal">
      <formula>0</formula>
    </cfRule>
    <cfRule type="containsErrors" dxfId="520" priority="600">
      <formula>ISERROR(P7)</formula>
    </cfRule>
  </conditionalFormatting>
  <conditionalFormatting sqref="P7:P8">
    <cfRule type="cellIs" dxfId="519" priority="598" operator="equal">
      <formula>FALSE</formula>
    </cfRule>
  </conditionalFormatting>
  <conditionalFormatting sqref="P9:P10">
    <cfRule type="cellIs" dxfId="518" priority="596" operator="equal">
      <formula>0</formula>
    </cfRule>
    <cfRule type="containsErrors" dxfId="517" priority="597">
      <formula>ISERROR(P9)</formula>
    </cfRule>
  </conditionalFormatting>
  <conditionalFormatting sqref="P9:P10">
    <cfRule type="cellIs" dxfId="516" priority="595" operator="equal">
      <formula>FALSE</formula>
    </cfRule>
  </conditionalFormatting>
  <conditionalFormatting sqref="P17:P18">
    <cfRule type="cellIs" dxfId="515" priority="593" operator="equal">
      <formula>0</formula>
    </cfRule>
    <cfRule type="containsErrors" dxfId="514" priority="594">
      <formula>ISERROR(P17)</formula>
    </cfRule>
  </conditionalFormatting>
  <conditionalFormatting sqref="P17:P18">
    <cfRule type="cellIs" dxfId="513" priority="592" operator="equal">
      <formula>FALSE</formula>
    </cfRule>
  </conditionalFormatting>
  <conditionalFormatting sqref="P19:P20">
    <cfRule type="cellIs" dxfId="512" priority="590" operator="equal">
      <formula>0</formula>
    </cfRule>
    <cfRule type="containsErrors" dxfId="511" priority="591">
      <formula>ISERROR(P19)</formula>
    </cfRule>
  </conditionalFormatting>
  <conditionalFormatting sqref="P19:P20">
    <cfRule type="cellIs" dxfId="510" priority="589" operator="equal">
      <formula>FALSE</formula>
    </cfRule>
  </conditionalFormatting>
  <conditionalFormatting sqref="P27:P28">
    <cfRule type="cellIs" dxfId="509" priority="587" operator="equal">
      <formula>0</formula>
    </cfRule>
    <cfRule type="containsErrors" dxfId="508" priority="588">
      <formula>ISERROR(P27)</formula>
    </cfRule>
  </conditionalFormatting>
  <conditionalFormatting sqref="P27:P28">
    <cfRule type="cellIs" dxfId="507" priority="586" operator="equal">
      <formula>FALSE</formula>
    </cfRule>
  </conditionalFormatting>
  <conditionalFormatting sqref="P29:P30">
    <cfRule type="cellIs" dxfId="506" priority="584" operator="equal">
      <formula>0</formula>
    </cfRule>
    <cfRule type="containsErrors" dxfId="505" priority="585">
      <formula>ISERROR(P29)</formula>
    </cfRule>
  </conditionalFormatting>
  <conditionalFormatting sqref="P29:P30">
    <cfRule type="cellIs" dxfId="504" priority="583" operator="equal">
      <formula>FALSE</formula>
    </cfRule>
  </conditionalFormatting>
  <conditionalFormatting sqref="P37:P38">
    <cfRule type="cellIs" dxfId="503" priority="581" operator="equal">
      <formula>0</formula>
    </cfRule>
    <cfRule type="containsErrors" dxfId="502" priority="582">
      <formula>ISERROR(P37)</formula>
    </cfRule>
  </conditionalFormatting>
  <conditionalFormatting sqref="P37:P38">
    <cfRule type="cellIs" dxfId="501" priority="580" operator="equal">
      <formula>FALSE</formula>
    </cfRule>
  </conditionalFormatting>
  <conditionalFormatting sqref="P39:P40">
    <cfRule type="cellIs" dxfId="500" priority="577" operator="equal">
      <formula>FALSE</formula>
    </cfRule>
  </conditionalFormatting>
  <conditionalFormatting sqref="A147:A148 C147:C148">
    <cfRule type="cellIs" dxfId="499" priority="71" operator="equal">
      <formula>0</formula>
    </cfRule>
    <cfRule type="containsErrors" dxfId="498" priority="72">
      <formula>ISERROR(A147)</formula>
    </cfRule>
  </conditionalFormatting>
  <conditionalFormatting sqref="P107:P108">
    <cfRule type="cellIs" dxfId="497" priority="215" operator="equal">
      <formula>0</formula>
    </cfRule>
    <cfRule type="containsErrors" dxfId="496" priority="216">
      <formula>ISERROR(P107)</formula>
    </cfRule>
  </conditionalFormatting>
  <conditionalFormatting sqref="P107:P108">
    <cfRule type="cellIs" dxfId="495" priority="214" operator="equal">
      <formula>FALSE</formula>
    </cfRule>
  </conditionalFormatting>
  <conditionalFormatting sqref="P109:P110">
    <cfRule type="cellIs" dxfId="494" priority="212" operator="equal">
      <formula>0</formula>
    </cfRule>
    <cfRule type="containsErrors" dxfId="493" priority="213">
      <formula>ISERROR(P109)</formula>
    </cfRule>
  </conditionalFormatting>
  <conditionalFormatting sqref="P109:P110">
    <cfRule type="cellIs" dxfId="492" priority="211" operator="equal">
      <formula>FALSE</formula>
    </cfRule>
  </conditionalFormatting>
  <conditionalFormatting sqref="A87:A88 C87:C88">
    <cfRule type="cellIs" dxfId="491" priority="323" operator="equal">
      <formula>0</formula>
    </cfRule>
    <cfRule type="containsErrors" dxfId="490" priority="324">
      <formula>ISERROR(A87)</formula>
    </cfRule>
  </conditionalFormatting>
  <conditionalFormatting sqref="P47:P48">
    <cfRule type="cellIs" dxfId="489" priority="467" operator="equal">
      <formula>0</formula>
    </cfRule>
    <cfRule type="containsErrors" dxfId="488" priority="468">
      <formula>ISERROR(P47)</formula>
    </cfRule>
  </conditionalFormatting>
  <conditionalFormatting sqref="P47:P48">
    <cfRule type="cellIs" dxfId="487" priority="466" operator="equal">
      <formula>FALSE</formula>
    </cfRule>
  </conditionalFormatting>
  <conditionalFormatting sqref="P49:P50">
    <cfRule type="cellIs" dxfId="486" priority="464" operator="equal">
      <formula>0</formula>
    </cfRule>
    <cfRule type="containsErrors" dxfId="485" priority="465">
      <formula>ISERROR(P49)</formula>
    </cfRule>
  </conditionalFormatting>
  <conditionalFormatting sqref="P49:P50">
    <cfRule type="cellIs" dxfId="484" priority="463" operator="equal">
      <formula>FALSE</formula>
    </cfRule>
  </conditionalFormatting>
  <conditionalFormatting sqref="B42:B46">
    <cfRule type="containsErrors" dxfId="483" priority="504">
      <formula>ISERROR(B42)</formula>
    </cfRule>
  </conditionalFormatting>
  <conditionalFormatting sqref="C51">
    <cfRule type="containsErrors" dxfId="482" priority="503">
      <formula>ISERROR(C51)</formula>
    </cfRule>
  </conditionalFormatting>
  <conditionalFormatting sqref="D51">
    <cfRule type="containsErrors" dxfId="481" priority="502">
      <formula>ISERROR(D51)</formula>
    </cfRule>
  </conditionalFormatting>
  <conditionalFormatting sqref="B51">
    <cfRule type="containsErrors" dxfId="480" priority="501">
      <formula>ISERROR(B51)</formula>
    </cfRule>
  </conditionalFormatting>
  <conditionalFormatting sqref="M51">
    <cfRule type="containsErrors" dxfId="479" priority="500">
      <formula>ISERROR(M51)</formula>
    </cfRule>
  </conditionalFormatting>
  <conditionalFormatting sqref="A42:A46">
    <cfRule type="containsErrors" dxfId="478" priority="499">
      <formula>ISERROR(A42)</formula>
    </cfRule>
  </conditionalFormatting>
  <conditionalFormatting sqref="M42:M46 C42:D46">
    <cfRule type="containsErrors" dxfId="477" priority="498">
      <formula>ISERROR(C42)</formula>
    </cfRule>
  </conditionalFormatting>
  <conditionalFormatting sqref="M42:M46">
    <cfRule type="containsErrors" dxfId="476" priority="497">
      <formula>ISERROR(M42)</formula>
    </cfRule>
  </conditionalFormatting>
  <conditionalFormatting sqref="M42:M46">
    <cfRule type="cellIs" dxfId="475" priority="496" operator="equal">
      <formula>0</formula>
    </cfRule>
  </conditionalFormatting>
  <conditionalFormatting sqref="N42:N46">
    <cfRule type="cellIs" dxfId="474" priority="494" operator="equal">
      <formula>0</formula>
    </cfRule>
    <cfRule type="containsErrors" dxfId="473" priority="495">
      <formula>ISERROR(N42)</formula>
    </cfRule>
  </conditionalFormatting>
  <conditionalFormatting sqref="A47:A48 C47:C48">
    <cfRule type="cellIs" dxfId="472" priority="491" operator="equal">
      <formula>0</formula>
    </cfRule>
    <cfRule type="containsErrors" dxfId="471" priority="492">
      <formula>ISERROR(A47)</formula>
    </cfRule>
  </conditionalFormatting>
  <conditionalFormatting sqref="O47:O48">
    <cfRule type="cellIs" dxfId="470" priority="487" operator="equal">
      <formula>0</formula>
    </cfRule>
    <cfRule type="containsErrors" dxfId="469" priority="488">
      <formula>ISERROR(O47)</formula>
    </cfRule>
  </conditionalFormatting>
  <conditionalFormatting sqref="M47:N48">
    <cfRule type="cellIs" dxfId="468" priority="489" operator="equal">
      <formula>0</formula>
    </cfRule>
    <cfRule type="containsErrors" dxfId="467" priority="490">
      <formula>ISERROR(M47)</formula>
    </cfRule>
  </conditionalFormatting>
  <conditionalFormatting sqref="D47:D48">
    <cfRule type="cellIs" dxfId="466" priority="486" operator="equal">
      <formula>0</formula>
    </cfRule>
    <cfRule type="containsErrors" dxfId="465" priority="493">
      <formula>ISERROR(D47)</formula>
    </cfRule>
  </conditionalFormatting>
  <conditionalFormatting sqref="O47:O48">
    <cfRule type="cellIs" dxfId="464" priority="485" operator="equal">
      <formula>FALSE</formula>
    </cfRule>
  </conditionalFormatting>
  <conditionalFormatting sqref="A49:A50">
    <cfRule type="cellIs" dxfId="463" priority="483" operator="equal">
      <formula>0</formula>
    </cfRule>
    <cfRule type="containsErrors" dxfId="462" priority="484">
      <formula>ISERROR(A49)</formula>
    </cfRule>
  </conditionalFormatting>
  <conditionalFormatting sqref="C49:D50">
    <cfRule type="cellIs" dxfId="461" priority="481" operator="equal">
      <formula>0</formula>
    </cfRule>
    <cfRule type="containsErrors" dxfId="460" priority="482">
      <formula>ISERROR(C49)</formula>
    </cfRule>
  </conditionalFormatting>
  <conditionalFormatting sqref="O49:O50">
    <cfRule type="cellIs" dxfId="459" priority="477" operator="equal">
      <formula>0</formula>
    </cfRule>
    <cfRule type="containsErrors" dxfId="458" priority="478">
      <formula>ISERROR(O49)</formula>
    </cfRule>
  </conditionalFormatting>
  <conditionalFormatting sqref="M49:N50">
    <cfRule type="cellIs" dxfId="457" priority="479" operator="equal">
      <formula>0</formula>
    </cfRule>
    <cfRule type="containsErrors" dxfId="456" priority="480">
      <formula>ISERROR(M49)</formula>
    </cfRule>
  </conditionalFormatting>
  <conditionalFormatting sqref="O49:O50">
    <cfRule type="cellIs" dxfId="455" priority="476" operator="equal">
      <formula>FALSE</formula>
    </cfRule>
  </conditionalFormatting>
  <conditionalFormatting sqref="A51">
    <cfRule type="containsErrors" dxfId="454" priority="475">
      <formula>ISERROR(A51)</formula>
    </cfRule>
  </conditionalFormatting>
  <conditionalFormatting sqref="O42:O46">
    <cfRule type="cellIs" dxfId="453" priority="473" operator="equal">
      <formula>0</formula>
    </cfRule>
    <cfRule type="containsErrors" dxfId="452" priority="474">
      <formula>ISERROR(O42)</formula>
    </cfRule>
  </conditionalFormatting>
  <conditionalFormatting sqref="O42:O46">
    <cfRule type="cellIs" dxfId="451" priority="472" operator="equal">
      <formula>FALSE</formula>
    </cfRule>
  </conditionalFormatting>
  <conditionalFormatting sqref="P42:P46">
    <cfRule type="cellIs" dxfId="450" priority="470" operator="equal">
      <formula>0</formula>
    </cfRule>
    <cfRule type="containsErrors" dxfId="449" priority="471">
      <formula>ISERROR(P42)</formula>
    </cfRule>
  </conditionalFormatting>
  <conditionalFormatting sqref="P42:P46">
    <cfRule type="cellIs" dxfId="448" priority="469" operator="equal">
      <formula>FALSE</formula>
    </cfRule>
  </conditionalFormatting>
  <conditionalFormatting sqref="B52:B56">
    <cfRule type="containsErrors" dxfId="447" priority="462">
      <formula>ISERROR(B52)</formula>
    </cfRule>
  </conditionalFormatting>
  <conditionalFormatting sqref="C61">
    <cfRule type="containsErrors" dxfId="446" priority="461">
      <formula>ISERROR(C61)</formula>
    </cfRule>
  </conditionalFormatting>
  <conditionalFormatting sqref="D61">
    <cfRule type="containsErrors" dxfId="445" priority="460">
      <formula>ISERROR(D61)</formula>
    </cfRule>
  </conditionalFormatting>
  <conditionalFormatting sqref="B61">
    <cfRule type="containsErrors" dxfId="444" priority="459">
      <formula>ISERROR(B61)</formula>
    </cfRule>
  </conditionalFormatting>
  <conditionalFormatting sqref="M61">
    <cfRule type="containsErrors" dxfId="443" priority="458">
      <formula>ISERROR(M61)</formula>
    </cfRule>
  </conditionalFormatting>
  <conditionalFormatting sqref="A52:A56">
    <cfRule type="containsErrors" dxfId="442" priority="457">
      <formula>ISERROR(A52)</formula>
    </cfRule>
  </conditionalFormatting>
  <conditionalFormatting sqref="M52:M56 C52:D56">
    <cfRule type="containsErrors" dxfId="441" priority="456">
      <formula>ISERROR(C52)</formula>
    </cfRule>
  </conditionalFormatting>
  <conditionalFormatting sqref="M52:M56">
    <cfRule type="containsErrors" dxfId="440" priority="455">
      <formula>ISERROR(M52)</formula>
    </cfRule>
  </conditionalFormatting>
  <conditionalFormatting sqref="M52:M56">
    <cfRule type="cellIs" dxfId="439" priority="454" operator="equal">
      <formula>0</formula>
    </cfRule>
  </conditionalFormatting>
  <conditionalFormatting sqref="N52:N56">
    <cfRule type="cellIs" dxfId="438" priority="452" operator="equal">
      <formula>0</formula>
    </cfRule>
    <cfRule type="containsErrors" dxfId="437" priority="453">
      <formula>ISERROR(N52)</formula>
    </cfRule>
  </conditionalFormatting>
  <conditionalFormatting sqref="A57:A58 C57:C58">
    <cfRule type="cellIs" dxfId="436" priority="449" operator="equal">
      <formula>0</formula>
    </cfRule>
    <cfRule type="containsErrors" dxfId="435" priority="450">
      <formula>ISERROR(A57)</formula>
    </cfRule>
  </conditionalFormatting>
  <conditionalFormatting sqref="O57:O58">
    <cfRule type="cellIs" dxfId="434" priority="445" operator="equal">
      <formula>0</formula>
    </cfRule>
    <cfRule type="containsErrors" dxfId="433" priority="446">
      <formula>ISERROR(O57)</formula>
    </cfRule>
  </conditionalFormatting>
  <conditionalFormatting sqref="M57:N58">
    <cfRule type="cellIs" dxfId="432" priority="447" operator="equal">
      <formula>0</formula>
    </cfRule>
    <cfRule type="containsErrors" dxfId="431" priority="448">
      <formula>ISERROR(M57)</formula>
    </cfRule>
  </conditionalFormatting>
  <conditionalFormatting sqref="D57:D58">
    <cfRule type="cellIs" dxfId="430" priority="444" operator="equal">
      <formula>0</formula>
    </cfRule>
    <cfRule type="containsErrors" dxfId="429" priority="451">
      <formula>ISERROR(D57)</formula>
    </cfRule>
  </conditionalFormatting>
  <conditionalFormatting sqref="O57:O58">
    <cfRule type="cellIs" dxfId="428" priority="443" operator="equal">
      <formula>FALSE</formula>
    </cfRule>
  </conditionalFormatting>
  <conditionalFormatting sqref="A59:A60">
    <cfRule type="cellIs" dxfId="427" priority="441" operator="equal">
      <formula>0</formula>
    </cfRule>
    <cfRule type="containsErrors" dxfId="426" priority="442">
      <formula>ISERROR(A59)</formula>
    </cfRule>
  </conditionalFormatting>
  <conditionalFormatting sqref="C59:D60">
    <cfRule type="cellIs" dxfId="425" priority="439" operator="equal">
      <formula>0</formula>
    </cfRule>
    <cfRule type="containsErrors" dxfId="424" priority="440">
      <formula>ISERROR(C59)</formula>
    </cfRule>
  </conditionalFormatting>
  <conditionalFormatting sqref="O59:O60">
    <cfRule type="cellIs" dxfId="423" priority="435" operator="equal">
      <formula>0</formula>
    </cfRule>
    <cfRule type="containsErrors" dxfId="422" priority="436">
      <formula>ISERROR(O59)</formula>
    </cfRule>
  </conditionalFormatting>
  <conditionalFormatting sqref="M59:N60">
    <cfRule type="cellIs" dxfId="421" priority="437" operator="equal">
      <formula>0</formula>
    </cfRule>
    <cfRule type="containsErrors" dxfId="420" priority="438">
      <formula>ISERROR(M59)</formula>
    </cfRule>
  </conditionalFormatting>
  <conditionalFormatting sqref="O59:O60">
    <cfRule type="cellIs" dxfId="419" priority="434" operator="equal">
      <formula>FALSE</formula>
    </cfRule>
  </conditionalFormatting>
  <conditionalFormatting sqref="A61">
    <cfRule type="containsErrors" dxfId="418" priority="433">
      <formula>ISERROR(A61)</formula>
    </cfRule>
  </conditionalFormatting>
  <conditionalFormatting sqref="O52:O56">
    <cfRule type="cellIs" dxfId="417" priority="431" operator="equal">
      <formula>0</formula>
    </cfRule>
    <cfRule type="containsErrors" dxfId="416" priority="432">
      <formula>ISERROR(O52)</formula>
    </cfRule>
  </conditionalFormatting>
  <conditionalFormatting sqref="O52:O56">
    <cfRule type="cellIs" dxfId="415" priority="430" operator="equal">
      <formula>FALSE</formula>
    </cfRule>
  </conditionalFormatting>
  <conditionalFormatting sqref="P52:P56">
    <cfRule type="cellIs" dxfId="414" priority="428" operator="equal">
      <formula>0</formula>
    </cfRule>
    <cfRule type="containsErrors" dxfId="413" priority="429">
      <formula>ISERROR(P52)</formula>
    </cfRule>
  </conditionalFormatting>
  <conditionalFormatting sqref="P52:P56">
    <cfRule type="cellIs" dxfId="412" priority="427" operator="equal">
      <formula>FALSE</formula>
    </cfRule>
  </conditionalFormatting>
  <conditionalFormatting sqref="P57:P58">
    <cfRule type="cellIs" dxfId="411" priority="425" operator="equal">
      <formula>0</formula>
    </cfRule>
    <cfRule type="containsErrors" dxfId="410" priority="426">
      <formula>ISERROR(P57)</formula>
    </cfRule>
  </conditionalFormatting>
  <conditionalFormatting sqref="P57:P58">
    <cfRule type="cellIs" dxfId="409" priority="424" operator="equal">
      <formula>FALSE</formula>
    </cfRule>
  </conditionalFormatting>
  <conditionalFormatting sqref="P59:P60">
    <cfRule type="cellIs" dxfId="408" priority="422" operator="equal">
      <formula>0</formula>
    </cfRule>
    <cfRule type="containsErrors" dxfId="407" priority="423">
      <formula>ISERROR(P59)</formula>
    </cfRule>
  </conditionalFormatting>
  <conditionalFormatting sqref="P59:P60">
    <cfRule type="cellIs" dxfId="406" priority="421" operator="equal">
      <formula>FALSE</formula>
    </cfRule>
  </conditionalFormatting>
  <conditionalFormatting sqref="B62:B66">
    <cfRule type="containsErrors" dxfId="405" priority="420">
      <formula>ISERROR(B62)</formula>
    </cfRule>
  </conditionalFormatting>
  <conditionalFormatting sqref="C71">
    <cfRule type="containsErrors" dxfId="404" priority="419">
      <formula>ISERROR(C71)</formula>
    </cfRule>
  </conditionalFormatting>
  <conditionalFormatting sqref="D71">
    <cfRule type="containsErrors" dxfId="403" priority="418">
      <formula>ISERROR(D71)</formula>
    </cfRule>
  </conditionalFormatting>
  <conditionalFormatting sqref="B71">
    <cfRule type="containsErrors" dxfId="402" priority="417">
      <formula>ISERROR(B71)</formula>
    </cfRule>
  </conditionalFormatting>
  <conditionalFormatting sqref="M71">
    <cfRule type="containsErrors" dxfId="401" priority="416">
      <formula>ISERROR(M71)</formula>
    </cfRule>
  </conditionalFormatting>
  <conditionalFormatting sqref="A62:A66">
    <cfRule type="containsErrors" dxfId="400" priority="415">
      <formula>ISERROR(A62)</formula>
    </cfRule>
  </conditionalFormatting>
  <conditionalFormatting sqref="M62:M66 C62:D66">
    <cfRule type="containsErrors" dxfId="399" priority="414">
      <formula>ISERROR(C62)</formula>
    </cfRule>
  </conditionalFormatting>
  <conditionalFormatting sqref="M62:M66">
    <cfRule type="containsErrors" dxfId="398" priority="413">
      <formula>ISERROR(M62)</formula>
    </cfRule>
  </conditionalFormatting>
  <conditionalFormatting sqref="M62:M66">
    <cfRule type="cellIs" dxfId="397" priority="412" operator="equal">
      <formula>0</formula>
    </cfRule>
  </conditionalFormatting>
  <conditionalFormatting sqref="N62:N66">
    <cfRule type="cellIs" dxfId="396" priority="410" operator="equal">
      <formula>0</formula>
    </cfRule>
    <cfRule type="containsErrors" dxfId="395" priority="411">
      <formula>ISERROR(N62)</formula>
    </cfRule>
  </conditionalFormatting>
  <conditionalFormatting sqref="A67:A68 C67:C68">
    <cfRule type="cellIs" dxfId="394" priority="407" operator="equal">
      <formula>0</formula>
    </cfRule>
    <cfRule type="containsErrors" dxfId="393" priority="408">
      <formula>ISERROR(A67)</formula>
    </cfRule>
  </conditionalFormatting>
  <conditionalFormatting sqref="O67:O68">
    <cfRule type="cellIs" dxfId="392" priority="403" operator="equal">
      <formula>0</formula>
    </cfRule>
    <cfRule type="containsErrors" dxfId="391" priority="404">
      <formula>ISERROR(O67)</formula>
    </cfRule>
  </conditionalFormatting>
  <conditionalFormatting sqref="M67:N68">
    <cfRule type="cellIs" dxfId="390" priority="405" operator="equal">
      <formula>0</formula>
    </cfRule>
    <cfRule type="containsErrors" dxfId="389" priority="406">
      <formula>ISERROR(M67)</formula>
    </cfRule>
  </conditionalFormatting>
  <conditionalFormatting sqref="D67:D68">
    <cfRule type="cellIs" dxfId="388" priority="402" operator="equal">
      <formula>0</formula>
    </cfRule>
    <cfRule type="containsErrors" dxfId="387" priority="409">
      <formula>ISERROR(D67)</formula>
    </cfRule>
  </conditionalFormatting>
  <conditionalFormatting sqref="O67:O68">
    <cfRule type="cellIs" dxfId="386" priority="401" operator="equal">
      <formula>FALSE</formula>
    </cfRule>
  </conditionalFormatting>
  <conditionalFormatting sqref="A69:A70">
    <cfRule type="cellIs" dxfId="385" priority="399" operator="equal">
      <formula>0</formula>
    </cfRule>
    <cfRule type="containsErrors" dxfId="384" priority="400">
      <formula>ISERROR(A69)</formula>
    </cfRule>
  </conditionalFormatting>
  <conditionalFormatting sqref="C69:D70">
    <cfRule type="cellIs" dxfId="383" priority="397" operator="equal">
      <formula>0</formula>
    </cfRule>
    <cfRule type="containsErrors" dxfId="382" priority="398">
      <formula>ISERROR(C69)</formula>
    </cfRule>
  </conditionalFormatting>
  <conditionalFormatting sqref="O69:O70">
    <cfRule type="cellIs" dxfId="381" priority="393" operator="equal">
      <formula>0</formula>
    </cfRule>
    <cfRule type="containsErrors" dxfId="380" priority="394">
      <formula>ISERROR(O69)</formula>
    </cfRule>
  </conditionalFormatting>
  <conditionalFormatting sqref="M69:N70">
    <cfRule type="cellIs" dxfId="379" priority="395" operator="equal">
      <formula>0</formula>
    </cfRule>
    <cfRule type="containsErrors" dxfId="378" priority="396">
      <formula>ISERROR(M69)</formula>
    </cfRule>
  </conditionalFormatting>
  <conditionalFormatting sqref="O69:O70">
    <cfRule type="cellIs" dxfId="377" priority="392" operator="equal">
      <formula>FALSE</formula>
    </cfRule>
  </conditionalFormatting>
  <conditionalFormatting sqref="A71">
    <cfRule type="containsErrors" dxfId="376" priority="391">
      <formula>ISERROR(A71)</formula>
    </cfRule>
  </conditionalFormatting>
  <conditionalFormatting sqref="O62:O66">
    <cfRule type="cellIs" dxfId="375" priority="389" operator="equal">
      <formula>0</formula>
    </cfRule>
    <cfRule type="containsErrors" dxfId="374" priority="390">
      <formula>ISERROR(O62)</formula>
    </cfRule>
  </conditionalFormatting>
  <conditionalFormatting sqref="O62:O66">
    <cfRule type="cellIs" dxfId="373" priority="388" operator="equal">
      <formula>FALSE</formula>
    </cfRule>
  </conditionalFormatting>
  <conditionalFormatting sqref="P62:P66">
    <cfRule type="cellIs" dxfId="372" priority="386" operator="equal">
      <formula>0</formula>
    </cfRule>
    <cfRule type="containsErrors" dxfId="371" priority="387">
      <formula>ISERROR(P62)</formula>
    </cfRule>
  </conditionalFormatting>
  <conditionalFormatting sqref="P62:P66">
    <cfRule type="cellIs" dxfId="370" priority="385" operator="equal">
      <formula>FALSE</formula>
    </cfRule>
  </conditionalFormatting>
  <conditionalFormatting sqref="P67:P68">
    <cfRule type="cellIs" dxfId="369" priority="383" operator="equal">
      <formula>0</formula>
    </cfRule>
    <cfRule type="containsErrors" dxfId="368" priority="384">
      <formula>ISERROR(P67)</formula>
    </cfRule>
  </conditionalFormatting>
  <conditionalFormatting sqref="P67:P68">
    <cfRule type="cellIs" dxfId="367" priority="382" operator="equal">
      <formula>FALSE</formula>
    </cfRule>
  </conditionalFormatting>
  <conditionalFormatting sqref="P69:P70">
    <cfRule type="cellIs" dxfId="366" priority="380" operator="equal">
      <formula>0</formula>
    </cfRule>
    <cfRule type="containsErrors" dxfId="365" priority="381">
      <formula>ISERROR(P69)</formula>
    </cfRule>
  </conditionalFormatting>
  <conditionalFormatting sqref="P69:P70">
    <cfRule type="cellIs" dxfId="364" priority="379" operator="equal">
      <formula>FALSE</formula>
    </cfRule>
  </conditionalFormatting>
  <conditionalFormatting sqref="B72:B76">
    <cfRule type="containsErrors" dxfId="363" priority="378">
      <formula>ISERROR(B72)</formula>
    </cfRule>
  </conditionalFormatting>
  <conditionalFormatting sqref="C81">
    <cfRule type="containsErrors" dxfId="362" priority="377">
      <formula>ISERROR(C81)</formula>
    </cfRule>
  </conditionalFormatting>
  <conditionalFormatting sqref="D81">
    <cfRule type="containsErrors" dxfId="361" priority="376">
      <formula>ISERROR(D81)</formula>
    </cfRule>
  </conditionalFormatting>
  <conditionalFormatting sqref="B81">
    <cfRule type="containsErrors" dxfId="360" priority="375">
      <formula>ISERROR(B81)</formula>
    </cfRule>
  </conditionalFormatting>
  <conditionalFormatting sqref="M81">
    <cfRule type="containsErrors" dxfId="359" priority="374">
      <formula>ISERROR(M81)</formula>
    </cfRule>
  </conditionalFormatting>
  <conditionalFormatting sqref="A72:A76">
    <cfRule type="containsErrors" dxfId="358" priority="373">
      <formula>ISERROR(A72)</formula>
    </cfRule>
  </conditionalFormatting>
  <conditionalFormatting sqref="M72:M76 C72:D76">
    <cfRule type="containsErrors" dxfId="357" priority="372">
      <formula>ISERROR(C72)</formula>
    </cfRule>
  </conditionalFormatting>
  <conditionalFormatting sqref="M72:M76">
    <cfRule type="containsErrors" dxfId="356" priority="371">
      <formula>ISERROR(M72)</formula>
    </cfRule>
  </conditionalFormatting>
  <conditionalFormatting sqref="M72:M76">
    <cfRule type="cellIs" dxfId="355" priority="370" operator="equal">
      <formula>0</formula>
    </cfRule>
  </conditionalFormatting>
  <conditionalFormatting sqref="A77:A78 C77:C78">
    <cfRule type="cellIs" dxfId="354" priority="365" operator="equal">
      <formula>0</formula>
    </cfRule>
    <cfRule type="containsErrors" dxfId="353" priority="366">
      <formula>ISERROR(A77)</formula>
    </cfRule>
  </conditionalFormatting>
  <conditionalFormatting sqref="O77:O78">
    <cfRule type="cellIs" dxfId="352" priority="361" operator="equal">
      <formula>0</formula>
    </cfRule>
    <cfRule type="containsErrors" dxfId="351" priority="362">
      <formula>ISERROR(O77)</formula>
    </cfRule>
  </conditionalFormatting>
  <conditionalFormatting sqref="M77:N78">
    <cfRule type="cellIs" dxfId="350" priority="363" operator="equal">
      <formula>0</formula>
    </cfRule>
    <cfRule type="containsErrors" dxfId="349" priority="364">
      <formula>ISERROR(M77)</formula>
    </cfRule>
  </conditionalFormatting>
  <conditionalFormatting sqref="D77:D78">
    <cfRule type="cellIs" dxfId="348" priority="360" operator="equal">
      <formula>0</formula>
    </cfRule>
    <cfRule type="containsErrors" dxfId="347" priority="367">
      <formula>ISERROR(D77)</formula>
    </cfRule>
  </conditionalFormatting>
  <conditionalFormatting sqref="O77:O78">
    <cfRule type="cellIs" dxfId="346" priority="359" operator="equal">
      <formula>FALSE</formula>
    </cfRule>
  </conditionalFormatting>
  <conditionalFormatting sqref="A79:A80">
    <cfRule type="cellIs" dxfId="345" priority="357" operator="equal">
      <formula>0</formula>
    </cfRule>
    <cfRule type="containsErrors" dxfId="344" priority="358">
      <formula>ISERROR(A79)</formula>
    </cfRule>
  </conditionalFormatting>
  <conditionalFormatting sqref="C79:D80">
    <cfRule type="cellIs" dxfId="343" priority="355" operator="equal">
      <formula>0</formula>
    </cfRule>
    <cfRule type="containsErrors" dxfId="342" priority="356">
      <formula>ISERROR(C79)</formula>
    </cfRule>
  </conditionalFormatting>
  <conditionalFormatting sqref="O79:O80">
    <cfRule type="cellIs" dxfId="341" priority="351" operator="equal">
      <formula>0</formula>
    </cfRule>
    <cfRule type="containsErrors" dxfId="340" priority="352">
      <formula>ISERROR(O79)</formula>
    </cfRule>
  </conditionalFormatting>
  <conditionalFormatting sqref="M79:N80">
    <cfRule type="cellIs" dxfId="339" priority="353" operator="equal">
      <formula>0</formula>
    </cfRule>
    <cfRule type="containsErrors" dxfId="338" priority="354">
      <formula>ISERROR(M79)</formula>
    </cfRule>
  </conditionalFormatting>
  <conditionalFormatting sqref="O79:O80">
    <cfRule type="cellIs" dxfId="337" priority="350" operator="equal">
      <formula>FALSE</formula>
    </cfRule>
  </conditionalFormatting>
  <conditionalFormatting sqref="A81">
    <cfRule type="containsErrors" dxfId="336" priority="349">
      <formula>ISERROR(A81)</formula>
    </cfRule>
  </conditionalFormatting>
  <conditionalFormatting sqref="O72:O76">
    <cfRule type="cellIs" dxfId="335" priority="347" operator="equal">
      <formula>0</formula>
    </cfRule>
    <cfRule type="containsErrors" dxfId="334" priority="348">
      <formula>ISERROR(O72)</formula>
    </cfRule>
  </conditionalFormatting>
  <conditionalFormatting sqref="O72:O76">
    <cfRule type="cellIs" dxfId="333" priority="346" operator="equal">
      <formula>FALSE</formula>
    </cfRule>
  </conditionalFormatting>
  <conditionalFormatting sqref="P72:P76">
    <cfRule type="cellIs" dxfId="332" priority="344" operator="equal">
      <formula>0</formula>
    </cfRule>
    <cfRule type="containsErrors" dxfId="331" priority="345">
      <formula>ISERROR(P72)</formula>
    </cfRule>
  </conditionalFormatting>
  <conditionalFormatting sqref="P72:P76">
    <cfRule type="cellIs" dxfId="330" priority="343" operator="equal">
      <formula>FALSE</formula>
    </cfRule>
  </conditionalFormatting>
  <conditionalFormatting sqref="P77:P78">
    <cfRule type="cellIs" dxfId="329" priority="341" operator="equal">
      <formula>0</formula>
    </cfRule>
    <cfRule type="containsErrors" dxfId="328" priority="342">
      <formula>ISERROR(P77)</formula>
    </cfRule>
  </conditionalFormatting>
  <conditionalFormatting sqref="P77:P78">
    <cfRule type="cellIs" dxfId="327" priority="340" operator="equal">
      <formula>FALSE</formula>
    </cfRule>
  </conditionalFormatting>
  <conditionalFormatting sqref="P79:P80">
    <cfRule type="cellIs" dxfId="326" priority="338" operator="equal">
      <formula>0</formula>
    </cfRule>
    <cfRule type="containsErrors" dxfId="325" priority="339">
      <formula>ISERROR(P79)</formula>
    </cfRule>
  </conditionalFormatting>
  <conditionalFormatting sqref="P79:P80">
    <cfRule type="cellIs" dxfId="324" priority="337" operator="equal">
      <formula>FALSE</formula>
    </cfRule>
  </conditionalFormatting>
  <conditionalFormatting sqref="B82:B86">
    <cfRule type="containsErrors" dxfId="323" priority="336">
      <formula>ISERROR(B82)</formula>
    </cfRule>
  </conditionalFormatting>
  <conditionalFormatting sqref="C91">
    <cfRule type="containsErrors" dxfId="322" priority="335">
      <formula>ISERROR(C91)</formula>
    </cfRule>
  </conditionalFormatting>
  <conditionalFormatting sqref="D91">
    <cfRule type="containsErrors" dxfId="321" priority="334">
      <formula>ISERROR(D91)</formula>
    </cfRule>
  </conditionalFormatting>
  <conditionalFormatting sqref="B91">
    <cfRule type="containsErrors" dxfId="320" priority="333">
      <formula>ISERROR(B91)</formula>
    </cfRule>
  </conditionalFormatting>
  <conditionalFormatting sqref="M91">
    <cfRule type="containsErrors" dxfId="319" priority="332">
      <formula>ISERROR(M91)</formula>
    </cfRule>
  </conditionalFormatting>
  <conditionalFormatting sqref="A82:A86">
    <cfRule type="containsErrors" dxfId="318" priority="331">
      <formula>ISERROR(A82)</formula>
    </cfRule>
  </conditionalFormatting>
  <conditionalFormatting sqref="M82:M86 C82:D86">
    <cfRule type="containsErrors" dxfId="317" priority="330">
      <formula>ISERROR(C82)</formula>
    </cfRule>
  </conditionalFormatting>
  <conditionalFormatting sqref="M82:M86">
    <cfRule type="containsErrors" dxfId="316" priority="329">
      <formula>ISERROR(M82)</formula>
    </cfRule>
  </conditionalFormatting>
  <conditionalFormatting sqref="M82:M86">
    <cfRule type="cellIs" dxfId="315" priority="328" operator="equal">
      <formula>0</formula>
    </cfRule>
  </conditionalFormatting>
  <conditionalFormatting sqref="N82:N86">
    <cfRule type="cellIs" dxfId="314" priority="326" operator="equal">
      <formula>0</formula>
    </cfRule>
    <cfRule type="containsErrors" dxfId="313" priority="327">
      <formula>ISERROR(N82)</formula>
    </cfRule>
  </conditionalFormatting>
  <conditionalFormatting sqref="O87:O88">
    <cfRule type="cellIs" dxfId="312" priority="319" operator="equal">
      <formula>0</formula>
    </cfRule>
    <cfRule type="containsErrors" dxfId="311" priority="320">
      <formula>ISERROR(O87)</formula>
    </cfRule>
  </conditionalFormatting>
  <conditionalFormatting sqref="M87:N88">
    <cfRule type="cellIs" dxfId="310" priority="321" operator="equal">
      <formula>0</formula>
    </cfRule>
    <cfRule type="containsErrors" dxfId="309" priority="322">
      <formula>ISERROR(M87)</formula>
    </cfRule>
  </conditionalFormatting>
  <conditionalFormatting sqref="D87:D88">
    <cfRule type="cellIs" dxfId="308" priority="318" operator="equal">
      <formula>0</formula>
    </cfRule>
    <cfRule type="containsErrors" dxfId="307" priority="325">
      <formula>ISERROR(D87)</formula>
    </cfRule>
  </conditionalFormatting>
  <conditionalFormatting sqref="O87:O88">
    <cfRule type="cellIs" dxfId="306" priority="317" operator="equal">
      <formula>FALSE</formula>
    </cfRule>
  </conditionalFormatting>
  <conditionalFormatting sqref="A89:A90">
    <cfRule type="cellIs" dxfId="305" priority="315" operator="equal">
      <formula>0</formula>
    </cfRule>
    <cfRule type="containsErrors" dxfId="304" priority="316">
      <formula>ISERROR(A89)</formula>
    </cfRule>
  </conditionalFormatting>
  <conditionalFormatting sqref="C89:D90">
    <cfRule type="cellIs" dxfId="303" priority="313" operator="equal">
      <formula>0</formula>
    </cfRule>
    <cfRule type="containsErrors" dxfId="302" priority="314">
      <formula>ISERROR(C89)</formula>
    </cfRule>
  </conditionalFormatting>
  <conditionalFormatting sqref="O89:O90">
    <cfRule type="cellIs" dxfId="301" priority="309" operator="equal">
      <formula>0</formula>
    </cfRule>
    <cfRule type="containsErrors" dxfId="300" priority="310">
      <formula>ISERROR(O89)</formula>
    </cfRule>
  </conditionalFormatting>
  <conditionalFormatting sqref="M89:N90">
    <cfRule type="cellIs" dxfId="299" priority="311" operator="equal">
      <formula>0</formula>
    </cfRule>
    <cfRule type="containsErrors" dxfId="298" priority="312">
      <formula>ISERROR(M89)</formula>
    </cfRule>
  </conditionalFormatting>
  <conditionalFormatting sqref="O89:O90">
    <cfRule type="cellIs" dxfId="297" priority="308" operator="equal">
      <formula>FALSE</formula>
    </cfRule>
  </conditionalFormatting>
  <conditionalFormatting sqref="A91">
    <cfRule type="containsErrors" dxfId="296" priority="307">
      <formula>ISERROR(A91)</formula>
    </cfRule>
  </conditionalFormatting>
  <conditionalFormatting sqref="O82:O86">
    <cfRule type="cellIs" dxfId="295" priority="305" operator="equal">
      <formula>0</formula>
    </cfRule>
    <cfRule type="containsErrors" dxfId="294" priority="306">
      <formula>ISERROR(O82)</formula>
    </cfRule>
  </conditionalFormatting>
  <conditionalFormatting sqref="O82:O86">
    <cfRule type="cellIs" dxfId="293" priority="304" operator="equal">
      <formula>FALSE</formula>
    </cfRule>
  </conditionalFormatting>
  <conditionalFormatting sqref="P82:P86">
    <cfRule type="cellIs" dxfId="292" priority="301" operator="equal">
      <formula>FALSE</formula>
    </cfRule>
  </conditionalFormatting>
  <conditionalFormatting sqref="P87:P88">
    <cfRule type="cellIs" dxfId="291" priority="299" operator="equal">
      <formula>0</formula>
    </cfRule>
    <cfRule type="containsErrors" dxfId="290" priority="300">
      <formula>ISERROR(P87)</formula>
    </cfRule>
  </conditionalFormatting>
  <conditionalFormatting sqref="P87:P88">
    <cfRule type="cellIs" dxfId="289" priority="298" operator="equal">
      <formula>FALSE</formula>
    </cfRule>
  </conditionalFormatting>
  <conditionalFormatting sqref="P89:P90">
    <cfRule type="cellIs" dxfId="288" priority="296" operator="equal">
      <formula>0</formula>
    </cfRule>
    <cfRule type="containsErrors" dxfId="287" priority="297">
      <formula>ISERROR(P89)</formula>
    </cfRule>
  </conditionalFormatting>
  <conditionalFormatting sqref="P89:P90">
    <cfRule type="cellIs" dxfId="286" priority="295" operator="equal">
      <formula>FALSE</formula>
    </cfRule>
  </conditionalFormatting>
  <conditionalFormatting sqref="B92:B96">
    <cfRule type="containsErrors" dxfId="285" priority="294">
      <formula>ISERROR(B92)</formula>
    </cfRule>
  </conditionalFormatting>
  <conditionalFormatting sqref="C101">
    <cfRule type="containsErrors" dxfId="284" priority="293">
      <formula>ISERROR(C101)</formula>
    </cfRule>
  </conditionalFormatting>
  <conditionalFormatting sqref="D101">
    <cfRule type="containsErrors" dxfId="283" priority="292">
      <formula>ISERROR(D101)</formula>
    </cfRule>
  </conditionalFormatting>
  <conditionalFormatting sqref="B101">
    <cfRule type="containsErrors" dxfId="282" priority="291">
      <formula>ISERROR(B101)</formula>
    </cfRule>
  </conditionalFormatting>
  <conditionalFormatting sqref="M101">
    <cfRule type="containsErrors" dxfId="281" priority="290">
      <formula>ISERROR(M101)</formula>
    </cfRule>
  </conditionalFormatting>
  <conditionalFormatting sqref="A92:A96">
    <cfRule type="containsErrors" dxfId="280" priority="289">
      <formula>ISERROR(A92)</formula>
    </cfRule>
  </conditionalFormatting>
  <conditionalFormatting sqref="M92:M96 C92:D96">
    <cfRule type="containsErrors" dxfId="279" priority="288">
      <formula>ISERROR(C92)</formula>
    </cfRule>
  </conditionalFormatting>
  <conditionalFormatting sqref="M92:M96">
    <cfRule type="containsErrors" dxfId="278" priority="287">
      <formula>ISERROR(M92)</formula>
    </cfRule>
  </conditionalFormatting>
  <conditionalFormatting sqref="M92:M96">
    <cfRule type="cellIs" dxfId="277" priority="286" operator="equal">
      <formula>0</formula>
    </cfRule>
  </conditionalFormatting>
  <conditionalFormatting sqref="N92:N96">
    <cfRule type="cellIs" dxfId="276" priority="284" operator="equal">
      <formula>0</formula>
    </cfRule>
    <cfRule type="containsErrors" dxfId="275" priority="285">
      <formula>ISERROR(N92)</formula>
    </cfRule>
  </conditionalFormatting>
  <conditionalFormatting sqref="A97:A98 C97:C98">
    <cfRule type="cellIs" dxfId="274" priority="281" operator="equal">
      <formula>0</formula>
    </cfRule>
    <cfRule type="containsErrors" dxfId="273" priority="282">
      <formula>ISERROR(A97)</formula>
    </cfRule>
  </conditionalFormatting>
  <conditionalFormatting sqref="O97:O98">
    <cfRule type="cellIs" dxfId="272" priority="277" operator="equal">
      <formula>0</formula>
    </cfRule>
    <cfRule type="containsErrors" dxfId="271" priority="278">
      <formula>ISERROR(O97)</formula>
    </cfRule>
  </conditionalFormatting>
  <conditionalFormatting sqref="M97:N98">
    <cfRule type="cellIs" dxfId="270" priority="279" operator="equal">
      <formula>0</formula>
    </cfRule>
    <cfRule type="containsErrors" dxfId="269" priority="280">
      <formula>ISERROR(M97)</formula>
    </cfRule>
  </conditionalFormatting>
  <conditionalFormatting sqref="D97:D98">
    <cfRule type="cellIs" dxfId="268" priority="276" operator="equal">
      <formula>0</formula>
    </cfRule>
    <cfRule type="containsErrors" dxfId="267" priority="283">
      <formula>ISERROR(D97)</formula>
    </cfRule>
  </conditionalFormatting>
  <conditionalFormatting sqref="O97:O98">
    <cfRule type="cellIs" dxfId="266" priority="275" operator="equal">
      <formula>FALSE</formula>
    </cfRule>
  </conditionalFormatting>
  <conditionalFormatting sqref="A99:A100">
    <cfRule type="cellIs" dxfId="265" priority="273" operator="equal">
      <formula>0</formula>
    </cfRule>
    <cfRule type="containsErrors" dxfId="264" priority="274">
      <formula>ISERROR(A99)</formula>
    </cfRule>
  </conditionalFormatting>
  <conditionalFormatting sqref="C99:D100">
    <cfRule type="cellIs" dxfId="263" priority="271" operator="equal">
      <formula>0</formula>
    </cfRule>
    <cfRule type="containsErrors" dxfId="262" priority="272">
      <formula>ISERROR(C99)</formula>
    </cfRule>
  </conditionalFormatting>
  <conditionalFormatting sqref="O99:O100">
    <cfRule type="cellIs" dxfId="261" priority="267" operator="equal">
      <formula>0</formula>
    </cfRule>
    <cfRule type="containsErrors" dxfId="260" priority="268">
      <formula>ISERROR(O99)</formula>
    </cfRule>
  </conditionalFormatting>
  <conditionalFormatting sqref="M99:N100">
    <cfRule type="cellIs" dxfId="259" priority="269" operator="equal">
      <formula>0</formula>
    </cfRule>
    <cfRule type="containsErrors" dxfId="258" priority="270">
      <formula>ISERROR(M99)</formula>
    </cfRule>
  </conditionalFormatting>
  <conditionalFormatting sqref="O99:O100">
    <cfRule type="cellIs" dxfId="257" priority="266" operator="equal">
      <formula>FALSE</formula>
    </cfRule>
  </conditionalFormatting>
  <conditionalFormatting sqref="A101">
    <cfRule type="containsErrors" dxfId="256" priority="265">
      <formula>ISERROR(A101)</formula>
    </cfRule>
  </conditionalFormatting>
  <conditionalFormatting sqref="O92:O96">
    <cfRule type="cellIs" dxfId="255" priority="263" operator="equal">
      <formula>0</formula>
    </cfRule>
    <cfRule type="containsErrors" dxfId="254" priority="264">
      <formula>ISERROR(O92)</formula>
    </cfRule>
  </conditionalFormatting>
  <conditionalFormatting sqref="O92:O96">
    <cfRule type="cellIs" dxfId="253" priority="262" operator="equal">
      <formula>FALSE</formula>
    </cfRule>
  </conditionalFormatting>
  <conditionalFormatting sqref="P92:P96">
    <cfRule type="cellIs" dxfId="252" priority="260" operator="equal">
      <formula>0</formula>
    </cfRule>
    <cfRule type="containsErrors" dxfId="251" priority="261">
      <formula>ISERROR(P92)</formula>
    </cfRule>
  </conditionalFormatting>
  <conditionalFormatting sqref="P92:P96">
    <cfRule type="cellIs" dxfId="250" priority="259" operator="equal">
      <formula>FALSE</formula>
    </cfRule>
  </conditionalFormatting>
  <conditionalFormatting sqref="P97:P98">
    <cfRule type="cellIs" dxfId="249" priority="257" operator="equal">
      <formula>0</formula>
    </cfRule>
    <cfRule type="containsErrors" dxfId="248" priority="258">
      <formula>ISERROR(P97)</formula>
    </cfRule>
  </conditionalFormatting>
  <conditionalFormatting sqref="P97:P98">
    <cfRule type="cellIs" dxfId="247" priority="256" operator="equal">
      <formula>FALSE</formula>
    </cfRule>
  </conditionalFormatting>
  <conditionalFormatting sqref="P99:P100">
    <cfRule type="cellIs" dxfId="246" priority="254" operator="equal">
      <formula>0</formula>
    </cfRule>
    <cfRule type="containsErrors" dxfId="245" priority="255">
      <formula>ISERROR(P99)</formula>
    </cfRule>
  </conditionalFormatting>
  <conditionalFormatting sqref="P99:P100">
    <cfRule type="cellIs" dxfId="244" priority="253" operator="equal">
      <formula>FALSE</formula>
    </cfRule>
  </conditionalFormatting>
  <conditionalFormatting sqref="B102:B106">
    <cfRule type="containsErrors" dxfId="243" priority="252">
      <formula>ISERROR(B102)</formula>
    </cfRule>
  </conditionalFormatting>
  <conditionalFormatting sqref="C111">
    <cfRule type="containsErrors" dxfId="242" priority="251">
      <formula>ISERROR(C111)</formula>
    </cfRule>
  </conditionalFormatting>
  <conditionalFormatting sqref="D111">
    <cfRule type="containsErrors" dxfId="241" priority="250">
      <formula>ISERROR(D111)</formula>
    </cfRule>
  </conditionalFormatting>
  <conditionalFormatting sqref="B111">
    <cfRule type="containsErrors" dxfId="240" priority="249">
      <formula>ISERROR(B111)</formula>
    </cfRule>
  </conditionalFormatting>
  <conditionalFormatting sqref="M111">
    <cfRule type="containsErrors" dxfId="239" priority="248">
      <formula>ISERROR(M111)</formula>
    </cfRule>
  </conditionalFormatting>
  <conditionalFormatting sqref="A102:A106">
    <cfRule type="containsErrors" dxfId="238" priority="247">
      <formula>ISERROR(A102)</formula>
    </cfRule>
  </conditionalFormatting>
  <conditionalFormatting sqref="M102:M106 C102:D106">
    <cfRule type="containsErrors" dxfId="237" priority="246">
      <formula>ISERROR(C102)</formula>
    </cfRule>
  </conditionalFormatting>
  <conditionalFormatting sqref="M102:M106">
    <cfRule type="containsErrors" dxfId="236" priority="245">
      <formula>ISERROR(M102)</formula>
    </cfRule>
  </conditionalFormatting>
  <conditionalFormatting sqref="M102:M106">
    <cfRule type="cellIs" dxfId="235" priority="244" operator="equal">
      <formula>0</formula>
    </cfRule>
  </conditionalFormatting>
  <conditionalFormatting sqref="N102:N106">
    <cfRule type="cellIs" dxfId="234" priority="242" operator="equal">
      <formula>0</formula>
    </cfRule>
    <cfRule type="containsErrors" dxfId="233" priority="243">
      <formula>ISERROR(N102)</formula>
    </cfRule>
  </conditionalFormatting>
  <conditionalFormatting sqref="A107:A108 C107:C108">
    <cfRule type="cellIs" dxfId="232" priority="239" operator="equal">
      <formula>0</formula>
    </cfRule>
    <cfRule type="containsErrors" dxfId="231" priority="240">
      <formula>ISERROR(A107)</formula>
    </cfRule>
  </conditionalFormatting>
  <conditionalFormatting sqref="O107:O108">
    <cfRule type="cellIs" dxfId="230" priority="235" operator="equal">
      <formula>0</formula>
    </cfRule>
    <cfRule type="containsErrors" dxfId="229" priority="236">
      <formula>ISERROR(O107)</formula>
    </cfRule>
  </conditionalFormatting>
  <conditionalFormatting sqref="M107:N108">
    <cfRule type="cellIs" dxfId="228" priority="237" operator="equal">
      <formula>0</formula>
    </cfRule>
    <cfRule type="containsErrors" dxfId="227" priority="238">
      <formula>ISERROR(M107)</formula>
    </cfRule>
  </conditionalFormatting>
  <conditionalFormatting sqref="D107:D108">
    <cfRule type="cellIs" dxfId="226" priority="234" operator="equal">
      <formula>0</formula>
    </cfRule>
    <cfRule type="containsErrors" dxfId="225" priority="241">
      <formula>ISERROR(D107)</formula>
    </cfRule>
  </conditionalFormatting>
  <conditionalFormatting sqref="O107:O108">
    <cfRule type="cellIs" dxfId="224" priority="233" operator="equal">
      <formula>FALSE</formula>
    </cfRule>
  </conditionalFormatting>
  <conditionalFormatting sqref="A109:A110">
    <cfRule type="cellIs" dxfId="223" priority="231" operator="equal">
      <formula>0</formula>
    </cfRule>
    <cfRule type="containsErrors" dxfId="222" priority="232">
      <formula>ISERROR(A109)</formula>
    </cfRule>
  </conditionalFormatting>
  <conditionalFormatting sqref="C109:D110">
    <cfRule type="cellIs" dxfId="221" priority="229" operator="equal">
      <formula>0</formula>
    </cfRule>
    <cfRule type="containsErrors" dxfId="220" priority="230">
      <formula>ISERROR(C109)</formula>
    </cfRule>
  </conditionalFormatting>
  <conditionalFormatting sqref="O109:O110">
    <cfRule type="cellIs" dxfId="219" priority="225" operator="equal">
      <formula>0</formula>
    </cfRule>
    <cfRule type="containsErrors" dxfId="218" priority="226">
      <formula>ISERROR(O109)</formula>
    </cfRule>
  </conditionalFormatting>
  <conditionalFormatting sqref="M109:N110">
    <cfRule type="cellIs" dxfId="217" priority="227" operator="equal">
      <formula>0</formula>
    </cfRule>
    <cfRule type="containsErrors" dxfId="216" priority="228">
      <formula>ISERROR(M109)</formula>
    </cfRule>
  </conditionalFormatting>
  <conditionalFormatting sqref="O109:O110">
    <cfRule type="cellIs" dxfId="215" priority="224" operator="equal">
      <formula>FALSE</formula>
    </cfRule>
  </conditionalFormatting>
  <conditionalFormatting sqref="A111">
    <cfRule type="containsErrors" dxfId="214" priority="223">
      <formula>ISERROR(A111)</formula>
    </cfRule>
  </conditionalFormatting>
  <conditionalFormatting sqref="O102:O106">
    <cfRule type="cellIs" dxfId="213" priority="221" operator="equal">
      <formula>0</formula>
    </cfRule>
    <cfRule type="containsErrors" dxfId="212" priority="222">
      <formula>ISERROR(O102)</formula>
    </cfRule>
  </conditionalFormatting>
  <conditionalFormatting sqref="O102:O106">
    <cfRule type="cellIs" dxfId="211" priority="220" operator="equal">
      <formula>FALSE</formula>
    </cfRule>
  </conditionalFormatting>
  <conditionalFormatting sqref="P102:P106">
    <cfRule type="cellIs" dxfId="210" priority="218" operator="equal">
      <formula>0</formula>
    </cfRule>
    <cfRule type="containsErrors" dxfId="209" priority="219">
      <formula>ISERROR(P102)</formula>
    </cfRule>
  </conditionalFormatting>
  <conditionalFormatting sqref="P102:P106">
    <cfRule type="cellIs" dxfId="208" priority="217" operator="equal">
      <formula>FALSE</formula>
    </cfRule>
  </conditionalFormatting>
  <conditionalFormatting sqref="B112:B116">
    <cfRule type="containsErrors" dxfId="207" priority="210">
      <formula>ISERROR(B112)</formula>
    </cfRule>
  </conditionalFormatting>
  <conditionalFormatting sqref="C121">
    <cfRule type="containsErrors" dxfId="206" priority="209">
      <formula>ISERROR(C121)</formula>
    </cfRule>
  </conditionalFormatting>
  <conditionalFormatting sqref="D121">
    <cfRule type="containsErrors" dxfId="205" priority="208">
      <formula>ISERROR(D121)</formula>
    </cfRule>
  </conditionalFormatting>
  <conditionalFormatting sqref="B121">
    <cfRule type="containsErrors" dxfId="204" priority="207">
      <formula>ISERROR(B121)</formula>
    </cfRule>
  </conditionalFormatting>
  <conditionalFormatting sqref="M121">
    <cfRule type="containsErrors" dxfId="203" priority="206">
      <formula>ISERROR(M121)</formula>
    </cfRule>
  </conditionalFormatting>
  <conditionalFormatting sqref="A112:A116">
    <cfRule type="containsErrors" dxfId="202" priority="205">
      <formula>ISERROR(A112)</formula>
    </cfRule>
  </conditionalFormatting>
  <conditionalFormatting sqref="M112:M116 C112:D116">
    <cfRule type="containsErrors" dxfId="201" priority="204">
      <formula>ISERROR(C112)</formula>
    </cfRule>
  </conditionalFormatting>
  <conditionalFormatting sqref="M112:M116">
    <cfRule type="containsErrors" dxfId="200" priority="203">
      <formula>ISERROR(M112)</formula>
    </cfRule>
  </conditionalFormatting>
  <conditionalFormatting sqref="M112:M116">
    <cfRule type="cellIs" dxfId="199" priority="202" operator="equal">
      <formula>0</formula>
    </cfRule>
  </conditionalFormatting>
  <conditionalFormatting sqref="N112:N116">
    <cfRule type="cellIs" dxfId="198" priority="200" operator="equal">
      <formula>0</formula>
    </cfRule>
    <cfRule type="containsErrors" dxfId="197" priority="201">
      <formula>ISERROR(N112)</formula>
    </cfRule>
  </conditionalFormatting>
  <conditionalFormatting sqref="A117:A118 C117:C118">
    <cfRule type="cellIs" dxfId="196" priority="197" operator="equal">
      <formula>0</formula>
    </cfRule>
    <cfRule type="containsErrors" dxfId="195" priority="198">
      <formula>ISERROR(A117)</formula>
    </cfRule>
  </conditionalFormatting>
  <conditionalFormatting sqref="O117:O118">
    <cfRule type="cellIs" dxfId="194" priority="193" operator="equal">
      <formula>0</formula>
    </cfRule>
    <cfRule type="containsErrors" dxfId="193" priority="194">
      <formula>ISERROR(O117)</formula>
    </cfRule>
  </conditionalFormatting>
  <conditionalFormatting sqref="M117:N118">
    <cfRule type="cellIs" dxfId="192" priority="195" operator="equal">
      <formula>0</formula>
    </cfRule>
    <cfRule type="containsErrors" dxfId="191" priority="196">
      <formula>ISERROR(M117)</formula>
    </cfRule>
  </conditionalFormatting>
  <conditionalFormatting sqref="D117:D118">
    <cfRule type="cellIs" dxfId="190" priority="192" operator="equal">
      <formula>0</formula>
    </cfRule>
    <cfRule type="containsErrors" dxfId="189" priority="199">
      <formula>ISERROR(D117)</formula>
    </cfRule>
  </conditionalFormatting>
  <conditionalFormatting sqref="O117:O118">
    <cfRule type="cellIs" dxfId="188" priority="191" operator="equal">
      <formula>FALSE</formula>
    </cfRule>
  </conditionalFormatting>
  <conditionalFormatting sqref="A119:A120">
    <cfRule type="cellIs" dxfId="187" priority="189" operator="equal">
      <formula>0</formula>
    </cfRule>
    <cfRule type="containsErrors" dxfId="186" priority="190">
      <formula>ISERROR(A119)</formula>
    </cfRule>
  </conditionalFormatting>
  <conditionalFormatting sqref="C119:D120">
    <cfRule type="cellIs" dxfId="185" priority="187" operator="equal">
      <formula>0</formula>
    </cfRule>
    <cfRule type="containsErrors" dxfId="184" priority="188">
      <formula>ISERROR(C119)</formula>
    </cfRule>
  </conditionalFormatting>
  <conditionalFormatting sqref="O119:O120">
    <cfRule type="cellIs" dxfId="183" priority="183" operator="equal">
      <formula>0</formula>
    </cfRule>
    <cfRule type="containsErrors" dxfId="182" priority="184">
      <formula>ISERROR(O119)</formula>
    </cfRule>
  </conditionalFormatting>
  <conditionalFormatting sqref="M119:N120">
    <cfRule type="cellIs" dxfId="181" priority="185" operator="equal">
      <formula>0</formula>
    </cfRule>
    <cfRule type="containsErrors" dxfId="180" priority="186">
      <formula>ISERROR(M119)</formula>
    </cfRule>
  </conditionalFormatting>
  <conditionalFormatting sqref="O119:O120">
    <cfRule type="cellIs" dxfId="179" priority="182" operator="equal">
      <formula>FALSE</formula>
    </cfRule>
  </conditionalFormatting>
  <conditionalFormatting sqref="A121">
    <cfRule type="containsErrors" dxfId="178" priority="181">
      <formula>ISERROR(A121)</formula>
    </cfRule>
  </conditionalFormatting>
  <conditionalFormatting sqref="O112:O116">
    <cfRule type="cellIs" dxfId="177" priority="179" operator="equal">
      <formula>0</formula>
    </cfRule>
    <cfRule type="containsErrors" dxfId="176" priority="180">
      <formula>ISERROR(O112)</formula>
    </cfRule>
  </conditionalFormatting>
  <conditionalFormatting sqref="O112:O116">
    <cfRule type="cellIs" dxfId="175" priority="178" operator="equal">
      <formula>FALSE</formula>
    </cfRule>
  </conditionalFormatting>
  <conditionalFormatting sqref="P112:P116">
    <cfRule type="cellIs" dxfId="174" priority="176" operator="equal">
      <formula>0</formula>
    </cfRule>
    <cfRule type="containsErrors" dxfId="173" priority="177">
      <formula>ISERROR(P112)</formula>
    </cfRule>
  </conditionalFormatting>
  <conditionalFormatting sqref="P112:P116">
    <cfRule type="cellIs" dxfId="172" priority="175" operator="equal">
      <formula>FALSE</formula>
    </cfRule>
  </conditionalFormatting>
  <conditionalFormatting sqref="P117:P118">
    <cfRule type="cellIs" dxfId="171" priority="173" operator="equal">
      <formula>0</formula>
    </cfRule>
    <cfRule type="containsErrors" dxfId="170" priority="174">
      <formula>ISERROR(P117)</formula>
    </cfRule>
  </conditionalFormatting>
  <conditionalFormatting sqref="P117:P118">
    <cfRule type="cellIs" dxfId="169" priority="172" operator="equal">
      <formula>FALSE</formula>
    </cfRule>
  </conditionalFormatting>
  <conditionalFormatting sqref="P119:P120">
    <cfRule type="cellIs" dxfId="168" priority="170" operator="equal">
      <formula>0</formula>
    </cfRule>
    <cfRule type="containsErrors" dxfId="167" priority="171">
      <formula>ISERROR(P119)</formula>
    </cfRule>
  </conditionalFormatting>
  <conditionalFormatting sqref="P119:P120">
    <cfRule type="cellIs" dxfId="166" priority="169" operator="equal">
      <formula>FALSE</formula>
    </cfRule>
  </conditionalFormatting>
  <conditionalFormatting sqref="B122:B126">
    <cfRule type="containsErrors" dxfId="165" priority="168">
      <formula>ISERROR(B122)</formula>
    </cfRule>
  </conditionalFormatting>
  <conditionalFormatting sqref="C131">
    <cfRule type="containsErrors" dxfId="164" priority="167">
      <formula>ISERROR(C131)</formula>
    </cfRule>
  </conditionalFormatting>
  <conditionalFormatting sqref="D131">
    <cfRule type="containsErrors" dxfId="163" priority="166">
      <formula>ISERROR(D131)</formula>
    </cfRule>
  </conditionalFormatting>
  <conditionalFormatting sqref="B131">
    <cfRule type="containsErrors" dxfId="162" priority="165">
      <formula>ISERROR(B131)</formula>
    </cfRule>
  </conditionalFormatting>
  <conditionalFormatting sqref="M131">
    <cfRule type="containsErrors" dxfId="161" priority="164">
      <formula>ISERROR(M131)</formula>
    </cfRule>
  </conditionalFormatting>
  <conditionalFormatting sqref="A122:A126">
    <cfRule type="containsErrors" dxfId="160" priority="163">
      <formula>ISERROR(A122)</formula>
    </cfRule>
  </conditionalFormatting>
  <conditionalFormatting sqref="M122:M126 C122:D126">
    <cfRule type="containsErrors" dxfId="159" priority="162">
      <formula>ISERROR(C122)</formula>
    </cfRule>
  </conditionalFormatting>
  <conditionalFormatting sqref="M122:M126">
    <cfRule type="containsErrors" dxfId="158" priority="161">
      <formula>ISERROR(M122)</formula>
    </cfRule>
  </conditionalFormatting>
  <conditionalFormatting sqref="M122:M126">
    <cfRule type="cellIs" dxfId="157" priority="160" operator="equal">
      <formula>0</formula>
    </cfRule>
  </conditionalFormatting>
  <conditionalFormatting sqref="N122:N126">
    <cfRule type="cellIs" dxfId="156" priority="158" operator="equal">
      <formula>0</formula>
    </cfRule>
    <cfRule type="containsErrors" dxfId="155" priority="159">
      <formula>ISERROR(N122)</formula>
    </cfRule>
  </conditionalFormatting>
  <conditionalFormatting sqref="A127:A128 C127:C128">
    <cfRule type="cellIs" dxfId="154" priority="155" operator="equal">
      <formula>0</formula>
    </cfRule>
    <cfRule type="containsErrors" dxfId="153" priority="156">
      <formula>ISERROR(A127)</formula>
    </cfRule>
  </conditionalFormatting>
  <conditionalFormatting sqref="O127:O128">
    <cfRule type="cellIs" dxfId="152" priority="151" operator="equal">
      <formula>0</formula>
    </cfRule>
    <cfRule type="containsErrors" dxfId="151" priority="152">
      <formula>ISERROR(O127)</formula>
    </cfRule>
  </conditionalFormatting>
  <conditionalFormatting sqref="M127:N128">
    <cfRule type="cellIs" dxfId="150" priority="153" operator="equal">
      <formula>0</formula>
    </cfRule>
    <cfRule type="containsErrors" dxfId="149" priority="154">
      <formula>ISERROR(M127)</formula>
    </cfRule>
  </conditionalFormatting>
  <conditionalFormatting sqref="D127:D128">
    <cfRule type="cellIs" dxfId="148" priority="150" operator="equal">
      <formula>0</formula>
    </cfRule>
    <cfRule type="containsErrors" dxfId="147" priority="157">
      <formula>ISERROR(D127)</formula>
    </cfRule>
  </conditionalFormatting>
  <conditionalFormatting sqref="O127:O128">
    <cfRule type="cellIs" dxfId="146" priority="149" operator="equal">
      <formula>FALSE</formula>
    </cfRule>
  </conditionalFormatting>
  <conditionalFormatting sqref="A129:A130">
    <cfRule type="cellIs" dxfId="145" priority="147" operator="equal">
      <formula>0</formula>
    </cfRule>
    <cfRule type="containsErrors" dxfId="144" priority="148">
      <formula>ISERROR(A129)</formula>
    </cfRule>
  </conditionalFormatting>
  <conditionalFormatting sqref="C129:D130">
    <cfRule type="cellIs" dxfId="143" priority="145" operator="equal">
      <formula>0</formula>
    </cfRule>
    <cfRule type="containsErrors" dxfId="142" priority="146">
      <formula>ISERROR(C129)</formula>
    </cfRule>
  </conditionalFormatting>
  <conditionalFormatting sqref="O129:O130">
    <cfRule type="cellIs" dxfId="141" priority="141" operator="equal">
      <formula>0</formula>
    </cfRule>
    <cfRule type="containsErrors" dxfId="140" priority="142">
      <formula>ISERROR(O129)</formula>
    </cfRule>
  </conditionalFormatting>
  <conditionalFormatting sqref="M129:N130">
    <cfRule type="cellIs" dxfId="139" priority="143" operator="equal">
      <formula>0</formula>
    </cfRule>
    <cfRule type="containsErrors" dxfId="138" priority="144">
      <formula>ISERROR(M129)</formula>
    </cfRule>
  </conditionalFormatting>
  <conditionalFormatting sqref="O129:O130">
    <cfRule type="cellIs" dxfId="137" priority="140" operator="equal">
      <formula>FALSE</formula>
    </cfRule>
  </conditionalFormatting>
  <conditionalFormatting sqref="A131">
    <cfRule type="containsErrors" dxfId="136" priority="139">
      <formula>ISERROR(A131)</formula>
    </cfRule>
  </conditionalFormatting>
  <conditionalFormatting sqref="O122:O126">
    <cfRule type="cellIs" dxfId="135" priority="137" operator="equal">
      <formula>0</formula>
    </cfRule>
    <cfRule type="containsErrors" dxfId="134" priority="138">
      <formula>ISERROR(O122)</formula>
    </cfRule>
  </conditionalFormatting>
  <conditionalFormatting sqref="O122:O126">
    <cfRule type="cellIs" dxfId="133" priority="136" operator="equal">
      <formula>FALSE</formula>
    </cfRule>
  </conditionalFormatting>
  <conditionalFormatting sqref="P122:P126">
    <cfRule type="cellIs" dxfId="132" priority="134" operator="equal">
      <formula>0</formula>
    </cfRule>
    <cfRule type="containsErrors" dxfId="131" priority="135">
      <formula>ISERROR(P122)</formula>
    </cfRule>
  </conditionalFormatting>
  <conditionalFormatting sqref="P122:P126">
    <cfRule type="cellIs" dxfId="130" priority="133" operator="equal">
      <formula>FALSE</formula>
    </cfRule>
  </conditionalFormatting>
  <conditionalFormatting sqref="P127:P128">
    <cfRule type="cellIs" dxfId="129" priority="131" operator="equal">
      <formula>0</formula>
    </cfRule>
    <cfRule type="containsErrors" dxfId="128" priority="132">
      <formula>ISERROR(P127)</formula>
    </cfRule>
  </conditionalFormatting>
  <conditionalFormatting sqref="P127:P128">
    <cfRule type="cellIs" dxfId="127" priority="130" operator="equal">
      <formula>FALSE</formula>
    </cfRule>
  </conditionalFormatting>
  <conditionalFormatting sqref="P129:P130">
    <cfRule type="cellIs" dxfId="126" priority="128" operator="equal">
      <formula>0</formula>
    </cfRule>
    <cfRule type="containsErrors" dxfId="125" priority="129">
      <formula>ISERROR(P129)</formula>
    </cfRule>
  </conditionalFormatting>
  <conditionalFormatting sqref="P129:P130">
    <cfRule type="cellIs" dxfId="124" priority="127" operator="equal">
      <formula>FALSE</formula>
    </cfRule>
  </conditionalFormatting>
  <conditionalFormatting sqref="B132:B136">
    <cfRule type="containsErrors" dxfId="123" priority="126">
      <formula>ISERROR(B132)</formula>
    </cfRule>
  </conditionalFormatting>
  <conditionalFormatting sqref="C141">
    <cfRule type="containsErrors" dxfId="122" priority="125">
      <formula>ISERROR(C141)</formula>
    </cfRule>
  </conditionalFormatting>
  <conditionalFormatting sqref="D141">
    <cfRule type="containsErrors" dxfId="121" priority="124">
      <formula>ISERROR(D141)</formula>
    </cfRule>
  </conditionalFormatting>
  <conditionalFormatting sqref="B141">
    <cfRule type="containsErrors" dxfId="120" priority="123">
      <formula>ISERROR(B141)</formula>
    </cfRule>
  </conditionalFormatting>
  <conditionalFormatting sqref="M141">
    <cfRule type="containsErrors" dxfId="119" priority="122">
      <formula>ISERROR(M141)</formula>
    </cfRule>
  </conditionalFormatting>
  <conditionalFormatting sqref="A132:A136">
    <cfRule type="containsErrors" dxfId="118" priority="121">
      <formula>ISERROR(A132)</formula>
    </cfRule>
  </conditionalFormatting>
  <conditionalFormatting sqref="M132:M136 C132:D136">
    <cfRule type="containsErrors" dxfId="117" priority="120">
      <formula>ISERROR(C132)</formula>
    </cfRule>
  </conditionalFormatting>
  <conditionalFormatting sqref="M132:M136">
    <cfRule type="containsErrors" dxfId="116" priority="119">
      <formula>ISERROR(M132)</formula>
    </cfRule>
  </conditionalFormatting>
  <conditionalFormatting sqref="M132:M136">
    <cfRule type="cellIs" dxfId="115" priority="118" operator="equal">
      <formula>0</formula>
    </cfRule>
  </conditionalFormatting>
  <conditionalFormatting sqref="N132:N136">
    <cfRule type="cellIs" dxfId="114" priority="116" operator="equal">
      <formula>0</formula>
    </cfRule>
    <cfRule type="containsErrors" dxfId="113" priority="117">
      <formula>ISERROR(N132)</formula>
    </cfRule>
  </conditionalFormatting>
  <conditionalFormatting sqref="A137:A138 C137:C138">
    <cfRule type="cellIs" dxfId="112" priority="113" operator="equal">
      <formula>0</formula>
    </cfRule>
    <cfRule type="containsErrors" dxfId="111" priority="114">
      <formula>ISERROR(A137)</formula>
    </cfRule>
  </conditionalFormatting>
  <conditionalFormatting sqref="O137:O138">
    <cfRule type="cellIs" dxfId="110" priority="109" operator="equal">
      <formula>0</formula>
    </cfRule>
    <cfRule type="containsErrors" dxfId="109" priority="110">
      <formula>ISERROR(O137)</formula>
    </cfRule>
  </conditionalFormatting>
  <conditionalFormatting sqref="M137:N138">
    <cfRule type="cellIs" dxfId="108" priority="111" operator="equal">
      <formula>0</formula>
    </cfRule>
    <cfRule type="containsErrors" dxfId="107" priority="112">
      <formula>ISERROR(M137)</formula>
    </cfRule>
  </conditionalFormatting>
  <conditionalFormatting sqref="D137:D138">
    <cfRule type="cellIs" dxfId="106" priority="108" operator="equal">
      <formula>0</formula>
    </cfRule>
    <cfRule type="containsErrors" dxfId="105" priority="115">
      <formula>ISERROR(D137)</formula>
    </cfRule>
  </conditionalFormatting>
  <conditionalFormatting sqref="O137:O138">
    <cfRule type="cellIs" dxfId="104" priority="107" operator="equal">
      <formula>FALSE</formula>
    </cfRule>
  </conditionalFormatting>
  <conditionalFormatting sqref="A139:A140">
    <cfRule type="cellIs" dxfId="103" priority="105" operator="equal">
      <formula>0</formula>
    </cfRule>
    <cfRule type="containsErrors" dxfId="102" priority="106">
      <formula>ISERROR(A139)</formula>
    </cfRule>
  </conditionalFormatting>
  <conditionalFormatting sqref="C139:D140">
    <cfRule type="cellIs" dxfId="101" priority="103" operator="equal">
      <formula>0</formula>
    </cfRule>
    <cfRule type="containsErrors" dxfId="100" priority="104">
      <formula>ISERROR(C139)</formula>
    </cfRule>
  </conditionalFormatting>
  <conditionalFormatting sqref="O139:O140">
    <cfRule type="cellIs" dxfId="99" priority="99" operator="equal">
      <formula>0</formula>
    </cfRule>
    <cfRule type="containsErrors" dxfId="98" priority="100">
      <formula>ISERROR(O139)</formula>
    </cfRule>
  </conditionalFormatting>
  <conditionalFormatting sqref="M139:N140">
    <cfRule type="cellIs" dxfId="97" priority="101" operator="equal">
      <formula>0</formula>
    </cfRule>
    <cfRule type="containsErrors" dxfId="96" priority="102">
      <formula>ISERROR(M139)</formula>
    </cfRule>
  </conditionalFormatting>
  <conditionalFormatting sqref="O139:O140">
    <cfRule type="cellIs" dxfId="95" priority="98" operator="equal">
      <formula>FALSE</formula>
    </cfRule>
  </conditionalFormatting>
  <conditionalFormatting sqref="A141">
    <cfRule type="containsErrors" dxfId="94" priority="97">
      <formula>ISERROR(A141)</formula>
    </cfRule>
  </conditionalFormatting>
  <conditionalFormatting sqref="O132:O136">
    <cfRule type="cellIs" dxfId="93" priority="95" operator="equal">
      <formula>0</formula>
    </cfRule>
    <cfRule type="containsErrors" dxfId="92" priority="96">
      <formula>ISERROR(O132)</formula>
    </cfRule>
  </conditionalFormatting>
  <conditionalFormatting sqref="O132:O136">
    <cfRule type="cellIs" dxfId="91" priority="94" operator="equal">
      <formula>FALSE</formula>
    </cfRule>
  </conditionalFormatting>
  <conditionalFormatting sqref="P132:P136">
    <cfRule type="cellIs" dxfId="90" priority="92" operator="equal">
      <formula>0</formula>
    </cfRule>
    <cfRule type="containsErrors" dxfId="89" priority="93">
      <formula>ISERROR(P132)</formula>
    </cfRule>
  </conditionalFormatting>
  <conditionalFormatting sqref="P132:P136">
    <cfRule type="cellIs" dxfId="88" priority="91" operator="equal">
      <formula>FALSE</formula>
    </cfRule>
  </conditionalFormatting>
  <conditionalFormatting sqref="P137:P138">
    <cfRule type="cellIs" dxfId="87" priority="89" operator="equal">
      <formula>0</formula>
    </cfRule>
    <cfRule type="containsErrors" dxfId="86" priority="90">
      <formula>ISERROR(P137)</formula>
    </cfRule>
  </conditionalFormatting>
  <conditionalFormatting sqref="P137:P138">
    <cfRule type="cellIs" dxfId="85" priority="88" operator="equal">
      <formula>FALSE</formula>
    </cfRule>
  </conditionalFormatting>
  <conditionalFormatting sqref="P139:P140">
    <cfRule type="cellIs" dxfId="84" priority="86" operator="equal">
      <formula>0</formula>
    </cfRule>
    <cfRule type="containsErrors" dxfId="83" priority="87">
      <formula>ISERROR(P139)</formula>
    </cfRule>
  </conditionalFormatting>
  <conditionalFormatting sqref="P139:P140">
    <cfRule type="cellIs" dxfId="82" priority="85" operator="equal">
      <formula>FALSE</formula>
    </cfRule>
  </conditionalFormatting>
  <conditionalFormatting sqref="B142:B146">
    <cfRule type="containsErrors" dxfId="81" priority="84">
      <formula>ISERROR(B142)</formula>
    </cfRule>
  </conditionalFormatting>
  <conditionalFormatting sqref="C151">
    <cfRule type="containsErrors" dxfId="80" priority="83">
      <formula>ISERROR(C151)</formula>
    </cfRule>
  </conditionalFormatting>
  <conditionalFormatting sqref="D151">
    <cfRule type="containsErrors" dxfId="79" priority="82">
      <formula>ISERROR(D151)</formula>
    </cfRule>
  </conditionalFormatting>
  <conditionalFormatting sqref="B151">
    <cfRule type="containsErrors" dxfId="78" priority="81">
      <formula>ISERROR(B151)</formula>
    </cfRule>
  </conditionalFormatting>
  <conditionalFormatting sqref="M151">
    <cfRule type="containsErrors" dxfId="77" priority="80">
      <formula>ISERROR(M151)</formula>
    </cfRule>
  </conditionalFormatting>
  <conditionalFormatting sqref="A142:A146">
    <cfRule type="containsErrors" dxfId="76" priority="79">
      <formula>ISERROR(A142)</formula>
    </cfRule>
  </conditionalFormatting>
  <conditionalFormatting sqref="M142:M146 C142:D146">
    <cfRule type="containsErrors" dxfId="75" priority="78">
      <formula>ISERROR(C142)</formula>
    </cfRule>
  </conditionalFormatting>
  <conditionalFormatting sqref="M142:M146">
    <cfRule type="containsErrors" dxfId="74" priority="77">
      <formula>ISERROR(M142)</formula>
    </cfRule>
  </conditionalFormatting>
  <conditionalFormatting sqref="M142:M146">
    <cfRule type="cellIs" dxfId="73" priority="76" operator="equal">
      <formula>0</formula>
    </cfRule>
  </conditionalFormatting>
  <conditionalFormatting sqref="N142:N146">
    <cfRule type="cellIs" dxfId="72" priority="74" operator="equal">
      <formula>0</formula>
    </cfRule>
    <cfRule type="containsErrors" dxfId="71" priority="75">
      <formula>ISERROR(N142)</formula>
    </cfRule>
  </conditionalFormatting>
  <conditionalFormatting sqref="O147:O148">
    <cfRule type="cellIs" dxfId="70" priority="67" operator="equal">
      <formula>0</formula>
    </cfRule>
    <cfRule type="containsErrors" dxfId="69" priority="68">
      <formula>ISERROR(O147)</formula>
    </cfRule>
  </conditionalFormatting>
  <conditionalFormatting sqref="M147:N148">
    <cfRule type="cellIs" dxfId="68" priority="69" operator="equal">
      <formula>0</formula>
    </cfRule>
    <cfRule type="containsErrors" dxfId="67" priority="70">
      <formula>ISERROR(M147)</formula>
    </cfRule>
  </conditionalFormatting>
  <conditionalFormatting sqref="D147:D148">
    <cfRule type="cellIs" dxfId="66" priority="66" operator="equal">
      <formula>0</formula>
    </cfRule>
    <cfRule type="containsErrors" dxfId="65" priority="73">
      <formula>ISERROR(D147)</formula>
    </cfRule>
  </conditionalFormatting>
  <conditionalFormatting sqref="O147:O148">
    <cfRule type="cellIs" dxfId="64" priority="65" operator="equal">
      <formula>FALSE</formula>
    </cfRule>
  </conditionalFormatting>
  <conditionalFormatting sqref="A149:A150">
    <cfRule type="cellIs" dxfId="63" priority="63" operator="equal">
      <formula>0</formula>
    </cfRule>
    <cfRule type="containsErrors" dxfId="62" priority="64">
      <formula>ISERROR(A149)</formula>
    </cfRule>
  </conditionalFormatting>
  <conditionalFormatting sqref="C149:D150">
    <cfRule type="cellIs" dxfId="61" priority="61" operator="equal">
      <formula>0</formula>
    </cfRule>
    <cfRule type="containsErrors" dxfId="60" priority="62">
      <formula>ISERROR(C149)</formula>
    </cfRule>
  </conditionalFormatting>
  <conditionalFormatting sqref="O149:O150">
    <cfRule type="cellIs" dxfId="59" priority="57" operator="equal">
      <formula>0</formula>
    </cfRule>
    <cfRule type="containsErrors" dxfId="58" priority="58">
      <formula>ISERROR(O149)</formula>
    </cfRule>
  </conditionalFormatting>
  <conditionalFormatting sqref="M149:N150">
    <cfRule type="cellIs" dxfId="57" priority="59" operator="equal">
      <formula>0</formula>
    </cfRule>
    <cfRule type="containsErrors" dxfId="56" priority="60">
      <formula>ISERROR(M149)</formula>
    </cfRule>
  </conditionalFormatting>
  <conditionalFormatting sqref="O149:O150">
    <cfRule type="cellIs" dxfId="55" priority="56" operator="equal">
      <formula>FALSE</formula>
    </cfRule>
  </conditionalFormatting>
  <conditionalFormatting sqref="A151">
    <cfRule type="containsErrors" dxfId="54" priority="55">
      <formula>ISERROR(A151)</formula>
    </cfRule>
  </conditionalFormatting>
  <conditionalFormatting sqref="O142:O146">
    <cfRule type="cellIs" dxfId="53" priority="53" operator="equal">
      <formula>0</formula>
    </cfRule>
    <cfRule type="containsErrors" dxfId="52" priority="54">
      <formula>ISERROR(O142)</formula>
    </cfRule>
  </conditionalFormatting>
  <conditionalFormatting sqref="O142:O146">
    <cfRule type="cellIs" dxfId="51" priority="52" operator="equal">
      <formula>FALSE</formula>
    </cfRule>
  </conditionalFormatting>
  <conditionalFormatting sqref="P142:P146">
    <cfRule type="cellIs" dxfId="50" priority="50" operator="equal">
      <formula>0</formula>
    </cfRule>
    <cfRule type="containsErrors" dxfId="49" priority="51">
      <formula>ISERROR(P142)</formula>
    </cfRule>
  </conditionalFormatting>
  <conditionalFormatting sqref="P142:P146">
    <cfRule type="cellIs" dxfId="48" priority="49" operator="equal">
      <formula>FALSE</formula>
    </cfRule>
  </conditionalFormatting>
  <conditionalFormatting sqref="P147:P148">
    <cfRule type="cellIs" dxfId="47" priority="47" operator="equal">
      <formula>0</formula>
    </cfRule>
    <cfRule type="containsErrors" dxfId="46" priority="48">
      <formula>ISERROR(P147)</formula>
    </cfRule>
  </conditionalFormatting>
  <conditionalFormatting sqref="P147:P148">
    <cfRule type="cellIs" dxfId="45" priority="46" operator="equal">
      <formula>FALSE</formula>
    </cfRule>
  </conditionalFormatting>
  <conditionalFormatting sqref="P149:P150">
    <cfRule type="cellIs" dxfId="44" priority="44" operator="equal">
      <formula>0</formula>
    </cfRule>
    <cfRule type="containsErrors" dxfId="43" priority="45">
      <formula>ISERROR(P149)</formula>
    </cfRule>
  </conditionalFormatting>
  <conditionalFormatting sqref="P149:P150">
    <cfRule type="cellIs" dxfId="42" priority="43" operator="equal">
      <formula>FALSE</formula>
    </cfRule>
  </conditionalFormatting>
  <conditionalFormatting sqref="B152:B156">
    <cfRule type="containsErrors" dxfId="41" priority="42">
      <formula>ISERROR(B152)</formula>
    </cfRule>
  </conditionalFormatting>
  <conditionalFormatting sqref="C161">
    <cfRule type="containsErrors" dxfId="40" priority="41">
      <formula>ISERROR(C161)</formula>
    </cfRule>
  </conditionalFormatting>
  <conditionalFormatting sqref="D161">
    <cfRule type="containsErrors" dxfId="39" priority="40">
      <formula>ISERROR(D161)</formula>
    </cfRule>
  </conditionalFormatting>
  <conditionalFormatting sqref="B161">
    <cfRule type="containsErrors" dxfId="38" priority="39">
      <formula>ISERROR(B161)</formula>
    </cfRule>
  </conditionalFormatting>
  <conditionalFormatting sqref="M161">
    <cfRule type="containsErrors" dxfId="37" priority="38">
      <formula>ISERROR(M161)</formula>
    </cfRule>
  </conditionalFormatting>
  <conditionalFormatting sqref="A152:A156">
    <cfRule type="containsErrors" dxfId="36" priority="37">
      <formula>ISERROR(A152)</formula>
    </cfRule>
  </conditionalFormatting>
  <conditionalFormatting sqref="M152:M156 C152:D156">
    <cfRule type="containsErrors" dxfId="35" priority="36">
      <formula>ISERROR(C152)</formula>
    </cfRule>
  </conditionalFormatting>
  <conditionalFormatting sqref="M152:M156">
    <cfRule type="containsErrors" dxfId="34" priority="35">
      <formula>ISERROR(M152)</formula>
    </cfRule>
  </conditionalFormatting>
  <conditionalFormatting sqref="M152:M156">
    <cfRule type="cellIs" dxfId="33" priority="34" operator="equal">
      <formula>0</formula>
    </cfRule>
  </conditionalFormatting>
  <conditionalFormatting sqref="N152:N156">
    <cfRule type="cellIs" dxfId="32" priority="32" operator="equal">
      <formula>0</formula>
    </cfRule>
    <cfRule type="containsErrors" dxfId="31" priority="33">
      <formula>ISERROR(N152)</formula>
    </cfRule>
  </conditionalFormatting>
  <conditionalFormatting sqref="A157:A158 C157:C158">
    <cfRule type="cellIs" dxfId="30" priority="29" operator="equal">
      <formula>0</formula>
    </cfRule>
    <cfRule type="containsErrors" dxfId="29" priority="30">
      <formula>ISERROR(A157)</formula>
    </cfRule>
  </conditionalFormatting>
  <conditionalFormatting sqref="O157:O158">
    <cfRule type="cellIs" dxfId="28" priority="25" operator="equal">
      <formula>0</formula>
    </cfRule>
    <cfRule type="containsErrors" dxfId="27" priority="26">
      <formula>ISERROR(O157)</formula>
    </cfRule>
  </conditionalFormatting>
  <conditionalFormatting sqref="M157:N158">
    <cfRule type="cellIs" dxfId="26" priority="27" operator="equal">
      <formula>0</formula>
    </cfRule>
    <cfRule type="containsErrors" dxfId="25" priority="28">
      <formula>ISERROR(M157)</formula>
    </cfRule>
  </conditionalFormatting>
  <conditionalFormatting sqref="D157:D158">
    <cfRule type="cellIs" dxfId="24" priority="24" operator="equal">
      <formula>0</formula>
    </cfRule>
    <cfRule type="containsErrors" dxfId="23" priority="31">
      <formula>ISERROR(D157)</formula>
    </cfRule>
  </conditionalFormatting>
  <conditionalFormatting sqref="O157:O158">
    <cfRule type="cellIs" dxfId="22" priority="23" operator="equal">
      <formula>FALSE</formula>
    </cfRule>
  </conditionalFormatting>
  <conditionalFormatting sqref="A159:A160">
    <cfRule type="cellIs" dxfId="21" priority="21" operator="equal">
      <formula>0</formula>
    </cfRule>
    <cfRule type="containsErrors" dxfId="20" priority="22">
      <formula>ISERROR(A159)</formula>
    </cfRule>
  </conditionalFormatting>
  <conditionalFormatting sqref="C159:D160">
    <cfRule type="cellIs" dxfId="19" priority="19" operator="equal">
      <formula>0</formula>
    </cfRule>
    <cfRule type="containsErrors" dxfId="18" priority="20">
      <formula>ISERROR(C159)</formula>
    </cfRule>
  </conditionalFormatting>
  <conditionalFormatting sqref="O159:O160">
    <cfRule type="cellIs" dxfId="17" priority="15" operator="equal">
      <formula>0</formula>
    </cfRule>
    <cfRule type="containsErrors" dxfId="16" priority="16">
      <formula>ISERROR(O159)</formula>
    </cfRule>
  </conditionalFormatting>
  <conditionalFormatting sqref="M159:N160">
    <cfRule type="cellIs" dxfId="15" priority="17" operator="equal">
      <formula>0</formula>
    </cfRule>
    <cfRule type="containsErrors" dxfId="14" priority="18">
      <formula>ISERROR(M159)</formula>
    </cfRule>
  </conditionalFormatting>
  <conditionalFormatting sqref="O159:O160">
    <cfRule type="cellIs" dxfId="13" priority="14" operator="equal">
      <formula>FALSE</formula>
    </cfRule>
  </conditionalFormatting>
  <conditionalFormatting sqref="A161">
    <cfRule type="containsErrors" dxfId="12" priority="13">
      <formula>ISERROR(A161)</formula>
    </cfRule>
  </conditionalFormatting>
  <conditionalFormatting sqref="O152:O156">
    <cfRule type="cellIs" dxfId="11" priority="11" operator="equal">
      <formula>0</formula>
    </cfRule>
    <cfRule type="containsErrors" dxfId="10" priority="12">
      <formula>ISERROR(O152)</formula>
    </cfRule>
  </conditionalFormatting>
  <conditionalFormatting sqref="O152:O156">
    <cfRule type="cellIs" dxfId="9" priority="10" operator="equal">
      <formula>FALSE</formula>
    </cfRule>
  </conditionalFormatting>
  <conditionalFormatting sqref="P152:P156">
    <cfRule type="cellIs" dxfId="8" priority="8" operator="equal">
      <formula>0</formula>
    </cfRule>
    <cfRule type="containsErrors" dxfId="7" priority="9">
      <formula>ISERROR(P152)</formula>
    </cfRule>
  </conditionalFormatting>
  <conditionalFormatting sqref="P152:P156">
    <cfRule type="cellIs" dxfId="6" priority="7" operator="equal">
      <formula>FALSE</formula>
    </cfRule>
  </conditionalFormatting>
  <conditionalFormatting sqref="P157:P158">
    <cfRule type="cellIs" dxfId="5" priority="5" operator="equal">
      <formula>0</formula>
    </cfRule>
    <cfRule type="containsErrors" dxfId="4" priority="6">
      <formula>ISERROR(P157)</formula>
    </cfRule>
  </conditionalFormatting>
  <conditionalFormatting sqref="P157:P158">
    <cfRule type="cellIs" dxfId="3" priority="4" operator="equal">
      <formula>FALSE</formula>
    </cfRule>
  </conditionalFormatting>
  <conditionalFormatting sqref="P159:P160">
    <cfRule type="cellIs" dxfId="2" priority="2" operator="equal">
      <formula>0</formula>
    </cfRule>
    <cfRule type="containsErrors" dxfId="1" priority="3">
      <formula>ISERROR(P159)</formula>
    </cfRule>
  </conditionalFormatting>
  <conditionalFormatting sqref="P159:P160">
    <cfRule type="cellIs" dxfId="0" priority="1" operator="equal">
      <formula>FALSE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Abat-Neuf</vt:lpstr>
      <vt:lpstr>Sem.01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Light.user</cp:lastModifiedBy>
  <dcterms:created xsi:type="dcterms:W3CDTF">2016-05-19T15:22:51Z</dcterms:created>
  <dcterms:modified xsi:type="dcterms:W3CDTF">2016-05-23T00:00:31Z</dcterms:modified>
</cp:coreProperties>
</file>