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120" yWindow="180" windowWidth="18915" windowHeight="12270" activeTab="1"/>
  </bookViews>
  <sheets>
    <sheet name="Donnees" sheetId="2" r:id="rId1"/>
    <sheet name="Interface" sheetId="1" r:id="rId2"/>
  </sheets>
  <externalReferences>
    <externalReference r:id="rId3"/>
  </externalReferences>
  <definedNames>
    <definedName name="_xlnm._FilterDatabase" localSheetId="0" hidden="1">Donnees!$A$1:$J$40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Interface!$A$1:$V$7</definedName>
  </definedNames>
  <calcPr calcId="125725" calcOnSave="0" concurrentCalc="0"/>
  <pivotCaches>
    <pivotCache cacheId="0" r:id="rId4"/>
  </pivotCaches>
  <fileRecoveryPr repairLoad="1"/>
</workbook>
</file>

<file path=xl/calcChain.xml><?xml version="1.0" encoding="utf-8"?>
<calcChain xmlns="http://schemas.openxmlformats.org/spreadsheetml/2006/main">
  <c r="F2" i="2"/>
  <c r="F3"/>
  <c r="P8"/>
  <c r="Q3"/>
  <c r="R8"/>
  <c r="S3"/>
  <c r="F4"/>
  <c r="Q4"/>
  <c r="S4"/>
  <c r="F5"/>
  <c r="Q5"/>
  <c r="S5"/>
  <c r="F6"/>
  <c r="Q6"/>
  <c r="S6"/>
  <c r="F7"/>
  <c r="Q7"/>
  <c r="S7"/>
  <c r="F8"/>
  <c r="Q8"/>
  <c r="S8"/>
  <c r="F10"/>
  <c r="F11"/>
  <c r="F12"/>
  <c r="F13"/>
  <c r="F14"/>
  <c r="F15"/>
  <c r="F16"/>
  <c r="F17"/>
  <c r="F18"/>
  <c r="F19"/>
  <c r="F21"/>
  <c r="F22"/>
  <c r="F23"/>
  <c r="F24"/>
  <c r="F26"/>
  <c r="F27"/>
  <c r="F28"/>
  <c r="F29"/>
  <c r="F30"/>
  <c r="F31"/>
  <c r="F32"/>
  <c r="F33"/>
  <c r="F34"/>
  <c r="F35"/>
  <c r="F36"/>
  <c r="F37"/>
  <c r="F38"/>
  <c r="F39"/>
  <c r="F40"/>
  <c r="D43"/>
</calcChain>
</file>

<file path=xl/sharedStrings.xml><?xml version="1.0" encoding="utf-8"?>
<sst xmlns="http://schemas.openxmlformats.org/spreadsheetml/2006/main" count="208" uniqueCount="93">
  <si>
    <t>UniteLavage</t>
  </si>
  <si>
    <t>TempsBoucle</t>
  </si>
  <si>
    <t>Tonnage</t>
  </si>
  <si>
    <t xml:space="preserve">M1 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</si>
  <si>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</si>
  <si>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</si>
  <si>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</si>
  <si>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</si>
  <si>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</si>
  <si>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</si>
  <si>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</si>
  <si>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</si>
  <si>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</si>
  <si>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M12</t>
  </si>
  <si>
    <t>M13</t>
  </si>
  <si>
    <t>M14</t>
  </si>
  <si>
    <t>M15</t>
  </si>
  <si>
    <t>M16</t>
  </si>
  <si>
    <t>M17</t>
  </si>
  <si>
    <t>M18</t>
  </si>
  <si>
    <t>M19</t>
  </si>
  <si>
    <t>M11</t>
  </si>
  <si>
    <t>10 s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</si>
  <si>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</si>
  <si>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</si>
  <si>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</si>
  <si>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</si>
  <si>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</si>
  <si>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</si>
  <si>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</si>
  <si>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</si>
  <si>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</si>
  <si>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</si>
  <si>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</si>
  <si>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</si>
  <si>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</si>
  <si>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</si>
  <si>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</si>
  <si>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</si>
  <si>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</si>
  <si>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</si>
  <si>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</si>
  <si>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</si>
  <si>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</si>
  <si>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</si>
  <si>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</si>
  <si>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</si>
  <si>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</si>
  <si>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</si>
  <si>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</si>
  <si>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</si>
  <si>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</si>
  <si>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</si>
  <si>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</si>
  <si>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</si>
  <si>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</si>
  <si>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</si>
  <si>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</si>
  <si>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</si>
  <si>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</si>
  <si>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</si>
  <si>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</si>
  <si>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</si>
  <si>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</si>
  <si>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</si>
  <si>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</si>
  <si>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</si>
  <si>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</si>
  <si>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</si>
  <si>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</si>
  <si>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</si>
  <si>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</si>
  <si>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</si>
  <si>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</si>
  <si>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</si>
  <si>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</si>
  <si>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</si>
  <si>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</si>
  <si>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</si>
  <si>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</si>
  <si>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</si>
  <si>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</si>
  <si>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</si>
  <si>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</si>
  <si>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</si>
  <si>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</si>
  <si>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</si>
  <si>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</si>
  <si>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</si>
  <si>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</si>
  <si>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</si>
  <si>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 xml:space="preserve">Tableau cadencement </t>
  </si>
  <si>
    <t>d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</si>
</sst>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0.0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37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/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1" fillId="5" borderId="1" xfId="0" applyFont="1" applyFill="1" applyBorder="1"/>
    <xf numFmtId="0" fontId="0" fillId="5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NumberFormat="1"/>
    <xf numFmtId="0" fontId="4" fillId="6" borderId="6" xfId="3" applyFont="1" applyFill="1" applyBorder="1" applyAlignment="1">
      <alignment horizontal="center" wrapText="1"/>
    </xf>
    <xf numFmtId="164" fontId="4" fillId="6" borderId="6" xfId="3" applyNumberFormat="1" applyFont="1" applyFill="1" applyBorder="1" applyAlignment="1">
      <alignment horizontal="center" wrapText="1"/>
    </xf>
    <xf numFmtId="9" fontId="5" fillId="7" borderId="7" xfId="3" applyNumberFormat="1" applyFont="1" applyFill="1" applyBorder="1" applyAlignment="1">
      <alignment horizontal="center" wrapText="1"/>
    </xf>
    <xf numFmtId="1" fontId="4" fillId="6" borderId="7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6" borderId="6" xfId="2" applyFont="1" applyFill="1" applyBorder="1" applyAlignment="1">
      <alignment horizontal="center" wrapText="1"/>
    </xf>
    <xf numFmtId="165" fontId="5" fillId="7" borderId="7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8" borderId="2" xfId="3" applyNumberFormat="1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1" fontId="5" fillId="8" borderId="9" xfId="3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1" fontId="4" fillId="8" borderId="2" xfId="3" applyNumberFormat="1" applyFont="1" applyFill="1" applyBorder="1" applyAlignment="1">
      <alignment horizontal="center" vertical="center" wrapText="1"/>
    </xf>
    <xf numFmtId="1" fontId="4" fillId="8" borderId="10" xfId="3" applyNumberFormat="1" applyFont="1" applyFill="1" applyBorder="1" applyAlignment="1">
      <alignment horizontal="center" vertical="center" wrapText="1"/>
    </xf>
    <xf numFmtId="1" fontId="4" fillId="8" borderId="11" xfId="3" applyNumberFormat="1" applyFont="1" applyFill="1" applyBorder="1" applyAlignment="1">
      <alignment horizontal="center" vertical="center" wrapText="1"/>
    </xf>
    <xf numFmtId="1" fontId="4" fillId="8" borderId="9" xfId="3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" fontId="8" fillId="8" borderId="2" xfId="3" applyNumberFormat="1" applyFont="1" applyFill="1" applyBorder="1" applyAlignment="1">
      <alignment horizontal="center" vertical="center" wrapText="1"/>
    </xf>
    <xf numFmtId="0" fontId="0" fillId="5" borderId="12" xfId="0" applyFill="1" applyBorder="1" applyAlignment="1"/>
    <xf numFmtId="0" fontId="0" fillId="5" borderId="8" xfId="0" applyFill="1" applyBorder="1" applyAlignment="1"/>
  </cellXfs>
  <cellStyles count="4">
    <cellStyle name="Normal" xfId="0" builtinId="0"/>
    <cellStyle name="Normal 2" xfId="1"/>
    <cellStyle name="Normal_Feuil1" xfId="3"/>
    <cellStyle name="Pourcentage" xfId="2" builtinId="5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6960"/>
  <ax:ocxPr ax:name="Caption" ax:value="Stop"/>
  <ax:ocxPr ax:name="Size" ax:value="2328;847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280"/>
  <ax:ocxPr ax:name="Caption" ax:value="Simulation "/>
  <ax:ocxPr ax:name="Size" ax:value="2328;87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Rénitialiser"/>
  <ax:ocxPr ax:name="Size" ax:value="2434;87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28575</xdr:colOff>
      <xdr:row>2</xdr:row>
      <xdr:rowOff>85725</xdr:rowOff>
    </xdr:from>
    <xdr:to>
      <xdr:col>23</xdr:col>
      <xdr:colOff>0</xdr:colOff>
      <xdr:row>6</xdr:row>
      <xdr:rowOff>85725</xdr:rowOff>
    </xdr:to>
    <xdr:cxnSp macro="">
      <xdr:nvCxnSpPr>
        <xdr:cNvPr id="3" name="Connecteur en angle 2"/>
        <xdr:cNvCxnSpPr/>
      </xdr:nvCxnSpPr>
      <xdr:spPr>
        <a:xfrm flipV="1">
          <a:off x="8562975" y="428625"/>
          <a:ext cx="2276475" cy="685800"/>
        </a:xfrm>
        <a:prstGeom prst="bentConnector3">
          <a:avLst/>
        </a:prstGeom>
        <a:ln w="25400" cmpd="sng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383557</xdr:colOff>
      <xdr:row>4</xdr:row>
      <xdr:rowOff>85726</xdr:rowOff>
    </xdr:from>
    <xdr:to>
      <xdr:col>23</xdr:col>
      <xdr:colOff>0</xdr:colOff>
      <xdr:row>4</xdr:row>
      <xdr:rowOff>95889</xdr:rowOff>
    </xdr:to>
    <xdr:cxnSp macro="">
      <xdr:nvCxnSpPr>
        <xdr:cNvPr id="5" name="Connecteur droit avec flèche 4"/>
        <xdr:cNvCxnSpPr/>
      </xdr:nvCxnSpPr>
      <xdr:spPr>
        <a:xfrm flipV="1">
          <a:off x="10087550" y="776129"/>
          <a:ext cx="1137886" cy="10163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6</xdr:row>
      <xdr:rowOff>83104</xdr:rowOff>
    </xdr:from>
    <xdr:to>
      <xdr:col>23</xdr:col>
      <xdr:colOff>0</xdr:colOff>
      <xdr:row>6</xdr:row>
      <xdr:rowOff>85726</xdr:rowOff>
    </xdr:to>
    <xdr:cxnSp macro="">
      <xdr:nvCxnSpPr>
        <xdr:cNvPr id="7" name="Connecteur droit avec flèche 6"/>
        <xdr:cNvCxnSpPr/>
      </xdr:nvCxnSpPr>
      <xdr:spPr>
        <a:xfrm>
          <a:off x="10093943" y="1118708"/>
          <a:ext cx="1131493" cy="2622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389523</xdr:colOff>
      <xdr:row>6</xdr:row>
      <xdr:rowOff>56147</xdr:rowOff>
    </xdr:from>
    <xdr:to>
      <xdr:col>21</xdr:col>
      <xdr:colOff>396343</xdr:colOff>
      <xdr:row>12</xdr:row>
      <xdr:rowOff>89496</xdr:rowOff>
    </xdr:to>
    <xdr:cxnSp macro="">
      <xdr:nvCxnSpPr>
        <xdr:cNvPr id="11" name="Connecteur droit 10"/>
        <xdr:cNvCxnSpPr/>
      </xdr:nvCxnSpPr>
      <xdr:spPr>
        <a:xfrm>
          <a:off x="10093516" y="1091751"/>
          <a:ext cx="6820" cy="1075346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8</xdr:row>
      <xdr:rowOff>95890</xdr:rowOff>
    </xdr:from>
    <xdr:to>
      <xdr:col>23</xdr:col>
      <xdr:colOff>0</xdr:colOff>
      <xdr:row>8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0093943" y="1476695"/>
          <a:ext cx="1131493" cy="888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396343</xdr:colOff>
      <xdr:row>10</xdr:row>
      <xdr:rowOff>95889</xdr:rowOff>
    </xdr:from>
    <xdr:to>
      <xdr:col>23</xdr:col>
      <xdr:colOff>0</xdr:colOff>
      <xdr:row>10</xdr:row>
      <xdr:rowOff>114300</xdr:rowOff>
    </xdr:to>
    <xdr:cxnSp macro="">
      <xdr:nvCxnSpPr>
        <xdr:cNvPr id="16" name="Connecteur droit avec flèche 15"/>
        <xdr:cNvCxnSpPr/>
      </xdr:nvCxnSpPr>
      <xdr:spPr>
        <a:xfrm>
          <a:off x="10100336" y="1821896"/>
          <a:ext cx="1125100" cy="1841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401053</xdr:colOff>
      <xdr:row>12</xdr:row>
      <xdr:rowOff>70184</xdr:rowOff>
    </xdr:from>
    <xdr:to>
      <xdr:col>23</xdr:col>
      <xdr:colOff>2006</xdr:colOff>
      <xdr:row>12</xdr:row>
      <xdr:rowOff>84221</xdr:rowOff>
    </xdr:to>
    <xdr:cxnSp macro="">
      <xdr:nvCxnSpPr>
        <xdr:cNvPr id="13" name="Connecteur droit avec flèche 12"/>
        <xdr:cNvCxnSpPr/>
      </xdr:nvCxnSpPr>
      <xdr:spPr>
        <a:xfrm>
          <a:off x="10066421" y="2125579"/>
          <a:ext cx="1124953" cy="14037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4">
    <tabColor rgb="FFD828DC"/>
  </sheetPr>
  <dimension ref="A1:X59"/>
  <sheetViews>
    <sheetView topLeftCell="B7" workbookViewId="0">
      <selection activeCell="D43" sqref="D43"/>
    </sheetView>
  </sheetViews>
  <sheetFormatPr baseColWidth="10" defaultRowHeight="12.75"/>
  <cols>
    <col min="1" max="1" width="15.28515625" hidden="1" customWidth="1"/>
    <col min="2" max="2" width="14.85546875" bestFit="1" customWidth="1"/>
    <col min="3" max="3" width="15.28515625" hidden="1" customWidth="1"/>
    <col min="4" max="4" width="18.1406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18.75" customHeight="1" thickBot="1">
      <c r="A1" s="31" t="s">
        <v>89</v>
      </c>
      <c r="B1" s="28" t="s">
        <v>88</v>
      </c>
      <c r="C1" s="31" t="s">
        <v>79</v>
      </c>
      <c r="D1" s="31" t="s">
        <v>87</v>
      </c>
      <c r="E1" s="31" t="s">
        <v>86</v>
      </c>
      <c r="F1" s="31" t="s">
        <v>85</v>
      </c>
      <c r="G1" s="31" t="s">
        <v>84</v>
      </c>
      <c r="H1" s="30" t="s">
        <v>39</v>
      </c>
      <c r="I1" s="29" t="s">
        <v>83</v>
      </c>
      <c r="J1" s="28" t="s">
        <v>82</v>
      </c>
    </row>
    <row r="2" spans="1:24" ht="28.5" customHeight="1" thickBot="1">
      <c r="A2" s="14" t="s">
        <v>81</v>
      </c>
      <c r="B2" s="14">
        <v>970.49648508744758</v>
      </c>
      <c r="C2" s="14" t="s">
        <v>29</v>
      </c>
      <c r="D2" s="14">
        <v>53</v>
      </c>
      <c r="E2" s="15">
        <v>1.1574074074074073E-3</v>
      </c>
      <c r="F2" s="14">
        <f>[1]PE!BU21</f>
        <v>2</v>
      </c>
      <c r="G2" s="15">
        <v>1.5972222222222224E-2</v>
      </c>
      <c r="H2" s="14" t="s">
        <v>27</v>
      </c>
      <c r="I2" s="15">
        <v>128.32600239659175</v>
      </c>
      <c r="J2" s="14">
        <v>10.601259211066251</v>
      </c>
      <c r="L2" s="27" t="s">
        <v>80</v>
      </c>
      <c r="N2" s="26" t="s">
        <v>79</v>
      </c>
      <c r="O2" s="24" t="s">
        <v>72</v>
      </c>
      <c r="P2" s="25" t="s">
        <v>78</v>
      </c>
      <c r="Q2" s="24" t="s">
        <v>77</v>
      </c>
      <c r="R2" s="24" t="s">
        <v>76</v>
      </c>
      <c r="S2" s="23" t="s">
        <v>75</v>
      </c>
      <c r="T2" s="23" t="s">
        <v>90</v>
      </c>
      <c r="U2" s="22" t="s">
        <v>74</v>
      </c>
    </row>
    <row r="3" spans="1:24">
      <c r="A3" s="14" t="s">
        <v>73</v>
      </c>
      <c r="B3" s="14">
        <v>2088.2961398818106</v>
      </c>
      <c r="C3" s="14" t="s">
        <v>29</v>
      </c>
      <c r="D3" s="14">
        <v>53</v>
      </c>
      <c r="E3" s="15">
        <v>1.1574074074074073E-3</v>
      </c>
      <c r="F3" s="14">
        <f>'[1]Pliage main'!BU12</f>
        <v>2</v>
      </c>
      <c r="G3" s="15">
        <v>1.5972222222222224E-2</v>
      </c>
      <c r="H3" s="14" t="s">
        <v>28</v>
      </c>
      <c r="I3" s="15">
        <v>59.425663258835094</v>
      </c>
      <c r="J3" s="14">
        <v>15.233893847766728</v>
      </c>
      <c r="L3" s="21" t="s">
        <v>72</v>
      </c>
      <c r="M3" t="s">
        <v>71</v>
      </c>
      <c r="N3" s="14" t="s">
        <v>42</v>
      </c>
      <c r="O3" s="14" t="s">
        <v>24</v>
      </c>
      <c r="P3" s="14">
        <v>92009.713572368244</v>
      </c>
      <c r="Q3" s="19">
        <f t="shared" ref="Q3:Q8" si="0">P3/$P$8</f>
        <v>0.26095678207636092</v>
      </c>
      <c r="R3" s="20">
        <v>1.5</v>
      </c>
      <c r="S3" s="19">
        <f t="shared" ref="S3:S8" si="1">R3/$R$8</f>
        <v>0.3</v>
      </c>
      <c r="T3" s="17">
        <v>1</v>
      </c>
      <c r="U3" s="16" t="s">
        <v>24</v>
      </c>
      <c r="X3">
        <v>5</v>
      </c>
    </row>
    <row r="4" spans="1:24">
      <c r="A4" s="14" t="s">
        <v>70</v>
      </c>
      <c r="B4" s="14">
        <v>2107.7192894078671</v>
      </c>
      <c r="C4" s="14" t="s">
        <v>29</v>
      </c>
      <c r="D4" s="14">
        <v>53</v>
      </c>
      <c r="E4" s="15">
        <v>1.1574074074074073E-3</v>
      </c>
      <c r="F4" s="14">
        <f>[1]PE!BU22</f>
        <v>2</v>
      </c>
      <c r="G4" s="15">
        <v>1.5972222222222224E-2</v>
      </c>
      <c r="H4" s="14" t="s">
        <v>27</v>
      </c>
      <c r="I4" s="15">
        <v>128.32600239659175</v>
      </c>
      <c r="J4" s="14">
        <v>36.129966216151892</v>
      </c>
      <c r="L4" s="18" t="s">
        <v>24</v>
      </c>
      <c r="M4" s="13">
        <v>92009.713572368244</v>
      </c>
      <c r="N4" s="14" t="s">
        <v>42</v>
      </c>
      <c r="O4" s="14" t="s">
        <v>25</v>
      </c>
      <c r="P4" s="14">
        <v>49855.894259756729</v>
      </c>
      <c r="Q4" s="19">
        <f t="shared" si="0"/>
        <v>0.14140065465297327</v>
      </c>
      <c r="R4" s="20">
        <v>0.5</v>
      </c>
      <c r="S4" s="19">
        <f t="shared" si="1"/>
        <v>0.1</v>
      </c>
      <c r="T4" s="17">
        <v>2</v>
      </c>
      <c r="U4" s="16" t="s">
        <v>24</v>
      </c>
    </row>
    <row r="5" spans="1:24">
      <c r="A5" s="14" t="s">
        <v>69</v>
      </c>
      <c r="B5" s="14">
        <v>1567.7250912951076</v>
      </c>
      <c r="C5" s="14" t="s">
        <v>29</v>
      </c>
      <c r="D5" s="14">
        <v>53</v>
      </c>
      <c r="E5" s="15">
        <v>1.1574074074074073E-3</v>
      </c>
      <c r="F5" s="14">
        <f>[1]PE!BU20</f>
        <v>2</v>
      </c>
      <c r="G5" s="15">
        <v>1.5972222222222224E-2</v>
      </c>
      <c r="H5" s="14" t="s">
        <v>27</v>
      </c>
      <c r="I5" s="15">
        <v>128.32600239659175</v>
      </c>
      <c r="J5" s="14">
        <v>17.870051561374904</v>
      </c>
      <c r="L5" s="18" t="s">
        <v>25</v>
      </c>
      <c r="M5" s="13">
        <v>49855.894259756729</v>
      </c>
      <c r="N5" s="14" t="s">
        <v>42</v>
      </c>
      <c r="O5" s="14" t="s">
        <v>26</v>
      </c>
      <c r="P5" s="14">
        <v>29070.533135324044</v>
      </c>
      <c r="Q5" s="19">
        <f t="shared" si="0"/>
        <v>8.2449477187771722E-2</v>
      </c>
      <c r="R5" s="20">
        <v>0.5</v>
      </c>
      <c r="S5" s="19">
        <f t="shared" si="1"/>
        <v>0.1</v>
      </c>
      <c r="T5" s="17">
        <v>3</v>
      </c>
      <c r="U5" s="16" t="s">
        <v>25</v>
      </c>
    </row>
    <row r="6" spans="1:24">
      <c r="A6" s="14" t="s">
        <v>68</v>
      </c>
      <c r="B6" s="14">
        <v>4991.7814878393356</v>
      </c>
      <c r="C6" s="14" t="s">
        <v>29</v>
      </c>
      <c r="D6" s="14">
        <v>53</v>
      </c>
      <c r="E6" s="15">
        <v>1.1574074074074073E-3</v>
      </c>
      <c r="F6" s="14">
        <f>'[1]Pliage main'!BU16</f>
        <v>2</v>
      </c>
      <c r="G6" s="15">
        <v>1.5972222222222224E-2</v>
      </c>
      <c r="H6" s="14" t="s">
        <v>28</v>
      </c>
      <c r="I6" s="15">
        <v>59.425663258835094</v>
      </c>
      <c r="J6" s="14">
        <v>25.679069167173306</v>
      </c>
      <c r="L6" s="18" t="s">
        <v>26</v>
      </c>
      <c r="M6" s="13">
        <v>29070.533135324044</v>
      </c>
      <c r="N6" s="14" t="s">
        <v>42</v>
      </c>
      <c r="O6" s="14" t="s">
        <v>27</v>
      </c>
      <c r="P6" s="14">
        <v>62317.570069485701</v>
      </c>
      <c r="Q6" s="19">
        <f t="shared" si="0"/>
        <v>0.17674430145204675</v>
      </c>
      <c r="R6" s="20">
        <v>1</v>
      </c>
      <c r="S6" s="19">
        <f t="shared" si="1"/>
        <v>0.2</v>
      </c>
      <c r="T6" s="17">
        <v>4</v>
      </c>
      <c r="U6" s="16" t="s">
        <v>26</v>
      </c>
    </row>
    <row r="7" spans="1:24">
      <c r="A7" s="14" t="s">
        <v>67</v>
      </c>
      <c r="B7" s="14">
        <v>52.202181225934488</v>
      </c>
      <c r="C7" s="14" t="s">
        <v>29</v>
      </c>
      <c r="D7" s="14">
        <v>53</v>
      </c>
      <c r="E7" s="15">
        <v>1.1574074074074073E-3</v>
      </c>
      <c r="F7" s="14">
        <f>[1]Mixte!BU20</f>
        <v>0</v>
      </c>
      <c r="G7" s="15">
        <v>0</v>
      </c>
      <c r="H7" s="14" t="s">
        <v>26</v>
      </c>
      <c r="I7" s="15">
        <v>122.75658904999779</v>
      </c>
      <c r="J7" s="14">
        <v>42.679907289904499</v>
      </c>
      <c r="L7" s="18" t="s">
        <v>27</v>
      </c>
      <c r="M7" s="13">
        <v>62317.570069485701</v>
      </c>
      <c r="N7" s="14" t="s">
        <v>42</v>
      </c>
      <c r="O7" s="14" t="s">
        <v>28</v>
      </c>
      <c r="P7" s="14">
        <v>119332.31045011926</v>
      </c>
      <c r="Q7" s="19">
        <f t="shared" si="0"/>
        <v>0.33844878463084738</v>
      </c>
      <c r="R7" s="20">
        <v>1.5</v>
      </c>
      <c r="S7" s="19">
        <f t="shared" si="1"/>
        <v>0.3</v>
      </c>
      <c r="T7" s="17">
        <v>5</v>
      </c>
      <c r="U7" s="16" t="s">
        <v>27</v>
      </c>
    </row>
    <row r="8" spans="1:24">
      <c r="A8" s="14" t="s">
        <v>66</v>
      </c>
      <c r="B8" s="14">
        <v>187.01558128514398</v>
      </c>
      <c r="C8" s="14" t="s">
        <v>29</v>
      </c>
      <c r="D8" s="14">
        <v>53</v>
      </c>
      <c r="E8" s="15">
        <v>1.1574074074074073E-3</v>
      </c>
      <c r="F8" s="14">
        <f>[1]Mixte!BU21</f>
        <v>0</v>
      </c>
      <c r="G8" s="15">
        <v>0</v>
      </c>
      <c r="H8" s="14" t="s">
        <v>26</v>
      </c>
      <c r="I8" s="15">
        <v>122.75658904999779</v>
      </c>
      <c r="J8" s="14">
        <v>71.076447353771258</v>
      </c>
      <c r="L8" s="18" t="s">
        <v>28</v>
      </c>
      <c r="M8" s="13">
        <v>119332.31045011926</v>
      </c>
      <c r="N8" s="14" t="s">
        <v>65</v>
      </c>
      <c r="O8" s="14"/>
      <c r="P8" s="14">
        <f>SUM(P3:P7)</f>
        <v>352586.02148705395</v>
      </c>
      <c r="Q8" s="19">
        <f t="shared" si="0"/>
        <v>1</v>
      </c>
      <c r="R8" s="20">
        <f>SUM(R3:R7)</f>
        <v>5</v>
      </c>
      <c r="S8" s="19">
        <f t="shared" si="1"/>
        <v>1</v>
      </c>
      <c r="T8" s="17">
        <v>6</v>
      </c>
      <c r="U8" s="16" t="s">
        <v>28</v>
      </c>
    </row>
    <row r="9" spans="1:24">
      <c r="A9" s="14" t="s">
        <v>64</v>
      </c>
      <c r="B9" s="14">
        <v>660.63634201947195</v>
      </c>
      <c r="C9" s="14" t="s">
        <v>29</v>
      </c>
      <c r="D9" s="14">
        <v>53</v>
      </c>
      <c r="E9" s="15">
        <v>1.1574074074074073E-3</v>
      </c>
      <c r="F9" s="14">
        <v>0</v>
      </c>
      <c r="G9" s="15">
        <v>0</v>
      </c>
      <c r="H9" s="14" t="s">
        <v>26</v>
      </c>
      <c r="I9" s="15">
        <v>122.75658904999779</v>
      </c>
      <c r="J9" s="14">
        <v>29.04442177752874</v>
      </c>
      <c r="L9" s="18" t="s">
        <v>63</v>
      </c>
      <c r="M9" s="13">
        <v>352586.02148705395</v>
      </c>
      <c r="O9" s="13"/>
      <c r="P9" s="13"/>
      <c r="Q9" s="13"/>
      <c r="R9" s="13"/>
      <c r="T9" s="17">
        <v>7</v>
      </c>
      <c r="U9" s="16" t="s">
        <v>28</v>
      </c>
    </row>
    <row r="10" spans="1:24">
      <c r="A10" s="14" t="s">
        <v>62</v>
      </c>
      <c r="B10" s="14">
        <v>1397.802095350751</v>
      </c>
      <c r="C10" s="14" t="s">
        <v>29</v>
      </c>
      <c r="D10" s="14">
        <v>53</v>
      </c>
      <c r="E10" s="15">
        <v>1.1574074074074073E-3</v>
      </c>
      <c r="F10" s="14">
        <f>[1]Mixte!BU23</f>
        <v>0</v>
      </c>
      <c r="G10" s="15">
        <v>0</v>
      </c>
      <c r="H10" s="14" t="s">
        <v>26</v>
      </c>
      <c r="I10" s="15">
        <v>122.75658904999779</v>
      </c>
      <c r="J10" s="14">
        <v>27.924067203740442</v>
      </c>
      <c r="T10" s="17">
        <v>8</v>
      </c>
      <c r="U10" s="16" t="s">
        <v>24</v>
      </c>
    </row>
    <row r="11" spans="1:24">
      <c r="A11" s="14" t="s">
        <v>61</v>
      </c>
      <c r="B11" s="14">
        <v>16717.42406876275</v>
      </c>
      <c r="C11" s="14" t="s">
        <v>29</v>
      </c>
      <c r="D11" s="14">
        <v>53</v>
      </c>
      <c r="E11" s="15">
        <v>1.1574074074074073E-3</v>
      </c>
      <c r="F11" s="14">
        <f>[1]PE!BU12</f>
        <v>5</v>
      </c>
      <c r="G11" s="15">
        <v>1.8749999999999999E-2</v>
      </c>
      <c r="H11" s="14" t="s">
        <v>27</v>
      </c>
      <c r="I11" s="15">
        <v>128.32600239659175</v>
      </c>
      <c r="J11" s="14">
        <v>15.541683995727912</v>
      </c>
      <c r="T11" s="17">
        <v>9</v>
      </c>
      <c r="U11" s="16" t="s">
        <v>27</v>
      </c>
    </row>
    <row r="12" spans="1:24">
      <c r="A12" s="14" t="s">
        <v>60</v>
      </c>
      <c r="B12" s="14">
        <v>995.6298555986865</v>
      </c>
      <c r="C12" s="14" t="s">
        <v>29</v>
      </c>
      <c r="D12" s="14">
        <v>53</v>
      </c>
      <c r="E12" s="15">
        <v>1.1574074074074073E-3</v>
      </c>
      <c r="F12" s="14">
        <f>[1]PE!BU13</f>
        <v>5</v>
      </c>
      <c r="G12" s="15">
        <v>1.8749999999999999E-2</v>
      </c>
      <c r="H12" s="14" t="s">
        <v>27</v>
      </c>
      <c r="I12" s="15">
        <v>128.32600239659175</v>
      </c>
      <c r="J12" s="14">
        <v>7.8190687871465983</v>
      </c>
      <c r="T12" s="17">
        <v>10</v>
      </c>
      <c r="U12" s="16" t="s">
        <v>28</v>
      </c>
    </row>
    <row r="13" spans="1:24">
      <c r="A13" s="14" t="s">
        <v>59</v>
      </c>
      <c r="B13" s="14">
        <v>307.57273219694491</v>
      </c>
      <c r="C13" s="14" t="s">
        <v>29</v>
      </c>
      <c r="D13" s="14">
        <v>53</v>
      </c>
      <c r="E13" s="15">
        <v>1.1574074074074073E-3</v>
      </c>
      <c r="F13" s="14">
        <f>[1]PE!BU19</f>
        <v>5</v>
      </c>
      <c r="G13" s="15">
        <v>2.0833333333333333E-3</v>
      </c>
      <c r="H13" s="14" t="s">
        <v>27</v>
      </c>
      <c r="I13" s="15">
        <v>128.32600239659175</v>
      </c>
      <c r="J13" s="14">
        <v>7.1849364634392963</v>
      </c>
      <c r="T13" s="17">
        <v>11</v>
      </c>
      <c r="U13" s="16"/>
    </row>
    <row r="14" spans="1:24">
      <c r="A14" s="14" t="s">
        <v>58</v>
      </c>
      <c r="B14" s="14">
        <v>7194.3295542388323</v>
      </c>
      <c r="C14" s="14" t="s">
        <v>29</v>
      </c>
      <c r="D14" s="14">
        <v>53</v>
      </c>
      <c r="E14" s="15">
        <v>1.1574074074074073E-3</v>
      </c>
      <c r="F14" s="14">
        <f>[1]GP!BU13</f>
        <v>0</v>
      </c>
      <c r="G14" s="15">
        <v>0</v>
      </c>
      <c r="H14" s="14" t="s">
        <v>25</v>
      </c>
      <c r="I14" s="15">
        <v>12.968484605365797</v>
      </c>
      <c r="J14" s="14">
        <v>10.593184578638812</v>
      </c>
      <c r="T14" s="17">
        <v>12</v>
      </c>
      <c r="U14" s="16"/>
    </row>
    <row r="15" spans="1:24">
      <c r="A15" s="14" t="s">
        <v>57</v>
      </c>
      <c r="B15" s="14">
        <v>2280.6778205505361</v>
      </c>
      <c r="C15" s="14" t="s">
        <v>29</v>
      </c>
      <c r="D15" s="14">
        <v>53</v>
      </c>
      <c r="E15" s="15">
        <v>1.1574074074074073E-3</v>
      </c>
      <c r="F15" s="14">
        <f>[1]Mixte!BU30</f>
        <v>0</v>
      </c>
      <c r="G15" s="15">
        <v>0</v>
      </c>
      <c r="H15" s="14" t="s">
        <v>26</v>
      </c>
      <c r="I15" s="15">
        <v>122.75658904999779</v>
      </c>
      <c r="J15" s="14">
        <v>15.475941817308406</v>
      </c>
      <c r="T15" s="17">
        <v>13</v>
      </c>
      <c r="U15" s="16"/>
    </row>
    <row r="16" spans="1:24">
      <c r="A16" s="14" t="s">
        <v>56</v>
      </c>
      <c r="B16" s="14">
        <v>22937.183830343176</v>
      </c>
      <c r="C16" s="14" t="s">
        <v>29</v>
      </c>
      <c r="D16" s="14">
        <v>53</v>
      </c>
      <c r="E16" s="15">
        <v>1.1574074074074073E-3</v>
      </c>
      <c r="F16" s="14">
        <f>'[1]Pliage main'!BU17</f>
        <v>2</v>
      </c>
      <c r="G16" s="15">
        <v>1.5972222222222224E-2</v>
      </c>
      <c r="H16" s="14" t="s">
        <v>28</v>
      </c>
      <c r="I16" s="15">
        <v>59.425663258835094</v>
      </c>
      <c r="J16" s="14">
        <v>15.330223780685532</v>
      </c>
      <c r="T16" s="17">
        <v>14</v>
      </c>
      <c r="U16" s="16"/>
    </row>
    <row r="17" spans="1:21">
      <c r="A17" s="14" t="s">
        <v>55</v>
      </c>
      <c r="B17" s="14">
        <v>10.89780351668427</v>
      </c>
      <c r="C17" s="14" t="s">
        <v>29</v>
      </c>
      <c r="D17" s="14">
        <v>53</v>
      </c>
      <c r="E17" s="15">
        <v>1.1574074074074073E-3</v>
      </c>
      <c r="F17" s="14">
        <f>[1]GP!BU14</f>
        <v>0</v>
      </c>
      <c r="G17" s="15">
        <v>0</v>
      </c>
      <c r="H17" s="14" t="s">
        <v>25</v>
      </c>
      <c r="I17" s="15">
        <v>12.968484605365797</v>
      </c>
      <c r="J17" s="14">
        <v>10.378328137146351</v>
      </c>
      <c r="T17" s="17">
        <v>15</v>
      </c>
      <c r="U17" s="16"/>
    </row>
    <row r="18" spans="1:21">
      <c r="A18" s="14" t="s">
        <v>54</v>
      </c>
      <c r="B18" s="14">
        <v>36603.720375161851</v>
      </c>
      <c r="C18" s="14" t="s">
        <v>29</v>
      </c>
      <c r="D18" s="14">
        <v>53</v>
      </c>
      <c r="E18" s="15">
        <v>1.1574074074074073E-3</v>
      </c>
      <c r="F18" s="14">
        <f>[1]GP!BU12</f>
        <v>0</v>
      </c>
      <c r="G18" s="15">
        <v>0</v>
      </c>
      <c r="H18" s="14" t="s">
        <v>25</v>
      </c>
      <c r="I18" s="15">
        <v>12.968484605365797</v>
      </c>
      <c r="J18" s="14">
        <v>15.09615011101668</v>
      </c>
      <c r="T18" s="17">
        <v>16</v>
      </c>
      <c r="U18" s="16"/>
    </row>
    <row r="19" spans="1:21">
      <c r="A19" s="14" t="s">
        <v>53</v>
      </c>
      <c r="B19" s="14">
        <v>8818.6209061287409</v>
      </c>
      <c r="C19" s="14" t="s">
        <v>29</v>
      </c>
      <c r="D19" s="14">
        <v>53</v>
      </c>
      <c r="E19" s="15">
        <v>1.1574074074074073E-3</v>
      </c>
      <c r="F19" s="14">
        <f>[1]Mixte!BU29</f>
        <v>0</v>
      </c>
      <c r="G19" s="15">
        <v>0</v>
      </c>
      <c r="H19" s="14" t="s">
        <v>26</v>
      </c>
      <c r="I19" s="15">
        <v>122.75658904999779</v>
      </c>
      <c r="J19" s="14">
        <v>20.893714617733611</v>
      </c>
      <c r="T19" s="17">
        <v>17</v>
      </c>
      <c r="U19" s="16"/>
    </row>
    <row r="20" spans="1:21">
      <c r="A20" s="14" t="s">
        <v>52</v>
      </c>
      <c r="B20" s="14">
        <v>596.77736304405698</v>
      </c>
      <c r="C20" s="14" t="s">
        <v>29</v>
      </c>
      <c r="D20" s="14">
        <v>53</v>
      </c>
      <c r="E20" s="15">
        <v>1.1574074074074073E-3</v>
      </c>
      <c r="F20" s="14">
        <v>0</v>
      </c>
      <c r="G20" s="15">
        <v>0</v>
      </c>
      <c r="H20" s="14" t="s">
        <v>26</v>
      </c>
      <c r="I20" s="15">
        <v>122.75658904999779</v>
      </c>
      <c r="J20" s="14">
        <v>25.943672557999921</v>
      </c>
      <c r="T20" s="17">
        <v>18</v>
      </c>
      <c r="U20" s="16"/>
    </row>
    <row r="21" spans="1:21">
      <c r="A21" s="14" t="s">
        <v>51</v>
      </c>
      <c r="B21" s="14">
        <v>4949.8310965348455</v>
      </c>
      <c r="C21" s="14" t="s">
        <v>29</v>
      </c>
      <c r="D21" s="14">
        <v>53</v>
      </c>
      <c r="E21" s="15">
        <v>1.1574074074074073E-3</v>
      </c>
      <c r="F21" s="14">
        <f>[1]Mixte!BU25</f>
        <v>0</v>
      </c>
      <c r="G21" s="15">
        <v>0</v>
      </c>
      <c r="H21" s="14" t="s">
        <v>26</v>
      </c>
      <c r="I21" s="15">
        <v>122.75658904999779</v>
      </c>
      <c r="J21" s="14">
        <v>66.424402609903183</v>
      </c>
      <c r="S21" s="3"/>
      <c r="T21" s="17">
        <v>19</v>
      </c>
      <c r="U21" s="16"/>
    </row>
    <row r="22" spans="1:21">
      <c r="A22" s="14" t="s">
        <v>50</v>
      </c>
      <c r="B22" s="14">
        <v>3572.4779160918265</v>
      </c>
      <c r="C22" s="14" t="s">
        <v>29</v>
      </c>
      <c r="D22" s="14">
        <v>53</v>
      </c>
      <c r="E22" s="15">
        <v>1.1574074074074073E-3</v>
      </c>
      <c r="F22" s="14">
        <f>[1]GP!BU15</f>
        <v>0</v>
      </c>
      <c r="G22" s="15">
        <v>0</v>
      </c>
      <c r="H22" s="14" t="s">
        <v>25</v>
      </c>
      <c r="I22" s="15">
        <v>12.968484605365797</v>
      </c>
      <c r="J22" s="14">
        <v>5.8280417572905003</v>
      </c>
      <c r="T22" s="17">
        <v>20</v>
      </c>
      <c r="U22" s="16"/>
    </row>
    <row r="23" spans="1:21">
      <c r="A23" s="14" t="s">
        <v>49</v>
      </c>
      <c r="B23" s="14">
        <v>1900.5648504587803</v>
      </c>
      <c r="C23" s="14" t="s">
        <v>29</v>
      </c>
      <c r="D23" s="14">
        <v>53</v>
      </c>
      <c r="E23" s="15">
        <v>1.1574074074074073E-3</v>
      </c>
      <c r="F23" s="14">
        <f>[1]Mixte!BU31</f>
        <v>0</v>
      </c>
      <c r="G23" s="15">
        <v>0</v>
      </c>
      <c r="H23" s="14" t="s">
        <v>26</v>
      </c>
      <c r="I23" s="15">
        <v>122.75658904999779</v>
      </c>
      <c r="J23" s="14">
        <v>11.494417617421783</v>
      </c>
      <c r="T23" s="17">
        <v>21</v>
      </c>
      <c r="U23" s="16"/>
    </row>
    <row r="24" spans="1:21">
      <c r="A24" s="14" t="s">
        <v>48</v>
      </c>
      <c r="B24" s="14">
        <v>2474.4686107475345</v>
      </c>
      <c r="C24" s="14" t="s">
        <v>29</v>
      </c>
      <c r="D24" s="14">
        <v>53</v>
      </c>
      <c r="E24" s="15">
        <v>1.1574074074074073E-3</v>
      </c>
      <c r="F24" s="14">
        <f>[1]GP!BU16</f>
        <v>0</v>
      </c>
      <c r="G24" s="15">
        <v>0</v>
      </c>
      <c r="H24" s="14" t="s">
        <v>25</v>
      </c>
      <c r="I24" s="15">
        <v>12.968484605365797</v>
      </c>
      <c r="J24" s="14">
        <v>9.2843848460547385</v>
      </c>
      <c r="T24" s="17">
        <v>22</v>
      </c>
      <c r="U24" s="16"/>
    </row>
    <row r="25" spans="1:21">
      <c r="A25" s="14" t="s">
        <v>47</v>
      </c>
      <c r="B25" s="14">
        <v>1292.3840983119705</v>
      </c>
      <c r="C25" s="14" t="s">
        <v>29</v>
      </c>
      <c r="D25" s="14">
        <v>53</v>
      </c>
      <c r="E25" s="15">
        <v>1.1574074074074073E-3</v>
      </c>
      <c r="F25" s="14">
        <v>0</v>
      </c>
      <c r="G25" s="15">
        <v>0</v>
      </c>
      <c r="H25" s="14" t="s">
        <v>26</v>
      </c>
      <c r="I25" s="15">
        <v>122.75658904999779</v>
      </c>
      <c r="J25" s="14">
        <v>15.922806259762748</v>
      </c>
      <c r="T25" s="17">
        <v>23</v>
      </c>
      <c r="U25" s="16"/>
    </row>
    <row r="26" spans="1:21">
      <c r="A26" s="14" t="s">
        <v>46</v>
      </c>
      <c r="B26" s="14">
        <v>6934.0208004138121</v>
      </c>
      <c r="C26" s="14" t="s">
        <v>29</v>
      </c>
      <c r="D26" s="14">
        <v>53</v>
      </c>
      <c r="E26" s="15">
        <v>1.1574074074074073E-3</v>
      </c>
      <c r="F26" s="14">
        <f>[1]Mixte!BU26</f>
        <v>0</v>
      </c>
      <c r="G26" s="15">
        <v>3.472222222222222E-3</v>
      </c>
      <c r="H26" s="14" t="s">
        <v>26</v>
      </c>
      <c r="I26" s="15">
        <v>122.75658904999779</v>
      </c>
      <c r="J26" s="14">
        <v>28.651055195893566</v>
      </c>
      <c r="T26" s="17">
        <v>24</v>
      </c>
      <c r="U26" s="16"/>
    </row>
    <row r="27" spans="1:21">
      <c r="A27" s="14" t="s">
        <v>45</v>
      </c>
      <c r="B27" s="14">
        <v>30640.564796231411</v>
      </c>
      <c r="C27" s="14" t="s">
        <v>29</v>
      </c>
      <c r="D27" s="14">
        <v>53</v>
      </c>
      <c r="E27" s="15">
        <v>1.1574074074074073E-3</v>
      </c>
      <c r="F27" s="14">
        <f>[1]PE!BU14</f>
        <v>5</v>
      </c>
      <c r="G27" s="15">
        <v>1.5972222222222224E-2</v>
      </c>
      <c r="H27" s="14" t="s">
        <v>27</v>
      </c>
      <c r="I27" s="15">
        <v>128.32600239659175</v>
      </c>
      <c r="J27" s="14">
        <v>32.930319438813818</v>
      </c>
      <c r="T27" s="17">
        <v>25</v>
      </c>
      <c r="U27" s="16"/>
    </row>
    <row r="28" spans="1:21">
      <c r="A28" s="14" t="s">
        <v>44</v>
      </c>
      <c r="B28" s="14">
        <v>373.019033627201</v>
      </c>
      <c r="C28" s="14" t="s">
        <v>29</v>
      </c>
      <c r="D28" s="14">
        <v>53</v>
      </c>
      <c r="E28" s="15">
        <v>1.1574074074074073E-3</v>
      </c>
      <c r="F28" s="14">
        <f>[1]PE!BU15</f>
        <v>5</v>
      </c>
      <c r="G28" s="15">
        <v>8.3333333333333332E-3</v>
      </c>
      <c r="H28" s="14" t="s">
        <v>27</v>
      </c>
      <c r="I28" s="15">
        <v>128.32600239659175</v>
      </c>
      <c r="J28" s="14">
        <v>20.079858026190493</v>
      </c>
      <c r="T28" s="17">
        <v>26</v>
      </c>
      <c r="U28" s="16"/>
    </row>
    <row r="29" spans="1:21">
      <c r="A29" s="14" t="s">
        <v>43</v>
      </c>
      <c r="B29" s="14">
        <v>394.82062400415185</v>
      </c>
      <c r="C29" s="14" t="s">
        <v>29</v>
      </c>
      <c r="D29" s="14">
        <v>53</v>
      </c>
      <c r="E29" s="15">
        <v>1.1574074074074073E-3</v>
      </c>
      <c r="F29" s="14">
        <f>[1]PP!BU15</f>
        <v>0</v>
      </c>
      <c r="G29" s="15">
        <v>1.8749999999999999E-2</v>
      </c>
      <c r="H29" s="14" t="s">
        <v>24</v>
      </c>
      <c r="I29" s="15">
        <v>316.44202400113028</v>
      </c>
      <c r="J29" s="14">
        <v>60.233571385417278</v>
      </c>
      <c r="T29" s="17">
        <v>27</v>
      </c>
      <c r="U29" s="16"/>
    </row>
    <row r="30" spans="1:21">
      <c r="A30" s="14" t="s">
        <v>41</v>
      </c>
      <c r="B30" s="14">
        <v>7609.3535827234555</v>
      </c>
      <c r="C30" s="14" t="s">
        <v>29</v>
      </c>
      <c r="D30" s="14">
        <v>53</v>
      </c>
      <c r="E30" s="15">
        <v>1.1574074074074073E-3</v>
      </c>
      <c r="F30" s="14">
        <f>[1]PP!BU22</f>
        <v>2</v>
      </c>
      <c r="G30" s="15">
        <v>3.472222222222222E-3</v>
      </c>
      <c r="H30" s="14" t="s">
        <v>24</v>
      </c>
      <c r="I30" s="15">
        <v>316.44202400113028</v>
      </c>
      <c r="J30" s="14">
        <v>22.611992644203188</v>
      </c>
      <c r="T30" s="17">
        <v>28</v>
      </c>
      <c r="U30" s="16"/>
    </row>
    <row r="31" spans="1:21">
      <c r="A31" s="14" t="s">
        <v>40</v>
      </c>
      <c r="B31" s="14">
        <v>418.20721148871831</v>
      </c>
      <c r="C31" s="14" t="s">
        <v>29</v>
      </c>
      <c r="D31" s="14">
        <v>53</v>
      </c>
      <c r="E31" s="15">
        <v>1.1574074074074073E-3</v>
      </c>
      <c r="F31" s="14">
        <f>[1]PP!BU21</f>
        <v>2</v>
      </c>
      <c r="G31" s="15">
        <v>8.3333333333333332E-3</v>
      </c>
      <c r="H31" s="14" t="s">
        <v>24</v>
      </c>
      <c r="I31" s="15">
        <v>316.44202400113028</v>
      </c>
      <c r="J31" s="14">
        <v>26.522225855348644</v>
      </c>
      <c r="T31" s="17">
        <v>29</v>
      </c>
      <c r="U31" s="16"/>
    </row>
    <row r="32" spans="1:21">
      <c r="A32" s="14" t="s">
        <v>38</v>
      </c>
      <c r="B32" s="14">
        <v>1944.7552455303226</v>
      </c>
      <c r="C32" s="14" t="s">
        <v>29</v>
      </c>
      <c r="D32" s="14">
        <v>53</v>
      </c>
      <c r="E32" s="15">
        <v>1.1574074074074073E-3</v>
      </c>
      <c r="F32" s="14">
        <f>[1]PP!BU23</f>
        <v>2</v>
      </c>
      <c r="G32" s="15">
        <v>2.0833333333333333E-3</v>
      </c>
      <c r="H32" s="14" t="s">
        <v>24</v>
      </c>
      <c r="I32" s="15">
        <v>316.44202400113028</v>
      </c>
      <c r="J32" s="14">
        <v>23.798005043284753</v>
      </c>
      <c r="T32" s="17">
        <v>30</v>
      </c>
      <c r="U32" s="16"/>
    </row>
    <row r="33" spans="1:10">
      <c r="A33" s="14" t="s">
        <v>37</v>
      </c>
      <c r="B33" s="14">
        <v>19607.131522844975</v>
      </c>
      <c r="C33" s="14" t="s">
        <v>29</v>
      </c>
      <c r="D33" s="14">
        <v>53</v>
      </c>
      <c r="E33" s="15">
        <v>1.1574074074074073E-3</v>
      </c>
      <c r="F33" s="14">
        <f>[1]PP!BU12</f>
        <v>1</v>
      </c>
      <c r="G33" s="15">
        <v>8.3333333333333332E-3</v>
      </c>
      <c r="H33" s="14" t="s">
        <v>24</v>
      </c>
      <c r="I33" s="15">
        <v>316.44202400113028</v>
      </c>
      <c r="J33" s="14">
        <v>62.81166285671268</v>
      </c>
    </row>
    <row r="34" spans="1:10">
      <c r="A34" s="14" t="s">
        <v>36</v>
      </c>
      <c r="B34" s="14">
        <v>36290.022489041316</v>
      </c>
      <c r="C34" s="14" t="s">
        <v>29</v>
      </c>
      <c r="D34" s="14">
        <v>53</v>
      </c>
      <c r="E34" s="15">
        <v>1.1574074074074073E-3</v>
      </c>
      <c r="F34" s="14">
        <f>[1]PP!BU14</f>
        <v>1</v>
      </c>
      <c r="G34" s="15">
        <v>1.5972222222222224E-2</v>
      </c>
      <c r="H34" s="14" t="s">
        <v>24</v>
      </c>
      <c r="I34" s="15">
        <v>316.44202400113028</v>
      </c>
      <c r="J34" s="14">
        <v>45.167626102291202</v>
      </c>
    </row>
    <row r="35" spans="1:10">
      <c r="A35" s="14" t="s">
        <v>35</v>
      </c>
      <c r="B35" s="14">
        <v>3043.9248573049472</v>
      </c>
      <c r="C35" s="14" t="s">
        <v>29</v>
      </c>
      <c r="D35" s="14">
        <v>53</v>
      </c>
      <c r="E35" s="15">
        <v>1.1574074074074073E-3</v>
      </c>
      <c r="F35" s="14">
        <f>[1]PP!BU13</f>
        <v>1</v>
      </c>
      <c r="G35" s="15">
        <v>1.8749999999999999E-2</v>
      </c>
      <c r="H35" s="14" t="s">
        <v>24</v>
      </c>
      <c r="I35" s="15">
        <v>316.44202400113028</v>
      </c>
      <c r="J35" s="14">
        <v>46.985467062736781</v>
      </c>
    </row>
    <row r="36" spans="1:10">
      <c r="A36" s="14" t="s">
        <v>34</v>
      </c>
      <c r="B36" s="14">
        <v>8363.9377846856933</v>
      </c>
      <c r="C36" s="14" t="s">
        <v>29</v>
      </c>
      <c r="D36" s="14">
        <v>53</v>
      </c>
      <c r="E36" s="15">
        <v>1.1574074074074073E-3</v>
      </c>
      <c r="F36" s="14">
        <f>[1]PE!BU16</f>
        <v>5</v>
      </c>
      <c r="G36" s="15">
        <v>1.8749999999999999E-2</v>
      </c>
      <c r="H36" s="14" t="s">
        <v>27</v>
      </c>
      <c r="I36" s="15">
        <v>128.32600239659175</v>
      </c>
      <c r="J36" s="14">
        <v>29.813361011801284</v>
      </c>
    </row>
    <row r="37" spans="1:10">
      <c r="A37" s="14" t="s">
        <v>33</v>
      </c>
      <c r="B37" s="14">
        <v>273.48093259259099</v>
      </c>
      <c r="C37" s="14" t="s">
        <v>29</v>
      </c>
      <c r="D37" s="14">
        <v>53</v>
      </c>
      <c r="E37" s="15">
        <v>1.1574074074074073E-3</v>
      </c>
      <c r="F37" s="14">
        <f>[1]PE!BU17</f>
        <v>5</v>
      </c>
      <c r="G37" s="15">
        <v>1.5972222222222224E-2</v>
      </c>
      <c r="H37" s="14" t="s">
        <v>27</v>
      </c>
      <c r="I37" s="15">
        <v>128.32600239659175</v>
      </c>
      <c r="J37" s="14">
        <v>19.372210721454529</v>
      </c>
    </row>
    <row r="38" spans="1:10">
      <c r="A38" s="14" t="s">
        <v>32</v>
      </c>
      <c r="B38" s="14">
        <v>22701.498039430357</v>
      </c>
      <c r="C38" s="14" t="s">
        <v>29</v>
      </c>
      <c r="D38" s="14">
        <v>53</v>
      </c>
      <c r="E38" s="15">
        <v>1.1574074074074073E-3</v>
      </c>
      <c r="F38" s="14">
        <f>[1]PP!BU20</f>
        <v>1</v>
      </c>
      <c r="G38" s="15">
        <v>8.3333333333333332E-3</v>
      </c>
      <c r="H38" s="14" t="s">
        <v>24</v>
      </c>
      <c r="I38" s="15">
        <v>316.44202400113028</v>
      </c>
      <c r="J38" s="14">
        <v>96.967218101448225</v>
      </c>
    </row>
    <row r="39" spans="1:10">
      <c r="A39" s="14" t="s">
        <v>31</v>
      </c>
      <c r="B39" s="14">
        <v>44662.524496027465</v>
      </c>
      <c r="C39" s="14" t="s">
        <v>29</v>
      </c>
      <c r="D39" s="14">
        <v>53</v>
      </c>
      <c r="E39" s="15">
        <v>1.1574074074074073E-3</v>
      </c>
      <c r="F39" s="14">
        <f>'[1]Pliage main'!BU25</f>
        <v>0</v>
      </c>
      <c r="G39" s="15">
        <v>0</v>
      </c>
      <c r="H39" s="14" t="s">
        <v>28</v>
      </c>
      <c r="I39" s="15">
        <v>59.425663258835094</v>
      </c>
      <c r="J39" s="14">
        <v>9.0857142857142872</v>
      </c>
    </row>
    <row r="40" spans="1:10">
      <c r="A40" s="14" t="s">
        <v>30</v>
      </c>
      <c r="B40" s="14">
        <v>44662.524496027465</v>
      </c>
      <c r="C40" s="14" t="s">
        <v>29</v>
      </c>
      <c r="D40" s="14">
        <v>53</v>
      </c>
      <c r="E40" s="15">
        <v>1.1574074074074073E-3</v>
      </c>
      <c r="F40" s="14">
        <f>'[1]Pliage main'!BU25</f>
        <v>0</v>
      </c>
      <c r="G40" s="15">
        <v>8.3333333333333332E-3</v>
      </c>
      <c r="H40" s="14" t="s">
        <v>28</v>
      </c>
      <c r="I40" s="15">
        <v>59.425663258835094</v>
      </c>
      <c r="J40" s="14">
        <v>9.0857142857142872</v>
      </c>
    </row>
    <row r="43" spans="1:10">
      <c r="D43">
        <f>5*53</f>
        <v>265</v>
      </c>
    </row>
    <row r="53" spans="15:18">
      <c r="O53" s="13"/>
      <c r="P53" s="13"/>
      <c r="Q53" s="13"/>
      <c r="R53" s="13"/>
    </row>
    <row r="54" spans="15:18">
      <c r="O54" s="13"/>
      <c r="P54" s="13"/>
      <c r="Q54" s="13"/>
      <c r="R54" s="13"/>
    </row>
    <row r="55" spans="15:18">
      <c r="O55" s="13"/>
      <c r="P55" s="13"/>
      <c r="Q55" s="13"/>
      <c r="R55" s="13"/>
    </row>
    <row r="56" spans="15:18">
      <c r="O56" s="13"/>
      <c r="P56" s="13"/>
      <c r="Q56" s="13"/>
      <c r="R56" s="13"/>
    </row>
    <row r="57" spans="15:18">
      <c r="O57" s="13"/>
      <c r="P57" s="13"/>
      <c r="Q57" s="13"/>
      <c r="R57" s="13"/>
    </row>
    <row r="58" spans="15:18">
      <c r="O58" s="13"/>
      <c r="P58" s="13"/>
      <c r="Q58" s="13"/>
      <c r="R58" s="13"/>
    </row>
    <row r="59" spans="15:18">
      <c r="O59" s="13"/>
      <c r="P59" s="13"/>
      <c r="Q59" s="13"/>
      <c r="R59" s="13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8">
    <tabColor rgb="FF99FF33"/>
  </sheetPr>
  <dimension ref="A1:AB42"/>
  <sheetViews>
    <sheetView tabSelected="1" zoomScaleNormal="100" workbookViewId="0">
      <selection activeCell="K22" sqref="K22"/>
    </sheetView>
  </sheetViews>
  <sheetFormatPr baseColWidth="10" defaultRowHeight="12.75"/>
  <cols>
    <col min="1" max="1" width="14.5703125" customWidth="1"/>
    <col min="2" max="2" width="10" customWidth="1"/>
    <col min="3" max="3" width="10.140625" customWidth="1"/>
    <col min="4" max="13" width="5.7109375" customWidth="1"/>
    <col min="14" max="14" width="5.85546875" customWidth="1"/>
    <col min="15" max="19" width="5.7109375" customWidth="1"/>
    <col min="20" max="20" width="7.28515625" customWidth="1"/>
  </cols>
  <sheetData>
    <row r="1" spans="1:24" ht="13.5" thickBot="1">
      <c r="A1" s="7" t="s">
        <v>0</v>
      </c>
      <c r="B1" s="8">
        <v>53</v>
      </c>
    </row>
    <row r="2" spans="1:24" ht="13.5" thickBot="1">
      <c r="A2" s="1" t="s">
        <v>1</v>
      </c>
      <c r="B2" s="6" t="s">
        <v>22</v>
      </c>
      <c r="X2" s="10" t="s">
        <v>23</v>
      </c>
    </row>
    <row r="3" spans="1:24" ht="13.5" thickBot="1">
      <c r="A3" s="2" t="s">
        <v>2</v>
      </c>
      <c r="B3" s="33">
        <v>1802</v>
      </c>
      <c r="X3" s="32"/>
    </row>
    <row r="4" spans="1:24" ht="13.5" thickBot="1">
      <c r="X4" s="12" t="s">
        <v>24</v>
      </c>
    </row>
    <row r="5" spans="1:24" ht="13.5" thickBot="1">
      <c r="X5" s="32"/>
    </row>
    <row r="6" spans="1:24" ht="13.5" thickBot="1"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21</v>
      </c>
      <c r="M6" s="4" t="s">
        <v>13</v>
      </c>
      <c r="N6" s="4" t="s">
        <v>14</v>
      </c>
      <c r="O6" s="4" t="s">
        <v>15</v>
      </c>
      <c r="P6" s="4" t="s">
        <v>16</v>
      </c>
      <c r="Q6" s="4" t="s">
        <v>17</v>
      </c>
      <c r="R6" s="4" t="s">
        <v>18</v>
      </c>
      <c r="S6" s="4" t="s">
        <v>19</v>
      </c>
      <c r="T6" s="9" t="s">
        <v>20</v>
      </c>
      <c r="X6" s="12" t="s">
        <v>25</v>
      </c>
    </row>
    <row r="7" spans="1:24" ht="13.5" thickBot="1">
      <c r="B7" s="5">
        <v>53</v>
      </c>
      <c r="C7" s="5">
        <v>53</v>
      </c>
      <c r="D7" s="5">
        <v>53</v>
      </c>
      <c r="E7" s="5">
        <v>53</v>
      </c>
      <c r="F7" s="5">
        <v>53</v>
      </c>
      <c r="G7" s="5">
        <v>53</v>
      </c>
      <c r="H7" s="5">
        <v>53</v>
      </c>
      <c r="I7" s="5">
        <v>53</v>
      </c>
      <c r="J7" s="5">
        <v>53</v>
      </c>
      <c r="K7" s="5">
        <v>53</v>
      </c>
      <c r="L7" s="5">
        <v>53</v>
      </c>
      <c r="M7" s="5">
        <v>53</v>
      </c>
      <c r="N7" s="5">
        <v>53</v>
      </c>
      <c r="O7" s="5">
        <v>53</v>
      </c>
      <c r="P7" s="5">
        <v>53</v>
      </c>
      <c r="Q7" s="5">
        <v>53</v>
      </c>
      <c r="R7" s="5">
        <v>53</v>
      </c>
      <c r="S7" s="5">
        <v>53</v>
      </c>
      <c r="T7" s="5">
        <v>53</v>
      </c>
      <c r="X7" s="32"/>
    </row>
    <row r="8" spans="1:24" ht="13.5" thickBot="1">
      <c r="X8" s="12" t="s">
        <v>26</v>
      </c>
    </row>
    <row r="9" spans="1:24" ht="13.5" thickBot="1">
      <c r="X9" s="32"/>
    </row>
    <row r="10" spans="1:24" ht="13.5" thickBot="1">
      <c r="X10" s="12" t="s">
        <v>27</v>
      </c>
    </row>
    <row r="11" spans="1:24" ht="13.5" thickBot="1">
      <c r="B11" s="35" t="s">
        <v>91</v>
      </c>
      <c r="C11" s="36"/>
      <c r="X11" s="32"/>
    </row>
    <row r="12" spans="1:24" ht="14.25" thickBot="1">
      <c r="B12" s="24" t="s">
        <v>90</v>
      </c>
      <c r="C12" s="34" t="s">
        <v>74</v>
      </c>
      <c r="X12" s="11" t="s">
        <v>28</v>
      </c>
    </row>
    <row r="13" spans="1:24" ht="13.5" thickBot="1">
      <c r="B13" s="17">
        <v>1</v>
      </c>
      <c r="C13" s="16" t="s">
        <v>24</v>
      </c>
      <c r="X13" s="32"/>
    </row>
    <row r="14" spans="1:24">
      <c r="B14" s="17">
        <v>2</v>
      </c>
      <c r="C14" s="16" t="s">
        <v>24</v>
      </c>
    </row>
    <row r="15" spans="1:24">
      <c r="B15" s="17">
        <v>3</v>
      </c>
      <c r="C15" s="16" t="s">
        <v>25</v>
      </c>
    </row>
    <row r="16" spans="1:24">
      <c r="B16" s="17">
        <v>4</v>
      </c>
      <c r="C16" s="16" t="s">
        <v>26</v>
      </c>
    </row>
    <row r="17" spans="2:28">
      <c r="B17" s="17">
        <v>5</v>
      </c>
      <c r="C17" s="16" t="s">
        <v>27</v>
      </c>
      <c r="AB17" t="s">
        <v>92</v>
      </c>
    </row>
    <row r="18" spans="2:28">
      <c r="B18" s="17">
        <v>6</v>
      </c>
      <c r="C18" s="16" t="s">
        <v>28</v>
      </c>
    </row>
    <row r="19" spans="2:28">
      <c r="B19" s="17">
        <v>7</v>
      </c>
      <c r="C19" s="16" t="s">
        <v>28</v>
      </c>
    </row>
    <row r="20" spans="2:28">
      <c r="B20" s="17">
        <v>8</v>
      </c>
      <c r="C20" s="16" t="s">
        <v>24</v>
      </c>
    </row>
    <row r="21" spans="2:28">
      <c r="B21" s="17">
        <v>9</v>
      </c>
      <c r="C21" s="16" t="s">
        <v>27</v>
      </c>
    </row>
    <row r="22" spans="2:28">
      <c r="B22" s="17">
        <v>10</v>
      </c>
      <c r="C22" s="16" t="s">
        <v>28</v>
      </c>
    </row>
    <row r="23" spans="2:28">
      <c r="B23" s="17">
        <v>11</v>
      </c>
      <c r="C23" s="16"/>
    </row>
    <row r="24" spans="2:28">
      <c r="B24" s="17">
        <v>12</v>
      </c>
      <c r="C24" s="16"/>
    </row>
    <row r="25" spans="2:28">
      <c r="B25" s="17">
        <v>13</v>
      </c>
      <c r="C25" s="16"/>
    </row>
    <row r="26" spans="2:28">
      <c r="B26" s="17">
        <v>14</v>
      </c>
      <c r="C26" s="16"/>
    </row>
    <row r="27" spans="2:28">
      <c r="B27" s="17">
        <v>15</v>
      </c>
      <c r="C27" s="16"/>
    </row>
    <row r="28" spans="2:28">
      <c r="B28" s="17">
        <v>16</v>
      </c>
      <c r="C28" s="16"/>
    </row>
    <row r="29" spans="2:28">
      <c r="B29" s="17">
        <v>17</v>
      </c>
      <c r="C29" s="16"/>
    </row>
    <row r="30" spans="2:28">
      <c r="B30" s="17">
        <v>18</v>
      </c>
      <c r="C30" s="16"/>
    </row>
    <row r="31" spans="2:28">
      <c r="B31" s="17">
        <v>19</v>
      </c>
      <c r="C31" s="16"/>
    </row>
    <row r="32" spans="2:28">
      <c r="B32" s="17">
        <v>20</v>
      </c>
      <c r="C32" s="16"/>
    </row>
    <row r="33" spans="2:3">
      <c r="B33" s="17">
        <v>21</v>
      </c>
      <c r="C33" s="16"/>
    </row>
    <row r="34" spans="2:3">
      <c r="B34" s="17">
        <v>22</v>
      </c>
      <c r="C34" s="16"/>
    </row>
    <row r="35" spans="2:3">
      <c r="B35" s="17">
        <v>23</v>
      </c>
      <c r="C35" s="16"/>
    </row>
    <row r="36" spans="2:3">
      <c r="B36" s="17">
        <v>24</v>
      </c>
      <c r="C36" s="16"/>
    </row>
    <row r="37" spans="2:3">
      <c r="B37" s="17">
        <v>25</v>
      </c>
      <c r="C37" s="16"/>
    </row>
    <row r="38" spans="2:3">
      <c r="B38" s="17">
        <v>26</v>
      </c>
      <c r="C38" s="16"/>
    </row>
    <row r="39" spans="2:3">
      <c r="B39" s="17">
        <v>27</v>
      </c>
      <c r="C39" s="16"/>
    </row>
    <row r="40" spans="2:3">
      <c r="B40" s="17">
        <v>28</v>
      </c>
      <c r="C40" s="16"/>
    </row>
    <row r="41" spans="2:3">
      <c r="B41" s="17">
        <v>29</v>
      </c>
      <c r="C41" s="16"/>
    </row>
    <row r="42" spans="2:3">
      <c r="B42" s="17">
        <v>30</v>
      </c>
      <c r="C42" s="16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control shapeId="1031" r:id="rId4" name="CommandButton2"/>
    <control shapeId="1030" r:id="rId5" name="CommandButton1"/>
    <control shapeId="1029" r:id="rId6" name="Renitialis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</vt:lpstr>
      <vt:lpstr>Interface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Light.user</cp:lastModifiedBy>
  <cp:lastPrinted>2016-05-17T08:47:58Z</cp:lastPrinted>
  <dcterms:created xsi:type="dcterms:W3CDTF">2016-05-13T14:50:57Z</dcterms:created>
  <dcterms:modified xsi:type="dcterms:W3CDTF">2016-05-20T11:10:45Z</dcterms:modified>
</cp:coreProperties>
</file>