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6D7BE3D0-9255-6837-6703-DDC3ED590948}"/>
  <workbookPr codeName="ThisWorkbook" hidePivotFieldList="1"/>
  <bookViews>
    <workbookView xWindow="0" yWindow="0" windowWidth="19320" windowHeight="9225" activeTab="1"/>
  </bookViews>
  <sheets>
    <sheet name="parametres" sheetId="1" r:id="rId1"/>
    <sheet name="saisie" sheetId="2" r:id="rId2"/>
    <sheet name="synthèse" sheetId="3" r:id="rId3"/>
    <sheet name="bdd" sheetId="4" r:id="rId4"/>
  </sheets>
  <definedNames>
    <definedName name="choix">saisie!$E$7</definedName>
    <definedName name="colb">OFFSET(colc,,-1,)</definedName>
    <definedName name="colc">OFFSET(bdd!$C$2,,,COUNT(bdd!$C:$C))</definedName>
    <definedName name="cold">OFFSET(colc,,1,)</definedName>
    <definedName name="cole">OFFSET(colc,,2,)</definedName>
    <definedName name="colf">OFFSET(colc,,3,)</definedName>
    <definedName name="dates">OFFSET(bdd!$G$2,,,ROWS(colc))</definedName>
    <definedName name="item">OFFSET(parametres!$D$1,1,,COUNTA(parametres!$D:$D)-1)</definedName>
    <definedName name="liste2">OFFSET(parametres!$I$2,,,COUNTIF(parametres!$I:$I,"&gt;&lt;")-1)</definedName>
    <definedName name="No._Article">OFFSET(item,,1,)</definedName>
    <definedName name="noms">OFFSET(nums,,1,)</definedName>
    <definedName name="nums">OFFSET(parametres!$A$2,,,COUNT(parametres!$A:$A))</definedName>
    <definedName name="suivi">OFFSET(bdd!$B$2:$G$2,,,ROWS(colc))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a="1"/>
  <c r="E5" s="1"/>
  <c r="F5" a="1"/>
  <c r="F5" s="1"/>
  <c r="G5" a="1"/>
  <c r="G5" s="1"/>
  <c r="H5" a="1"/>
  <c r="H5" s="1"/>
  <c r="I5" a="1"/>
  <c r="I5" s="1"/>
  <c r="E6" a="1"/>
  <c r="E6" s="1"/>
  <c r="F6" a="1"/>
  <c r="F6" s="1"/>
  <c r="G6" a="1"/>
  <c r="G6" s="1"/>
  <c r="H6" a="1"/>
  <c r="H6" s="1"/>
  <c r="I6" a="1"/>
  <c r="I6" s="1"/>
  <c r="E7" a="1"/>
  <c r="E7" s="1"/>
  <c r="F7" a="1"/>
  <c r="F7" s="1"/>
  <c r="G7" a="1"/>
  <c r="G7" s="1"/>
  <c r="H7" a="1"/>
  <c r="H7" s="1"/>
  <c r="I7" a="1"/>
  <c r="I7" s="1"/>
  <c r="E8" a="1"/>
  <c r="E8" s="1"/>
  <c r="F8" a="1"/>
  <c r="F8" s="1"/>
  <c r="G8" a="1"/>
  <c r="G8" s="1"/>
  <c r="H8" a="1"/>
  <c r="H8" s="1"/>
  <c r="I8" a="1"/>
  <c r="I8" s="1"/>
  <c r="E9" a="1"/>
  <c r="E9" s="1"/>
  <c r="F9" a="1"/>
  <c r="F9" s="1"/>
  <c r="G9" a="1"/>
  <c r="G9" s="1"/>
  <c r="H9" a="1"/>
  <c r="H9" s="1"/>
  <c r="I9" a="1"/>
  <c r="I9" s="1"/>
  <c r="E10" a="1"/>
  <c r="E10" s="1"/>
  <c r="F10" a="1"/>
  <c r="F10" s="1"/>
  <c r="G10" a="1"/>
  <c r="G10" s="1"/>
  <c r="H10" a="1"/>
  <c r="H10" s="1"/>
  <c r="I10" a="1"/>
  <c r="I10" s="1"/>
  <c r="E11" a="1"/>
  <c r="E11" s="1"/>
  <c r="F11" a="1"/>
  <c r="F11" s="1"/>
  <c r="G11" a="1"/>
  <c r="G11" s="1"/>
  <c r="H11" a="1"/>
  <c r="H11" s="1"/>
  <c r="I11" a="1"/>
  <c r="I11" s="1"/>
  <c r="E12" a="1"/>
  <c r="E12" s="1"/>
  <c r="F12" a="1"/>
  <c r="F12" s="1"/>
  <c r="G12" a="1"/>
  <c r="G12" s="1"/>
  <c r="H12" a="1"/>
  <c r="H12" s="1"/>
  <c r="I12" a="1"/>
  <c r="I12" s="1"/>
  <c r="E13" a="1"/>
  <c r="E13" s="1"/>
  <c r="F13" a="1"/>
  <c r="F13" s="1"/>
  <c r="G13" a="1"/>
  <c r="G13" s="1"/>
  <c r="H13" a="1"/>
  <c r="H13" s="1"/>
  <c r="I13" a="1"/>
  <c r="I13" s="1"/>
  <c r="E14" a="1"/>
  <c r="E14" s="1"/>
  <c r="F14" a="1"/>
  <c r="F14" s="1"/>
  <c r="G14" a="1"/>
  <c r="G14" s="1"/>
  <c r="H14" a="1"/>
  <c r="H14" s="1"/>
  <c r="I14" a="1"/>
  <c r="I14" s="1"/>
  <c r="E15" a="1"/>
  <c r="E15" s="1"/>
  <c r="F15" a="1"/>
  <c r="F15" s="1"/>
  <c r="G15" a="1"/>
  <c r="G15" s="1"/>
  <c r="H15" a="1"/>
  <c r="H15" s="1"/>
  <c r="I15" a="1"/>
  <c r="I15" s="1"/>
  <c r="E16" a="1"/>
  <c r="E16" s="1"/>
  <c r="F16" a="1"/>
  <c r="F16" s="1"/>
  <c r="G16" a="1"/>
  <c r="G16" s="1"/>
  <c r="H16" a="1"/>
  <c r="H16" s="1"/>
  <c r="I16" a="1"/>
  <c r="I16" s="1"/>
  <c r="E17" a="1"/>
  <c r="E17" s="1"/>
  <c r="F17" a="1"/>
  <c r="F17" s="1"/>
  <c r="G17" a="1"/>
  <c r="G17" s="1"/>
  <c r="H17" a="1"/>
  <c r="H17" s="1"/>
  <c r="I17" a="1"/>
  <c r="I17" s="1"/>
  <c r="E18" a="1"/>
  <c r="E18" s="1"/>
  <c r="F18" a="1"/>
  <c r="F18" s="1"/>
  <c r="G18" a="1"/>
  <c r="G18" s="1"/>
  <c r="H18" a="1"/>
  <c r="H18" s="1"/>
  <c r="I18" a="1"/>
  <c r="I18" s="1"/>
  <c r="E19" a="1"/>
  <c r="E19" s="1"/>
  <c r="F19" a="1"/>
  <c r="F19" s="1"/>
  <c r="G19" a="1"/>
  <c r="G19" s="1"/>
  <c r="H19" a="1"/>
  <c r="H19" s="1"/>
  <c r="I19" a="1"/>
  <c r="I19" s="1"/>
  <c r="E20" a="1"/>
  <c r="E20" s="1"/>
  <c r="F20" a="1"/>
  <c r="F20" s="1"/>
  <c r="G20" a="1"/>
  <c r="G20" s="1"/>
  <c r="H20" a="1"/>
  <c r="H20" s="1"/>
  <c r="I20" a="1"/>
  <c r="I20" s="1"/>
  <c r="E21" a="1"/>
  <c r="E21" s="1"/>
  <c r="F21" a="1"/>
  <c r="F21" s="1"/>
  <c r="G21" a="1"/>
  <c r="G21" s="1"/>
  <c r="H21" a="1"/>
  <c r="H21" s="1"/>
  <c r="I21" a="1"/>
  <c r="I21" s="1"/>
  <c r="E22" a="1"/>
  <c r="E22" s="1"/>
  <c r="F22" a="1"/>
  <c r="F22" s="1"/>
  <c r="G22" a="1"/>
  <c r="G22" s="1"/>
  <c r="H22" a="1"/>
  <c r="H22" s="1"/>
  <c r="I22" a="1"/>
  <c r="I22" s="1"/>
  <c r="E23" a="1"/>
  <c r="E23" s="1"/>
  <c r="F23" a="1"/>
  <c r="F23" s="1"/>
  <c r="G23" a="1"/>
  <c r="G23" s="1"/>
  <c r="H23" a="1"/>
  <c r="H23" s="1"/>
  <c r="I23" a="1"/>
  <c r="I23" s="1"/>
  <c r="E24" a="1"/>
  <c r="E24" s="1"/>
  <c r="F24" a="1"/>
  <c r="F24" s="1"/>
  <c r="G24" a="1"/>
  <c r="G24" s="1"/>
  <c r="H24" a="1"/>
  <c r="H24" s="1"/>
  <c r="I24" a="1"/>
  <c r="I24" s="1"/>
  <c r="I4" a="1"/>
  <c r="I4" s="1"/>
  <c r="H4" a="1"/>
  <c r="H4" s="1"/>
  <c r="I3" i="1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" a="1"/>
  <c r="I2" s="1"/>
  <c r="E5" i="2" l="1"/>
  <c r="G4" i="3" a="1"/>
  <c r="G4" s="1"/>
  <c r="F4" a="1"/>
  <c r="F4" s="1"/>
  <c r="E4" a="1"/>
  <c r="E4" s="1"/>
  <c r="G2"/>
</calcChain>
</file>

<file path=xl/sharedStrings.xml><?xml version="1.0" encoding="utf-8"?>
<sst xmlns="http://schemas.openxmlformats.org/spreadsheetml/2006/main" count="84" uniqueCount="71">
  <si>
    <t>Paul</t>
  </si>
  <si>
    <t>Nicole</t>
  </si>
  <si>
    <t>Audrey</t>
  </si>
  <si>
    <t>Jean</t>
  </si>
  <si>
    <t>Thomas</t>
  </si>
  <si>
    <t>Vincent</t>
  </si>
  <si>
    <t>Carole</t>
  </si>
  <si>
    <t>Hubert</t>
  </si>
  <si>
    <t>Louis</t>
  </si>
  <si>
    <t>Joannie</t>
  </si>
  <si>
    <t>Sophie</t>
  </si>
  <si>
    <t>Veston</t>
  </si>
  <si>
    <t>Gants</t>
  </si>
  <si>
    <t>Ciseaux Jardin</t>
  </si>
  <si>
    <t>Enveloppes</t>
  </si>
  <si>
    <t>Tablier</t>
  </si>
  <si>
    <t>Clés pour coffre</t>
  </si>
  <si>
    <t>Kit de corde</t>
  </si>
  <si>
    <t>Radio émetteur</t>
  </si>
  <si>
    <t>Flottes</t>
  </si>
  <si>
    <t>Aviron</t>
  </si>
  <si>
    <t>Kayak</t>
  </si>
  <si>
    <t>Canot</t>
  </si>
  <si>
    <t>bdd</t>
  </si>
  <si>
    <t xml:space="preserve">en cas d'oubli la cel est selectionnée </t>
  </si>
  <si>
    <t xml:space="preserve">saisir/choisir  un N° </t>
  </si>
  <si>
    <t>menu &gt;&gt;&gt;&gt;</t>
  </si>
  <si>
    <t>Entrer le numéro d'employé</t>
  </si>
  <si>
    <t>Choisir l'item</t>
  </si>
  <si>
    <t>Quantité ?</t>
  </si>
  <si>
    <t>pour saisir la date, appuyer sur les touches Ctrl et ;</t>
  </si>
  <si>
    <t>J'aimerais ajouter No Item associé pour chaque item</t>
  </si>
  <si>
    <t>Crayon non-permanent</t>
  </si>
  <si>
    <t>Crayon permanent</t>
  </si>
  <si>
    <t>Post-it</t>
  </si>
  <si>
    <t>Classeur</t>
  </si>
  <si>
    <t>Bac vide</t>
  </si>
  <si>
    <t>Pelle</t>
  </si>
  <si>
    <t>Fiches</t>
  </si>
  <si>
    <t>Numéro</t>
  </si>
  <si>
    <t>Nom</t>
  </si>
  <si>
    <t>281-3568</t>
  </si>
  <si>
    <t>251-3365</t>
  </si>
  <si>
    <t>365-669-01</t>
  </si>
  <si>
    <t>251-63697-5</t>
  </si>
  <si>
    <t>256-8877</t>
  </si>
  <si>
    <t>0152-25-25</t>
  </si>
  <si>
    <t>25413-TS-01</t>
  </si>
  <si>
    <t>002-665-96</t>
  </si>
  <si>
    <t>25-69-69</t>
  </si>
  <si>
    <t>254-98-001</t>
  </si>
  <si>
    <t>548-689-10</t>
  </si>
  <si>
    <t>234-6587</t>
  </si>
  <si>
    <t>01-01-0125</t>
  </si>
  <si>
    <t>254-65-98</t>
  </si>
  <si>
    <t>222-3365</t>
  </si>
  <si>
    <t>2548-658-01</t>
  </si>
  <si>
    <t>C251-361</t>
  </si>
  <si>
    <t>281-99-66</t>
  </si>
  <si>
    <t>281-99-67</t>
  </si>
  <si>
    <t>211-3601</t>
  </si>
  <si>
    <t>No. Article</t>
  </si>
  <si>
    <t>Articles</t>
  </si>
  <si>
    <t>liste n° item</t>
  </si>
  <si>
    <t>nom</t>
  </si>
  <si>
    <t xml:space="preserve">matricule </t>
  </si>
  <si>
    <t>quoi</t>
  </si>
  <si>
    <t>N° item</t>
  </si>
  <si>
    <t>Qté</t>
  </si>
  <si>
    <t>date</t>
  </si>
  <si>
    <t>choisir son N°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</si>
</sst>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1" fillId="0" borderId="0" xfId="0" applyNumberFormat="1" applyFont="1"/>
    <xf numFmtId="14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Fill="1" applyBorder="1"/>
    <xf numFmtId="0" fontId="0" fillId="0" borderId="1" xfId="0" applyNumberFormat="1" applyFill="1" applyBorder="1" applyAlignment="1">
      <alignment horizontal="center"/>
    </xf>
    <xf numFmtId="164" fontId="1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1"/>
  <sheetViews>
    <sheetView workbookViewId="0">
      <selection activeCell="H27" sqref="H27"/>
    </sheetView>
  </sheetViews>
  <sheetFormatPr baseColWidth="10" defaultRowHeight="15"/>
  <cols>
    <col min="1" max="1" width="11.5703125" style="1"/>
    <col min="4" max="4" width="24.140625" customWidth="1"/>
  </cols>
  <sheetData>
    <row r="1" spans="1:9">
      <c r="A1" s="12" t="s">
        <v>39</v>
      </c>
      <c r="B1" s="13" t="s">
        <v>40</v>
      </c>
      <c r="D1" s="13" t="s">
        <v>62</v>
      </c>
      <c r="E1" s="13" t="s">
        <v>61</v>
      </c>
      <c r="I1" t="s">
        <v>63</v>
      </c>
    </row>
    <row r="2" spans="1:9">
      <c r="A2" s="1">
        <v>100</v>
      </c>
      <c r="B2" t="s">
        <v>0</v>
      </c>
      <c r="D2" t="s">
        <v>11</v>
      </c>
      <c r="E2" t="s">
        <v>41</v>
      </c>
      <c r="I2" t="e">
        <f t="array" aca="1" ref="I2" ca="1">INDEX(No._Article,SMALL(IF(item=choix,ROW(item)),ROW(A1)))</f>
        <v>#NUM!</v>
      </c>
    </row>
    <row r="3" spans="1:9">
      <c r="A3" s="1">
        <v>101</v>
      </c>
      <c r="B3" t="s">
        <v>1</v>
      </c>
      <c r="D3" t="s">
        <v>12</v>
      </c>
      <c r="E3" t="s">
        <v>42</v>
      </c>
      <c r="I3" t="e">
        <f t="array" aca="1" ref="I3" ca="1">INDEX(No._Article,SMALL(IF(item=choix,ROW(item)),ROW(A2)))</f>
        <v>#NUM!</v>
      </c>
    </row>
    <row r="4" spans="1:9">
      <c r="A4" s="1">
        <v>102</v>
      </c>
      <c r="B4" t="s">
        <v>2</v>
      </c>
      <c r="D4" t="s">
        <v>13</v>
      </c>
      <c r="E4" t="s">
        <v>43</v>
      </c>
      <c r="I4" t="e">
        <f t="array" aca="1" ref="I4" ca="1">INDEX(No._Article,SMALL(IF(item=choix,ROW(item)),ROW(A3)))</f>
        <v>#NUM!</v>
      </c>
    </row>
    <row r="5" spans="1:9">
      <c r="A5" s="1">
        <v>103</v>
      </c>
      <c r="B5" t="s">
        <v>3</v>
      </c>
      <c r="D5" t="s">
        <v>14</v>
      </c>
      <c r="E5" t="s">
        <v>44</v>
      </c>
      <c r="I5" t="e">
        <f t="array" aca="1" ref="I5" ca="1">INDEX(No._Article,SMALL(IF(item=choix,ROW(item)),ROW(A4)))</f>
        <v>#NUM!</v>
      </c>
    </row>
    <row r="6" spans="1:9">
      <c r="A6" s="1">
        <v>104</v>
      </c>
      <c r="B6" t="s">
        <v>4</v>
      </c>
      <c r="D6" t="s">
        <v>18</v>
      </c>
      <c r="E6" t="s">
        <v>45</v>
      </c>
      <c r="I6" t="e">
        <f t="array" aca="1" ref="I6" ca="1">INDEX(No._Article,SMALL(IF(item=choix,ROW(item)),ROW(A5)))</f>
        <v>#NUM!</v>
      </c>
    </row>
    <row r="7" spans="1:9">
      <c r="A7" s="1">
        <v>105</v>
      </c>
      <c r="B7" t="s">
        <v>5</v>
      </c>
      <c r="D7" t="s">
        <v>15</v>
      </c>
      <c r="E7" t="s">
        <v>46</v>
      </c>
      <c r="I7" t="e">
        <f t="array" aca="1" ref="I7" ca="1">INDEX(No._Article,SMALL(IF(item=choix,ROW(item)),ROW(A6)))</f>
        <v>#NUM!</v>
      </c>
    </row>
    <row r="8" spans="1:9">
      <c r="A8" s="1">
        <v>106</v>
      </c>
      <c r="B8" t="s">
        <v>6</v>
      </c>
      <c r="D8" t="s">
        <v>16</v>
      </c>
      <c r="E8" t="s">
        <v>47</v>
      </c>
      <c r="I8" t="e">
        <f t="array" aca="1" ref="I8" ca="1">INDEX(No._Article,SMALL(IF(item=choix,ROW(item)),ROW(A7)))</f>
        <v>#NUM!</v>
      </c>
    </row>
    <row r="9" spans="1:9">
      <c r="A9" s="1">
        <v>107</v>
      </c>
      <c r="B9" t="s">
        <v>7</v>
      </c>
      <c r="D9" t="s">
        <v>17</v>
      </c>
      <c r="E9" t="s">
        <v>48</v>
      </c>
      <c r="I9" t="e">
        <f t="array" aca="1" ref="I9" ca="1">INDEX(No._Article,SMALL(IF(item=choix,ROW(item)),ROW(A8)))</f>
        <v>#NUM!</v>
      </c>
    </row>
    <row r="10" spans="1:9">
      <c r="A10" s="1">
        <v>108</v>
      </c>
      <c r="B10" t="s">
        <v>8</v>
      </c>
      <c r="D10" t="s">
        <v>19</v>
      </c>
      <c r="E10" t="s">
        <v>49</v>
      </c>
      <c r="I10" t="e">
        <f t="array" aca="1" ref="I10" ca="1">INDEX(No._Article,SMALL(IF(item=choix,ROW(item)),ROW(A9)))</f>
        <v>#NUM!</v>
      </c>
    </row>
    <row r="11" spans="1:9">
      <c r="A11" s="1">
        <v>109</v>
      </c>
      <c r="B11" t="s">
        <v>9</v>
      </c>
      <c r="D11" t="s">
        <v>20</v>
      </c>
      <c r="E11" t="s">
        <v>50</v>
      </c>
      <c r="I11" t="e">
        <f t="array" aca="1" ref="I11" ca="1">INDEX(No._Article,SMALL(IF(item=choix,ROW(item)),ROW(A10)))</f>
        <v>#NUM!</v>
      </c>
    </row>
    <row r="12" spans="1:9">
      <c r="A12" s="1">
        <v>110</v>
      </c>
      <c r="B12" t="s">
        <v>10</v>
      </c>
      <c r="D12" t="s">
        <v>21</v>
      </c>
      <c r="E12" t="s">
        <v>51</v>
      </c>
      <c r="I12" t="e">
        <f t="array" aca="1" ref="I12" ca="1">INDEX(No._Article,SMALL(IF(item=choix,ROW(item)),ROW(A11)))</f>
        <v>#NUM!</v>
      </c>
    </row>
    <row r="13" spans="1:9">
      <c r="D13" t="s">
        <v>22</v>
      </c>
      <c r="E13" t="s">
        <v>52</v>
      </c>
      <c r="I13" t="e">
        <f t="array" aca="1" ref="I13" ca="1">INDEX(No._Article,SMALL(IF(item=choix,ROW(item)),ROW(A12)))</f>
        <v>#NUM!</v>
      </c>
    </row>
    <row r="14" spans="1:9">
      <c r="D14" t="s">
        <v>17</v>
      </c>
      <c r="E14" t="s">
        <v>53</v>
      </c>
      <c r="I14" t="e">
        <f t="array" aca="1" ref="I14" ca="1">INDEX(No._Article,SMALL(IF(item=choix,ROW(item)),ROW(A13)))</f>
        <v>#NUM!</v>
      </c>
    </row>
    <row r="15" spans="1:9">
      <c r="D15" t="s">
        <v>37</v>
      </c>
      <c r="E15" t="s">
        <v>54</v>
      </c>
      <c r="I15" t="e">
        <f t="array" aca="1" ref="I15" ca="1">INDEX(No._Article,SMALL(IF(item=choix,ROW(item)),ROW(A14)))</f>
        <v>#NUM!</v>
      </c>
    </row>
    <row r="16" spans="1:9">
      <c r="D16" t="s">
        <v>36</v>
      </c>
      <c r="E16" t="s">
        <v>55</v>
      </c>
      <c r="I16" t="e">
        <f t="array" aca="1" ref="I16" ca="1">INDEX(No._Article,SMALL(IF(item=choix,ROW(item)),ROW(A15)))</f>
        <v>#NUM!</v>
      </c>
    </row>
    <row r="17" spans="4:9">
      <c r="D17" t="s">
        <v>35</v>
      </c>
      <c r="E17" t="s">
        <v>56</v>
      </c>
      <c r="I17" t="e">
        <f t="array" aca="1" ref="I17" ca="1">INDEX(No._Article,SMALL(IF(item=choix,ROW(item)),ROW(A16)))</f>
        <v>#NUM!</v>
      </c>
    </row>
    <row r="18" spans="4:9">
      <c r="D18" t="s">
        <v>34</v>
      </c>
      <c r="E18" t="s">
        <v>57</v>
      </c>
      <c r="I18" t="e">
        <f t="array" aca="1" ref="I18" ca="1">INDEX(No._Article,SMALL(IF(item=choix,ROW(item)),ROW(A17)))</f>
        <v>#NUM!</v>
      </c>
    </row>
    <row r="19" spans="4:9">
      <c r="D19" t="s">
        <v>33</v>
      </c>
      <c r="E19" t="s">
        <v>58</v>
      </c>
      <c r="I19" t="e">
        <f t="array" aca="1" ref="I19" ca="1">INDEX(No._Article,SMALL(IF(item=choix,ROW(item)),ROW(A18)))</f>
        <v>#NUM!</v>
      </c>
    </row>
    <row r="20" spans="4:9">
      <c r="D20" t="s">
        <v>32</v>
      </c>
      <c r="E20" t="s">
        <v>59</v>
      </c>
      <c r="I20" t="e">
        <f t="array" aca="1" ref="I20" ca="1">INDEX(No._Article,SMALL(IF(item=choix,ROW(item)),ROW(A19)))</f>
        <v>#NUM!</v>
      </c>
    </row>
    <row r="21" spans="4:9">
      <c r="D21" t="s">
        <v>38</v>
      </c>
      <c r="E21" t="s">
        <v>60</v>
      </c>
      <c r="I21" t="e">
        <f t="array" aca="1" ref="I21" ca="1">INDEX(No._Article,SMALL(IF(item=choix,ROW(item)),ROW(A20)))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I21"/>
  <sheetViews>
    <sheetView tabSelected="1" workbookViewId="0">
      <selection activeCell="E8" sqref="E8"/>
    </sheetView>
  </sheetViews>
  <sheetFormatPr baseColWidth="10" defaultRowHeight="15"/>
  <cols>
    <col min="2" max="2" width="18.85546875" customWidth="1"/>
    <col min="3" max="3" width="22.42578125" customWidth="1"/>
    <col min="5" max="5" width="45.140625" customWidth="1"/>
    <col min="6" max="6" width="11.5703125" style="4"/>
  </cols>
  <sheetData>
    <row r="4" spans="2:9" ht="20.45" customHeight="1"/>
    <row r="5" spans="2:9" ht="29.1" customHeight="1">
      <c r="E5" s="6" t="str">
        <f ca="1">IF(E6="","prêt a saisir",INDEX(noms,MATCH(E6,nums,0)))</f>
        <v>Nicole</v>
      </c>
    </row>
    <row r="6" spans="2:9" ht="23.1" customHeight="1">
      <c r="C6" s="9" t="s">
        <v>27</v>
      </c>
      <c r="E6" s="7">
        <v>101</v>
      </c>
    </row>
    <row r="7" spans="2:9" ht="26.45" customHeight="1">
      <c r="C7" t="s">
        <v>70</v>
      </c>
      <c r="E7" s="7" t="s">
        <v>41</v>
      </c>
    </row>
    <row r="8" spans="2:9" ht="26.1" customHeight="1">
      <c r="C8" t="s">
        <v>28</v>
      </c>
      <c r="E8" s="14" t="s">
        <v>11</v>
      </c>
      <c r="I8" s="11" t="s">
        <v>31</v>
      </c>
    </row>
    <row r="9" spans="2:9" ht="23.25">
      <c r="C9" t="s">
        <v>29</v>
      </c>
      <c r="E9" s="7"/>
    </row>
    <row r="10" spans="2:9" ht="23.25">
      <c r="C10" t="s">
        <v>69</v>
      </c>
      <c r="E10" s="8"/>
    </row>
    <row r="11" spans="2:9">
      <c r="B11" t="s">
        <v>30</v>
      </c>
    </row>
    <row r="14" spans="2:9">
      <c r="B14" t="s">
        <v>24</v>
      </c>
    </row>
    <row r="21" spans="6:6">
      <c r="F21" s="18"/>
    </row>
  </sheetData>
  <dataValidations count="2">
    <dataValidation type="list" allowBlank="1" showInputMessage="1" showErrorMessage="1" sqref="E7">
      <formula1>parametres!$E$2:$E$21</formula1>
    </dataValidation>
    <dataValidation type="list" allowBlank="1" showInputMessage="1" showErrorMessage="1" sqref="E6">
      <formula1>nums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I24"/>
  <sheetViews>
    <sheetView topLeftCell="C1" workbookViewId="0">
      <selection activeCell="M7" sqref="M7"/>
    </sheetView>
  </sheetViews>
  <sheetFormatPr baseColWidth="10" defaultRowHeight="15"/>
  <cols>
    <col min="1" max="1" width="19.5703125" bestFit="1" customWidth="1"/>
    <col min="2" max="2" width="17.5703125" bestFit="1" customWidth="1"/>
    <col min="5" max="5" width="15.140625" customWidth="1"/>
    <col min="6" max="6" width="19.5703125" customWidth="1"/>
    <col min="7" max="7" width="21.5703125" customWidth="1"/>
  </cols>
  <sheetData>
    <row r="2" spans="1:9" ht="23.25">
      <c r="B2" t="s">
        <v>25</v>
      </c>
      <c r="D2" t="s">
        <v>26</v>
      </c>
      <c r="E2" s="10">
        <v>101</v>
      </c>
      <c r="F2" s="10"/>
      <c r="G2" s="10" t="str">
        <f ca="1">IF(E2="","",INDEX(noms,MATCH(E2,nums,0)))</f>
        <v>Nicole</v>
      </c>
    </row>
    <row r="4" spans="1:9">
      <c r="A4" s="1"/>
      <c r="B4" s="3"/>
      <c r="E4" s="15">
        <f t="array" aca="1" ref="E4" ca="1">IF($E$2="","",IFERROR(INDEX(suivi,SMALL(IF(colc=$E$2,ROW(colc)-1,""),ROW(A1)),2),""))</f>
        <v>101</v>
      </c>
      <c r="F4" s="15" t="str">
        <f t="array" aca="1" ref="F4" ca="1">IF($E$2="","",IFERROR(INDEX(suivi,SMALL(IF(colc=$E$2,ROW(colc)-1,""),ROW(B1)),3),""))</f>
        <v>Ciseaux Jardin</v>
      </c>
      <c r="G4" s="16" t="str">
        <f t="array" aca="1" ref="G4" ca="1">IF($E$2="","",IFERROR(INDEX(suivi,SMALL(IF(colc=$E$2,ROW(colc)-1,""),ROW(C1)),4),""))</f>
        <v>251-63697-5</v>
      </c>
      <c r="H4" s="17">
        <f t="array" aca="1" ref="H4" ca="1">IF($E$2="","",IFERROR(INDEX(suivi,SMALL(IF(colc=$E$2,ROW(colc)-1,""),ROW(D1)),5),""))</f>
        <v>1</v>
      </c>
      <c r="I4" s="16">
        <f t="array" aca="1" ref="I4" ca="1">IF($E$2="","",IFERROR(INDEX(suivi,SMALL(IF(colc=$E$2,ROW(colc)-1,""),ROW(E1)),6),""))</f>
        <v>42496</v>
      </c>
    </row>
    <row r="5" spans="1:9">
      <c r="A5" s="2"/>
      <c r="B5" s="3"/>
      <c r="E5" s="15" t="str">
        <f t="array" aca="1" ref="E5" ca="1">IF($E$2="","",IFERROR(INDEX(suivi,SMALL(IF(colc=$E$2,ROW(colc)-1,""),ROW(A2)),2),""))</f>
        <v/>
      </c>
      <c r="F5" s="15" t="str">
        <f t="array" aca="1" ref="F5" ca="1">IF($E$2="","",IFERROR(INDEX(suivi,SMALL(IF(colc=$E$2,ROW(colc)-1,""),ROW(B2)),3),""))</f>
        <v/>
      </c>
      <c r="G5" s="16" t="str">
        <f t="array" aca="1" ref="G5" ca="1">IF($E$2="","",IFERROR(INDEX(suivi,SMALL(IF(colc=$E$2,ROW(colc)-1,""),ROW(C2)),4),""))</f>
        <v/>
      </c>
      <c r="H5" s="17" t="str">
        <f t="array" aca="1" ref="H5" ca="1">IF($E$2="","",IFERROR(INDEX(suivi,SMALL(IF(colc=$E$2,ROW(colc)-1,""),ROW(D2)),5),""))</f>
        <v/>
      </c>
      <c r="I5" s="16" t="str">
        <f t="array" aca="1" ref="I5" ca="1">IF($E$2="","",IFERROR(INDEX(suivi,SMALL(IF(colc=$E$2,ROW(colc)-1,""),ROW(E2)),6),""))</f>
        <v/>
      </c>
    </row>
    <row r="6" spans="1:9">
      <c r="A6" s="2"/>
      <c r="B6" s="3"/>
      <c r="E6" s="15" t="str">
        <f t="array" aca="1" ref="E6" ca="1">IF($E$2="","",IFERROR(INDEX(suivi,SMALL(IF(colc=$E$2,ROW(colc)-1,""),ROW(A3)),2),""))</f>
        <v/>
      </c>
      <c r="F6" s="15" t="str">
        <f t="array" aca="1" ref="F6" ca="1">IF($E$2="","",IFERROR(INDEX(suivi,SMALL(IF(colc=$E$2,ROW(colc)-1,""),ROW(B3)),3),""))</f>
        <v/>
      </c>
      <c r="G6" s="16" t="str">
        <f t="array" aca="1" ref="G6" ca="1">IF($E$2="","",IFERROR(INDEX(suivi,SMALL(IF(colc=$E$2,ROW(colc)-1,""),ROW(C3)),4),""))</f>
        <v/>
      </c>
      <c r="H6" s="17" t="str">
        <f t="array" aca="1" ref="H6" ca="1">IF($E$2="","",IFERROR(INDEX(suivi,SMALL(IF(colc=$E$2,ROW(colc)-1,""),ROW(D3)),5),""))</f>
        <v/>
      </c>
      <c r="I6" s="16" t="str">
        <f t="array" aca="1" ref="I6" ca="1">IF($E$2="","",IFERROR(INDEX(suivi,SMALL(IF(colc=$E$2,ROW(colc)-1,""),ROW(E3)),6),""))</f>
        <v/>
      </c>
    </row>
    <row r="7" spans="1:9">
      <c r="A7" s="1"/>
      <c r="B7" s="3"/>
      <c r="E7" s="15" t="str">
        <f t="array" aca="1" ref="E7" ca="1">IF($E$2="","",IFERROR(INDEX(suivi,SMALL(IF(colc=$E$2,ROW(colc)-1,""),ROW(A4)),2),""))</f>
        <v/>
      </c>
      <c r="F7" s="15" t="str">
        <f t="array" aca="1" ref="F7" ca="1">IF($E$2="","",IFERROR(INDEX(suivi,SMALL(IF(colc=$E$2,ROW(colc)-1,""),ROW(B4)),3),""))</f>
        <v/>
      </c>
      <c r="G7" s="16" t="str">
        <f t="array" aca="1" ref="G7" ca="1">IF($E$2="","",IFERROR(INDEX(suivi,SMALL(IF(colc=$E$2,ROW(colc)-1,""),ROW(C4)),4),""))</f>
        <v/>
      </c>
      <c r="H7" s="17" t="str">
        <f t="array" aca="1" ref="H7" ca="1">IF($E$2="","",IFERROR(INDEX(suivi,SMALL(IF(colc=$E$2,ROW(colc)-1,""),ROW(D4)),5),""))</f>
        <v/>
      </c>
      <c r="I7" s="16" t="str">
        <f t="array" aca="1" ref="I7" ca="1">IF($E$2="","",IFERROR(INDEX(suivi,SMALL(IF(colc=$E$2,ROW(colc)-1,""),ROW(E4)),6),""))</f>
        <v/>
      </c>
    </row>
    <row r="8" spans="1:9">
      <c r="A8" s="2"/>
      <c r="B8" s="3"/>
      <c r="E8" s="15" t="str">
        <f t="array" aca="1" ref="E8" ca="1">IF($E$2="","",IFERROR(INDEX(suivi,SMALL(IF(colc=$E$2,ROW(colc)-1,""),ROW(A5)),2),""))</f>
        <v/>
      </c>
      <c r="F8" s="15" t="str">
        <f t="array" aca="1" ref="F8" ca="1">IF($E$2="","",IFERROR(INDEX(suivi,SMALL(IF(colc=$E$2,ROW(colc)-1,""),ROW(B5)),3),""))</f>
        <v/>
      </c>
      <c r="G8" s="16" t="str">
        <f t="array" aca="1" ref="G8" ca="1">IF($E$2="","",IFERROR(INDEX(suivi,SMALL(IF(colc=$E$2,ROW(colc)-1,""),ROW(C5)),4),""))</f>
        <v/>
      </c>
      <c r="H8" s="17" t="str">
        <f t="array" aca="1" ref="H8" ca="1">IF($E$2="","",IFERROR(INDEX(suivi,SMALL(IF(colc=$E$2,ROW(colc)-1,""),ROW(D5)),5),""))</f>
        <v/>
      </c>
      <c r="I8" s="16" t="str">
        <f t="array" aca="1" ref="I8" ca="1">IF($E$2="","",IFERROR(INDEX(suivi,SMALL(IF(colc=$E$2,ROW(colc)-1,""),ROW(E5)),6),""))</f>
        <v/>
      </c>
    </row>
    <row r="9" spans="1:9">
      <c r="A9" s="1"/>
      <c r="B9" s="3"/>
      <c r="E9" s="15" t="str">
        <f t="array" aca="1" ref="E9" ca="1">IF($E$2="","",IFERROR(INDEX(suivi,SMALL(IF(colc=$E$2,ROW(colc)-1,""),ROW(A6)),2),""))</f>
        <v/>
      </c>
      <c r="F9" s="15" t="str">
        <f t="array" aca="1" ref="F9" ca="1">IF($E$2="","",IFERROR(INDEX(suivi,SMALL(IF(colc=$E$2,ROW(colc)-1,""),ROW(B6)),3),""))</f>
        <v/>
      </c>
      <c r="G9" s="16" t="str">
        <f t="array" aca="1" ref="G9" ca="1">IF($E$2="","",IFERROR(INDEX(suivi,SMALL(IF(colc=$E$2,ROW(colc)-1,""),ROW(C6)),4),""))</f>
        <v/>
      </c>
      <c r="H9" s="17" t="str">
        <f t="array" aca="1" ref="H9" ca="1">IF($E$2="","",IFERROR(INDEX(suivi,SMALL(IF(colc=$E$2,ROW(colc)-1,""),ROW(D6)),5),""))</f>
        <v/>
      </c>
      <c r="I9" s="16" t="str">
        <f t="array" aca="1" ref="I9" ca="1">IF($E$2="","",IFERROR(INDEX(suivi,SMALL(IF(colc=$E$2,ROW(colc)-1,""),ROW(E6)),6),""))</f>
        <v/>
      </c>
    </row>
    <row r="10" spans="1:9">
      <c r="E10" s="15" t="str">
        <f t="array" aca="1" ref="E10" ca="1">IF($E$2="","",IFERROR(INDEX(suivi,SMALL(IF(colc=$E$2,ROW(colc)-1,""),ROW(A7)),2),""))</f>
        <v/>
      </c>
      <c r="F10" s="15" t="str">
        <f t="array" aca="1" ref="F10" ca="1">IF($E$2="","",IFERROR(INDEX(suivi,SMALL(IF(colc=$E$2,ROW(colc)-1,""),ROW(B7)),3),""))</f>
        <v/>
      </c>
      <c r="G10" s="16" t="str">
        <f t="array" aca="1" ref="G10" ca="1">IF($E$2="","",IFERROR(INDEX(suivi,SMALL(IF(colc=$E$2,ROW(colc)-1,""),ROW(C7)),4),""))</f>
        <v/>
      </c>
      <c r="H10" s="17" t="str">
        <f t="array" aca="1" ref="H10" ca="1">IF($E$2="","",IFERROR(INDEX(suivi,SMALL(IF(colc=$E$2,ROW(colc)-1,""),ROW(D7)),5),""))</f>
        <v/>
      </c>
      <c r="I10" s="16" t="str">
        <f t="array" aca="1" ref="I10" ca="1">IF($E$2="","",IFERROR(INDEX(suivi,SMALL(IF(colc=$E$2,ROW(colc)-1,""),ROW(E7)),6),""))</f>
        <v/>
      </c>
    </row>
    <row r="11" spans="1:9">
      <c r="E11" s="15" t="str">
        <f t="array" aca="1" ref="E11" ca="1">IF($E$2="","",IFERROR(INDEX(suivi,SMALL(IF(colc=$E$2,ROW(colc)-1,""),ROW(A8)),2),""))</f>
        <v/>
      </c>
      <c r="F11" s="15" t="str">
        <f t="array" aca="1" ref="F11" ca="1">IF($E$2="","",IFERROR(INDEX(suivi,SMALL(IF(colc=$E$2,ROW(colc)-1,""),ROW(B8)),3),""))</f>
        <v/>
      </c>
      <c r="G11" s="16" t="str">
        <f t="array" aca="1" ref="G11" ca="1">IF($E$2="","",IFERROR(INDEX(suivi,SMALL(IF(colc=$E$2,ROW(colc)-1,""),ROW(C8)),4),""))</f>
        <v/>
      </c>
      <c r="H11" s="17" t="str">
        <f t="array" aca="1" ref="H11" ca="1">IF($E$2="","",IFERROR(INDEX(suivi,SMALL(IF(colc=$E$2,ROW(colc)-1,""),ROW(D8)),5),""))</f>
        <v/>
      </c>
      <c r="I11" s="16" t="str">
        <f t="array" aca="1" ref="I11" ca="1">IF($E$2="","",IFERROR(INDEX(suivi,SMALL(IF(colc=$E$2,ROW(colc)-1,""),ROW(E8)),6),""))</f>
        <v/>
      </c>
    </row>
    <row r="12" spans="1:9">
      <c r="E12" s="15" t="str">
        <f t="array" aca="1" ref="E12" ca="1">IF($E$2="","",IFERROR(INDEX(suivi,SMALL(IF(colc=$E$2,ROW(colc)-1,""),ROW(A9)),2),""))</f>
        <v/>
      </c>
      <c r="F12" s="15" t="str">
        <f t="array" aca="1" ref="F12" ca="1">IF($E$2="","",IFERROR(INDEX(suivi,SMALL(IF(colc=$E$2,ROW(colc)-1,""),ROW(B9)),3),""))</f>
        <v/>
      </c>
      <c r="G12" s="16" t="str">
        <f t="array" aca="1" ref="G12" ca="1">IF($E$2="","",IFERROR(INDEX(suivi,SMALL(IF(colc=$E$2,ROW(colc)-1,""),ROW(C9)),4),""))</f>
        <v/>
      </c>
      <c r="H12" s="17" t="str">
        <f t="array" aca="1" ref="H12" ca="1">IF($E$2="","",IFERROR(INDEX(suivi,SMALL(IF(colc=$E$2,ROW(colc)-1,""),ROW(D9)),5),""))</f>
        <v/>
      </c>
      <c r="I12" s="16" t="str">
        <f t="array" aca="1" ref="I12" ca="1">IF($E$2="","",IFERROR(INDEX(suivi,SMALL(IF(colc=$E$2,ROW(colc)-1,""),ROW(E9)),6),""))</f>
        <v/>
      </c>
    </row>
    <row r="13" spans="1:9">
      <c r="E13" s="15" t="str">
        <f t="array" aca="1" ref="E13" ca="1">IF($E$2="","",IFERROR(INDEX(suivi,SMALL(IF(colc=$E$2,ROW(colc)-1,""),ROW(A10)),2),""))</f>
        <v/>
      </c>
      <c r="F13" s="15" t="str">
        <f t="array" aca="1" ref="F13" ca="1">IF($E$2="","",IFERROR(INDEX(suivi,SMALL(IF(colc=$E$2,ROW(colc)-1,""),ROW(B10)),3),""))</f>
        <v/>
      </c>
      <c r="G13" s="16" t="str">
        <f t="array" aca="1" ref="G13" ca="1">IF($E$2="","",IFERROR(INDEX(suivi,SMALL(IF(colc=$E$2,ROW(colc)-1,""),ROW(C10)),4),""))</f>
        <v/>
      </c>
      <c r="H13" s="17" t="str">
        <f t="array" aca="1" ref="H13" ca="1">IF($E$2="","",IFERROR(INDEX(suivi,SMALL(IF(colc=$E$2,ROW(colc)-1,""),ROW(D10)),5),""))</f>
        <v/>
      </c>
      <c r="I13" s="16" t="str">
        <f t="array" aca="1" ref="I13" ca="1">IF($E$2="","",IFERROR(INDEX(suivi,SMALL(IF(colc=$E$2,ROW(colc)-1,""),ROW(E10)),6),""))</f>
        <v/>
      </c>
    </row>
    <row r="14" spans="1:9">
      <c r="E14" s="15" t="str">
        <f t="array" aca="1" ref="E14" ca="1">IF($E$2="","",IFERROR(INDEX(suivi,SMALL(IF(colc=$E$2,ROW(colc)-1,""),ROW(A11)),2),""))</f>
        <v/>
      </c>
      <c r="F14" s="15" t="str">
        <f t="array" aca="1" ref="F14" ca="1">IF($E$2="","",IFERROR(INDEX(suivi,SMALL(IF(colc=$E$2,ROW(colc)-1,""),ROW(B11)),3),""))</f>
        <v/>
      </c>
      <c r="G14" s="16" t="str">
        <f t="array" aca="1" ref="G14" ca="1">IF($E$2="","",IFERROR(INDEX(suivi,SMALL(IF(colc=$E$2,ROW(colc)-1,""),ROW(C11)),4),""))</f>
        <v/>
      </c>
      <c r="H14" s="17" t="str">
        <f t="array" aca="1" ref="H14" ca="1">IF($E$2="","",IFERROR(INDEX(suivi,SMALL(IF(colc=$E$2,ROW(colc)-1,""),ROW(D11)),5),""))</f>
        <v/>
      </c>
      <c r="I14" s="16" t="str">
        <f t="array" aca="1" ref="I14" ca="1">IF($E$2="","",IFERROR(INDEX(suivi,SMALL(IF(colc=$E$2,ROW(colc)-1,""),ROW(E11)),6),""))</f>
        <v/>
      </c>
    </row>
    <row r="15" spans="1:9">
      <c r="E15" s="15" t="str">
        <f t="array" aca="1" ref="E15" ca="1">IF($E$2="","",IFERROR(INDEX(suivi,SMALL(IF(colc=$E$2,ROW(colc)-1,""),ROW(A12)),2),""))</f>
        <v/>
      </c>
      <c r="F15" s="15" t="str">
        <f t="array" aca="1" ref="F15" ca="1">IF($E$2="","",IFERROR(INDEX(suivi,SMALL(IF(colc=$E$2,ROW(colc)-1,""),ROW(B12)),3),""))</f>
        <v/>
      </c>
      <c r="G15" s="16" t="str">
        <f t="array" aca="1" ref="G15" ca="1">IF($E$2="","",IFERROR(INDEX(suivi,SMALL(IF(colc=$E$2,ROW(colc)-1,""),ROW(C12)),4),""))</f>
        <v/>
      </c>
      <c r="H15" s="17" t="str">
        <f t="array" aca="1" ref="H15" ca="1">IF($E$2="","",IFERROR(INDEX(suivi,SMALL(IF(colc=$E$2,ROW(colc)-1,""),ROW(D12)),5),""))</f>
        <v/>
      </c>
      <c r="I15" s="16" t="str">
        <f t="array" aca="1" ref="I15" ca="1">IF($E$2="","",IFERROR(INDEX(suivi,SMALL(IF(colc=$E$2,ROW(colc)-1,""),ROW(E12)),6),""))</f>
        <v/>
      </c>
    </row>
    <row r="16" spans="1:9">
      <c r="E16" s="15" t="str">
        <f t="array" aca="1" ref="E16" ca="1">IF($E$2="","",IFERROR(INDEX(suivi,SMALL(IF(colc=$E$2,ROW(colc)-1,""),ROW(A13)),2),""))</f>
        <v/>
      </c>
      <c r="F16" s="15" t="str">
        <f t="array" aca="1" ref="F16" ca="1">IF($E$2="","",IFERROR(INDEX(suivi,SMALL(IF(colc=$E$2,ROW(colc)-1,""),ROW(B13)),3),""))</f>
        <v/>
      </c>
      <c r="G16" s="16" t="str">
        <f t="array" aca="1" ref="G16" ca="1">IF($E$2="","",IFERROR(INDEX(suivi,SMALL(IF(colc=$E$2,ROW(colc)-1,""),ROW(C13)),4),""))</f>
        <v/>
      </c>
      <c r="H16" s="17" t="str">
        <f t="array" aca="1" ref="H16" ca="1">IF($E$2="","",IFERROR(INDEX(suivi,SMALL(IF(colc=$E$2,ROW(colc)-1,""),ROW(D13)),5),""))</f>
        <v/>
      </c>
      <c r="I16" s="16" t="str">
        <f t="array" aca="1" ref="I16" ca="1">IF($E$2="","",IFERROR(INDEX(suivi,SMALL(IF(colc=$E$2,ROW(colc)-1,""),ROW(E13)),6),""))</f>
        <v/>
      </c>
    </row>
    <row r="17" spans="5:9">
      <c r="E17" s="15" t="str">
        <f t="array" aca="1" ref="E17" ca="1">IF($E$2="","",IFERROR(INDEX(suivi,SMALL(IF(colc=$E$2,ROW(colc)-1,""),ROW(A14)),2),""))</f>
        <v/>
      </c>
      <c r="F17" s="15" t="str">
        <f t="array" aca="1" ref="F17" ca="1">IF($E$2="","",IFERROR(INDEX(suivi,SMALL(IF(colc=$E$2,ROW(colc)-1,""),ROW(B14)),3),""))</f>
        <v/>
      </c>
      <c r="G17" s="16" t="str">
        <f t="array" aca="1" ref="G17" ca="1">IF($E$2="","",IFERROR(INDEX(suivi,SMALL(IF(colc=$E$2,ROW(colc)-1,""),ROW(C14)),4),""))</f>
        <v/>
      </c>
      <c r="H17" s="17" t="str">
        <f t="array" aca="1" ref="H17" ca="1">IF($E$2="","",IFERROR(INDEX(suivi,SMALL(IF(colc=$E$2,ROW(colc)-1,""),ROW(D14)),5),""))</f>
        <v/>
      </c>
      <c r="I17" s="16" t="str">
        <f t="array" aca="1" ref="I17" ca="1">IF($E$2="","",IFERROR(INDEX(suivi,SMALL(IF(colc=$E$2,ROW(colc)-1,""),ROW(E14)),6),""))</f>
        <v/>
      </c>
    </row>
    <row r="18" spans="5:9">
      <c r="E18" s="15" t="str">
        <f t="array" aca="1" ref="E18" ca="1">IF($E$2="","",IFERROR(INDEX(suivi,SMALL(IF(colc=$E$2,ROW(colc)-1,""),ROW(A15)),2),""))</f>
        <v/>
      </c>
      <c r="F18" s="15" t="str">
        <f t="array" aca="1" ref="F18" ca="1">IF($E$2="","",IFERROR(INDEX(suivi,SMALL(IF(colc=$E$2,ROW(colc)-1,""),ROW(B15)),3),""))</f>
        <v/>
      </c>
      <c r="G18" s="16" t="str">
        <f t="array" aca="1" ref="G18" ca="1">IF($E$2="","",IFERROR(INDEX(suivi,SMALL(IF(colc=$E$2,ROW(colc)-1,""),ROW(C15)),4),""))</f>
        <v/>
      </c>
      <c r="H18" s="17" t="str">
        <f t="array" aca="1" ref="H18" ca="1">IF($E$2="","",IFERROR(INDEX(suivi,SMALL(IF(colc=$E$2,ROW(colc)-1,""),ROW(D15)),5),""))</f>
        <v/>
      </c>
      <c r="I18" s="16" t="str">
        <f t="array" aca="1" ref="I18" ca="1">IF($E$2="","",IFERROR(INDEX(suivi,SMALL(IF(colc=$E$2,ROW(colc)-1,""),ROW(E15)),6),""))</f>
        <v/>
      </c>
    </row>
    <row r="19" spans="5:9">
      <c r="E19" s="15" t="str">
        <f t="array" aca="1" ref="E19" ca="1">IF($E$2="","",IFERROR(INDEX(suivi,SMALL(IF(colc=$E$2,ROW(colc)-1,""),ROW(A16)),2),""))</f>
        <v/>
      </c>
      <c r="F19" s="15" t="str">
        <f t="array" aca="1" ref="F19" ca="1">IF($E$2="","",IFERROR(INDEX(suivi,SMALL(IF(colc=$E$2,ROW(colc)-1,""),ROW(B16)),3),""))</f>
        <v/>
      </c>
      <c r="G19" s="16" t="str">
        <f t="array" aca="1" ref="G19" ca="1">IF($E$2="","",IFERROR(INDEX(suivi,SMALL(IF(colc=$E$2,ROW(colc)-1,""),ROW(C16)),4),""))</f>
        <v/>
      </c>
      <c r="H19" s="17" t="str">
        <f t="array" aca="1" ref="H19" ca="1">IF($E$2="","",IFERROR(INDEX(suivi,SMALL(IF(colc=$E$2,ROW(colc)-1,""),ROW(D16)),5),""))</f>
        <v/>
      </c>
      <c r="I19" s="16" t="str">
        <f t="array" aca="1" ref="I19" ca="1">IF($E$2="","",IFERROR(INDEX(suivi,SMALL(IF(colc=$E$2,ROW(colc)-1,""),ROW(E16)),6),""))</f>
        <v/>
      </c>
    </row>
    <row r="20" spans="5:9">
      <c r="E20" s="15" t="str">
        <f t="array" aca="1" ref="E20" ca="1">IF($E$2="","",IFERROR(INDEX(suivi,SMALL(IF(colc=$E$2,ROW(colc)-1,""),ROW(A17)),2),""))</f>
        <v/>
      </c>
      <c r="F20" s="15" t="str">
        <f t="array" aca="1" ref="F20" ca="1">IF($E$2="","",IFERROR(INDEX(suivi,SMALL(IF(colc=$E$2,ROW(colc)-1,""),ROW(B17)),3),""))</f>
        <v/>
      </c>
      <c r="G20" s="16" t="str">
        <f t="array" aca="1" ref="G20" ca="1">IF($E$2="","",IFERROR(INDEX(suivi,SMALL(IF(colc=$E$2,ROW(colc)-1,""),ROW(C17)),4),""))</f>
        <v/>
      </c>
      <c r="H20" s="17" t="str">
        <f t="array" aca="1" ref="H20" ca="1">IF($E$2="","",IFERROR(INDEX(suivi,SMALL(IF(colc=$E$2,ROW(colc)-1,""),ROW(D17)),5),""))</f>
        <v/>
      </c>
      <c r="I20" s="16" t="str">
        <f t="array" aca="1" ref="I20" ca="1">IF($E$2="","",IFERROR(INDEX(suivi,SMALL(IF(colc=$E$2,ROW(colc)-1,""),ROW(E17)),6),""))</f>
        <v/>
      </c>
    </row>
    <row r="21" spans="5:9">
      <c r="E21" s="15" t="str">
        <f t="array" aca="1" ref="E21" ca="1">IF($E$2="","",IFERROR(INDEX(suivi,SMALL(IF(colc=$E$2,ROW(colc)-1,""),ROW(A18)),2),""))</f>
        <v/>
      </c>
      <c r="F21" s="15" t="str">
        <f t="array" aca="1" ref="F21" ca="1">IF($E$2="","",IFERROR(INDEX(suivi,SMALL(IF(colc=$E$2,ROW(colc)-1,""),ROW(B18)),3),""))</f>
        <v/>
      </c>
      <c r="G21" s="16" t="str">
        <f t="array" aca="1" ref="G21" ca="1">IF($E$2="","",IFERROR(INDEX(suivi,SMALL(IF(colc=$E$2,ROW(colc)-1,""),ROW(C18)),4),""))</f>
        <v/>
      </c>
      <c r="H21" s="17" t="str">
        <f t="array" aca="1" ref="H21" ca="1">IF($E$2="","",IFERROR(INDEX(suivi,SMALL(IF(colc=$E$2,ROW(colc)-1,""),ROW(D18)),5),""))</f>
        <v/>
      </c>
      <c r="I21" s="16" t="str">
        <f t="array" aca="1" ref="I21" ca="1">IF($E$2="","",IFERROR(INDEX(suivi,SMALL(IF(colc=$E$2,ROW(colc)-1,""),ROW(E18)),6),""))</f>
        <v/>
      </c>
    </row>
    <row r="22" spans="5:9">
      <c r="E22" s="15" t="str">
        <f t="array" aca="1" ref="E22" ca="1">IF($E$2="","",IFERROR(INDEX(suivi,SMALL(IF(colc=$E$2,ROW(colc)-1,""),ROW(A19)),2),""))</f>
        <v/>
      </c>
      <c r="F22" s="15" t="str">
        <f t="array" aca="1" ref="F22" ca="1">IF($E$2="","",IFERROR(INDEX(suivi,SMALL(IF(colc=$E$2,ROW(colc)-1,""),ROW(B19)),3),""))</f>
        <v/>
      </c>
      <c r="G22" s="16" t="str">
        <f t="array" aca="1" ref="G22" ca="1">IF($E$2="","",IFERROR(INDEX(suivi,SMALL(IF(colc=$E$2,ROW(colc)-1,""),ROW(C19)),4),""))</f>
        <v/>
      </c>
      <c r="H22" s="17" t="str">
        <f t="array" aca="1" ref="H22" ca="1">IF($E$2="","",IFERROR(INDEX(suivi,SMALL(IF(colc=$E$2,ROW(colc)-1,""),ROW(D19)),5),""))</f>
        <v/>
      </c>
      <c r="I22" s="16" t="str">
        <f t="array" aca="1" ref="I22" ca="1">IF($E$2="","",IFERROR(INDEX(suivi,SMALL(IF(colc=$E$2,ROW(colc)-1,""),ROW(E19)),6),""))</f>
        <v/>
      </c>
    </row>
    <row r="23" spans="5:9">
      <c r="E23" s="15" t="str">
        <f t="array" aca="1" ref="E23" ca="1">IF($E$2="","",IFERROR(INDEX(suivi,SMALL(IF(colc=$E$2,ROW(colc)-1,""),ROW(A20)),2),""))</f>
        <v/>
      </c>
      <c r="F23" s="15" t="str">
        <f t="array" aca="1" ref="F23" ca="1">IF($E$2="","",IFERROR(INDEX(suivi,SMALL(IF(colc=$E$2,ROW(colc)-1,""),ROW(B20)),3),""))</f>
        <v/>
      </c>
      <c r="G23" s="16" t="str">
        <f t="array" aca="1" ref="G23" ca="1">IF($E$2="","",IFERROR(INDEX(suivi,SMALL(IF(colc=$E$2,ROW(colc)-1,""),ROW(C20)),4),""))</f>
        <v/>
      </c>
      <c r="H23" s="17" t="str">
        <f t="array" aca="1" ref="H23" ca="1">IF($E$2="","",IFERROR(INDEX(suivi,SMALL(IF(colc=$E$2,ROW(colc)-1,""),ROW(D20)),5),""))</f>
        <v/>
      </c>
      <c r="I23" s="16" t="str">
        <f t="array" aca="1" ref="I23" ca="1">IF($E$2="","",IFERROR(INDEX(suivi,SMALL(IF(colc=$E$2,ROW(colc)-1,""),ROW(E20)),6),""))</f>
        <v/>
      </c>
    </row>
    <row r="24" spans="5:9">
      <c r="E24" s="15" t="str">
        <f t="array" aca="1" ref="E24" ca="1">IF($E$2="","",IFERROR(INDEX(suivi,SMALL(IF(colc=$E$2,ROW(colc)-1,""),ROW(A21)),2),""))</f>
        <v/>
      </c>
      <c r="F24" s="15" t="str">
        <f t="array" aca="1" ref="F24" ca="1">IF($E$2="","",IFERROR(INDEX(suivi,SMALL(IF(colc=$E$2,ROW(colc)-1,""),ROW(B21)),3),""))</f>
        <v/>
      </c>
      <c r="G24" s="16" t="str">
        <f t="array" aca="1" ref="G24" ca="1">IF($E$2="","",IFERROR(INDEX(suivi,SMALL(IF(colc=$E$2,ROW(colc)-1,""),ROW(C21)),4),""))</f>
        <v/>
      </c>
      <c r="H24" s="17" t="str">
        <f t="array" aca="1" ref="H24" ca="1">IF($E$2="","",IFERROR(INDEX(suivi,SMALL(IF(colc=$E$2,ROW(colc)-1,""),ROW(D21)),5),""))</f>
        <v/>
      </c>
      <c r="I24" s="16" t="str">
        <f t="array" aca="1" ref="I24" ca="1">IF($E$2="","",IFERROR(INDEX(suivi,SMALL(IF(colc=$E$2,ROW(colc)-1,""),ROW(E21)),6),""))</f>
        <v/>
      </c>
    </row>
  </sheetData>
  <dataValidations count="1">
    <dataValidation type="list" allowBlank="1" showInputMessage="1" showErrorMessage="1" sqref="E2">
      <formula1>nums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4"/>
  <sheetViews>
    <sheetView workbookViewId="0">
      <selection activeCell="D24" sqref="D24"/>
    </sheetView>
  </sheetViews>
  <sheetFormatPr baseColWidth="10" defaultRowHeight="15"/>
  <cols>
    <col min="3" max="3" width="10.85546875" style="9"/>
    <col min="4" max="4" width="20.5703125" customWidth="1"/>
    <col min="5" max="5" width="15.140625" style="9" customWidth="1"/>
    <col min="6" max="6" width="16.7109375" style="9" customWidth="1"/>
    <col min="7" max="7" width="10.85546875" style="5"/>
  </cols>
  <sheetData>
    <row r="1" spans="1:7">
      <c r="A1" t="s">
        <v>23</v>
      </c>
      <c r="B1" t="s">
        <v>64</v>
      </c>
      <c r="C1" s="9" t="s">
        <v>65</v>
      </c>
      <c r="D1" t="s">
        <v>66</v>
      </c>
      <c r="E1" s="9" t="s">
        <v>67</v>
      </c>
      <c r="F1" s="9" t="s">
        <v>68</v>
      </c>
      <c r="G1" s="5" t="s">
        <v>69</v>
      </c>
    </row>
    <row r="2" spans="1:7">
      <c r="B2" t="s">
        <v>0</v>
      </c>
      <c r="C2" s="9">
        <v>100</v>
      </c>
      <c r="D2" t="s">
        <v>17</v>
      </c>
      <c r="E2" s="9" t="s">
        <v>49</v>
      </c>
      <c r="F2" s="9">
        <v>2</v>
      </c>
      <c r="G2" s="5">
        <v>42496</v>
      </c>
    </row>
    <row r="3" spans="1:7">
      <c r="B3" t="s">
        <v>2</v>
      </c>
      <c r="C3" s="9">
        <v>102</v>
      </c>
      <c r="D3" t="s">
        <v>17</v>
      </c>
      <c r="E3" s="9" t="s">
        <v>49</v>
      </c>
      <c r="F3" s="9">
        <v>5</v>
      </c>
      <c r="G3" s="5">
        <v>42497</v>
      </c>
    </row>
    <row r="4" spans="1:7">
      <c r="B4" t="s">
        <v>1</v>
      </c>
      <c r="C4" s="9">
        <v>101</v>
      </c>
      <c r="D4" t="s">
        <v>13</v>
      </c>
      <c r="E4" s="9" t="s">
        <v>44</v>
      </c>
      <c r="F4" s="9">
        <v>1</v>
      </c>
      <c r="G4" s="5">
        <v>42496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parametres</vt:lpstr>
      <vt:lpstr>saisie</vt:lpstr>
      <vt:lpstr>synthèse</vt:lpstr>
      <vt:lpstr>bdd</vt:lpstr>
      <vt:lpstr>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Light.user</cp:lastModifiedBy>
  <dcterms:created xsi:type="dcterms:W3CDTF">2016-04-24T02:58:30Z</dcterms:created>
  <dcterms:modified xsi:type="dcterms:W3CDTF">2016-05-13T11:45:04Z</dcterms:modified>
</cp:coreProperties>
</file>