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90" windowWidth="15480" windowHeight="11640" firstSheet="4" activeTab="5"/>
  </bookViews>
  <sheets>
    <sheet name="UNIQUE_VIDE" sheetId="2" state="hidden" r:id="rId1"/>
    <sheet name="UNIQUE_VIDE (2)" sheetId="6" state="hidden" r:id="rId2"/>
    <sheet name="UNIQUE_SANS_VIDE" sheetId="9" state="hidden" r:id="rId3"/>
    <sheet name="UNIQ_OU_DUBLONS" sheetId="10" state="hidden" r:id="rId4"/>
    <sheet name="EXEMPLE01" sheetId="4" r:id="rId5"/>
    <sheet name="EXEMPLE02" sheetId="11" r:id="rId6"/>
  </sheets>
  <definedNames>
    <definedName name="poids">EXEMPLE02!$D$2:$D$17</definedName>
  </definedNames>
  <calcPr calcId="124519"/>
</workbook>
</file>

<file path=xl/calcChain.xml><?xml version="1.0" encoding="utf-8"?>
<calcChain xmlns="http://schemas.openxmlformats.org/spreadsheetml/2006/main">
  <c r="I2" i="4" a="1"/>
  <c r="K2" s="1"/>
  <c r="L17" l="1"/>
  <c r="L16"/>
  <c r="L15"/>
  <c r="L14"/>
  <c r="L13"/>
  <c r="L12"/>
  <c r="L11"/>
  <c r="L10"/>
  <c r="L9"/>
  <c r="L8"/>
  <c r="L7"/>
  <c r="L6"/>
  <c r="L5"/>
  <c r="L4"/>
  <c r="L3"/>
  <c r="L2"/>
  <c r="I17"/>
  <c r="I16"/>
  <c r="I15"/>
  <c r="I14"/>
  <c r="I13"/>
  <c r="I12"/>
  <c r="I11"/>
  <c r="I10"/>
  <c r="I9"/>
  <c r="I8"/>
  <c r="I7"/>
  <c r="I6"/>
  <c r="I5"/>
  <c r="I4"/>
  <c r="I3"/>
  <c r="I2"/>
  <c r="J17"/>
  <c r="J16"/>
  <c r="J15"/>
  <c r="J14"/>
  <c r="J13"/>
  <c r="J12"/>
  <c r="J11"/>
  <c r="J10"/>
  <c r="J9"/>
  <c r="J8"/>
  <c r="J7"/>
  <c r="J6"/>
  <c r="J5"/>
  <c r="J4"/>
  <c r="J3"/>
  <c r="J2"/>
  <c r="K17"/>
  <c r="K16"/>
  <c r="K15"/>
  <c r="K14"/>
  <c r="K13"/>
  <c r="K12"/>
  <c r="K11"/>
  <c r="K10"/>
  <c r="K9"/>
  <c r="K8"/>
  <c r="K7"/>
  <c r="K6"/>
  <c r="K5"/>
  <c r="K4"/>
  <c r="K3"/>
  <c r="I2" i="11" a="1"/>
  <c r="I2" s="1"/>
  <c r="H18" i="9" a="1"/>
  <c r="H18" s="1"/>
  <c r="I18" a="1"/>
  <c r="I18" s="1"/>
  <c r="I3"/>
  <c r="I2"/>
  <c r="H3"/>
  <c r="H2"/>
  <c r="F3"/>
  <c r="F2"/>
  <c r="K23"/>
  <c r="G2"/>
  <c r="E2" a="1"/>
  <c r="E2" s="1"/>
  <c r="F4"/>
  <c r="D20" a="1"/>
  <c r="D21" s="1"/>
  <c r="F5" i="2"/>
  <c r="K26" i="10"/>
  <c r="J9" a="1"/>
  <c r="J17" s="1"/>
  <c r="H9" a="1"/>
  <c r="H9" s="1"/>
  <c r="F5"/>
  <c r="V12"/>
  <c r="V10"/>
  <c r="V8"/>
  <c r="V6"/>
  <c r="V4"/>
  <c r="V2"/>
  <c r="V2" a="1"/>
  <c r="V13" s="1"/>
  <c r="T2"/>
  <c r="S2" a="1"/>
  <c r="S10" s="1"/>
  <c r="R2" a="1"/>
  <c r="R13" s="1"/>
  <c r="O2" a="1"/>
  <c r="O9" s="1"/>
  <c r="I2"/>
  <c r="F2"/>
  <c r="F2" a="1"/>
  <c r="D2" a="1"/>
  <c r="D18" s="1"/>
  <c r="C18"/>
  <c r="C16"/>
  <c r="C14"/>
  <c r="C12"/>
  <c r="C10"/>
  <c r="C8"/>
  <c r="C6"/>
  <c r="C4"/>
  <c r="C2"/>
  <c r="C2" a="1"/>
  <c r="C19" s="1"/>
  <c r="B2" a="1"/>
  <c r="B24" s="1"/>
  <c r="H1" a="1"/>
  <c r="H7" s="1"/>
  <c r="C2" i="9" a="1"/>
  <c r="C2" s="1"/>
  <c r="S2" a="1"/>
  <c r="S2" s="1"/>
  <c r="T2"/>
  <c r="K26"/>
  <c r="B2" a="1"/>
  <c r="B2" s="1"/>
  <c r="O2" a="1"/>
  <c r="O2" s="1"/>
  <c r="J9" a="1"/>
  <c r="J17" s="1"/>
  <c r="V2" a="1"/>
  <c r="V13" s="1"/>
  <c r="R2" a="1"/>
  <c r="R12" s="1"/>
  <c r="D7" i="6"/>
  <c r="D9" s="1"/>
  <c r="D8"/>
  <c r="D6"/>
  <c r="D5"/>
  <c r="D4"/>
  <c r="D3"/>
  <c r="D2"/>
  <c r="E9"/>
  <c r="G2"/>
  <c r="F5" s="1"/>
  <c r="F2"/>
  <c r="B2"/>
  <c r="D9" i="2"/>
  <c r="D8"/>
  <c r="D7"/>
  <c r="D6"/>
  <c r="D5"/>
  <c r="D4"/>
  <c r="D3"/>
  <c r="D2"/>
  <c r="E9"/>
  <c r="F2"/>
  <c r="B2"/>
  <c r="L17" i="11" l="1"/>
  <c r="L9"/>
  <c r="L13"/>
  <c r="L5"/>
  <c r="L15"/>
  <c r="L11"/>
  <c r="L7"/>
  <c r="L3"/>
  <c r="L16"/>
  <c r="L14"/>
  <c r="L12"/>
  <c r="L10"/>
  <c r="L8"/>
  <c r="L6"/>
  <c r="L4"/>
  <c r="L2"/>
  <c r="J17"/>
  <c r="J16"/>
  <c r="J15"/>
  <c r="J14"/>
  <c r="J13"/>
  <c r="J12"/>
  <c r="J11"/>
  <c r="J10"/>
  <c r="J9"/>
  <c r="J8"/>
  <c r="J7"/>
  <c r="J6"/>
  <c r="J5"/>
  <c r="J4"/>
  <c r="J3"/>
  <c r="J2"/>
  <c r="K17"/>
  <c r="I17"/>
  <c r="K16"/>
  <c r="I16"/>
  <c r="K15"/>
  <c r="I15"/>
  <c r="K14"/>
  <c r="I14"/>
  <c r="K13"/>
  <c r="I13"/>
  <c r="K12"/>
  <c r="I12"/>
  <c r="K11"/>
  <c r="I11"/>
  <c r="K10"/>
  <c r="I10"/>
  <c r="K9"/>
  <c r="I9"/>
  <c r="K8"/>
  <c r="I8"/>
  <c r="K7"/>
  <c r="I7"/>
  <c r="K6"/>
  <c r="I6"/>
  <c r="K5"/>
  <c r="I5"/>
  <c r="K4"/>
  <c r="I4"/>
  <c r="K3"/>
  <c r="I3"/>
  <c r="K2"/>
  <c r="H35" i="9"/>
  <c r="H33"/>
  <c r="H31"/>
  <c r="H29"/>
  <c r="H27"/>
  <c r="H25"/>
  <c r="H23"/>
  <c r="H21"/>
  <c r="H19"/>
  <c r="H36"/>
  <c r="H34"/>
  <c r="H32"/>
  <c r="H30"/>
  <c r="H28"/>
  <c r="H26"/>
  <c r="H24"/>
  <c r="H22"/>
  <c r="H20"/>
  <c r="I35"/>
  <c r="I33"/>
  <c r="I31"/>
  <c r="I29"/>
  <c r="I27"/>
  <c r="I25"/>
  <c r="I23"/>
  <c r="I21"/>
  <c r="I19"/>
  <c r="I36"/>
  <c r="I34"/>
  <c r="I32"/>
  <c r="I30"/>
  <c r="I28"/>
  <c r="I26"/>
  <c r="I24"/>
  <c r="I22"/>
  <c r="I20"/>
  <c r="V6"/>
  <c r="V2"/>
  <c r="V10"/>
  <c r="V4"/>
  <c r="V8"/>
  <c r="V12"/>
  <c r="E13"/>
  <c r="E11"/>
  <c r="E9"/>
  <c r="E7"/>
  <c r="E5"/>
  <c r="E3"/>
  <c r="E12"/>
  <c r="E10"/>
  <c r="E8"/>
  <c r="E6"/>
  <c r="E4"/>
  <c r="D35"/>
  <c r="D34"/>
  <c r="D32"/>
  <c r="D30"/>
  <c r="D28"/>
  <c r="D26"/>
  <c r="D24"/>
  <c r="D22"/>
  <c r="D20"/>
  <c r="D33"/>
  <c r="D31"/>
  <c r="D29"/>
  <c r="D27"/>
  <c r="D25"/>
  <c r="D23"/>
  <c r="D3" i="10"/>
  <c r="D5"/>
  <c r="D7"/>
  <c r="D9"/>
  <c r="D11"/>
  <c r="D13"/>
  <c r="D15"/>
  <c r="D17"/>
  <c r="O2"/>
  <c r="O4"/>
  <c r="O6"/>
  <c r="O8"/>
  <c r="O10"/>
  <c r="R2"/>
  <c r="R4"/>
  <c r="R6"/>
  <c r="R8"/>
  <c r="R10"/>
  <c r="R12"/>
  <c r="S3"/>
  <c r="S5"/>
  <c r="S7"/>
  <c r="S9"/>
  <c r="V3"/>
  <c r="V5"/>
  <c r="V7"/>
  <c r="V9"/>
  <c r="V11"/>
  <c r="J10"/>
  <c r="J12"/>
  <c r="J14"/>
  <c r="J16"/>
  <c r="H2"/>
  <c r="H4"/>
  <c r="H6"/>
  <c r="B3"/>
  <c r="B5"/>
  <c r="B7"/>
  <c r="B9"/>
  <c r="B11"/>
  <c r="B13"/>
  <c r="B15"/>
  <c r="B17"/>
  <c r="B19"/>
  <c r="B21"/>
  <c r="B23"/>
  <c r="B25"/>
  <c r="H1"/>
  <c r="H3"/>
  <c r="H5"/>
  <c r="B2"/>
  <c r="B4"/>
  <c r="B6"/>
  <c r="B8"/>
  <c r="B10"/>
  <c r="B12"/>
  <c r="B14"/>
  <c r="B16"/>
  <c r="B18"/>
  <c r="B20"/>
  <c r="B22"/>
  <c r="C3"/>
  <c r="C5"/>
  <c r="C7"/>
  <c r="C9"/>
  <c r="C11"/>
  <c r="C13"/>
  <c r="C15"/>
  <c r="C17"/>
  <c r="D2"/>
  <c r="D4"/>
  <c r="D6"/>
  <c r="D8"/>
  <c r="D10"/>
  <c r="D12"/>
  <c r="D14"/>
  <c r="D16"/>
  <c r="O3"/>
  <c r="O5"/>
  <c r="O7"/>
  <c r="R3"/>
  <c r="R5"/>
  <c r="R7"/>
  <c r="R9"/>
  <c r="R11"/>
  <c r="S2"/>
  <c r="S4"/>
  <c r="S6"/>
  <c r="S8"/>
  <c r="J9"/>
  <c r="J11"/>
  <c r="J13"/>
  <c r="J15"/>
  <c r="C19" i="9"/>
  <c r="C17"/>
  <c r="C15"/>
  <c r="C13"/>
  <c r="C11"/>
  <c r="C9"/>
  <c r="C7"/>
  <c r="C5"/>
  <c r="C3"/>
  <c r="C18"/>
  <c r="C16"/>
  <c r="C14"/>
  <c r="C12"/>
  <c r="C10"/>
  <c r="C8"/>
  <c r="C6"/>
  <c r="C4"/>
  <c r="S9"/>
  <c r="S7"/>
  <c r="S5"/>
  <c r="S3"/>
  <c r="S10"/>
  <c r="S8"/>
  <c r="S6"/>
  <c r="S4"/>
  <c r="B25"/>
  <c r="B23"/>
  <c r="B21"/>
  <c r="B19"/>
  <c r="B17"/>
  <c r="B15"/>
  <c r="B13"/>
  <c r="B11"/>
  <c r="B9"/>
  <c r="B7"/>
  <c r="B5"/>
  <c r="B3"/>
  <c r="B24"/>
  <c r="B22"/>
  <c r="B20"/>
  <c r="B18"/>
  <c r="B16"/>
  <c r="B14"/>
  <c r="B12"/>
  <c r="B10"/>
  <c r="B8"/>
  <c r="B6"/>
  <c r="B4"/>
  <c r="O9"/>
  <c r="O7"/>
  <c r="O5"/>
  <c r="O3"/>
  <c r="O10"/>
  <c r="O8"/>
  <c r="O6"/>
  <c r="O4"/>
  <c r="J10"/>
  <c r="J12"/>
  <c r="J14"/>
  <c r="J16"/>
  <c r="R3"/>
  <c r="R5"/>
  <c r="R7"/>
  <c r="R9"/>
  <c r="R11"/>
  <c r="R13"/>
  <c r="R2"/>
  <c r="R4"/>
  <c r="R6"/>
  <c r="R8"/>
  <c r="R10"/>
  <c r="V3"/>
  <c r="V5"/>
  <c r="V7"/>
  <c r="V9"/>
  <c r="V11"/>
  <c r="J9"/>
  <c r="J11"/>
  <c r="J13"/>
  <c r="J15"/>
  <c r="U2" i="10" l="1"/>
  <c r="Q2" a="1"/>
  <c r="P2" a="1"/>
  <c r="L2" a="1"/>
  <c r="G9"/>
  <c r="G8"/>
  <c r="G6"/>
  <c r="G4"/>
  <c r="G3"/>
  <c r="F9"/>
  <c r="G7"/>
  <c r="G5"/>
  <c r="I4"/>
  <c r="I3"/>
  <c r="U2" i="9"/>
  <c r="P2" a="1"/>
  <c r="L2" a="1"/>
  <c r="Q2" a="1"/>
  <c r="F9" i="2"/>
  <c r="P9" i="10" l="1"/>
  <c r="P7"/>
  <c r="P5"/>
  <c r="P3"/>
  <c r="P10"/>
  <c r="P8"/>
  <c r="P6"/>
  <c r="P4"/>
  <c r="P2"/>
  <c r="L9"/>
  <c r="L7"/>
  <c r="L5"/>
  <c r="L3"/>
  <c r="L10"/>
  <c r="L8"/>
  <c r="L6"/>
  <c r="L4"/>
  <c r="L2"/>
  <c r="Q9"/>
  <c r="Q7"/>
  <c r="Q5"/>
  <c r="Q3"/>
  <c r="Q10"/>
  <c r="Q8"/>
  <c r="Q6"/>
  <c r="Q4"/>
  <c r="Q2"/>
  <c r="P10" i="9"/>
  <c r="P8"/>
  <c r="P6"/>
  <c r="P4"/>
  <c r="P2"/>
  <c r="P9"/>
  <c r="P7"/>
  <c r="P5"/>
  <c r="P3"/>
  <c r="Q10"/>
  <c r="Q8"/>
  <c r="Q6"/>
  <c r="Q4"/>
  <c r="Q2"/>
  <c r="Q9"/>
  <c r="Q7"/>
  <c r="Q5"/>
  <c r="Q3"/>
  <c r="L10"/>
  <c r="L8"/>
  <c r="L6"/>
  <c r="L4"/>
  <c r="L2"/>
  <c r="L9"/>
  <c r="L7"/>
  <c r="L5"/>
  <c r="L3"/>
  <c r="F9" i="6"/>
</calcChain>
</file>

<file path=xl/sharedStrings.xml><?xml version="1.0" encoding="utf-8"?>
<sst xmlns="http://schemas.openxmlformats.org/spreadsheetml/2006/main" count="110" uniqueCount="40">
  <si>
    <t>A</t>
  </si>
  <si>
    <t>F</t>
  </si>
  <si>
    <t>D</t>
  </si>
  <si>
    <t>G</t>
  </si>
  <si>
    <t>B</t>
  </si>
  <si>
    <t>C</t>
  </si>
  <si>
    <t>Fruit</t>
  </si>
  <si>
    <t>Prix</t>
  </si>
  <si>
    <t>Pommes</t>
  </si>
  <si>
    <t>a</t>
  </si>
  <si>
    <t>b</t>
  </si>
  <si>
    <t>=EQUIV(LIGNE()-1;J9:J17;0)</t>
  </si>
  <si>
    <t>SIERREUR(INDEX(A2:A19;PETITE.VALEUR(SIERREUR(EQUIV(LIGNE()-1;EQUIV(A2:A19;A2:A19;0);0);"Z");LIGNE()-1));"")</t>
  </si>
  <si>
    <t>Liste initiale</t>
  </si>
  <si>
    <t>unique sans vide</t>
  </si>
  <si>
    <t>unique avec vide</t>
  </si>
  <si>
    <t>=SI(NB.SI(A2:A10;A2:A10)&gt;1;"";"unique")</t>
  </si>
  <si>
    <t>y</t>
  </si>
  <si>
    <t>e</t>
  </si>
  <si>
    <t>h</t>
  </si>
  <si>
    <t>hk</t>
  </si>
  <si>
    <t>i</t>
  </si>
  <si>
    <t>m</t>
  </si>
  <si>
    <t>f</t>
  </si>
  <si>
    <t>DECALER(C3;2;3;1;1)</t>
  </si>
  <si>
    <t>r</t>
  </si>
  <si>
    <t>Betterave</t>
  </si>
  <si>
    <t>Bananes</t>
  </si>
  <si>
    <t>Orange</t>
  </si>
  <si>
    <t>Ananas</t>
  </si>
  <si>
    <t>Carottes</t>
  </si>
  <si>
    <t>Choux</t>
  </si>
  <si>
    <t>Raisins</t>
  </si>
  <si>
    <t>Poids</t>
  </si>
  <si>
    <t>Valeur recherchée</t>
  </si>
  <si>
    <t>Qualités</t>
  </si>
  <si>
    <t>Oignons</t>
  </si>
  <si>
    <t>Valeur recherchée :</t>
  </si>
  <si>
    <t>critère de recherche :</t>
  </si>
  <si>
    <t>Fruit et legumes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</si>
</sst>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&quot; Kg&quot;"/>
  </numFmts>
  <fonts count="4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6B82B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2" fillId="0" borderId="0" xfId="0" quotePrefix="1" applyFont="1"/>
    <xf numFmtId="0" fontId="0" fillId="8" borderId="0" xfId="0" applyFill="1"/>
    <xf numFmtId="0" fontId="0" fillId="0" borderId="0" xfId="0" quotePrefix="1"/>
    <xf numFmtId="0" fontId="0" fillId="2" borderId="1" xfId="0" applyFill="1" applyBorder="1"/>
    <xf numFmtId="0" fontId="2" fillId="9" borderId="0" xfId="0" applyFont="1" applyFill="1"/>
    <xf numFmtId="0" fontId="3" fillId="10" borderId="0" xfId="0" applyFont="1" applyFill="1"/>
    <xf numFmtId="0" fontId="1" fillId="4" borderId="0" xfId="0" applyFont="1" applyFill="1" applyAlignment="1">
      <alignment horizontal="left"/>
    </xf>
    <xf numFmtId="0" fontId="0" fillId="0" borderId="0" xfId="0" applyAlignment="1"/>
    <xf numFmtId="0" fontId="0" fillId="3" borderId="0" xfId="0" applyFill="1" applyAlignment="1">
      <alignment horizontal="left" vertical="top"/>
    </xf>
    <xf numFmtId="0" fontId="0" fillId="3" borderId="0" xfId="0" applyFill="1" applyAlignment="1">
      <alignment horizontal="center" vertical="top"/>
    </xf>
    <xf numFmtId="44" fontId="0" fillId="3" borderId="0" xfId="0" applyNumberFormat="1" applyFill="1" applyAlignment="1">
      <alignment horizontal="left" vertical="center"/>
    </xf>
    <xf numFmtId="164" fontId="0" fillId="3" borderId="0" xfId="0" applyNumberForma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left" vertical="top"/>
    </xf>
    <xf numFmtId="0" fontId="0" fillId="3" borderId="2" xfId="0" applyFill="1" applyBorder="1" applyAlignment="1">
      <alignment horizontal="left" vertical="top"/>
    </xf>
    <xf numFmtId="164" fontId="0" fillId="3" borderId="3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left" vertical="top"/>
    </xf>
    <xf numFmtId="0" fontId="0" fillId="3" borderId="5" xfId="0" applyFill="1" applyBorder="1" applyAlignment="1">
      <alignment horizontal="center" vertical="top"/>
    </xf>
    <xf numFmtId="44" fontId="0" fillId="3" borderId="5" xfId="0" applyNumberFormat="1" applyFill="1" applyBorder="1" applyAlignment="1">
      <alignment horizontal="left" vertical="center"/>
    </xf>
    <xf numFmtId="164" fontId="0" fillId="3" borderId="6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top"/>
    </xf>
    <xf numFmtId="44" fontId="0" fillId="3" borderId="0" xfId="0" applyNumberFormat="1" applyFill="1" applyBorder="1" applyAlignment="1">
      <alignment horizontal="left" vertical="center"/>
    </xf>
    <xf numFmtId="0" fontId="1" fillId="4" borderId="5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G10"/>
  <sheetViews>
    <sheetView workbookViewId="0">
      <selection activeCell="D2" sqref="D2"/>
    </sheetView>
  </sheetViews>
  <sheetFormatPr baseColWidth="10" defaultRowHeight="15"/>
  <sheetData>
    <row r="2" spans="1:7">
      <c r="A2" t="s">
        <v>9</v>
      </c>
      <c r="B2">
        <f>MATCH(A2,A2:A10,1)</f>
        <v>1</v>
      </c>
      <c r="D2" s="1" t="str">
        <f>IF(AND(COUNTIF($A$2:$A$10,A2)&gt;0,IFERROR(MATCH(A2,$D$1:D1,0)&gt;0,FALSE)),IF(COUNTIF($D$1:D1,A3)&gt;0,"",A3),A2)</f>
        <v>a</v>
      </c>
      <c r="F2" t="str">
        <f>IF(MATCH(A2,A2:A10,0)&gt;0,A3,A2)</f>
        <v>F</v>
      </c>
      <c r="G2" s="1"/>
    </row>
    <row r="3" spans="1:7">
      <c r="A3" t="s">
        <v>1</v>
      </c>
      <c r="D3" s="1" t="str">
        <f>IF(AND(COUNTIF($A$2:$A$10,A3)&gt;0,IFERROR(MATCH(A3,$D$1:D2,0)&gt;0,FALSE)),IF(COUNTIF($D$1:D2,A4)&gt;0,"",A4),A3)</f>
        <v>F</v>
      </c>
    </row>
    <row r="4" spans="1:7">
      <c r="A4" t="s">
        <v>2</v>
      </c>
      <c r="D4" s="1" t="str">
        <f>IF(AND(COUNTIF($A$2:$A$10,A4)&gt;0,IFERROR(MATCH(A4,$D$1:D3,0)&gt;0,FALSE)),IF(COUNTIF($D$1:D3,A5)&gt;0,"",A5),A4)</f>
        <v>D</v>
      </c>
    </row>
    <row r="5" spans="1:7">
      <c r="A5" t="s">
        <v>0</v>
      </c>
      <c r="D5" s="1" t="str">
        <f>IF(AND(COUNTIF($A$2:$A$10,A5)&gt;0,IFERROR(MATCH(A5,$D$1:D4,0)&gt;0,FALSE)),IF(COUNTIF($D$1:D4,A6)&gt;0,"",A6),A5)</f>
        <v>G</v>
      </c>
      <c r="F5">
        <f>COUNTIF(A2:A10,G2)</f>
        <v>0</v>
      </c>
    </row>
    <row r="6" spans="1:7">
      <c r="A6" t="s">
        <v>3</v>
      </c>
      <c r="D6" s="1" t="str">
        <f>IF(AND(COUNTIF($A$2:$A$10,A6)&gt;0,IFERROR(MATCH(A6,$D$1:D5,0)&gt;0,FALSE)),IF(COUNTIF($D$1:D5,A7)&gt;0,"",A7),A6)</f>
        <v>B</v>
      </c>
    </row>
    <row r="7" spans="1:7">
      <c r="A7" t="s">
        <v>4</v>
      </c>
      <c r="D7" s="1" t="str">
        <f>IF(AND(COUNTIF($A$2:$A$10,A7)&gt;0,IFERROR(MATCH(A7,$D$1:D6,0)&gt;0,FALSE)),IF(COUNTIF($D$1:D6,A8)&gt;0,"",A8),A7)</f>
        <v/>
      </c>
    </row>
    <row r="8" spans="1:7">
      <c r="A8" t="s">
        <v>2</v>
      </c>
      <c r="D8" s="1" t="str">
        <f>IF(AND(COUNTIF($A$2:$A$10,A8)&gt;0,IFERROR(MATCH(A8,$D$1:D7,0)&gt;0,FALSE)),IF(COUNTIF($D$1:D7,A9)&gt;0,"",A9),A8)</f>
        <v>C</v>
      </c>
    </row>
    <row r="9" spans="1:7">
      <c r="A9" t="s">
        <v>5</v>
      </c>
      <c r="D9" s="1" t="str">
        <f>IF(AND(COUNTIF($A$2:$A$10,A9)&gt;0,IFERROR(MATCH(A9,$D$1:D8,0)&gt;0,FALSE)),IF(COUNTIF($D$1:D8,A10)&gt;0,"",A10),A9)</f>
        <v/>
      </c>
      <c r="E9" t="b">
        <f>COUNTIF($A$2:$A$10,A9)&gt;0</f>
        <v>1</v>
      </c>
      <c r="F9" t="b">
        <f>IFERROR(MATCH(A9,$D$1:D8,0)&gt;0,FALSE)</f>
        <v>1</v>
      </c>
    </row>
    <row r="10" spans="1:7">
      <c r="A10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G10"/>
  <sheetViews>
    <sheetView workbookViewId="0">
      <selection activeCell="D3" sqref="D3"/>
    </sheetView>
  </sheetViews>
  <sheetFormatPr baseColWidth="10" defaultRowHeight="15"/>
  <sheetData>
    <row r="2" spans="1:7">
      <c r="A2" t="s">
        <v>9</v>
      </c>
      <c r="B2">
        <f>MATCH(A2,A2:A10,1)</f>
        <v>1</v>
      </c>
      <c r="D2" s="1" t="str">
        <f>IF(AND(COUNTIF($A$2:$A$10,A2)&gt;0,COUNTIF($A$2:$A$10,A3)&gt;0),IF(COUNTIF($D$1:D1,A3)&gt;0,"",A3),A2)</f>
        <v>F</v>
      </c>
      <c r="F2" t="str">
        <f>IF(MATCH(A2,A2:A10,0)&gt;0,A3,A2)</f>
        <v>F</v>
      </c>
      <c r="G2" s="1" t="str">
        <f>IF(AND(COUNTIF($A$2:$A$10,A2)&gt;0,IFERROR(MATCH(A2,$D$1:D1,0)&gt;0,FALSE)),A3,A2)</f>
        <v>a</v>
      </c>
    </row>
    <row r="3" spans="1:7">
      <c r="A3" t="s">
        <v>1</v>
      </c>
      <c r="D3" s="1" t="str">
        <f>IF(AND(COUNTIF($A$2:$A$10,A3)&gt;0,COUNTIF($A$2:$A$10,A4)&gt;0),IF(COUNTIF($D$1:D2,A4)&gt;0,"",A4),A3)</f>
        <v>D</v>
      </c>
    </row>
    <row r="4" spans="1:7">
      <c r="A4" t="s">
        <v>2</v>
      </c>
      <c r="D4" s="1" t="str">
        <f>IF(AND(COUNTIF($A$2:$A$10,A4)&gt;0,COUNTIF($A$2:$A$10,A5)&gt;0),IF(COUNTIF($D$1:D3,A5)&gt;0,"",A5),A4)</f>
        <v>A</v>
      </c>
    </row>
    <row r="5" spans="1:7">
      <c r="A5" t="s">
        <v>0</v>
      </c>
      <c r="D5" s="1" t="str">
        <f>IF(AND(COUNTIF($A$2:$A$10,A5)&gt;0,COUNTIF($A$2:$A$10,A6)&gt;0),IF(COUNTIF($D$1:D4,A6)&gt;0,"",A6),A5)</f>
        <v>G</v>
      </c>
      <c r="F5">
        <f>COUNTIF(A2:A10,G2)</f>
        <v>3</v>
      </c>
    </row>
    <row r="6" spans="1:7">
      <c r="A6" t="s">
        <v>3</v>
      </c>
      <c r="D6" s="1" t="str">
        <f>IF(AND(COUNTIF($A$2:$A$10,A6)&gt;0,COUNTIF($A$2:$A$10,A7)&gt;0),IF(COUNTIF($D$1:D5,A7)&gt;0,"",A7),A6)</f>
        <v>B</v>
      </c>
    </row>
    <row r="7" spans="1:7">
      <c r="A7" t="s">
        <v>4</v>
      </c>
      <c r="D7" s="1" t="str">
        <f>IF(AND(COUNTIF($A$2:$A$10,A7)&gt;0,COUNTIF($A$2:$A$10,A8)&gt;0),IF(COUNTIF($D$1:D6,A8)&gt;0,"",A8:A10),A7)</f>
        <v/>
      </c>
    </row>
    <row r="8" spans="1:7">
      <c r="A8" t="s">
        <v>2</v>
      </c>
      <c r="D8" s="1" t="str">
        <f>IF(AND(COUNTIF($A$2:$A$10,A8)&gt;0,COUNTIF($A$2:$A$10,A9)&gt;0),IF(COUNTIF($D$1:D7,A9)&gt;0,"",A9),A8)</f>
        <v>C</v>
      </c>
    </row>
    <row r="9" spans="1:7">
      <c r="A9" t="s">
        <v>5</v>
      </c>
      <c r="D9" s="1" t="str">
        <f>IF(AND(COUNTIF($A$2:$A$10,A9)&gt;0,COUNTIF($A$2:$A$10,A10)&gt;0),IF(COUNTIF($D$1:D8,A10)&gt;0,"",A10),A9)</f>
        <v/>
      </c>
      <c r="E9" t="b">
        <f>COUNTIF($A$2:$A$10,A9)&gt;0</f>
        <v>1</v>
      </c>
      <c r="F9" t="b">
        <f>IFERROR(MATCH(A9,$D$1:D8,0)&gt;0,FALSE)</f>
        <v>1</v>
      </c>
    </row>
    <row r="10" spans="1:7">
      <c r="A10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V36"/>
  <sheetViews>
    <sheetView workbookViewId="0">
      <selection activeCell="I19" sqref="I19"/>
    </sheetView>
  </sheetViews>
  <sheetFormatPr baseColWidth="10" defaultRowHeight="15"/>
  <cols>
    <col min="1" max="1" width="14.42578125" customWidth="1"/>
    <col min="2" max="2" width="23" customWidth="1"/>
    <col min="3" max="3" width="31.42578125" customWidth="1"/>
    <col min="4" max="4" width="2.85546875" customWidth="1"/>
    <col min="5" max="5" width="10.42578125" customWidth="1"/>
    <col min="6" max="6" width="11.7109375" customWidth="1"/>
    <col min="7" max="7" width="8.85546875" customWidth="1"/>
    <col min="8" max="8" width="16" customWidth="1"/>
    <col min="9" max="9" width="14.85546875" customWidth="1"/>
  </cols>
  <sheetData>
    <row r="1" spans="1:22">
      <c r="A1" s="8" t="s">
        <v>13</v>
      </c>
      <c r="B1" s="8" t="s">
        <v>14</v>
      </c>
      <c r="C1" s="8" t="s">
        <v>15</v>
      </c>
      <c r="H1" s="2"/>
    </row>
    <row r="2" spans="1:22">
      <c r="A2" t="s">
        <v>18</v>
      </c>
      <c r="B2" t="str">
        <f t="array" ref="B2:B25">IFERROR(INDEX(A2:A19,SMALL(IFERROR(MATCH(ROW()-1,MATCH(A2:A19,A2:A19,0),0),"Z"),ROW()-1)),"")</f>
        <v>e</v>
      </c>
      <c r="C2" t="str">
        <f t="array" ref="C2:C19">IFERROR(INDEX(A2:A19,IFERROR(MATCH(ROW()-1,MATCH(A2:A19,A2:A19,0),0),"Z")),"")</f>
        <v>e</v>
      </c>
      <c r="D2" s="9"/>
      <c r="E2">
        <f t="array" ref="E2:E13">MATCH(A2:A19,A2:A19,0)</f>
        <v>1</v>
      </c>
      <c r="F2">
        <f>SMALL(MATCH($J$2,$A$2:$A$19,0),1)</f>
        <v>6</v>
      </c>
      <c r="G2" s="1">
        <f ca="1">OFFSET(A2,2,3,1,1)</f>
        <v>0</v>
      </c>
      <c r="H2">
        <f ca="1">MATCH($J$2,OFFSET($A$2,MATCH($J$2,$A$2:$A$19,0),0,8,1),0)</f>
        <v>2</v>
      </c>
      <c r="I2">
        <f>MATCH(J$2,A$2:A$19,0)</f>
        <v>6</v>
      </c>
      <c r="J2" s="1" t="s">
        <v>10</v>
      </c>
      <c r="K2">
        <v>1</v>
      </c>
      <c r="L2" s="3">
        <f t="array" ref="L2:L10">MATCH(MATCH(ROW()-1,J9:J17,0),J9:J17,1)</f>
        <v>1</v>
      </c>
      <c r="N2" s="3"/>
      <c r="O2" t="str">
        <f t="array" ref="O2:O10">INDEX(A2:A10,SMALL(IFERROR(MATCH(ROW()-1,MATCH(A2:A10,$A$2:$A$10,0),0),10),ROW()-1))</f>
        <v>e</v>
      </c>
      <c r="P2" s="3">
        <f t="array" ref="P2:P10">SMALL(IFERROR(MATCH(MATCH(ROW()-1,J9:J17,0),J9:J17,1),10),ROW()-1)</f>
        <v>1</v>
      </c>
      <c r="Q2" s="4">
        <f t="array" ref="Q2:Q10">IFERROR(MATCH(MATCH(ROW()-1,J9:J17,0),J9:J17,1),10)</f>
        <v>1</v>
      </c>
      <c r="R2" s="6" t="str">
        <f t="array" ref="R2:R13">INDEX(A2:A10,SMALL(IFERROR(MATCH(MATCH(ROW()-1,MATCH(A2:A10,$A$2:$A$10,0),0),MATCH(A2:A10,$A$2:$A$10,0),1),10),ROW()-1))</f>
        <v>e</v>
      </c>
      <c r="S2" s="4" t="str">
        <f t="array" ref="S2:S10">IFERROR(INDEX(A2:A19,IFERROR(MATCH(ROW()-1,MATCH(A2:A19,A2:A19,0),0),"Z")),"")</f>
        <v>e</v>
      </c>
      <c r="T2" t="str">
        <f>IFERROR(INDEX(A2:A19,SMALL(IFERROR(MATCH(ROW()-1,MATCH(A2:A19,A2:A19,0),0),"Z"),ROW()-1)),"")</f>
        <v/>
      </c>
      <c r="U2">
        <f>COUNTIF(J9:J17,ROW()-1)</f>
        <v>1</v>
      </c>
      <c r="V2">
        <f t="array" ref="V2:V13">MATCH(A2:A12,A2:A12,0)</f>
        <v>1</v>
      </c>
    </row>
    <row r="3" spans="1:22">
      <c r="A3" t="s">
        <v>2</v>
      </c>
      <c r="B3" t="str">
        <v>D</v>
      </c>
      <c r="C3" t="str">
        <v>D</v>
      </c>
      <c r="D3" s="9"/>
      <c r="E3">
        <v>2</v>
      </c>
      <c r="F3" t="e">
        <f>SMALL(MATCH(J$2,A$2:A$19,0),2)</f>
        <v>#NUM!</v>
      </c>
      <c r="G3" s="1"/>
      <c r="H3">
        <f ca="1">MATCH($J$2,OFFSET($A$2,MATCH($J$2,$A$3:$A$19,0),0,8,1),0)</f>
        <v>1</v>
      </c>
      <c r="I3">
        <f>MATCH(J$2,A$3:A$19,0)</f>
        <v>5</v>
      </c>
      <c r="K3">
        <v>2</v>
      </c>
      <c r="L3" s="3">
        <v>2</v>
      </c>
      <c r="N3" s="3"/>
      <c r="O3" t="str">
        <v>D</v>
      </c>
      <c r="P3" s="3">
        <v>2</v>
      </c>
      <c r="Q3" s="4">
        <v>2</v>
      </c>
      <c r="R3" s="6" t="str">
        <v>D</v>
      </c>
      <c r="S3" s="4" t="str">
        <v>D</v>
      </c>
      <c r="V3">
        <v>2</v>
      </c>
    </row>
    <row r="4" spans="1:22">
      <c r="A4" t="s">
        <v>23</v>
      </c>
      <c r="B4" t="str">
        <v>f</v>
      </c>
      <c r="C4" t="str">
        <v>f</v>
      </c>
      <c r="D4" s="9"/>
      <c r="E4">
        <v>3</v>
      </c>
      <c r="F4" t="e">
        <f>SMALL(MATCH(J$2,A$2:A$19,0),ROW()-1)</f>
        <v>#NUM!</v>
      </c>
      <c r="G4" s="1"/>
      <c r="H4" s="2"/>
      <c r="K4">
        <v>3</v>
      </c>
      <c r="L4" s="3">
        <v>3</v>
      </c>
      <c r="N4" s="3"/>
      <c r="O4" t="str">
        <v>f</v>
      </c>
      <c r="P4" s="3">
        <v>3</v>
      </c>
      <c r="Q4" s="4">
        <v>3</v>
      </c>
      <c r="R4" s="6" t="str">
        <v>f</v>
      </c>
      <c r="S4" s="4" t="str">
        <v>f</v>
      </c>
      <c r="V4">
        <v>3</v>
      </c>
    </row>
    <row r="5" spans="1:22">
      <c r="A5" t="s">
        <v>22</v>
      </c>
      <c r="B5" t="str">
        <v>m</v>
      </c>
      <c r="C5" t="str">
        <v>m</v>
      </c>
      <c r="D5" s="9"/>
      <c r="E5">
        <v>4</v>
      </c>
      <c r="G5" s="1"/>
      <c r="H5" s="2"/>
      <c r="K5">
        <v>4</v>
      </c>
      <c r="L5" s="3">
        <v>4</v>
      </c>
      <c r="N5" s="3"/>
      <c r="O5" t="str">
        <v>m</v>
      </c>
      <c r="P5" s="3">
        <v>4</v>
      </c>
      <c r="Q5" s="4">
        <v>4</v>
      </c>
      <c r="R5" s="6" t="str">
        <v>m</v>
      </c>
      <c r="S5" s="4" t="str">
        <v>m</v>
      </c>
      <c r="V5">
        <v>4</v>
      </c>
    </row>
    <row r="6" spans="1:22">
      <c r="A6" t="s">
        <v>0</v>
      </c>
      <c r="B6" t="str">
        <v>A</v>
      </c>
      <c r="C6" t="str">
        <v>A</v>
      </c>
      <c r="D6" s="9"/>
      <c r="E6">
        <v>5</v>
      </c>
      <c r="G6" s="1"/>
      <c r="H6" s="2"/>
      <c r="K6">
        <v>5</v>
      </c>
      <c r="L6" s="3">
        <v>5</v>
      </c>
      <c r="N6" s="3"/>
      <c r="O6" t="str">
        <v>A</v>
      </c>
      <c r="P6" s="3">
        <v>5</v>
      </c>
      <c r="Q6" s="4">
        <v>5</v>
      </c>
      <c r="R6" s="6" t="str">
        <v>A</v>
      </c>
      <c r="S6" s="4" t="str">
        <v>A</v>
      </c>
      <c r="V6">
        <v>5</v>
      </c>
    </row>
    <row r="7" spans="1:22">
      <c r="A7" s="4" t="s">
        <v>10</v>
      </c>
      <c r="B7" t="str">
        <v>b</v>
      </c>
      <c r="C7" t="str">
        <v>b</v>
      </c>
      <c r="D7" s="9"/>
      <c r="E7" s="4">
        <v>6</v>
      </c>
      <c r="G7" s="1"/>
      <c r="H7" s="2"/>
      <c r="K7">
        <v>6</v>
      </c>
      <c r="L7" s="3">
        <v>6</v>
      </c>
      <c r="N7" s="3"/>
      <c r="O7" t="str">
        <v>b</v>
      </c>
      <c r="P7" s="3">
        <v>6</v>
      </c>
      <c r="Q7" s="4">
        <v>6</v>
      </c>
      <c r="R7" s="6" t="str">
        <v>b</v>
      </c>
      <c r="S7" s="4" t="str">
        <v>b</v>
      </c>
      <c r="V7">
        <v>6</v>
      </c>
    </row>
    <row r="8" spans="1:22">
      <c r="A8" t="s">
        <v>21</v>
      </c>
      <c r="B8" t="str">
        <v>i</v>
      </c>
      <c r="C8" t="str">
        <v>i</v>
      </c>
      <c r="D8" s="9"/>
      <c r="E8">
        <v>7</v>
      </c>
      <c r="G8" s="1"/>
      <c r="K8">
        <v>7</v>
      </c>
      <c r="L8" s="3">
        <v>7</v>
      </c>
      <c r="N8" s="3"/>
      <c r="O8" t="str">
        <v>i</v>
      </c>
      <c r="P8" s="3">
        <v>7</v>
      </c>
      <c r="Q8" s="4">
        <v>7</v>
      </c>
      <c r="R8" s="6" t="str">
        <v>i</v>
      </c>
      <c r="S8" s="4" t="str">
        <v>i</v>
      </c>
      <c r="V8">
        <v>7</v>
      </c>
    </row>
    <row r="9" spans="1:22">
      <c r="A9" s="4" t="s">
        <v>10</v>
      </c>
      <c r="B9" t="str">
        <v>hk</v>
      </c>
      <c r="C9" t="str">
        <v/>
      </c>
      <c r="D9" s="9"/>
      <c r="E9" s="4">
        <v>6</v>
      </c>
      <c r="G9" s="1"/>
      <c r="H9" s="3"/>
      <c r="I9" s="3"/>
      <c r="J9" s="3">
        <f t="array" ref="J9:J17">MATCH(A2:A10,$A$2:$A$10,0)</f>
        <v>1</v>
      </c>
      <c r="K9">
        <v>8</v>
      </c>
      <c r="L9" s="3" t="e">
        <v>#N/A</v>
      </c>
      <c r="N9" s="3"/>
      <c r="O9" t="str">
        <v>hk</v>
      </c>
      <c r="P9" s="3">
        <v>9</v>
      </c>
      <c r="Q9" s="4">
        <v>10</v>
      </c>
      <c r="R9" s="6" t="str">
        <v>hk</v>
      </c>
      <c r="S9" s="4" t="str">
        <v/>
      </c>
      <c r="V9">
        <v>6</v>
      </c>
    </row>
    <row r="10" spans="1:22">
      <c r="A10" t="s">
        <v>20</v>
      </c>
      <c r="B10" t="str">
        <v>h</v>
      </c>
      <c r="C10" t="str">
        <v>hk</v>
      </c>
      <c r="D10" s="9"/>
      <c r="E10">
        <v>9</v>
      </c>
      <c r="J10" s="3">
        <v>2</v>
      </c>
      <c r="K10">
        <v>9</v>
      </c>
      <c r="L10" s="3">
        <v>9</v>
      </c>
      <c r="N10" s="3"/>
      <c r="O10" t="e">
        <v>#REF!</v>
      </c>
      <c r="P10" s="3">
        <v>10</v>
      </c>
      <c r="Q10" s="4">
        <v>9</v>
      </c>
      <c r="R10" s="6" t="e">
        <v>#REF!</v>
      </c>
      <c r="S10" s="4" t="str">
        <v>hk</v>
      </c>
      <c r="V10">
        <v>9</v>
      </c>
    </row>
    <row r="11" spans="1:22">
      <c r="A11" t="s">
        <v>19</v>
      </c>
      <c r="B11" t="str">
        <v>y</v>
      </c>
      <c r="C11" t="str">
        <v>h</v>
      </c>
      <c r="D11" s="9"/>
      <c r="E11">
        <v>10</v>
      </c>
      <c r="J11" s="3">
        <v>3</v>
      </c>
      <c r="R11" s="6" t="e">
        <v>#REF!</v>
      </c>
      <c r="V11">
        <v>10</v>
      </c>
    </row>
    <row r="12" spans="1:22">
      <c r="A12" t="s">
        <v>17</v>
      </c>
      <c r="B12" t="str">
        <v>r</v>
      </c>
      <c r="C12" t="str">
        <v>y</v>
      </c>
      <c r="D12" s="9"/>
      <c r="E12">
        <v>11</v>
      </c>
      <c r="J12" s="3">
        <v>4</v>
      </c>
      <c r="R12" s="6" t="e">
        <v>#REF!</v>
      </c>
      <c r="V12">
        <v>11</v>
      </c>
    </row>
    <row r="13" spans="1:22">
      <c r="A13" t="s">
        <v>18</v>
      </c>
      <c r="B13" t="str">
        <v/>
      </c>
      <c r="C13" t="str">
        <v/>
      </c>
      <c r="D13" s="9"/>
      <c r="E13">
        <v>1</v>
      </c>
      <c r="J13" s="3">
        <v>5</v>
      </c>
      <c r="R13" s="6" t="e">
        <v>#REF!</v>
      </c>
      <c r="V13" t="e">
        <v>#N/A</v>
      </c>
    </row>
    <row r="14" spans="1:22">
      <c r="A14" t="s">
        <v>9</v>
      </c>
      <c r="B14" t="str">
        <v/>
      </c>
      <c r="C14" t="str">
        <v/>
      </c>
      <c r="D14" s="9"/>
      <c r="J14" s="3">
        <v>6</v>
      </c>
    </row>
    <row r="15" spans="1:22">
      <c r="A15" s="4" t="s">
        <v>10</v>
      </c>
      <c r="B15" t="str">
        <v/>
      </c>
      <c r="C15" t="str">
        <v/>
      </c>
      <c r="D15" s="9"/>
      <c r="J15" s="3">
        <v>7</v>
      </c>
    </row>
    <row r="16" spans="1:22">
      <c r="A16" t="s">
        <v>23</v>
      </c>
      <c r="B16" t="str">
        <v/>
      </c>
      <c r="C16" t="str">
        <v/>
      </c>
      <c r="D16" s="9"/>
      <c r="J16" s="3">
        <v>6</v>
      </c>
      <c r="S16" s="5" t="s">
        <v>11</v>
      </c>
    </row>
    <row r="17" spans="1:11">
      <c r="A17" t="s">
        <v>25</v>
      </c>
      <c r="B17" t="str">
        <v/>
      </c>
      <c r="C17" t="str">
        <v>r</v>
      </c>
      <c r="D17" s="9"/>
      <c r="J17" s="3">
        <v>9</v>
      </c>
    </row>
    <row r="18" spans="1:11">
      <c r="B18" t="str">
        <v/>
      </c>
      <c r="C18" t="str">
        <v/>
      </c>
      <c r="D18" s="9"/>
      <c r="H18" s="5" t="str">
        <f t="array" ref="H18:H36">INDEX(A2:A17,IFERROR(SMALL(IF(A2:A17=J2,ROW(A2:A17),"Z"),ROW()-17),"")-1)</f>
        <v>b</v>
      </c>
      <c r="I18" t="str">
        <f t="array" ref="I18:I36">IF(A2:A17=J2,ROW(A2:A17),"Z")</f>
        <v>Z</v>
      </c>
    </row>
    <row r="19" spans="1:11">
      <c r="B19" t="str">
        <v/>
      </c>
      <c r="C19" t="str">
        <v/>
      </c>
      <c r="H19" t="str">
        <v>b</v>
      </c>
      <c r="I19" t="str">
        <v>Z</v>
      </c>
    </row>
    <row r="20" spans="1:11">
      <c r="B20" t="str">
        <v/>
      </c>
      <c r="D20" t="str">
        <f t="array" ref="D20:D35">IFERROR(INDEX(A2:A19,SMALL(IFERROR(MATCH(ROW(A2:A19)-1,MATCH(A2:A19,A2:A19,0),0),"Z"),ROW(A2:A19)-1)),"")</f>
        <v>e</v>
      </c>
      <c r="H20" t="str">
        <v>b</v>
      </c>
      <c r="I20" t="str">
        <v>Z</v>
      </c>
      <c r="K20" t="s">
        <v>24</v>
      </c>
    </row>
    <row r="21" spans="1:11">
      <c r="B21" t="str">
        <v/>
      </c>
      <c r="D21" t="str">
        <v>D</v>
      </c>
      <c r="H21" t="e">
        <v>#VALUE!</v>
      </c>
      <c r="I21" t="str">
        <v>Z</v>
      </c>
      <c r="K21" s="7" t="s">
        <v>12</v>
      </c>
    </row>
    <row r="22" spans="1:11">
      <c r="B22" t="str">
        <v/>
      </c>
      <c r="D22" t="str">
        <v>f</v>
      </c>
      <c r="H22" t="e">
        <v>#VALUE!</v>
      </c>
      <c r="I22" t="str">
        <v>Z</v>
      </c>
    </row>
    <row r="23" spans="1:11">
      <c r="B23" t="str">
        <v/>
      </c>
      <c r="D23" t="str">
        <v>m</v>
      </c>
      <c r="H23" t="e">
        <v>#VALUE!</v>
      </c>
      <c r="I23">
        <v>7</v>
      </c>
      <c r="K23" s="10">
        <f>SMALL(MATCH($J$2,$A$2:$A$19,0),1)</f>
        <v>6</v>
      </c>
    </row>
    <row r="24" spans="1:11">
      <c r="B24" t="str">
        <v/>
      </c>
      <c r="D24" t="str">
        <v>A</v>
      </c>
      <c r="H24" t="e">
        <v>#VALUE!</v>
      </c>
      <c r="I24" t="str">
        <v>Z</v>
      </c>
    </row>
    <row r="25" spans="1:11">
      <c r="B25" t="str">
        <v/>
      </c>
      <c r="D25" t="str">
        <v>b</v>
      </c>
      <c r="H25" t="e">
        <v>#VALUE!</v>
      </c>
      <c r="I25">
        <v>9</v>
      </c>
    </row>
    <row r="26" spans="1:11">
      <c r="D26" t="str">
        <v>i</v>
      </c>
      <c r="H26" t="e">
        <v>#VALUE!</v>
      </c>
      <c r="I26" t="str">
        <v>Z</v>
      </c>
      <c r="K26">
        <f>LEN(K21)</f>
        <v>107</v>
      </c>
    </row>
    <row r="27" spans="1:11">
      <c r="D27" t="str">
        <v>hk</v>
      </c>
      <c r="H27" t="e">
        <v>#VALUE!</v>
      </c>
      <c r="I27" t="str">
        <v>Z</v>
      </c>
    </row>
    <row r="28" spans="1:11">
      <c r="D28" t="str">
        <v>h</v>
      </c>
      <c r="H28" t="e">
        <v>#VALUE!</v>
      </c>
      <c r="I28" t="str">
        <v>Z</v>
      </c>
    </row>
    <row r="29" spans="1:11">
      <c r="D29" t="str">
        <v>y</v>
      </c>
      <c r="H29" t="e">
        <v>#VALUE!</v>
      </c>
      <c r="I29" t="str">
        <v>Z</v>
      </c>
    </row>
    <row r="30" spans="1:11">
      <c r="D30" t="str">
        <v>r</v>
      </c>
      <c r="H30" t="e">
        <v>#VALUE!</v>
      </c>
      <c r="I30" t="str">
        <v>Z</v>
      </c>
    </row>
    <row r="31" spans="1:11">
      <c r="D31" t="str">
        <v/>
      </c>
      <c r="H31" t="e">
        <v>#VALUE!</v>
      </c>
      <c r="I31">
        <v>15</v>
      </c>
    </row>
    <row r="32" spans="1:11">
      <c r="D32" t="str">
        <v/>
      </c>
      <c r="H32" t="e">
        <v>#VALUE!</v>
      </c>
      <c r="I32" t="str">
        <v>Z</v>
      </c>
    </row>
    <row r="33" spans="4:9">
      <c r="D33" t="str">
        <v/>
      </c>
      <c r="H33" t="e">
        <v>#VALUE!</v>
      </c>
      <c r="I33" t="str">
        <v>Z</v>
      </c>
    </row>
    <row r="34" spans="4:9">
      <c r="D34" t="str">
        <v/>
      </c>
      <c r="H34" t="e">
        <v>#VALUE!</v>
      </c>
      <c r="I34" t="e">
        <v>#N/A</v>
      </c>
    </row>
    <row r="35" spans="4:9">
      <c r="D35" t="str">
        <v/>
      </c>
      <c r="H35" t="e">
        <v>#VALUE!</v>
      </c>
      <c r="I35" t="e">
        <v>#N/A</v>
      </c>
    </row>
    <row r="36" spans="4:9">
      <c r="H36" t="e">
        <v>#VALUE!</v>
      </c>
      <c r="I36" t="e">
        <v>#N/A</v>
      </c>
    </row>
  </sheetData>
  <pageMargins left="0.7" right="0.7" top="0.75" bottom="0.75" header="0.3" footer="0.3"/>
  <pageSetup paperSize="9" orientation="portrait" copies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V26"/>
  <sheetViews>
    <sheetView workbookViewId="0">
      <selection activeCell="C12" sqref="C12"/>
    </sheetView>
  </sheetViews>
  <sheetFormatPr baseColWidth="10" defaultRowHeight="15"/>
  <cols>
    <col min="1" max="1" width="14.42578125" customWidth="1"/>
    <col min="2" max="2" width="23" customWidth="1"/>
    <col min="3" max="3" width="31.42578125" customWidth="1"/>
    <col min="4" max="4" width="11" customWidth="1"/>
    <col min="5" max="5" width="10.42578125" customWidth="1"/>
    <col min="6" max="6" width="11.7109375" customWidth="1"/>
    <col min="7" max="7" width="8.85546875" customWidth="1"/>
    <col min="8" max="8" width="16" customWidth="1"/>
    <col min="9" max="9" width="14.85546875" customWidth="1"/>
  </cols>
  <sheetData>
    <row r="1" spans="1:22">
      <c r="A1" s="8" t="s">
        <v>13</v>
      </c>
      <c r="B1" s="8" t="s">
        <v>14</v>
      </c>
      <c r="C1" s="8" t="s">
        <v>15</v>
      </c>
      <c r="H1" s="2">
        <f t="array" ref="H1:H7">CHOOSE(1,MATCH(A2:A10,$A$2:$A$10,J2))</f>
        <v>1</v>
      </c>
    </row>
    <row r="2" spans="1:22">
      <c r="A2" t="s">
        <v>4</v>
      </c>
      <c r="B2" t="str">
        <f t="array" ref="B2:B25">IFERROR(INDEX(A2:A19,SMALL(IFERROR(MATCH(ROW()-1,MATCH(A2:A19,A2:A19,0),0),"Z"),ROW()-1)),"")</f>
        <v>B</v>
      </c>
      <c r="C2" t="str">
        <f t="array" ref="C2:C19">IFERROR(INDEX(A2:A19,IFERROR(MATCH(ROW()-1,MATCH(A2:A19,A2:A19,0),0),"Z")),"")</f>
        <v>B</v>
      </c>
      <c r="D2" s="9" t="str">
        <f t="array" ref="D2:D18">IF(COUNTIF(A2:A10,A2:A10)=1,A2:A10,"")</f>
        <v/>
      </c>
      <c r="E2">
        <v>1</v>
      </c>
      <c r="F2">
        <f t="array" ref="F2">MATCH(A2:A10,$A$2:$A$10,0)</f>
        <v>1</v>
      </c>
      <c r="G2" s="1"/>
      <c r="H2" s="2">
        <v>2</v>
      </c>
      <c r="I2" t="b">
        <f>AND(IFERROR(MATCH(A2,$D$1:D1,0)&gt;0,FALSE),IFERROR(MATCH(A2,A3:A$10,0)&gt;0,FALSE))</f>
        <v>0</v>
      </c>
      <c r="J2" s="1">
        <v>0</v>
      </c>
      <c r="K2">
        <v>1</v>
      </c>
      <c r="L2" s="3">
        <f t="array" ref="L2:L10">MATCH(MATCH(ROW()-1,J9:J17,0),J9:J17,1)</f>
        <v>1</v>
      </c>
      <c r="N2" s="3"/>
      <c r="O2" t="str">
        <f t="array" ref="O2:O10">INDEX(A2:A10,SMALL(IFERROR(MATCH(ROW()-1,MATCH(A2:A10,$A$2:$A$10,0),0),10),ROW()-1))</f>
        <v>B</v>
      </c>
      <c r="P2" s="3">
        <f t="array" ref="P2:P10">SMALL(IFERROR(MATCH(MATCH(ROW()-1,J9:J17,0),J9:J17,1),10),ROW()-1)</f>
        <v>1</v>
      </c>
      <c r="Q2" s="4">
        <f t="array" ref="Q2:Q10">IFERROR(MATCH(MATCH(ROW()-1,J9:J17,0),J9:J17,1),10)</f>
        <v>1</v>
      </c>
      <c r="R2" s="6" t="str">
        <f t="array" ref="R2:R13">INDEX(A2:A10,SMALL(IFERROR(MATCH(MATCH(ROW()-1,MATCH(A2:A10,$A$2:$A$10,0),0),MATCH(A2:A10,$A$2:$A$10,0),1),10),ROW()-1))</f>
        <v>B</v>
      </c>
      <c r="S2" s="4" t="str">
        <f t="array" ref="S2:S10">IFERROR(INDEX(A2:A19,IFERROR(MATCH(ROW()-1,MATCH(A2:A19,A2:A19,0),0),"Z")),"")</f>
        <v>B</v>
      </c>
      <c r="T2" t="str">
        <f>IFERROR(INDEX(A2:A19,SMALL(IFERROR(MATCH(ROW()-1,MATCH(A2:A19,A2:A19,0),0),"Z"),ROW()-1)),"")</f>
        <v/>
      </c>
      <c r="U2">
        <f>COUNTIF(J9:J17,ROW()-1)</f>
        <v>3</v>
      </c>
      <c r="V2">
        <f t="array" ref="V2:V13">MATCH(A2:A12,A2:A12,0)</f>
        <v>1</v>
      </c>
    </row>
    <row r="3" spans="1:22">
      <c r="A3" t="s">
        <v>2</v>
      </c>
      <c r="B3" t="str">
        <v>D</v>
      </c>
      <c r="C3" t="str">
        <v>D</v>
      </c>
      <c r="D3" s="9" t="str">
        <v/>
      </c>
      <c r="E3">
        <v>2</v>
      </c>
      <c r="G3" s="1" t="e">
        <f>IF(MATCH(A4,$D$1:D2,0)=MATCH(A4,A3:A$10,0),A3,A4)</f>
        <v>#N/A</v>
      </c>
      <c r="H3" s="2">
        <v>1</v>
      </c>
      <c r="I3" t="b">
        <f>AND(IFERROR(MATCH(A4,$D$1:D2,0)&gt;0,FALSE),IFERROR(MATCH(A4,A3:A$10,0)&gt;0,FALSE))</f>
        <v>0</v>
      </c>
      <c r="K3">
        <v>2</v>
      </c>
      <c r="L3" s="3">
        <v>2</v>
      </c>
      <c r="N3" s="3"/>
      <c r="O3" t="str">
        <v>D</v>
      </c>
      <c r="P3" s="3">
        <v>2</v>
      </c>
      <c r="Q3" s="4">
        <v>2</v>
      </c>
      <c r="R3" s="6" t="str">
        <v>D</v>
      </c>
      <c r="S3" s="4" t="str">
        <v>D</v>
      </c>
      <c r="V3">
        <v>2</v>
      </c>
    </row>
    <row r="4" spans="1:22">
      <c r="A4" t="s">
        <v>10</v>
      </c>
      <c r="B4" t="str">
        <v>G</v>
      </c>
      <c r="C4" t="str">
        <v/>
      </c>
      <c r="D4" s="9" t="str">
        <v/>
      </c>
      <c r="E4">
        <v>1</v>
      </c>
      <c r="G4" s="1" t="e">
        <f>IF(MATCH(A3,$D$1:D3,0)=MATCH(A3,A6:A$10,0),A6,A3)</f>
        <v>#N/A</v>
      </c>
      <c r="H4" s="2">
        <v>4</v>
      </c>
      <c r="I4" t="b">
        <f>AND(IFERROR(MATCH(A3,$D$1:D3,0)&gt;0,FALSE),IFERROR(MATCH(A3,A6:A$10,0)&gt;0,FALSE))</f>
        <v>0</v>
      </c>
      <c r="K4">
        <v>3</v>
      </c>
      <c r="L4" s="3" t="e">
        <v>#N/A</v>
      </c>
      <c r="N4" s="3"/>
      <c r="O4" t="str">
        <v>G</v>
      </c>
      <c r="P4" s="3">
        <v>4</v>
      </c>
      <c r="Q4" s="4">
        <v>10</v>
      </c>
      <c r="R4" s="6" t="str">
        <v>G</v>
      </c>
      <c r="S4" s="4" t="str">
        <v/>
      </c>
      <c r="V4">
        <v>1</v>
      </c>
    </row>
    <row r="5" spans="1:22">
      <c r="A5" t="s">
        <v>3</v>
      </c>
      <c r="B5" t="str">
        <v>A</v>
      </c>
      <c r="C5" t="str">
        <v>G</v>
      </c>
      <c r="D5" s="9" t="str">
        <v>G</v>
      </c>
      <c r="E5">
        <v>4</v>
      </c>
      <c r="F5">
        <f>COUNTIF(A2:A10,G2)</f>
        <v>0</v>
      </c>
      <c r="G5" s="1" t="e">
        <f>IF(MATCH(A6,$D$1:D4,0)=MATCH(A6,A6:A$10,0),A5,A6)</f>
        <v>#N/A</v>
      </c>
      <c r="H5" s="2">
        <v>5</v>
      </c>
      <c r="K5">
        <v>4</v>
      </c>
      <c r="L5" s="3">
        <v>4</v>
      </c>
      <c r="N5" s="3"/>
      <c r="O5" t="str">
        <v>A</v>
      </c>
      <c r="P5" s="3">
        <v>5</v>
      </c>
      <c r="Q5" s="4">
        <v>4</v>
      </c>
      <c r="R5" s="6" t="str">
        <v>A</v>
      </c>
      <c r="S5" s="4" t="str">
        <v>G</v>
      </c>
      <c r="V5">
        <v>4</v>
      </c>
    </row>
    <row r="6" spans="1:22">
      <c r="A6" t="s">
        <v>0</v>
      </c>
      <c r="B6" t="str">
        <v>C</v>
      </c>
      <c r="C6" t="str">
        <v>A</v>
      </c>
      <c r="D6" s="9" t="str">
        <v/>
      </c>
      <c r="E6">
        <v>5</v>
      </c>
      <c r="G6" s="1" t="e">
        <f>IF(MATCH(A5,$D$1:D5,0)=MATCH(A5,A7:A$10,0),A7,A5)</f>
        <v>#N/A</v>
      </c>
      <c r="H6" s="2">
        <v>1</v>
      </c>
      <c r="K6">
        <v>5</v>
      </c>
      <c r="L6" s="3">
        <v>5</v>
      </c>
      <c r="N6" s="3"/>
      <c r="O6" t="str">
        <v>C</v>
      </c>
      <c r="P6" s="3">
        <v>8</v>
      </c>
      <c r="Q6" s="4">
        <v>5</v>
      </c>
      <c r="R6" s="6" t="str">
        <v>C</v>
      </c>
      <c r="S6" s="4" t="str">
        <v>A</v>
      </c>
      <c r="V6">
        <v>5</v>
      </c>
    </row>
    <row r="7" spans="1:22">
      <c r="A7" t="s">
        <v>10</v>
      </c>
      <c r="B7" t="str">
        <v/>
      </c>
      <c r="C7" t="str">
        <v/>
      </c>
      <c r="D7" s="9" t="str">
        <v/>
      </c>
      <c r="E7">
        <v>1</v>
      </c>
      <c r="G7" s="1" t="e">
        <f>IF(MATCH(A7,$D$1:D6,0)=MATCH(A7,A8:A$10,0),A8,A7)</f>
        <v>#N/A</v>
      </c>
      <c r="H7" s="2">
        <v>2</v>
      </c>
      <c r="K7">
        <v>6</v>
      </c>
      <c r="L7" s="3" t="e">
        <v>#N/A</v>
      </c>
      <c r="N7" s="3"/>
      <c r="O7" t="e">
        <v>#REF!</v>
      </c>
      <c r="P7" s="3">
        <v>10</v>
      </c>
      <c r="Q7" s="4">
        <v>10</v>
      </c>
      <c r="R7" s="6" t="e">
        <v>#REF!</v>
      </c>
      <c r="S7" s="4" t="str">
        <v/>
      </c>
      <c r="V7">
        <v>1</v>
      </c>
    </row>
    <row r="8" spans="1:22">
      <c r="A8" t="s">
        <v>2</v>
      </c>
      <c r="B8" t="str">
        <v/>
      </c>
      <c r="C8" t="str">
        <v/>
      </c>
      <c r="D8" s="9" t="str">
        <v/>
      </c>
      <c r="E8">
        <v>2</v>
      </c>
      <c r="G8" s="1" t="e">
        <f>IF(MATCH(A8,$D$1:D7,0)=MATCH(A8,A9:A$10,0),A9,A8)</f>
        <v>#N/A</v>
      </c>
      <c r="K8">
        <v>7</v>
      </c>
      <c r="L8" s="3" t="e">
        <v>#N/A</v>
      </c>
      <c r="N8" s="3"/>
      <c r="O8" t="e">
        <v>#REF!</v>
      </c>
      <c r="P8" s="3">
        <v>10</v>
      </c>
      <c r="Q8" s="4">
        <v>10</v>
      </c>
      <c r="R8" s="6" t="e">
        <v>#REF!</v>
      </c>
      <c r="S8" s="4" t="str">
        <v/>
      </c>
      <c r="V8">
        <v>2</v>
      </c>
    </row>
    <row r="9" spans="1:22">
      <c r="A9" t="s">
        <v>5</v>
      </c>
      <c r="B9" t="str">
        <v/>
      </c>
      <c r="C9" t="str">
        <v>C</v>
      </c>
      <c r="D9" s="9" t="str">
        <v>C</v>
      </c>
      <c r="E9">
        <v>8</v>
      </c>
      <c r="F9" t="b">
        <f>IFERROR(MATCH(A9,$D$1:D8,0)&gt;0,FALSE)</f>
        <v>0</v>
      </c>
      <c r="G9" s="1" t="e">
        <f>IF(MATCH(A9,$D$1:D8,0)=MATCH(A9,A10:A$10,0),A10,A9)</f>
        <v>#N/A</v>
      </c>
      <c r="H9" s="3" t="e">
        <f t="array" ref="H9">SMALL(MATCH(A2:A10,$A$2:$A$10,0),J2)</f>
        <v>#NUM!</v>
      </c>
      <c r="I9" s="3">
        <v>9</v>
      </c>
      <c r="J9" s="3">
        <f t="array" ref="J9:J17">MATCH(A2:A10,$A$2:$A$10,0)</f>
        <v>1</v>
      </c>
      <c r="K9">
        <v>8</v>
      </c>
      <c r="L9" s="3">
        <v>8</v>
      </c>
      <c r="N9" s="3"/>
      <c r="O9" t="e">
        <v>#REF!</v>
      </c>
      <c r="P9" s="3">
        <v>10</v>
      </c>
      <c r="Q9" s="4">
        <v>8</v>
      </c>
      <c r="R9" s="6" t="e">
        <v>#REF!</v>
      </c>
      <c r="S9" s="4" t="str">
        <v>C</v>
      </c>
      <c r="V9">
        <v>8</v>
      </c>
    </row>
    <row r="10" spans="1:22">
      <c r="A10" t="s">
        <v>9</v>
      </c>
      <c r="B10" t="str">
        <v/>
      </c>
      <c r="C10" t="str">
        <v/>
      </c>
      <c r="D10" s="9" t="str">
        <v/>
      </c>
      <c r="E10">
        <v>5</v>
      </c>
      <c r="I10">
        <v>10</v>
      </c>
      <c r="J10" s="3">
        <v>2</v>
      </c>
      <c r="K10">
        <v>9</v>
      </c>
      <c r="L10" s="3" t="e">
        <v>#N/A</v>
      </c>
      <c r="N10" s="3"/>
      <c r="O10" t="e">
        <v>#REF!</v>
      </c>
      <c r="P10" s="3">
        <v>10</v>
      </c>
      <c r="Q10" s="4">
        <v>10</v>
      </c>
      <c r="R10" s="6" t="e">
        <v>#REF!</v>
      </c>
      <c r="S10" s="4" t="str">
        <v/>
      </c>
      <c r="V10">
        <v>5</v>
      </c>
    </row>
    <row r="11" spans="1:22">
      <c r="B11" t="str">
        <v/>
      </c>
      <c r="C11" t="str">
        <v/>
      </c>
      <c r="D11" s="9" t="e">
        <v>#N/A</v>
      </c>
      <c r="I11">
        <v>15</v>
      </c>
      <c r="J11" s="3">
        <v>1</v>
      </c>
      <c r="R11" s="6" t="e">
        <v>#REF!</v>
      </c>
      <c r="V11" t="e">
        <v>#N/A</v>
      </c>
    </row>
    <row r="12" spans="1:22">
      <c r="B12" t="str">
        <v/>
      </c>
      <c r="C12" t="str">
        <v/>
      </c>
      <c r="D12" s="9" t="e">
        <v>#N/A</v>
      </c>
      <c r="I12">
        <v>9</v>
      </c>
      <c r="J12" s="3">
        <v>4</v>
      </c>
      <c r="R12" s="6" t="e">
        <v>#REF!</v>
      </c>
      <c r="V12" t="e">
        <v>#N/A</v>
      </c>
    </row>
    <row r="13" spans="1:22">
      <c r="B13" t="str">
        <v/>
      </c>
      <c r="C13" t="str">
        <v/>
      </c>
      <c r="D13" s="9" t="e">
        <v>#N/A</v>
      </c>
      <c r="I13">
        <v>22</v>
      </c>
      <c r="J13" s="3">
        <v>5</v>
      </c>
      <c r="R13" s="6" t="e">
        <v>#REF!</v>
      </c>
      <c r="V13" t="e">
        <v>#N/A</v>
      </c>
    </row>
    <row r="14" spans="1:22">
      <c r="B14" t="str">
        <v/>
      </c>
      <c r="C14" t="str">
        <v/>
      </c>
      <c r="D14" s="9" t="e">
        <v>#N/A</v>
      </c>
      <c r="I14">
        <v>24</v>
      </c>
      <c r="J14" s="3">
        <v>1</v>
      </c>
    </row>
    <row r="15" spans="1:22">
      <c r="B15" t="str">
        <v/>
      </c>
      <c r="C15" t="str">
        <v/>
      </c>
      <c r="D15" s="9" t="e">
        <v>#N/A</v>
      </c>
      <c r="I15">
        <v>20</v>
      </c>
      <c r="J15" s="3">
        <v>2</v>
      </c>
    </row>
    <row r="16" spans="1:22">
      <c r="B16" t="str">
        <v/>
      </c>
      <c r="C16" t="str">
        <v/>
      </c>
      <c r="D16" s="9" t="e">
        <v>#N/A</v>
      </c>
      <c r="I16">
        <v>17</v>
      </c>
      <c r="J16" s="3">
        <v>8</v>
      </c>
      <c r="S16" s="5" t="s">
        <v>11</v>
      </c>
    </row>
    <row r="17" spans="2:11">
      <c r="B17" t="str">
        <v/>
      </c>
      <c r="C17" t="str">
        <v/>
      </c>
      <c r="D17" s="9" t="e">
        <v>#N/A</v>
      </c>
      <c r="I17">
        <v>30</v>
      </c>
      <c r="J17" s="3">
        <v>5</v>
      </c>
    </row>
    <row r="18" spans="2:11">
      <c r="B18" t="str">
        <v/>
      </c>
      <c r="C18" t="str">
        <v/>
      </c>
      <c r="D18" s="9" t="e">
        <v>#N/A</v>
      </c>
      <c r="H18" s="5" t="s">
        <v>16</v>
      </c>
    </row>
    <row r="19" spans="2:11">
      <c r="B19" t="str">
        <v/>
      </c>
      <c r="C19" t="str">
        <v/>
      </c>
    </row>
    <row r="20" spans="2:11">
      <c r="B20" t="str">
        <v/>
      </c>
    </row>
    <row r="21" spans="2:11">
      <c r="B21" t="str">
        <v/>
      </c>
      <c r="K21" s="7" t="s">
        <v>12</v>
      </c>
    </row>
    <row r="22" spans="2:11">
      <c r="B22" t="str">
        <v/>
      </c>
    </row>
    <row r="23" spans="2:11">
      <c r="B23" t="str">
        <v/>
      </c>
    </row>
    <row r="24" spans="2:11">
      <c r="B24" t="str">
        <v/>
      </c>
    </row>
    <row r="25" spans="2:11">
      <c r="B25" t="str">
        <v/>
      </c>
    </row>
    <row r="26" spans="2:11">
      <c r="K26">
        <f>LEN(K21)</f>
        <v>107</v>
      </c>
    </row>
  </sheetData>
  <pageMargins left="0.7" right="0.7" top="0.75" bottom="0.75" header="0.3" footer="0.3"/>
  <pageSetup paperSize="9" orientation="portrait" copies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M27"/>
  <sheetViews>
    <sheetView workbookViewId="0">
      <selection activeCell="C21" sqref="C21"/>
    </sheetView>
  </sheetViews>
  <sheetFormatPr baseColWidth="10" defaultRowHeight="15"/>
  <cols>
    <col min="1" max="1" width="14.85546875" customWidth="1"/>
    <col min="2" max="2" width="12.28515625" customWidth="1"/>
    <col min="3" max="3" width="9" customWidth="1"/>
    <col min="4" max="4" width="13.28515625" customWidth="1"/>
    <col min="5" max="5" width="7" customWidth="1"/>
    <col min="6" max="6" width="26.85546875" customWidth="1"/>
    <col min="7" max="7" width="19.5703125" customWidth="1"/>
  </cols>
  <sheetData>
    <row r="1" spans="1:13">
      <c r="A1" s="11" t="s">
        <v>6</v>
      </c>
      <c r="B1" s="11" t="s">
        <v>35</v>
      </c>
      <c r="C1" s="11" t="s">
        <v>7</v>
      </c>
      <c r="D1" s="11" t="s">
        <v>33</v>
      </c>
      <c r="E1" s="12"/>
      <c r="F1" s="12"/>
      <c r="G1" s="12"/>
      <c r="H1" s="12"/>
      <c r="I1" s="11" t="s">
        <v>6</v>
      </c>
      <c r="J1" s="11" t="s">
        <v>35</v>
      </c>
      <c r="K1" s="11" t="s">
        <v>7</v>
      </c>
      <c r="L1" s="11" t="s">
        <v>33</v>
      </c>
      <c r="M1" s="12"/>
    </row>
    <row r="2" spans="1:13" ht="18" customHeight="1">
      <c r="A2" s="13" t="s">
        <v>32</v>
      </c>
      <c r="B2" s="14">
        <v>1</v>
      </c>
      <c r="C2" s="15">
        <v>0.69</v>
      </c>
      <c r="D2" s="16">
        <v>12</v>
      </c>
      <c r="E2" s="12"/>
      <c r="H2" s="12"/>
      <c r="I2" s="13" t="str">
        <f t="array" ref="I2:L17">IFERROR(INDEX($A$2:$D$17,SMALL(IF($A$2:$A$17=$G$7,ROW($A$2:$A$17),"Z"),ROW()-1)-1,COLUMN($I$2:$L$17)-(COLUMN($I$2)-1)),"")</f>
        <v>Betterave</v>
      </c>
      <c r="J2" s="14">
        <v>1</v>
      </c>
      <c r="K2" s="15">
        <v>4</v>
      </c>
      <c r="L2" s="16">
        <v>71</v>
      </c>
      <c r="M2" s="12"/>
    </row>
    <row r="3" spans="1:13">
      <c r="A3" s="13" t="s">
        <v>31</v>
      </c>
      <c r="B3" s="14">
        <v>2</v>
      </c>
      <c r="C3" s="15">
        <v>1</v>
      </c>
      <c r="D3" s="16">
        <v>45</v>
      </c>
      <c r="E3" s="12"/>
      <c r="F3" s="12"/>
      <c r="G3" s="12"/>
      <c r="H3" s="12"/>
      <c r="I3" s="13" t="str">
        <v/>
      </c>
      <c r="J3" s="14" t="str">
        <v/>
      </c>
      <c r="K3" s="15" t="str">
        <v/>
      </c>
      <c r="L3" s="16" t="str">
        <v/>
      </c>
      <c r="M3" s="12"/>
    </row>
    <row r="4" spans="1:13">
      <c r="A4" s="13" t="s">
        <v>28</v>
      </c>
      <c r="B4" s="14">
        <v>3</v>
      </c>
      <c r="C4" s="15">
        <v>5</v>
      </c>
      <c r="D4" s="16">
        <v>30</v>
      </c>
      <c r="E4" s="12"/>
      <c r="F4" s="12"/>
      <c r="G4" s="12"/>
      <c r="H4" s="12"/>
      <c r="I4" s="13" t="str">
        <v/>
      </c>
      <c r="J4" s="14" t="str">
        <v/>
      </c>
      <c r="K4" s="15" t="str">
        <v/>
      </c>
      <c r="L4" s="16" t="str">
        <v/>
      </c>
      <c r="M4" s="12"/>
    </row>
    <row r="5" spans="1:13">
      <c r="A5" s="13" t="s">
        <v>8</v>
      </c>
      <c r="B5" s="14">
        <v>1</v>
      </c>
      <c r="C5" s="15">
        <v>7</v>
      </c>
      <c r="D5" s="16">
        <v>16</v>
      </c>
      <c r="E5" s="12"/>
      <c r="F5" s="12"/>
      <c r="G5" s="12"/>
      <c r="H5" s="12"/>
      <c r="I5" s="13" t="str">
        <v/>
      </c>
      <c r="J5" s="14" t="str">
        <v/>
      </c>
      <c r="K5" s="15" t="str">
        <v/>
      </c>
      <c r="L5" s="16" t="str">
        <v/>
      </c>
      <c r="M5" s="12"/>
    </row>
    <row r="6" spans="1:13">
      <c r="A6" s="13" t="s">
        <v>29</v>
      </c>
      <c r="B6" s="14">
        <v>2</v>
      </c>
      <c r="C6" s="15">
        <v>0.2</v>
      </c>
      <c r="D6" s="16">
        <v>9</v>
      </c>
      <c r="E6" s="12"/>
      <c r="F6" s="12"/>
      <c r="G6" s="12"/>
      <c r="H6" s="12"/>
      <c r="I6" s="13" t="str">
        <v/>
      </c>
      <c r="J6" s="14" t="str">
        <v/>
      </c>
      <c r="K6" s="15" t="str">
        <v/>
      </c>
      <c r="L6" s="16" t="str">
        <v/>
      </c>
      <c r="M6" s="12"/>
    </row>
    <row r="7" spans="1:13">
      <c r="A7" s="13" t="s">
        <v>30</v>
      </c>
      <c r="B7" s="14">
        <v>2</v>
      </c>
      <c r="C7" s="15">
        <v>0.9</v>
      </c>
      <c r="D7" s="16">
        <v>1</v>
      </c>
      <c r="E7" s="12"/>
      <c r="F7" s="17" t="s">
        <v>34</v>
      </c>
      <c r="G7" s="13" t="s">
        <v>26</v>
      </c>
      <c r="H7" s="12"/>
      <c r="I7" s="13" t="str">
        <v/>
      </c>
      <c r="J7" s="14" t="str">
        <v/>
      </c>
      <c r="K7" s="15" t="str">
        <v/>
      </c>
      <c r="L7" s="16" t="str">
        <v/>
      </c>
      <c r="M7" s="12"/>
    </row>
    <row r="8" spans="1:13">
      <c r="A8" s="13" t="s">
        <v>27</v>
      </c>
      <c r="B8" s="14">
        <v>1</v>
      </c>
      <c r="C8" s="15">
        <v>3</v>
      </c>
      <c r="D8" s="16">
        <v>8</v>
      </c>
      <c r="E8" s="12"/>
      <c r="F8" s="12"/>
      <c r="G8" s="12"/>
      <c r="H8" s="12"/>
      <c r="I8" s="13" t="str">
        <v/>
      </c>
      <c r="J8" s="14" t="str">
        <v/>
      </c>
      <c r="K8" s="15" t="str">
        <v/>
      </c>
      <c r="L8" s="16" t="str">
        <v/>
      </c>
      <c r="M8" s="12"/>
    </row>
    <row r="9" spans="1:13">
      <c r="A9" s="13" t="s">
        <v>36</v>
      </c>
      <c r="B9" s="14">
        <v>1</v>
      </c>
      <c r="C9" s="15">
        <v>19</v>
      </c>
      <c r="D9" s="16">
        <v>14</v>
      </c>
      <c r="E9" s="12"/>
      <c r="F9" s="12"/>
      <c r="G9" s="12"/>
      <c r="H9" s="12"/>
      <c r="I9" s="13" t="str">
        <v/>
      </c>
      <c r="J9" s="14" t="str">
        <v/>
      </c>
      <c r="K9" s="15" t="str">
        <v/>
      </c>
      <c r="L9" s="16" t="str">
        <v/>
      </c>
      <c r="M9" s="12"/>
    </row>
    <row r="10" spans="1:13">
      <c r="A10" s="13" t="s">
        <v>26</v>
      </c>
      <c r="B10" s="14">
        <v>1</v>
      </c>
      <c r="C10" s="15">
        <v>4</v>
      </c>
      <c r="D10" s="16">
        <v>71</v>
      </c>
      <c r="E10" s="12"/>
      <c r="F10" s="12"/>
      <c r="G10" s="12"/>
      <c r="H10" s="12"/>
      <c r="I10" s="13" t="str">
        <v/>
      </c>
      <c r="J10" s="14" t="str">
        <v/>
      </c>
      <c r="K10" s="15" t="str">
        <v/>
      </c>
      <c r="L10" s="16" t="str">
        <v/>
      </c>
      <c r="M10" s="12"/>
    </row>
    <row r="11" spans="1:13">
      <c r="A11" s="13" t="s">
        <v>8</v>
      </c>
      <c r="B11" s="14">
        <v>3</v>
      </c>
      <c r="C11" s="15">
        <v>4</v>
      </c>
      <c r="D11" s="16">
        <v>20</v>
      </c>
      <c r="E11" s="12"/>
      <c r="F11" s="12"/>
      <c r="G11" s="12"/>
      <c r="H11" s="12"/>
      <c r="I11" s="13" t="str">
        <v/>
      </c>
      <c r="J11" s="14" t="str">
        <v/>
      </c>
      <c r="K11" s="15" t="str">
        <v/>
      </c>
      <c r="L11" s="16" t="str">
        <v/>
      </c>
      <c r="M11" s="12"/>
    </row>
    <row r="12" spans="1:13">
      <c r="A12" s="13" t="s">
        <v>32</v>
      </c>
      <c r="B12" s="14">
        <v>2</v>
      </c>
      <c r="C12" s="15">
        <v>0.5</v>
      </c>
      <c r="D12" s="16">
        <v>11</v>
      </c>
      <c r="E12" s="12"/>
      <c r="F12" s="12"/>
      <c r="G12" s="12"/>
      <c r="H12" s="12"/>
      <c r="I12" s="13" t="str">
        <v/>
      </c>
      <c r="J12" s="14" t="str">
        <v/>
      </c>
      <c r="K12" s="15" t="str">
        <v/>
      </c>
      <c r="L12" s="16" t="str">
        <v/>
      </c>
      <c r="M12" s="12"/>
    </row>
    <row r="13" spans="1:13" ht="17.25" customHeight="1">
      <c r="A13" s="13" t="s">
        <v>31</v>
      </c>
      <c r="B13" s="14">
        <v>1</v>
      </c>
      <c r="C13" s="15">
        <v>2</v>
      </c>
      <c r="D13" s="16">
        <v>56</v>
      </c>
      <c r="E13" s="12"/>
      <c r="F13" s="12"/>
      <c r="G13" s="12"/>
      <c r="H13" s="12"/>
      <c r="I13" s="13" t="str">
        <v/>
      </c>
      <c r="J13" s="14" t="str">
        <v/>
      </c>
      <c r="K13" s="15" t="str">
        <v/>
      </c>
      <c r="L13" s="16" t="str">
        <v/>
      </c>
      <c r="M13" s="12"/>
    </row>
    <row r="14" spans="1:13" ht="19.5" customHeight="1">
      <c r="A14" s="13" t="s">
        <v>28</v>
      </c>
      <c r="B14" s="14">
        <v>1</v>
      </c>
      <c r="C14" s="15">
        <v>6.3</v>
      </c>
      <c r="D14" s="16">
        <v>78</v>
      </c>
      <c r="E14" s="12"/>
      <c r="F14" s="12"/>
      <c r="G14" s="12"/>
      <c r="H14" s="12"/>
      <c r="I14" s="13" t="str">
        <v/>
      </c>
      <c r="J14" s="14" t="str">
        <v/>
      </c>
      <c r="K14" s="15" t="str">
        <v/>
      </c>
      <c r="L14" s="16" t="str">
        <v/>
      </c>
      <c r="M14" s="12"/>
    </row>
    <row r="15" spans="1:13" ht="21" customHeight="1">
      <c r="A15" s="13" t="s">
        <v>36</v>
      </c>
      <c r="B15" s="14">
        <v>2</v>
      </c>
      <c r="C15" s="15">
        <v>15</v>
      </c>
      <c r="D15" s="16">
        <v>12</v>
      </c>
      <c r="E15" s="12"/>
      <c r="F15" s="12"/>
      <c r="G15" s="12"/>
      <c r="H15" s="12"/>
      <c r="I15" s="13" t="str">
        <v/>
      </c>
      <c r="J15" s="14" t="str">
        <v/>
      </c>
      <c r="K15" s="15" t="str">
        <v/>
      </c>
      <c r="L15" s="16" t="str">
        <v/>
      </c>
      <c r="M15" s="12"/>
    </row>
    <row r="16" spans="1:13" ht="16.5" customHeight="1">
      <c r="A16" s="13" t="s">
        <v>29</v>
      </c>
      <c r="B16" s="14">
        <v>1</v>
      </c>
      <c r="C16" s="15">
        <v>1</v>
      </c>
      <c r="D16" s="16">
        <v>7</v>
      </c>
      <c r="E16" s="12"/>
      <c r="F16" s="12"/>
      <c r="G16" s="12"/>
      <c r="H16" s="12"/>
      <c r="I16" s="13" t="str">
        <v/>
      </c>
      <c r="J16" s="14" t="str">
        <v/>
      </c>
      <c r="K16" s="15" t="str">
        <v/>
      </c>
      <c r="L16" s="16" t="str">
        <v/>
      </c>
      <c r="M16" s="12"/>
    </row>
    <row r="17" spans="1:13">
      <c r="A17" s="13" t="s">
        <v>30</v>
      </c>
      <c r="B17" s="14">
        <v>1</v>
      </c>
      <c r="C17" s="15">
        <v>2</v>
      </c>
      <c r="D17" s="16">
        <v>9</v>
      </c>
      <c r="E17" s="12"/>
      <c r="F17" s="12"/>
      <c r="G17" s="12"/>
      <c r="H17" s="12"/>
      <c r="I17" s="13" t="str">
        <v/>
      </c>
      <c r="J17" s="14" t="str">
        <v/>
      </c>
      <c r="K17" s="15" t="str">
        <v/>
      </c>
      <c r="L17" s="16" t="str">
        <v/>
      </c>
      <c r="M17" s="12"/>
    </row>
    <row r="18" spans="1:13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</row>
    <row r="19" spans="1:13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</row>
    <row r="20" spans="1:13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</row>
    <row r="21" spans="1:13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</row>
    <row r="22" spans="1:13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</row>
    <row r="23" spans="1:13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</row>
    <row r="24" spans="1:13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</row>
    <row r="25" spans="1:13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</row>
    <row r="26" spans="1:1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</row>
    <row r="27" spans="1:13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M27"/>
  <sheetViews>
    <sheetView tabSelected="1" workbookViewId="0">
      <selection activeCell="B20" sqref="B20"/>
    </sheetView>
  </sheetViews>
  <sheetFormatPr baseColWidth="10" defaultRowHeight="15"/>
  <cols>
    <col min="1" max="1" width="18.85546875" customWidth="1"/>
    <col min="2" max="2" width="13" customWidth="1"/>
    <col min="3" max="3" width="9" customWidth="1"/>
    <col min="4" max="4" width="13.28515625" customWidth="1"/>
    <col min="5" max="5" width="4.42578125" customWidth="1"/>
    <col min="6" max="6" width="20.28515625" customWidth="1"/>
    <col min="7" max="7" width="19.5703125" customWidth="1"/>
    <col min="8" max="8" width="4.42578125" customWidth="1"/>
  </cols>
  <sheetData>
    <row r="1" spans="1:13">
      <c r="A1" s="11" t="s">
        <v>39</v>
      </c>
      <c r="B1" s="11" t="s">
        <v>35</v>
      </c>
      <c r="C1" s="11" t="s">
        <v>7</v>
      </c>
      <c r="D1" s="11" t="s">
        <v>33</v>
      </c>
      <c r="E1" s="12"/>
      <c r="H1" s="12"/>
      <c r="I1" s="28" t="s">
        <v>6</v>
      </c>
      <c r="J1" s="28" t="s">
        <v>35</v>
      </c>
      <c r="K1" s="28" t="s">
        <v>7</v>
      </c>
      <c r="L1" s="28" t="s">
        <v>33</v>
      </c>
      <c r="M1" s="12"/>
    </row>
    <row r="2" spans="1:13" ht="18" customHeight="1">
      <c r="A2" s="20" t="s">
        <v>32</v>
      </c>
      <c r="B2" s="26">
        <v>1</v>
      </c>
      <c r="C2" s="27">
        <v>0.69</v>
      </c>
      <c r="D2" s="21">
        <v>12</v>
      </c>
      <c r="E2" s="12"/>
      <c r="H2" s="12"/>
      <c r="I2" s="20" t="str">
        <f t="array" ref="I2:L17">IFERROR(INDEX($A$2:$D$17,SMALL(IF(INDEX(A2:D17,ROW()-1,MATCH(G6,A1:D1,0))=$G$7,ROW($A$2:$A$17),"Z"),ROW()-1)-1,COLUMN()-8),"")</f>
        <v>Ananas</v>
      </c>
      <c r="J2" s="14">
        <v>2</v>
      </c>
      <c r="K2" s="15">
        <v>0.2</v>
      </c>
      <c r="L2" s="21">
        <v>9</v>
      </c>
      <c r="M2" s="12"/>
    </row>
    <row r="3" spans="1:13">
      <c r="A3" s="20" t="s">
        <v>31</v>
      </c>
      <c r="B3" s="26">
        <v>2</v>
      </c>
      <c r="C3" s="27">
        <v>1</v>
      </c>
      <c r="D3" s="21">
        <v>45</v>
      </c>
      <c r="E3" s="12"/>
      <c r="H3" s="12"/>
      <c r="I3" s="20" t="str">
        <v>Ananas</v>
      </c>
      <c r="J3" s="14">
        <v>1</v>
      </c>
      <c r="K3" s="15">
        <v>1</v>
      </c>
      <c r="L3" s="21">
        <v>7</v>
      </c>
      <c r="M3" s="12"/>
    </row>
    <row r="4" spans="1:13">
      <c r="A4" s="20" t="s">
        <v>28</v>
      </c>
      <c r="B4" s="26">
        <v>3</v>
      </c>
      <c r="C4" s="27">
        <v>5</v>
      </c>
      <c r="D4" s="21">
        <v>30</v>
      </c>
      <c r="E4" s="12"/>
      <c r="H4" s="12"/>
      <c r="I4" s="20" t="str">
        <v/>
      </c>
      <c r="J4" s="14" t="str">
        <v/>
      </c>
      <c r="K4" s="15" t="str">
        <v/>
      </c>
      <c r="L4" s="21" t="str">
        <v/>
      </c>
      <c r="M4" s="12"/>
    </row>
    <row r="5" spans="1:13">
      <c r="A5" s="20" t="s">
        <v>8</v>
      </c>
      <c r="B5" s="26">
        <v>1</v>
      </c>
      <c r="C5" s="27">
        <v>7</v>
      </c>
      <c r="D5" s="21">
        <v>16</v>
      </c>
      <c r="E5" s="12"/>
      <c r="F5" s="12"/>
      <c r="G5" s="12"/>
      <c r="H5" s="12"/>
      <c r="I5" s="20" t="str">
        <v/>
      </c>
      <c r="J5" s="14" t="str">
        <v/>
      </c>
      <c r="K5" s="15" t="str">
        <v/>
      </c>
      <c r="L5" s="21" t="str">
        <v/>
      </c>
      <c r="M5" s="12"/>
    </row>
    <row r="6" spans="1:13">
      <c r="A6" s="20" t="s">
        <v>29</v>
      </c>
      <c r="B6" s="26">
        <v>2</v>
      </c>
      <c r="C6" s="27">
        <v>0.2</v>
      </c>
      <c r="D6" s="21">
        <v>9</v>
      </c>
      <c r="E6" s="12"/>
      <c r="F6" s="18" t="s">
        <v>38</v>
      </c>
      <c r="G6" s="19" t="s">
        <v>39</v>
      </c>
      <c r="H6" s="12"/>
      <c r="I6" s="20" t="str">
        <v/>
      </c>
      <c r="J6" s="14" t="str">
        <v/>
      </c>
      <c r="K6" s="15" t="str">
        <v/>
      </c>
      <c r="L6" s="21" t="str">
        <v/>
      </c>
      <c r="M6" s="12"/>
    </row>
    <row r="7" spans="1:13">
      <c r="A7" s="20" t="s">
        <v>30</v>
      </c>
      <c r="B7" s="26">
        <v>2</v>
      </c>
      <c r="C7" s="27">
        <v>0.9</v>
      </c>
      <c r="D7" s="21">
        <v>1</v>
      </c>
      <c r="E7" s="12"/>
      <c r="F7" s="18" t="s">
        <v>37</v>
      </c>
      <c r="G7" s="19" t="s">
        <v>29</v>
      </c>
      <c r="H7" s="12"/>
      <c r="I7" s="20" t="str">
        <v/>
      </c>
      <c r="J7" s="14" t="str">
        <v/>
      </c>
      <c r="K7" s="15" t="str">
        <v/>
      </c>
      <c r="L7" s="21" t="str">
        <v/>
      </c>
      <c r="M7" s="12"/>
    </row>
    <row r="8" spans="1:13">
      <c r="A8" s="20" t="s">
        <v>27</v>
      </c>
      <c r="B8" s="26">
        <v>1</v>
      </c>
      <c r="C8" s="27">
        <v>3</v>
      </c>
      <c r="D8" s="21">
        <v>8</v>
      </c>
      <c r="E8" s="12"/>
      <c r="F8" s="12"/>
      <c r="G8" s="12"/>
      <c r="H8" s="12"/>
      <c r="I8" s="20" t="str">
        <v/>
      </c>
      <c r="J8" s="14" t="str">
        <v/>
      </c>
      <c r="K8" s="15" t="str">
        <v/>
      </c>
      <c r="L8" s="21" t="str">
        <v/>
      </c>
      <c r="M8" s="12"/>
    </row>
    <row r="9" spans="1:13">
      <c r="A9" s="20" t="s">
        <v>36</v>
      </c>
      <c r="B9" s="26">
        <v>1</v>
      </c>
      <c r="C9" s="27">
        <v>19</v>
      </c>
      <c r="D9" s="21">
        <v>14</v>
      </c>
      <c r="E9" s="12"/>
      <c r="F9" s="12"/>
      <c r="G9" s="12"/>
      <c r="H9" s="12"/>
      <c r="I9" s="20" t="str">
        <v/>
      </c>
      <c r="J9" s="14" t="str">
        <v/>
      </c>
      <c r="K9" s="15" t="str">
        <v/>
      </c>
      <c r="L9" s="21" t="str">
        <v/>
      </c>
      <c r="M9" s="12"/>
    </row>
    <row r="10" spans="1:13">
      <c r="A10" s="20" t="s">
        <v>26</v>
      </c>
      <c r="B10" s="26">
        <v>1</v>
      </c>
      <c r="C10" s="27">
        <v>4</v>
      </c>
      <c r="D10" s="21">
        <v>71</v>
      </c>
      <c r="E10" s="12"/>
      <c r="F10" s="12"/>
      <c r="G10" s="12"/>
      <c r="H10" s="12"/>
      <c r="I10" s="20" t="str">
        <v/>
      </c>
      <c r="J10" s="14" t="str">
        <v/>
      </c>
      <c r="K10" s="15" t="str">
        <v/>
      </c>
      <c r="L10" s="21" t="str">
        <v/>
      </c>
      <c r="M10" s="12"/>
    </row>
    <row r="11" spans="1:13">
      <c r="A11" s="20" t="s">
        <v>8</v>
      </c>
      <c r="B11" s="26">
        <v>3</v>
      </c>
      <c r="C11" s="27">
        <v>4</v>
      </c>
      <c r="D11" s="21">
        <v>20</v>
      </c>
      <c r="E11" s="12"/>
      <c r="F11" s="12"/>
      <c r="G11" s="12"/>
      <c r="H11" s="12"/>
      <c r="I11" s="20" t="str">
        <v/>
      </c>
      <c r="J11" s="14" t="str">
        <v/>
      </c>
      <c r="K11" s="15" t="str">
        <v/>
      </c>
      <c r="L11" s="21" t="str">
        <v/>
      </c>
      <c r="M11" s="12"/>
    </row>
    <row r="12" spans="1:13">
      <c r="A12" s="20" t="s">
        <v>32</v>
      </c>
      <c r="B12" s="26">
        <v>2</v>
      </c>
      <c r="C12" s="27">
        <v>0.5</v>
      </c>
      <c r="D12" s="21">
        <v>11</v>
      </c>
      <c r="E12" s="12"/>
      <c r="F12" s="12"/>
      <c r="G12" s="12"/>
      <c r="H12" s="12"/>
      <c r="I12" s="20" t="str">
        <v/>
      </c>
      <c r="J12" s="14" t="str">
        <v/>
      </c>
      <c r="K12" s="15" t="str">
        <v/>
      </c>
      <c r="L12" s="21" t="str">
        <v/>
      </c>
      <c r="M12" s="12"/>
    </row>
    <row r="13" spans="1:13" ht="17.25" customHeight="1">
      <c r="A13" s="20" t="s">
        <v>31</v>
      </c>
      <c r="B13" s="26">
        <v>1</v>
      </c>
      <c r="C13" s="27">
        <v>2</v>
      </c>
      <c r="D13" s="21">
        <v>56</v>
      </c>
      <c r="E13" s="12"/>
      <c r="F13" s="12"/>
      <c r="G13" s="12"/>
      <c r="H13" s="12"/>
      <c r="I13" s="20" t="str">
        <v/>
      </c>
      <c r="J13" s="14" t="str">
        <v/>
      </c>
      <c r="K13" s="15" t="str">
        <v/>
      </c>
      <c r="L13" s="21" t="str">
        <v/>
      </c>
      <c r="M13" s="12"/>
    </row>
    <row r="14" spans="1:13" ht="19.5" customHeight="1">
      <c r="A14" s="20" t="s">
        <v>28</v>
      </c>
      <c r="B14" s="26">
        <v>1</v>
      </c>
      <c r="C14" s="27">
        <v>6.3</v>
      </c>
      <c r="D14" s="21">
        <v>78</v>
      </c>
      <c r="E14" s="12"/>
      <c r="F14" s="12"/>
      <c r="G14" s="12"/>
      <c r="H14" s="12"/>
      <c r="I14" s="20" t="str">
        <v/>
      </c>
      <c r="J14" s="14" t="str">
        <v/>
      </c>
      <c r="K14" s="15" t="str">
        <v/>
      </c>
      <c r="L14" s="21" t="str">
        <v/>
      </c>
      <c r="M14" s="12"/>
    </row>
    <row r="15" spans="1:13" ht="21" customHeight="1">
      <c r="A15" s="20" t="s">
        <v>36</v>
      </c>
      <c r="B15" s="26">
        <v>2</v>
      </c>
      <c r="C15" s="27">
        <v>15</v>
      </c>
      <c r="D15" s="21">
        <v>12</v>
      </c>
      <c r="E15" s="12"/>
      <c r="F15" s="12"/>
      <c r="G15" s="12"/>
      <c r="H15" s="12"/>
      <c r="I15" s="20" t="str">
        <v/>
      </c>
      <c r="J15" s="14" t="str">
        <v/>
      </c>
      <c r="K15" s="15" t="str">
        <v/>
      </c>
      <c r="L15" s="21" t="str">
        <v/>
      </c>
      <c r="M15" s="12"/>
    </row>
    <row r="16" spans="1:13" ht="16.5" customHeight="1">
      <c r="A16" s="20" t="s">
        <v>29</v>
      </c>
      <c r="B16" s="26">
        <v>1</v>
      </c>
      <c r="C16" s="27">
        <v>1</v>
      </c>
      <c r="D16" s="21">
        <v>7</v>
      </c>
      <c r="E16" s="12"/>
      <c r="F16" s="12"/>
      <c r="G16" s="12"/>
      <c r="H16" s="12"/>
      <c r="I16" s="20" t="str">
        <v/>
      </c>
      <c r="J16" s="14" t="str">
        <v/>
      </c>
      <c r="K16" s="15" t="str">
        <v/>
      </c>
      <c r="L16" s="21" t="str">
        <v/>
      </c>
      <c r="M16" s="12"/>
    </row>
    <row r="17" spans="1:13">
      <c r="A17" s="22" t="s">
        <v>30</v>
      </c>
      <c r="B17" s="23">
        <v>1</v>
      </c>
      <c r="C17" s="24">
        <v>2</v>
      </c>
      <c r="D17" s="25">
        <v>9</v>
      </c>
      <c r="E17" s="12"/>
      <c r="F17" s="12"/>
      <c r="G17" s="12"/>
      <c r="H17" s="12"/>
      <c r="I17" s="22" t="str">
        <v/>
      </c>
      <c r="J17" s="23" t="str">
        <v/>
      </c>
      <c r="K17" s="24" t="str">
        <v/>
      </c>
      <c r="L17" s="25" t="str">
        <v/>
      </c>
      <c r="M17" s="12"/>
    </row>
    <row r="18" spans="1:13">
      <c r="G18" s="12"/>
      <c r="H18" s="12"/>
      <c r="I18" s="12"/>
      <c r="J18" s="12"/>
      <c r="K18" s="12"/>
      <c r="L18" s="12"/>
      <c r="M18" s="12"/>
    </row>
    <row r="19" spans="1:13">
      <c r="G19" s="12"/>
      <c r="H19" s="12"/>
      <c r="I19" s="12"/>
      <c r="J19" s="12"/>
      <c r="K19" s="12"/>
      <c r="L19" s="12"/>
      <c r="M19" s="12"/>
    </row>
    <row r="20" spans="1:13">
      <c r="G20" s="12"/>
      <c r="H20" s="12"/>
      <c r="I20" s="12"/>
      <c r="J20" s="12"/>
      <c r="K20" s="12"/>
      <c r="L20" s="12"/>
      <c r="M20" s="12"/>
    </row>
    <row r="21" spans="1:13">
      <c r="G21" s="12"/>
      <c r="H21" s="12"/>
      <c r="I21" s="12"/>
      <c r="J21" s="12"/>
      <c r="K21" s="12"/>
      <c r="L21" s="12"/>
      <c r="M21" s="12"/>
    </row>
    <row r="22" spans="1:13">
      <c r="G22" s="12"/>
      <c r="H22" s="12"/>
      <c r="I22" s="12"/>
      <c r="J22" s="12"/>
      <c r="K22" s="12"/>
      <c r="L22" s="12"/>
      <c r="M22" s="12"/>
    </row>
    <row r="23" spans="1:13">
      <c r="G23" s="12"/>
      <c r="H23" s="12"/>
      <c r="I23" s="12"/>
      <c r="J23" s="12"/>
      <c r="K23" s="12"/>
      <c r="L23" s="12"/>
      <c r="M23" s="12"/>
    </row>
    <row r="24" spans="1:13">
      <c r="G24" s="12"/>
      <c r="H24" s="12"/>
      <c r="I24" s="12"/>
      <c r="J24" s="12"/>
      <c r="K24" s="12"/>
      <c r="L24" s="12"/>
      <c r="M24" s="12"/>
    </row>
    <row r="25" spans="1:13">
      <c r="G25" s="12"/>
      <c r="H25" s="12"/>
      <c r="I25" s="12"/>
      <c r="J25" s="12"/>
      <c r="K25" s="12"/>
      <c r="L25" s="12"/>
      <c r="M25" s="12"/>
    </row>
    <row r="26" spans="1:13">
      <c r="G26" s="12"/>
      <c r="H26" s="12"/>
      <c r="I26" s="12"/>
      <c r="J26" s="12"/>
      <c r="K26" s="12"/>
      <c r="L26" s="12"/>
      <c r="M26" s="12"/>
    </row>
    <row r="27" spans="1:13">
      <c r="G27" s="12"/>
      <c r="H27" s="12"/>
      <c r="I27" s="12"/>
      <c r="J27" s="12"/>
      <c r="K27" s="12"/>
      <c r="L27" s="12"/>
      <c r="M27" s="12"/>
    </row>
  </sheetData>
  <dataValidations count="2">
    <dataValidation type="list" allowBlank="1" showInputMessage="1" showErrorMessage="1" sqref="G6">
      <formula1>$A$1:$D$1</formula1>
    </dataValidation>
    <dataValidation type="list" allowBlank="1" showInputMessage="1" showErrorMessage="1" sqref="G7">
      <formula1>CHOOSE(1,$A$14:$A$16)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UNIQUE_VIDE</vt:lpstr>
      <vt:lpstr>UNIQUE_VIDE (2)</vt:lpstr>
      <vt:lpstr>UNIQUE_SANS_VIDE</vt:lpstr>
      <vt:lpstr>UNIQ_OU_DUBLONS</vt:lpstr>
      <vt:lpstr>EXEMPLE01</vt:lpstr>
      <vt:lpstr>EXEMPLE02</vt:lpstr>
      <vt:lpstr>poids</vt:lpstr>
    </vt:vector>
  </TitlesOfParts>
  <Company>Light.company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Light.user</dc:creator>
  <cp:lastModifiedBy>NMF</cp:lastModifiedBy>
  <dcterms:created xsi:type="dcterms:W3CDTF">2020-07-02T13:59:16Z</dcterms:created>
  <dcterms:modified xsi:type="dcterms:W3CDTF">2021-10-09T15:30:35Z</dcterms:modified>
</cp:coreProperties>
</file>