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1760" activeTab="1"/>
  </bookViews>
  <sheets>
    <sheet name="RapportGeneral" sheetId="1" r:id="rId1"/>
    <sheet name="EtiquettesParPalette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D19" i="1" l="1" a="1"/>
  <c r="D19" i="1" s="1"/>
  <c r="G19" i="1" s="1" a="1"/>
  <c r="G19" i="1" s="1"/>
  <c r="N39" i="2"/>
  <c r="F39" i="2"/>
  <c r="N38" i="2"/>
  <c r="J38" i="2"/>
  <c r="F38" i="2"/>
  <c r="B38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D12" i="2"/>
  <c r="B12" i="2"/>
  <c r="N10" i="2"/>
  <c r="N9" i="2"/>
  <c r="L9" i="2"/>
  <c r="J9" i="2"/>
  <c r="D9" i="2"/>
  <c r="L38" i="2" s="1"/>
  <c r="N7" i="2"/>
  <c r="F7" i="2"/>
  <c r="B7" i="2"/>
  <c r="J7" i="2" s="1"/>
  <c r="N6" i="2"/>
  <c r="J6" i="2"/>
  <c r="F6" i="2"/>
  <c r="B6" i="2"/>
  <c r="N4" i="2"/>
  <c r="F4" i="2"/>
  <c r="H3" i="1"/>
  <c r="B3" i="1"/>
  <c r="H2" i="1"/>
  <c r="B2" i="1"/>
  <c r="H1" i="1"/>
  <c r="B1" i="1"/>
  <c r="D38" i="2" l="1"/>
  <c r="B18" i="1"/>
  <c r="J19" i="1" l="1" a="1"/>
  <c r="J19" i="1" s="1"/>
  <c r="E18" i="1"/>
  <c r="H18" i="1" l="1"/>
  <c r="K18" i="1" l="1"/>
</calcChain>
</file>

<file path=xl/sharedStrings.xml><?xml version="1.0" encoding="utf-8"?>
<sst xmlns="http://schemas.openxmlformats.org/spreadsheetml/2006/main" count="285" uniqueCount="75">
  <si>
    <t>Nom:</t>
  </si>
  <si>
    <t>Adresse:</t>
  </si>
  <si>
    <t># projet:</t>
  </si>
  <si>
    <t>Couvreur:</t>
  </si>
  <si>
    <t># Work Order:</t>
  </si>
  <si>
    <t>AMCQ:</t>
  </si>
  <si>
    <t>Bassin 1</t>
  </si>
  <si>
    <t>Bassin 2</t>
  </si>
  <si>
    <t>Bassin 3</t>
  </si>
  <si>
    <t>Bassin 4</t>
  </si>
  <si>
    <t>No Palette</t>
  </si>
  <si>
    <t>Pal</t>
  </si>
  <si>
    <t>Nb Mcx</t>
  </si>
  <si>
    <t>Ltr</t>
  </si>
  <si>
    <t>1A</t>
  </si>
  <si>
    <t>1B</t>
  </si>
  <si>
    <t>1</t>
  </si>
  <si>
    <t>1A-V</t>
  </si>
  <si>
    <t>1B-V</t>
  </si>
  <si>
    <t>1-V</t>
  </si>
  <si>
    <t>1A-R</t>
  </si>
  <si>
    <t>1B-R</t>
  </si>
  <si>
    <t>1-R</t>
  </si>
  <si>
    <t>21A</t>
  </si>
  <si>
    <t>21B</t>
  </si>
  <si>
    <t>AA</t>
  </si>
  <si>
    <t>A</t>
  </si>
  <si>
    <t>B</t>
  </si>
  <si>
    <t>AA-V</t>
  </si>
  <si>
    <t>A-V</t>
  </si>
  <si>
    <t>B-V</t>
  </si>
  <si>
    <t>AA-R</t>
  </si>
  <si>
    <t>A-R</t>
  </si>
  <si>
    <t>B-R</t>
  </si>
  <si>
    <t>2AA</t>
  </si>
  <si>
    <t>2A</t>
  </si>
  <si>
    <t>2B</t>
  </si>
  <si>
    <t>1.5"</t>
  </si>
  <si>
    <t>2000 lignes de haut</t>
  </si>
  <si>
    <t>30 bassins de large</t>
  </si>
  <si>
    <t>La Qté est calculé par les memes macros</t>
  </si>
  <si>
    <t>Le lettrage est calculé par les memes
 macros et rataché au Qtés</t>
  </si>
  <si>
    <t>400 pages d'affiché</t>
  </si>
  <si>
    <t>Préparé par:</t>
  </si>
  <si>
    <t>Vérivié par:</t>
  </si>
  <si>
    <t>Date Livraison:</t>
  </si>
  <si>
    <t>Projet:</t>
  </si>
  <si>
    <t>Work Order:</t>
  </si>
  <si>
    <t>Client:</t>
  </si>
  <si>
    <t>Projet #</t>
  </si>
  <si>
    <t>Palette #</t>
  </si>
  <si>
    <t>de</t>
  </si>
  <si>
    <t>Bassin #:</t>
  </si>
  <si>
    <t>Couleur:</t>
  </si>
  <si>
    <t>Vert</t>
  </si>
  <si>
    <t>Item #</t>
  </si>
  <si>
    <t>Qté</t>
  </si>
  <si>
    <t>Lettre</t>
  </si>
  <si>
    <t>Mcx</t>
  </si>
  <si>
    <t>100 palettes de haut</t>
  </si>
  <si>
    <t>4 palettes de large</t>
  </si>
  <si>
    <t>= 400 palettes potentiels par bassin</t>
  </si>
  <si>
    <t>Le numéro des palettes changent selon chaque bassin via une macro</t>
  </si>
  <si>
    <t>Le numéro des bassins changent selon une autre macro, maxumum 30 bassins différent</t>
  </si>
  <si>
    <t>La couleur suit le no de bassin</t>
  </si>
  <si>
    <t>B9</t>
  </si>
  <si>
    <t>F9</t>
  </si>
  <si>
    <t>F10</t>
  </si>
  <si>
    <t>Colonne A, D, G etc:</t>
  </si>
  <si>
    <t>Colonne B, E, H etc:</t>
  </si>
  <si>
    <t>Colonne C, F, I etc:</t>
  </si>
  <si>
    <t>La numérotation des palettes est automatisé par des macros / La Qté de palette est limité a 400 par bassin</t>
  </si>
  <si>
    <t>La composition des palette n'est a toute fin jamais pareille</t>
  </si>
  <si>
    <t>Note:</t>
  </si>
  <si>
    <t>Mon problème est que j'ai plusieurs items dans les bassins donc rechercheV ne trouve que le premier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</si>
</sst>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,&quot; Mcx&quot;"/>
    <numFmt numFmtId="165" formatCode="[$-F800]dddd\,\ mmmm\ dd\,\ yyyy"/>
    <numFmt numFmtId="166" formatCode="0.0"/>
    <numFmt numFmtId="167" formatCode="&quot;Palette&quot;* #,##0_)"/>
    <numFmt numFmtId="168" formatCode="* #,##0_)\ &quot;Mcx&quot;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</font>
    <font>
      <b/>
      <sz val="26"/>
      <name val="Calibri"/>
      <family val="2"/>
      <scheme val="minor"/>
    </font>
    <font>
      <b/>
      <sz val="11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4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hair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/>
    <xf numFmtId="0" fontId="0" fillId="2" borderId="1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167" fontId="0" fillId="4" borderId="3" xfId="0" applyNumberFormat="1" applyFill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168" fontId="0" fillId="6" borderId="7" xfId="0" applyNumberFormat="1" applyFill="1" applyBorder="1" applyAlignment="1">
      <alignment horizontal="center"/>
    </xf>
    <xf numFmtId="49" fontId="0" fillId="7" borderId="8" xfId="0" applyNumberFormat="1" applyFill="1" applyBorder="1" applyAlignment="1">
      <alignment horizontal="center"/>
    </xf>
    <xf numFmtId="0" fontId="5" fillId="5" borderId="0" xfId="0" applyFont="1" applyFill="1" applyAlignment="1">
      <alignment horizontal="center"/>
    </xf>
    <xf numFmtId="167" fontId="0" fillId="4" borderId="9" xfId="0" applyNumberFormat="1" applyFill="1" applyBorder="1" applyAlignment="1">
      <alignment horizontal="center"/>
    </xf>
    <xf numFmtId="168" fontId="0" fillId="6" borderId="10" xfId="0" applyNumberFormat="1" applyFill="1" applyBorder="1" applyAlignment="1">
      <alignment horizontal="center"/>
    </xf>
    <xf numFmtId="49" fontId="0" fillId="7" borderId="11" xfId="0" applyNumberFormat="1" applyFill="1" applyBorder="1" applyAlignment="1">
      <alignment horizontal="center"/>
    </xf>
    <xf numFmtId="167" fontId="0" fillId="4" borderId="12" xfId="0" applyNumberFormat="1" applyFill="1" applyBorder="1" applyAlignment="1">
      <alignment horizontal="center"/>
    </xf>
    <xf numFmtId="168" fontId="0" fillId="6" borderId="13" xfId="0" applyNumberFormat="1" applyFill="1" applyBorder="1" applyAlignment="1">
      <alignment horizontal="center"/>
    </xf>
    <xf numFmtId="49" fontId="0" fillId="7" borderId="14" xfId="0" applyNumberFormat="1" applyFill="1" applyBorder="1" applyAlignment="1">
      <alignment horizontal="center"/>
    </xf>
    <xf numFmtId="0" fontId="0" fillId="0" borderId="0" xfId="0" applyFill="1" applyAlignment="1">
      <alignment horizontal="right"/>
    </xf>
    <xf numFmtId="0" fontId="2" fillId="0" borderId="4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0" xfId="0" applyFont="1" applyFill="1"/>
    <xf numFmtId="165" fontId="2" fillId="0" borderId="4" xfId="0" applyNumberFormat="1" applyFont="1" applyFill="1" applyBorder="1" applyAlignment="1">
      <alignment horizontal="center"/>
    </xf>
    <xf numFmtId="165" fontId="2" fillId="0" borderId="15" xfId="0" applyNumberFormat="1" applyFont="1" applyFill="1" applyBorder="1" applyAlignment="1">
      <alignment horizontal="center"/>
    </xf>
    <xf numFmtId="165" fontId="2" fillId="0" borderId="5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right"/>
    </xf>
    <xf numFmtId="0" fontId="9" fillId="4" borderId="4" xfId="0" applyFont="1" applyFill="1" applyBorder="1" applyAlignment="1">
      <alignment horizontal="center"/>
    </xf>
    <xf numFmtId="0" fontId="9" fillId="4" borderId="15" xfId="0" applyFont="1" applyFill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6" fillId="0" borderId="16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10" fillId="0" borderId="5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8" fillId="0" borderId="17" xfId="0" applyFont="1" applyFill="1" applyBorder="1" applyAlignment="1">
      <alignment horizontal="center"/>
    </xf>
    <xf numFmtId="0" fontId="11" fillId="0" borderId="0" xfId="0" applyFont="1" applyFill="1" applyAlignment="1">
      <alignment horizontal="center" vertical="center"/>
    </xf>
    <xf numFmtId="1" fontId="5" fillId="0" borderId="2" xfId="0" applyNumberFormat="1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8" fillId="0" borderId="18" xfId="0" applyFont="1" applyFill="1" applyBorder="1"/>
    <xf numFmtId="0" fontId="8" fillId="0" borderId="2" xfId="0" applyFont="1" applyFill="1" applyBorder="1"/>
    <xf numFmtId="0" fontId="8" fillId="0" borderId="19" xfId="0" applyFont="1" applyFill="1" applyBorder="1"/>
    <xf numFmtId="0" fontId="12" fillId="0" borderId="0" xfId="0" applyFont="1" applyFill="1" applyAlignment="1">
      <alignment horizontal="center" vertical="center"/>
    </xf>
    <xf numFmtId="0" fontId="0" fillId="0" borderId="2" xfId="0" applyFill="1" applyBorder="1"/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0" fontId="0" fillId="0" borderId="18" xfId="0" applyFill="1" applyBorder="1"/>
    <xf numFmtId="0" fontId="0" fillId="0" borderId="19" xfId="0" applyFill="1" applyBorder="1"/>
    <xf numFmtId="164" fontId="13" fillId="0" borderId="0" xfId="0" applyNumberFormat="1" applyFont="1" applyAlignment="1">
      <alignment horizontal="right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164" fontId="15" fillId="0" borderId="0" xfId="0" applyNumberFormat="1" applyFont="1" applyAlignment="1">
      <alignment horizontal="center"/>
    </xf>
    <xf numFmtId="0" fontId="1" fillId="0" borderId="0" xfId="0" applyFont="1" applyFill="1"/>
    <xf numFmtId="0" fontId="16" fillId="0" borderId="0" xfId="0" applyFont="1" applyFill="1"/>
    <xf numFmtId="0" fontId="17" fillId="0" borderId="0" xfId="0" applyFont="1" applyFill="1"/>
    <xf numFmtId="0" fontId="15" fillId="0" borderId="0" xfId="0" quotePrefix="1" applyFont="1" applyFill="1"/>
    <xf numFmtId="0" fontId="18" fillId="0" borderId="0" xfId="0" applyFont="1" applyFill="1"/>
    <xf numFmtId="49" fontId="13" fillId="0" borderId="0" xfId="0" applyNumberFormat="1" applyFont="1" applyAlignment="1">
      <alignment horizontal="left"/>
    </xf>
    <xf numFmtId="164" fontId="13" fillId="0" borderId="0" xfId="0" applyNumberFormat="1" applyFont="1" applyAlignment="1">
      <alignment horizontal="center"/>
    </xf>
    <xf numFmtId="1" fontId="5" fillId="8" borderId="2" xfId="0" applyNumberFormat="1" applyFont="1" applyFill="1" applyBorder="1" applyAlignment="1">
      <alignment horizontal="center"/>
    </xf>
    <xf numFmtId="0" fontId="8" fillId="8" borderId="2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/>
    </xf>
    <xf numFmtId="0" fontId="5" fillId="8" borderId="5" xfId="0" applyFont="1" applyFill="1" applyBorder="1" applyAlignment="1">
      <alignment horizontal="center"/>
    </xf>
    <xf numFmtId="0" fontId="19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14</xdr:row>
          <xdr:rowOff>19050</xdr:rowOff>
        </xdr:from>
        <xdr:to>
          <xdr:col>12</xdr:col>
          <xdr:colOff>0</xdr:colOff>
          <xdr:row>14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FF0000"/>
                  </a:solidFill>
                  <a:latin typeface="Calibri"/>
                </a:rPr>
                <a:t>Effacer valeurs 2000 lignes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d'emballage%20tous%20les%20mat&#233;ria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part"/>
      <sheetName val="Morceaux"/>
      <sheetName val="Lettrage"/>
      <sheetName val="Divers"/>
      <sheetName val="1=ISO"/>
      <sheetName val="1=ISO (Chemin des macros)"/>
      <sheetName val="2=EPS"/>
      <sheetName val="3=Roxul"/>
      <sheetName val="4=FB"/>
      <sheetName val="EtiquettesParPalette"/>
      <sheetName val="RapportGeneral"/>
      <sheetName val="RapportParBassin"/>
    </sheetNames>
    <definedNames>
      <definedName name="EffacerValeurDansRapportGeneral"/>
    </definedNames>
    <sheetDataSet>
      <sheetData sheetId="0" refreshError="1"/>
      <sheetData sheetId="1">
        <row r="2">
          <cell r="P2" t="str">
            <v>Projet fictif</v>
          </cell>
          <cell r="R2" t="str">
            <v>123123 dfsdfdsfsd</v>
          </cell>
          <cell r="V2" t="str">
            <v>14Q0125</v>
          </cell>
          <cell r="X2" t="str">
            <v>Toitures Perfection</v>
          </cell>
          <cell r="AB2">
            <v>42095</v>
          </cell>
        </row>
        <row r="3">
          <cell r="V3" t="str">
            <v>Q2139</v>
          </cell>
        </row>
        <row r="5">
          <cell r="O5" t="str">
            <v>Non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19">
          <cell r="CM19">
            <v>31</v>
          </cell>
        </row>
        <row r="20">
          <cell r="A20">
            <v>1</v>
          </cell>
          <cell r="B20">
            <v>10</v>
          </cell>
          <cell r="C20" t="str">
            <v>1A</v>
          </cell>
        </row>
        <row r="21">
          <cell r="A21">
            <v>1</v>
          </cell>
          <cell r="B21">
            <v>12.000000059604645</v>
          </cell>
          <cell r="C21" t="str">
            <v>1B</v>
          </cell>
        </row>
        <row r="22">
          <cell r="A22">
            <v>1</v>
          </cell>
          <cell r="B22">
            <v>1.0000000149011612</v>
          </cell>
          <cell r="C22" t="str">
            <v>1</v>
          </cell>
        </row>
        <row r="23">
          <cell r="A23">
            <v>1</v>
          </cell>
          <cell r="B23">
            <v>4.0000000298023224</v>
          </cell>
          <cell r="C23" t="str">
            <v>1A-V</v>
          </cell>
        </row>
        <row r="24">
          <cell r="A24">
            <v>1</v>
          </cell>
          <cell r="B24">
            <v>4.0000001490116119</v>
          </cell>
          <cell r="C24" t="str">
            <v>1B-V</v>
          </cell>
        </row>
        <row r="25">
          <cell r="A25">
            <v>1</v>
          </cell>
          <cell r="B25">
            <v>4.0000000596046448</v>
          </cell>
          <cell r="C25" t="str">
            <v>1-V</v>
          </cell>
        </row>
        <row r="26">
          <cell r="A26">
            <v>1</v>
          </cell>
          <cell r="B26">
            <v>1.0000000074505806</v>
          </cell>
          <cell r="C26" t="str">
            <v>1A-R</v>
          </cell>
        </row>
        <row r="27">
          <cell r="A27">
            <v>1</v>
          </cell>
          <cell r="B27">
            <v>1.000000037252903</v>
          </cell>
          <cell r="C27" t="str">
            <v>1B-R</v>
          </cell>
        </row>
        <row r="28">
          <cell r="A28">
            <v>1</v>
          </cell>
          <cell r="B28">
            <v>1.0000000149011612</v>
          </cell>
          <cell r="C28" t="str">
            <v>1-R</v>
          </cell>
        </row>
        <row r="29">
          <cell r="A29">
            <v>1</v>
          </cell>
          <cell r="B29">
            <v>12.000000357627869</v>
          </cell>
          <cell r="C29" t="str">
            <v>21A</v>
          </cell>
        </row>
        <row r="30">
          <cell r="A30">
            <v>1</v>
          </cell>
          <cell r="B30">
            <v>12.000000059604645</v>
          </cell>
          <cell r="C30" t="str">
            <v>21B</v>
          </cell>
        </row>
        <row r="31">
          <cell r="A31">
            <v>2</v>
          </cell>
          <cell r="B31">
            <v>3</v>
          </cell>
          <cell r="C31" t="str">
            <v>AA</v>
          </cell>
        </row>
        <row r="32">
          <cell r="A32">
            <v>2</v>
          </cell>
          <cell r="B32">
            <v>5.0000001788139343</v>
          </cell>
          <cell r="C32" t="str">
            <v>A</v>
          </cell>
        </row>
        <row r="33">
          <cell r="A33">
            <v>2</v>
          </cell>
          <cell r="B33">
            <v>8.0000002980232239</v>
          </cell>
          <cell r="C33" t="str">
            <v>B</v>
          </cell>
        </row>
        <row r="34">
          <cell r="A34">
            <v>2</v>
          </cell>
          <cell r="B34">
            <v>4</v>
          </cell>
          <cell r="C34" t="str">
            <v>AA-V</v>
          </cell>
        </row>
        <row r="35">
          <cell r="A35">
            <v>2</v>
          </cell>
          <cell r="B35">
            <v>4.0000000298023224</v>
          </cell>
          <cell r="C35" t="str">
            <v>A-V</v>
          </cell>
        </row>
        <row r="36">
          <cell r="A36">
            <v>2</v>
          </cell>
          <cell r="B36">
            <v>4.0000001490116119</v>
          </cell>
          <cell r="C36" t="str">
            <v>B-V</v>
          </cell>
        </row>
        <row r="37">
          <cell r="A37">
            <v>2</v>
          </cell>
          <cell r="B37">
            <v>2</v>
          </cell>
          <cell r="C37" t="str">
            <v>AA-R</v>
          </cell>
        </row>
        <row r="38">
          <cell r="A38">
            <v>2</v>
          </cell>
          <cell r="B38">
            <v>2.0000000149011612</v>
          </cell>
          <cell r="C38" t="str">
            <v>A-R</v>
          </cell>
        </row>
        <row r="39">
          <cell r="A39">
            <v>2</v>
          </cell>
          <cell r="B39">
            <v>2.000000074505806</v>
          </cell>
          <cell r="C39" t="str">
            <v>B-R</v>
          </cell>
        </row>
        <row r="40">
          <cell r="A40">
            <v>2</v>
          </cell>
          <cell r="B40">
            <v>4.0242938995361328</v>
          </cell>
          <cell r="C40" t="str">
            <v>2AA</v>
          </cell>
        </row>
        <row r="41">
          <cell r="A41">
            <v>3</v>
          </cell>
          <cell r="B41">
            <v>7.9757061004638672</v>
          </cell>
          <cell r="C41" t="str">
            <v>2AA</v>
          </cell>
        </row>
        <row r="42">
          <cell r="A42">
            <v>3</v>
          </cell>
          <cell r="B42">
            <v>11.999999523162842</v>
          </cell>
          <cell r="C42" t="str">
            <v>2A</v>
          </cell>
        </row>
        <row r="43">
          <cell r="A43">
            <v>3</v>
          </cell>
          <cell r="B43">
            <v>12.000000059604645</v>
          </cell>
          <cell r="C43" t="str">
            <v>2B</v>
          </cell>
        </row>
        <row r="44">
          <cell r="A44">
            <v>4</v>
          </cell>
          <cell r="B44">
            <v>32</v>
          </cell>
          <cell r="C44" t="str">
            <v>1.5"</v>
          </cell>
        </row>
        <row r="45">
          <cell r="A45">
            <v>5</v>
          </cell>
          <cell r="B45">
            <v>30</v>
          </cell>
          <cell r="C45" t="str">
            <v>1.5"</v>
          </cell>
        </row>
      </sheetData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F49"/>
  <sheetViews>
    <sheetView zoomScale="90" zoomScaleNormal="90" workbookViewId="0"/>
  </sheetViews>
  <sheetFormatPr baseColWidth="10" defaultRowHeight="15" x14ac:dyDescent="0.25"/>
  <cols>
    <col min="1" max="1" width="11.42578125" style="1"/>
    <col min="2" max="2" width="11.42578125" style="2"/>
    <col min="3" max="3" width="11.42578125" style="3"/>
    <col min="4" max="4" width="11.42578125" style="1"/>
    <col min="5" max="5" width="11.42578125" style="2"/>
    <col min="6" max="6" width="11.42578125" style="3"/>
    <col min="7" max="7" width="11.42578125" style="1"/>
    <col min="8" max="8" width="11.42578125" style="2"/>
    <col min="9" max="9" width="11.42578125" style="3"/>
    <col min="10" max="10" width="11.42578125" style="1"/>
    <col min="11" max="11" width="11.42578125" style="2"/>
    <col min="12" max="12" width="11.42578125" style="3"/>
    <col min="13" max="13" width="11.42578125" style="1"/>
    <col min="14" max="14" width="11.42578125" style="2"/>
    <col min="15" max="15" width="11.42578125" style="3"/>
    <col min="16" max="16" width="11.42578125" style="1"/>
    <col min="17" max="17" width="11.42578125" style="2"/>
    <col min="18" max="18" width="11.42578125" style="3"/>
    <col min="19" max="19" width="11.42578125" style="1"/>
    <col min="20" max="20" width="11.42578125" style="2"/>
    <col min="21" max="21" width="11.42578125" style="3"/>
    <col min="22" max="22" width="11.42578125" style="1"/>
    <col min="23" max="23" width="11.42578125" style="2"/>
    <col min="24" max="24" width="11.42578125" style="3"/>
    <col min="25" max="25" width="11.42578125" style="1"/>
    <col min="26" max="26" width="11.42578125" style="2"/>
    <col min="27" max="27" width="11.42578125" style="3"/>
    <col min="28" max="28" width="11.42578125" style="1"/>
    <col min="29" max="29" width="11.42578125" style="2"/>
    <col min="30" max="30" width="11.42578125" style="3"/>
    <col min="31" max="31" width="11.42578125" style="1"/>
    <col min="32" max="32" width="11.42578125" style="2"/>
    <col min="33" max="33" width="11.42578125" style="3"/>
    <col min="34" max="34" width="11.42578125" style="1"/>
    <col min="35" max="35" width="11.42578125" style="2"/>
    <col min="36" max="36" width="11.42578125" style="3"/>
    <col min="37" max="37" width="11.42578125" style="1"/>
    <col min="38" max="38" width="11.42578125" style="2"/>
    <col min="39" max="39" width="11.42578125" style="3"/>
    <col min="40" max="40" width="11.42578125" style="1"/>
    <col min="41" max="41" width="11.42578125" style="2"/>
    <col min="42" max="42" width="11.42578125" style="3"/>
    <col min="43" max="43" width="11.42578125" style="1"/>
    <col min="44" max="44" width="11.42578125" style="2"/>
    <col min="45" max="45" width="11.42578125" style="3"/>
    <col min="46" max="46" width="11.42578125" style="1"/>
    <col min="47" max="47" width="11.42578125" style="2"/>
    <col min="48" max="48" width="11.42578125" style="3"/>
    <col min="49" max="49" width="11.42578125" style="1"/>
    <col min="50" max="50" width="11.42578125" style="2"/>
    <col min="51" max="51" width="11.42578125" style="3"/>
    <col min="52" max="52" width="11.42578125" style="1"/>
    <col min="53" max="53" width="11.42578125" style="2"/>
    <col min="54" max="54" width="11.42578125" style="3"/>
    <col min="55" max="55" width="11.42578125" style="1"/>
    <col min="56" max="56" width="11.42578125" style="2"/>
    <col min="57" max="57" width="11.42578125" style="3"/>
    <col min="58" max="58" width="11.42578125" style="1"/>
    <col min="59" max="59" width="11.42578125" style="2"/>
    <col min="60" max="60" width="11.42578125" style="3"/>
    <col min="61" max="61" width="11.42578125" style="1"/>
    <col min="62" max="62" width="11.42578125" style="2"/>
    <col min="63" max="63" width="11.42578125" style="3"/>
    <col min="64" max="64" width="11.42578125" style="1"/>
    <col min="65" max="65" width="11.42578125" style="2"/>
    <col min="66" max="66" width="11.42578125" style="3"/>
    <col min="67" max="67" width="11.42578125" style="1"/>
    <col min="68" max="68" width="11.42578125" style="2"/>
    <col min="69" max="69" width="11.42578125" style="3"/>
    <col min="70" max="70" width="11.42578125" style="1"/>
    <col min="71" max="71" width="11.42578125" style="2"/>
    <col min="72" max="72" width="11.42578125" style="3"/>
    <col min="73" max="73" width="11.42578125" style="1"/>
    <col min="74" max="74" width="11.42578125" style="2"/>
    <col min="75" max="75" width="11.42578125" style="3"/>
    <col min="76" max="76" width="11.42578125" style="1"/>
    <col min="77" max="77" width="11.42578125" style="2"/>
    <col min="78" max="78" width="11.42578125" style="3"/>
    <col min="79" max="79" width="11.42578125" style="1"/>
    <col min="80" max="80" width="11.42578125" style="2"/>
    <col min="81" max="81" width="11.42578125" style="3"/>
    <col min="82" max="82" width="11.42578125" style="1"/>
    <col min="83" max="83" width="11.42578125" style="2"/>
    <col min="84" max="84" width="11.42578125" style="3"/>
    <col min="85" max="16384" width="11.42578125" style="1"/>
  </cols>
  <sheetData>
    <row r="1" spans="1:12" x14ac:dyDescent="0.25">
      <c r="A1" s="1" t="s">
        <v>0</v>
      </c>
      <c r="B1" s="5" t="str">
        <f>[1]Morceaux!P2</f>
        <v>Projet fictif</v>
      </c>
      <c r="C1" s="6"/>
      <c r="D1" s="6"/>
      <c r="E1" s="6"/>
      <c r="F1" s="6"/>
      <c r="G1" s="1" t="s">
        <v>1</v>
      </c>
      <c r="H1" s="5" t="str">
        <f>[1]Morceaux!R2</f>
        <v>123123 dfsdfdsfsd</v>
      </c>
      <c r="I1" s="6"/>
      <c r="J1" s="6"/>
      <c r="K1" s="6"/>
      <c r="L1" s="6"/>
    </row>
    <row r="2" spans="1:12" x14ac:dyDescent="0.25">
      <c r="A2" s="1" t="s">
        <v>2</v>
      </c>
      <c r="B2" s="5" t="str">
        <f>[1]Morceaux!V2</f>
        <v>14Q0125</v>
      </c>
      <c r="C2" s="6"/>
      <c r="D2" s="6"/>
      <c r="E2" s="6"/>
      <c r="F2" s="6"/>
      <c r="G2" s="1" t="s">
        <v>3</v>
      </c>
      <c r="H2" s="5" t="str">
        <f>[1]Morceaux!X2</f>
        <v>Toitures Perfection</v>
      </c>
      <c r="I2" s="6"/>
      <c r="J2" s="6"/>
      <c r="K2" s="6"/>
      <c r="L2" s="6"/>
    </row>
    <row r="3" spans="1:12" x14ac:dyDescent="0.25">
      <c r="A3" s="1" t="s">
        <v>4</v>
      </c>
      <c r="B3" s="5" t="str">
        <f>[1]Morceaux!V3</f>
        <v>Q2139</v>
      </c>
      <c r="C3" s="6"/>
      <c r="D3" s="6"/>
      <c r="E3" s="6"/>
      <c r="F3" s="6"/>
      <c r="G3" s="1" t="s">
        <v>5</v>
      </c>
      <c r="H3" s="5" t="str">
        <f>[1]Morceaux!O5</f>
        <v>Non</v>
      </c>
      <c r="I3" s="6"/>
      <c r="J3" s="6"/>
      <c r="K3" s="6"/>
      <c r="L3" s="6"/>
    </row>
    <row r="4" spans="1:12" hidden="1" x14ac:dyDescent="0.25">
      <c r="A4" s="7"/>
      <c r="B4" s="8"/>
      <c r="C4" s="9"/>
      <c r="D4" s="7"/>
      <c r="E4" s="8"/>
      <c r="F4" s="9"/>
      <c r="G4" s="7"/>
      <c r="H4" s="8"/>
      <c r="I4" s="9"/>
      <c r="J4" s="7"/>
      <c r="K4" s="8"/>
      <c r="L4" s="9"/>
    </row>
    <row r="5" spans="1:12" hidden="1" x14ac:dyDescent="0.25">
      <c r="A5" s="7"/>
      <c r="B5" s="8"/>
      <c r="C5" s="9"/>
      <c r="D5" s="7"/>
      <c r="E5" s="8"/>
      <c r="F5" s="9"/>
      <c r="G5" s="7"/>
      <c r="H5" s="8"/>
      <c r="I5" s="9"/>
      <c r="J5" s="7"/>
      <c r="K5" s="8"/>
      <c r="L5" s="9"/>
    </row>
    <row r="6" spans="1:12" hidden="1" x14ac:dyDescent="0.25">
      <c r="A6" s="7"/>
      <c r="B6" s="8"/>
      <c r="C6" s="9"/>
      <c r="D6" s="7"/>
      <c r="E6" s="8"/>
      <c r="F6" s="9"/>
      <c r="G6" s="7"/>
      <c r="H6" s="8"/>
      <c r="I6" s="9"/>
      <c r="J6" s="7"/>
      <c r="K6" s="8"/>
      <c r="L6" s="9"/>
    </row>
    <row r="7" spans="1:12" hidden="1" x14ac:dyDescent="0.25">
      <c r="A7" s="7"/>
      <c r="B7" s="8"/>
      <c r="C7" s="10"/>
      <c r="D7" s="7"/>
      <c r="E7" s="8"/>
      <c r="F7" s="10"/>
      <c r="G7" s="7"/>
      <c r="H7" s="8"/>
      <c r="I7" s="10"/>
      <c r="J7" s="7"/>
      <c r="K7" s="8"/>
      <c r="L7" s="10"/>
    </row>
    <row r="8" spans="1:12" hidden="1" x14ac:dyDescent="0.25">
      <c r="A8" s="7"/>
      <c r="B8" s="8"/>
      <c r="C8" s="9"/>
      <c r="D8" s="7"/>
      <c r="E8" s="8"/>
      <c r="F8" s="9"/>
      <c r="G8" s="7"/>
      <c r="H8" s="8"/>
      <c r="I8" s="9"/>
      <c r="J8" s="7"/>
      <c r="K8" s="8"/>
      <c r="L8" s="9"/>
    </row>
    <row r="9" spans="1:12" hidden="1" x14ac:dyDescent="0.25">
      <c r="A9" s="7"/>
      <c r="B9" s="8"/>
      <c r="C9" s="9"/>
      <c r="D9" s="7"/>
      <c r="E9" s="8"/>
      <c r="F9" s="9"/>
      <c r="G9" s="7"/>
      <c r="H9" s="8"/>
      <c r="I9" s="9"/>
      <c r="J9" s="7"/>
      <c r="K9" s="8"/>
      <c r="L9" s="9"/>
    </row>
    <row r="10" spans="1:12" hidden="1" x14ac:dyDescent="0.25">
      <c r="A10" s="7"/>
      <c r="B10" s="8"/>
      <c r="C10" s="9"/>
      <c r="D10" s="7"/>
      <c r="E10" s="8"/>
      <c r="F10" s="9"/>
      <c r="G10" s="7"/>
      <c r="H10" s="8"/>
      <c r="I10" s="9"/>
      <c r="J10" s="7"/>
      <c r="K10" s="8"/>
      <c r="L10" s="9"/>
    </row>
    <row r="11" spans="1:12" hidden="1" x14ac:dyDescent="0.25">
      <c r="A11" s="7"/>
      <c r="B11" s="8"/>
      <c r="C11" s="9"/>
      <c r="D11" s="7"/>
      <c r="E11" s="8"/>
      <c r="F11" s="9"/>
      <c r="G11" s="7"/>
      <c r="H11" s="8"/>
      <c r="I11" s="9"/>
      <c r="J11" s="7"/>
      <c r="K11" s="8"/>
      <c r="L11" s="9"/>
    </row>
    <row r="12" spans="1:12" hidden="1" x14ac:dyDescent="0.25">
      <c r="A12" s="7"/>
      <c r="B12" s="8"/>
      <c r="C12" s="9"/>
      <c r="D12" s="7"/>
      <c r="E12" s="8"/>
      <c r="F12" s="9"/>
      <c r="G12" s="7"/>
      <c r="H12" s="8"/>
      <c r="I12" s="9"/>
      <c r="J12" s="7"/>
      <c r="K12" s="8"/>
      <c r="L12" s="9"/>
    </row>
    <row r="13" spans="1:12" hidden="1" x14ac:dyDescent="0.25">
      <c r="A13" s="7"/>
      <c r="B13" s="8"/>
      <c r="C13" s="9"/>
      <c r="D13" s="7"/>
      <c r="E13" s="8"/>
      <c r="F13" s="9"/>
      <c r="G13" s="7"/>
      <c r="H13" s="8"/>
      <c r="I13" s="9"/>
      <c r="J13" s="7"/>
      <c r="K13" s="8"/>
      <c r="L13" s="9"/>
    </row>
    <row r="14" spans="1:12" hidden="1" x14ac:dyDescent="0.25">
      <c r="A14" s="7"/>
      <c r="B14" s="8"/>
      <c r="C14" s="9"/>
      <c r="D14" s="7"/>
      <c r="E14" s="8"/>
      <c r="F14" s="9"/>
      <c r="G14" s="7"/>
      <c r="H14" s="8"/>
      <c r="I14" s="9"/>
      <c r="J14" s="7"/>
      <c r="K14" s="8"/>
      <c r="L14" s="9"/>
    </row>
    <row r="15" spans="1:12" hidden="1" x14ac:dyDescent="0.25"/>
    <row r="16" spans="1:12" x14ac:dyDescent="0.25">
      <c r="A16" s="11">
        <v>1</v>
      </c>
      <c r="B16" s="11">
        <v>2</v>
      </c>
      <c r="C16" s="11">
        <v>3</v>
      </c>
      <c r="D16" s="11">
        <v>4</v>
      </c>
      <c r="E16" s="11">
        <v>5</v>
      </c>
      <c r="F16" s="11">
        <v>6</v>
      </c>
      <c r="G16" s="11">
        <v>7</v>
      </c>
      <c r="H16" s="11">
        <v>8</v>
      </c>
      <c r="I16" s="11">
        <v>9</v>
      </c>
      <c r="J16" s="11">
        <v>10</v>
      </c>
      <c r="K16" s="11">
        <v>11</v>
      </c>
      <c r="L16" s="11">
        <v>12</v>
      </c>
    </row>
    <row r="17" spans="1:15" ht="33.75" x14ac:dyDescent="0.4">
      <c r="A17" s="12" t="s">
        <v>6</v>
      </c>
      <c r="B17" s="12"/>
      <c r="C17" s="12"/>
      <c r="D17" s="12" t="s">
        <v>7</v>
      </c>
      <c r="E17" s="12"/>
      <c r="F17" s="12"/>
      <c r="G17" s="12" t="s">
        <v>8</v>
      </c>
      <c r="H17" s="12"/>
      <c r="I17" s="12"/>
      <c r="J17" s="12" t="s">
        <v>9</v>
      </c>
      <c r="K17" s="12"/>
      <c r="L17" s="12"/>
      <c r="N17" s="76" t="s">
        <v>39</v>
      </c>
    </row>
    <row r="18" spans="1:15" x14ac:dyDescent="0.25">
      <c r="A18" s="13" t="s">
        <v>10</v>
      </c>
      <c r="B18" s="14">
        <f ca="1">D19</f>
        <v>5</v>
      </c>
      <c r="C18" s="15" t="s">
        <v>11</v>
      </c>
      <c r="D18" s="13" t="s">
        <v>10</v>
      </c>
      <c r="E18" s="14">
        <f ca="1">G19-D19</f>
        <v>5</v>
      </c>
      <c r="F18" s="15" t="s">
        <v>11</v>
      </c>
      <c r="G18" s="13" t="s">
        <v>10</v>
      </c>
      <c r="H18" s="14">
        <f ca="1">J19-G19</f>
        <v>5</v>
      </c>
      <c r="I18" s="15" t="s">
        <v>11</v>
      </c>
      <c r="J18" s="13" t="s">
        <v>10</v>
      </c>
      <c r="K18" s="14" t="e">
        <f ca="1">#REF!-J19</f>
        <v>#REF!</v>
      </c>
      <c r="L18" s="15" t="s">
        <v>11</v>
      </c>
    </row>
    <row r="19" spans="1:15" x14ac:dyDescent="0.25">
      <c r="A19" s="16">
        <v>0</v>
      </c>
      <c r="B19" s="17" t="s">
        <v>12</v>
      </c>
      <c r="C19" s="18" t="s">
        <v>13</v>
      </c>
      <c r="D19" s="19">
        <f t="array" aca="1" ref="D19" ca="1">OFFSET(A$1,MAX((A$1:A$1992&lt;&gt;"")*ROW($1:$1992))-1,)</f>
        <v>5</v>
      </c>
      <c r="E19" s="17" t="s">
        <v>12</v>
      </c>
      <c r="F19" s="18" t="s">
        <v>13</v>
      </c>
      <c r="G19" s="19">
        <f t="array" aca="1" ref="G19" ca="1">OFFSET(D$1,MAX((D$1:D$1992&lt;&gt;"")*ROW($1:$1992))-1,)</f>
        <v>10</v>
      </c>
      <c r="H19" s="17" t="s">
        <v>12</v>
      </c>
      <c r="I19" s="18" t="s">
        <v>13</v>
      </c>
      <c r="J19" s="19">
        <f t="array" aca="1" ref="J19" ca="1">OFFSET(G$1,MAX((G$1:G$1992&lt;&gt;"")*ROW($1:$1992))-1,)</f>
        <v>15</v>
      </c>
      <c r="K19" s="17" t="s">
        <v>12</v>
      </c>
      <c r="L19" s="18" t="s">
        <v>13</v>
      </c>
    </row>
    <row r="20" spans="1:15" x14ac:dyDescent="0.25">
      <c r="A20" s="20">
        <v>1</v>
      </c>
      <c r="B20" s="21">
        <v>10</v>
      </c>
      <c r="C20" s="22" t="s">
        <v>14</v>
      </c>
      <c r="D20" s="20">
        <v>6</v>
      </c>
      <c r="E20" s="21">
        <v>10</v>
      </c>
      <c r="F20" s="22" t="s">
        <v>14</v>
      </c>
      <c r="G20" s="20">
        <v>11</v>
      </c>
      <c r="H20" s="21">
        <v>10</v>
      </c>
      <c r="I20" s="22" t="s">
        <v>14</v>
      </c>
      <c r="J20" s="20">
        <v>16</v>
      </c>
      <c r="K20" s="21">
        <v>10</v>
      </c>
      <c r="L20" s="22" t="s">
        <v>14</v>
      </c>
    </row>
    <row r="21" spans="1:15" x14ac:dyDescent="0.25">
      <c r="A21" s="23">
        <v>1</v>
      </c>
      <c r="B21" s="24">
        <v>12.000000059604645</v>
      </c>
      <c r="C21" s="25" t="s">
        <v>15</v>
      </c>
      <c r="D21" s="23">
        <v>6</v>
      </c>
      <c r="E21" s="24">
        <v>12.000000059604645</v>
      </c>
      <c r="F21" s="25" t="s">
        <v>15</v>
      </c>
      <c r="G21" s="23">
        <v>11</v>
      </c>
      <c r="H21" s="24">
        <v>12.000000059604645</v>
      </c>
      <c r="I21" s="25" t="s">
        <v>15</v>
      </c>
      <c r="J21" s="23">
        <v>16</v>
      </c>
      <c r="K21" s="24">
        <v>12.000000059604645</v>
      </c>
      <c r="L21" s="25" t="s">
        <v>15</v>
      </c>
    </row>
    <row r="22" spans="1:15" x14ac:dyDescent="0.25">
      <c r="A22" s="23">
        <v>1</v>
      </c>
      <c r="B22" s="24">
        <v>1.0000000149011612</v>
      </c>
      <c r="C22" s="25" t="s">
        <v>16</v>
      </c>
      <c r="D22" s="23">
        <v>6</v>
      </c>
      <c r="E22" s="24">
        <v>1.0000000149011612</v>
      </c>
      <c r="F22" s="25" t="s">
        <v>16</v>
      </c>
      <c r="G22" s="23">
        <v>11</v>
      </c>
      <c r="H22" s="24">
        <v>1.0000000149011612</v>
      </c>
      <c r="I22" s="25" t="s">
        <v>16</v>
      </c>
      <c r="J22" s="23">
        <v>16</v>
      </c>
      <c r="K22" s="24">
        <v>1.0000000149011612</v>
      </c>
      <c r="L22" s="25" t="s">
        <v>16</v>
      </c>
    </row>
    <row r="23" spans="1:15" x14ac:dyDescent="0.25">
      <c r="A23" s="23">
        <v>1</v>
      </c>
      <c r="B23" s="24">
        <v>4.0000000298023224</v>
      </c>
      <c r="C23" s="25" t="s">
        <v>17</v>
      </c>
      <c r="D23" s="23">
        <v>6</v>
      </c>
      <c r="E23" s="24">
        <v>4.0000000298023224</v>
      </c>
      <c r="F23" s="25" t="s">
        <v>17</v>
      </c>
      <c r="G23" s="23">
        <v>11</v>
      </c>
      <c r="H23" s="24">
        <v>4.0000000298023224</v>
      </c>
      <c r="I23" s="25" t="s">
        <v>17</v>
      </c>
      <c r="J23" s="23">
        <v>16</v>
      </c>
      <c r="K23" s="24">
        <v>4.0000000298023224</v>
      </c>
      <c r="L23" s="25" t="s">
        <v>17</v>
      </c>
    </row>
    <row r="24" spans="1:15" x14ac:dyDescent="0.25">
      <c r="A24" s="23">
        <v>1</v>
      </c>
      <c r="B24" s="24">
        <v>4.0000001490116119</v>
      </c>
      <c r="C24" s="25" t="s">
        <v>18</v>
      </c>
      <c r="D24" s="23">
        <v>6</v>
      </c>
      <c r="E24" s="24">
        <v>4.0000001490116119</v>
      </c>
      <c r="F24" s="25" t="s">
        <v>18</v>
      </c>
      <c r="G24" s="23">
        <v>11</v>
      </c>
      <c r="H24" s="24">
        <v>4.0000001490116119</v>
      </c>
      <c r="I24" s="25" t="s">
        <v>18</v>
      </c>
      <c r="J24" s="23">
        <v>16</v>
      </c>
      <c r="K24" s="24">
        <v>4.0000001490116119</v>
      </c>
      <c r="L24" s="25" t="s">
        <v>18</v>
      </c>
      <c r="N24" s="73" t="s">
        <v>68</v>
      </c>
      <c r="O24" s="74" t="s">
        <v>71</v>
      </c>
    </row>
    <row r="25" spans="1:15" x14ac:dyDescent="0.25">
      <c r="A25" s="23">
        <v>1</v>
      </c>
      <c r="B25" s="24">
        <v>4.0000000596046448</v>
      </c>
      <c r="C25" s="25" t="s">
        <v>19</v>
      </c>
      <c r="D25" s="23">
        <v>6</v>
      </c>
      <c r="E25" s="24">
        <v>4.0000000596046448</v>
      </c>
      <c r="F25" s="25" t="s">
        <v>19</v>
      </c>
      <c r="G25" s="23">
        <v>11</v>
      </c>
      <c r="H25" s="24">
        <v>4.0000000596046448</v>
      </c>
      <c r="I25" s="25" t="s">
        <v>19</v>
      </c>
      <c r="J25" s="23">
        <v>16</v>
      </c>
      <c r="K25" s="24">
        <v>4.0000000596046448</v>
      </c>
      <c r="L25" s="25" t="s">
        <v>19</v>
      </c>
      <c r="N25" s="73" t="s">
        <v>69</v>
      </c>
      <c r="O25" s="74" t="s">
        <v>40</v>
      </c>
    </row>
    <row r="26" spans="1:15" x14ac:dyDescent="0.25">
      <c r="A26" s="23">
        <v>1</v>
      </c>
      <c r="B26" s="24">
        <v>1.0000000074505806</v>
      </c>
      <c r="C26" s="25" t="s">
        <v>20</v>
      </c>
      <c r="D26" s="23">
        <v>6</v>
      </c>
      <c r="E26" s="24">
        <v>1.0000000074505806</v>
      </c>
      <c r="F26" s="25" t="s">
        <v>20</v>
      </c>
      <c r="G26" s="23">
        <v>11</v>
      </c>
      <c r="H26" s="24">
        <v>1.0000000074505806</v>
      </c>
      <c r="I26" s="25" t="s">
        <v>20</v>
      </c>
      <c r="J26" s="23">
        <v>16</v>
      </c>
      <c r="K26" s="24">
        <v>1.0000000074505806</v>
      </c>
      <c r="L26" s="25" t="s">
        <v>20</v>
      </c>
      <c r="N26" s="73" t="s">
        <v>70</v>
      </c>
      <c r="O26" s="74" t="s">
        <v>41</v>
      </c>
    </row>
    <row r="27" spans="1:15" x14ac:dyDescent="0.25">
      <c r="A27" s="23">
        <v>1</v>
      </c>
      <c r="B27" s="24">
        <v>1.000000037252903</v>
      </c>
      <c r="C27" s="25" t="s">
        <v>21</v>
      </c>
      <c r="D27" s="23">
        <v>6</v>
      </c>
      <c r="E27" s="24">
        <v>1.000000037252903</v>
      </c>
      <c r="F27" s="25" t="s">
        <v>21</v>
      </c>
      <c r="G27" s="23">
        <v>11</v>
      </c>
      <c r="H27" s="24">
        <v>1.000000037252903</v>
      </c>
      <c r="I27" s="25" t="s">
        <v>21</v>
      </c>
      <c r="J27" s="23">
        <v>16</v>
      </c>
      <c r="K27" s="24">
        <v>1.000000037252903</v>
      </c>
      <c r="L27" s="25" t="s">
        <v>21</v>
      </c>
      <c r="N27" s="83" t="s">
        <v>73</v>
      </c>
      <c r="O27" s="82" t="s">
        <v>72</v>
      </c>
    </row>
    <row r="28" spans="1:15" x14ac:dyDescent="0.25">
      <c r="A28" s="23">
        <v>1</v>
      </c>
      <c r="B28" s="24">
        <v>1.0000000149011612</v>
      </c>
      <c r="C28" s="25" t="s">
        <v>22</v>
      </c>
      <c r="D28" s="23">
        <v>6</v>
      </c>
      <c r="E28" s="24">
        <v>1.0000000149011612</v>
      </c>
      <c r="F28" s="25" t="s">
        <v>22</v>
      </c>
      <c r="G28" s="23">
        <v>11</v>
      </c>
      <c r="H28" s="24">
        <v>1.0000000149011612</v>
      </c>
      <c r="I28" s="25" t="s">
        <v>22</v>
      </c>
      <c r="J28" s="23">
        <v>16</v>
      </c>
      <c r="K28" s="24">
        <v>1.0000000149011612</v>
      </c>
      <c r="L28" s="25" t="s">
        <v>22</v>
      </c>
    </row>
    <row r="29" spans="1:15" x14ac:dyDescent="0.25">
      <c r="A29" s="23">
        <v>1</v>
      </c>
      <c r="B29" s="24">
        <v>12.000000357627869</v>
      </c>
      <c r="C29" s="25" t="s">
        <v>23</v>
      </c>
      <c r="D29" s="23">
        <v>6</v>
      </c>
      <c r="E29" s="24">
        <v>12.000000357627869</v>
      </c>
      <c r="F29" s="25" t="s">
        <v>23</v>
      </c>
      <c r="G29" s="23">
        <v>11</v>
      </c>
      <c r="H29" s="24">
        <v>12.000000357627869</v>
      </c>
      <c r="I29" s="25" t="s">
        <v>23</v>
      </c>
      <c r="J29" s="23">
        <v>16</v>
      </c>
      <c r="K29" s="24">
        <v>12.000000357627869</v>
      </c>
      <c r="L29" s="25" t="s">
        <v>23</v>
      </c>
    </row>
    <row r="30" spans="1:15" x14ac:dyDescent="0.25">
      <c r="A30" s="23">
        <v>1</v>
      </c>
      <c r="B30" s="24">
        <v>12.000000059604645</v>
      </c>
      <c r="C30" s="25" t="s">
        <v>24</v>
      </c>
      <c r="D30" s="23">
        <v>6</v>
      </c>
      <c r="E30" s="24">
        <v>12.000000059604645</v>
      </c>
      <c r="F30" s="25" t="s">
        <v>24</v>
      </c>
      <c r="G30" s="23">
        <v>11</v>
      </c>
      <c r="H30" s="24">
        <v>12.000000059604645</v>
      </c>
      <c r="I30" s="25" t="s">
        <v>24</v>
      </c>
      <c r="J30" s="23">
        <v>16</v>
      </c>
      <c r="K30" s="24">
        <v>12.000000059604645</v>
      </c>
      <c r="L30" s="25" t="s">
        <v>24</v>
      </c>
    </row>
    <row r="31" spans="1:15" x14ac:dyDescent="0.25">
      <c r="A31" s="23">
        <v>2</v>
      </c>
      <c r="B31" s="24">
        <v>3</v>
      </c>
      <c r="C31" s="25" t="s">
        <v>25</v>
      </c>
      <c r="D31" s="23">
        <v>7</v>
      </c>
      <c r="E31" s="24">
        <v>3</v>
      </c>
      <c r="F31" s="25" t="s">
        <v>25</v>
      </c>
      <c r="G31" s="23">
        <v>12</v>
      </c>
      <c r="H31" s="24">
        <v>3</v>
      </c>
      <c r="I31" s="25" t="s">
        <v>25</v>
      </c>
      <c r="J31" s="23">
        <v>17</v>
      </c>
      <c r="K31" s="24">
        <v>3</v>
      </c>
      <c r="L31" s="25" t="s">
        <v>25</v>
      </c>
    </row>
    <row r="32" spans="1:15" x14ac:dyDescent="0.25">
      <c r="A32" s="23">
        <v>2</v>
      </c>
      <c r="B32" s="24">
        <v>5.0000001788139343</v>
      </c>
      <c r="C32" s="25" t="s">
        <v>26</v>
      </c>
      <c r="D32" s="23">
        <v>7</v>
      </c>
      <c r="E32" s="24">
        <v>5.0000001788139343</v>
      </c>
      <c r="F32" s="25" t="s">
        <v>26</v>
      </c>
      <c r="G32" s="23">
        <v>12</v>
      </c>
      <c r="H32" s="24">
        <v>5.0000001788139343</v>
      </c>
      <c r="I32" s="25" t="s">
        <v>26</v>
      </c>
      <c r="J32" s="23">
        <v>17</v>
      </c>
      <c r="K32" s="24">
        <v>5.0000001788139343</v>
      </c>
      <c r="L32" s="25" t="s">
        <v>26</v>
      </c>
    </row>
    <row r="33" spans="1:12" x14ac:dyDescent="0.25">
      <c r="A33" s="23">
        <v>2</v>
      </c>
      <c r="B33" s="24">
        <v>8.0000002980232239</v>
      </c>
      <c r="C33" s="25" t="s">
        <v>27</v>
      </c>
      <c r="D33" s="23">
        <v>7</v>
      </c>
      <c r="E33" s="24">
        <v>8.0000002980232239</v>
      </c>
      <c r="F33" s="25" t="s">
        <v>27</v>
      </c>
      <c r="G33" s="23">
        <v>12</v>
      </c>
      <c r="H33" s="24">
        <v>8.0000002980232239</v>
      </c>
      <c r="I33" s="25" t="s">
        <v>27</v>
      </c>
      <c r="J33" s="23">
        <v>17</v>
      </c>
      <c r="K33" s="24">
        <v>8.0000002980232239</v>
      </c>
      <c r="L33" s="25" t="s">
        <v>27</v>
      </c>
    </row>
    <row r="34" spans="1:12" x14ac:dyDescent="0.25">
      <c r="A34" s="23">
        <v>2</v>
      </c>
      <c r="B34" s="24">
        <v>4</v>
      </c>
      <c r="C34" s="25" t="s">
        <v>28</v>
      </c>
      <c r="D34" s="23">
        <v>7</v>
      </c>
      <c r="E34" s="24">
        <v>4</v>
      </c>
      <c r="F34" s="25" t="s">
        <v>28</v>
      </c>
      <c r="G34" s="23">
        <v>12</v>
      </c>
      <c r="H34" s="24">
        <v>4</v>
      </c>
      <c r="I34" s="25" t="s">
        <v>28</v>
      </c>
      <c r="J34" s="23">
        <v>17</v>
      </c>
      <c r="K34" s="24">
        <v>4</v>
      </c>
      <c r="L34" s="25" t="s">
        <v>28</v>
      </c>
    </row>
    <row r="35" spans="1:12" x14ac:dyDescent="0.25">
      <c r="A35" s="23">
        <v>2</v>
      </c>
      <c r="B35" s="24">
        <v>4.0000000298023224</v>
      </c>
      <c r="C35" s="25" t="s">
        <v>29</v>
      </c>
      <c r="D35" s="23">
        <v>7</v>
      </c>
      <c r="E35" s="24">
        <v>4.0000000298023224</v>
      </c>
      <c r="F35" s="25" t="s">
        <v>29</v>
      </c>
      <c r="G35" s="23">
        <v>12</v>
      </c>
      <c r="H35" s="24">
        <v>4.0000000298023224</v>
      </c>
      <c r="I35" s="25" t="s">
        <v>29</v>
      </c>
      <c r="J35" s="23">
        <v>17</v>
      </c>
      <c r="K35" s="24">
        <v>4.0000000298023224</v>
      </c>
      <c r="L35" s="25" t="s">
        <v>29</v>
      </c>
    </row>
    <row r="36" spans="1:12" x14ac:dyDescent="0.25">
      <c r="A36" s="23">
        <v>2</v>
      </c>
      <c r="B36" s="24">
        <v>4.0000001490116119</v>
      </c>
      <c r="C36" s="25" t="s">
        <v>30</v>
      </c>
      <c r="D36" s="23">
        <v>7</v>
      </c>
      <c r="E36" s="24">
        <v>4.0000001490116119</v>
      </c>
      <c r="F36" s="25" t="s">
        <v>30</v>
      </c>
      <c r="G36" s="23">
        <v>12</v>
      </c>
      <c r="H36" s="24">
        <v>4.0000001490116119</v>
      </c>
      <c r="I36" s="25" t="s">
        <v>30</v>
      </c>
      <c r="J36" s="23">
        <v>17</v>
      </c>
      <c r="K36" s="24">
        <v>4.0000001490116119</v>
      </c>
      <c r="L36" s="25" t="s">
        <v>30</v>
      </c>
    </row>
    <row r="37" spans="1:12" x14ac:dyDescent="0.25">
      <c r="A37" s="23">
        <v>2</v>
      </c>
      <c r="B37" s="24">
        <v>2</v>
      </c>
      <c r="C37" s="25" t="s">
        <v>31</v>
      </c>
      <c r="D37" s="23">
        <v>7</v>
      </c>
      <c r="E37" s="24">
        <v>2</v>
      </c>
      <c r="F37" s="25" t="s">
        <v>31</v>
      </c>
      <c r="G37" s="23">
        <v>12</v>
      </c>
      <c r="H37" s="24">
        <v>2</v>
      </c>
      <c r="I37" s="25" t="s">
        <v>31</v>
      </c>
      <c r="J37" s="23">
        <v>17</v>
      </c>
      <c r="K37" s="24">
        <v>2</v>
      </c>
      <c r="L37" s="25" t="s">
        <v>31</v>
      </c>
    </row>
    <row r="38" spans="1:12" x14ac:dyDescent="0.25">
      <c r="A38" s="23">
        <v>2</v>
      </c>
      <c r="B38" s="24">
        <v>2.0000000149011612</v>
      </c>
      <c r="C38" s="25" t="s">
        <v>32</v>
      </c>
      <c r="D38" s="23">
        <v>7</v>
      </c>
      <c r="E38" s="24">
        <v>2.0000000149011612</v>
      </c>
      <c r="F38" s="25" t="s">
        <v>32</v>
      </c>
      <c r="G38" s="23">
        <v>12</v>
      </c>
      <c r="H38" s="24">
        <v>2.0000000149011612</v>
      </c>
      <c r="I38" s="25" t="s">
        <v>32</v>
      </c>
      <c r="J38" s="23">
        <v>17</v>
      </c>
      <c r="K38" s="24">
        <v>2.0000000149011612</v>
      </c>
      <c r="L38" s="25" t="s">
        <v>32</v>
      </c>
    </row>
    <row r="39" spans="1:12" x14ac:dyDescent="0.25">
      <c r="A39" s="23">
        <v>2</v>
      </c>
      <c r="B39" s="24">
        <v>2.000000074505806</v>
      </c>
      <c r="C39" s="25" t="s">
        <v>33</v>
      </c>
      <c r="D39" s="23">
        <v>7</v>
      </c>
      <c r="E39" s="24">
        <v>2.000000074505806</v>
      </c>
      <c r="F39" s="25" t="s">
        <v>33</v>
      </c>
      <c r="G39" s="23">
        <v>12</v>
      </c>
      <c r="H39" s="24">
        <v>2.000000074505806</v>
      </c>
      <c r="I39" s="25" t="s">
        <v>33</v>
      </c>
      <c r="J39" s="23">
        <v>17</v>
      </c>
      <c r="K39" s="24">
        <v>2.000000074505806</v>
      </c>
      <c r="L39" s="25" t="s">
        <v>33</v>
      </c>
    </row>
    <row r="40" spans="1:12" x14ac:dyDescent="0.25">
      <c r="A40" s="23">
        <v>2</v>
      </c>
      <c r="B40" s="24">
        <v>4.0242938995361328</v>
      </c>
      <c r="C40" s="25" t="s">
        <v>34</v>
      </c>
      <c r="D40" s="23">
        <v>7</v>
      </c>
      <c r="E40" s="24">
        <v>4.0242938995361328</v>
      </c>
      <c r="F40" s="25" t="s">
        <v>34</v>
      </c>
      <c r="G40" s="23">
        <v>12</v>
      </c>
      <c r="H40" s="24">
        <v>4.0242938995361328</v>
      </c>
      <c r="I40" s="25" t="s">
        <v>34</v>
      </c>
      <c r="J40" s="23">
        <v>17</v>
      </c>
      <c r="K40" s="24">
        <v>4.0242938995361328</v>
      </c>
      <c r="L40" s="25" t="s">
        <v>34</v>
      </c>
    </row>
    <row r="41" spans="1:12" x14ac:dyDescent="0.25">
      <c r="A41" s="23">
        <v>3</v>
      </c>
      <c r="B41" s="24">
        <v>7.9757061004638672</v>
      </c>
      <c r="C41" s="25" t="s">
        <v>34</v>
      </c>
      <c r="D41" s="23">
        <v>8</v>
      </c>
      <c r="E41" s="24">
        <v>7.9757061004638672</v>
      </c>
      <c r="F41" s="25" t="s">
        <v>34</v>
      </c>
      <c r="G41" s="23">
        <v>13</v>
      </c>
      <c r="H41" s="24">
        <v>7.9757061004638672</v>
      </c>
      <c r="I41" s="25" t="s">
        <v>34</v>
      </c>
      <c r="J41" s="23">
        <v>18</v>
      </c>
      <c r="K41" s="24">
        <v>7.9757061004638672</v>
      </c>
      <c r="L41" s="25" t="s">
        <v>34</v>
      </c>
    </row>
    <row r="42" spans="1:12" x14ac:dyDescent="0.25">
      <c r="A42" s="23">
        <v>3</v>
      </c>
      <c r="B42" s="24">
        <v>11.999999523162842</v>
      </c>
      <c r="C42" s="25" t="s">
        <v>35</v>
      </c>
      <c r="D42" s="23">
        <v>8</v>
      </c>
      <c r="E42" s="24">
        <v>11.999999523162842</v>
      </c>
      <c r="F42" s="25" t="s">
        <v>35</v>
      </c>
      <c r="G42" s="23">
        <v>13</v>
      </c>
      <c r="H42" s="24">
        <v>11.999999523162842</v>
      </c>
      <c r="I42" s="25" t="s">
        <v>35</v>
      </c>
      <c r="J42" s="23">
        <v>18</v>
      </c>
      <c r="K42" s="24">
        <v>11.999999523162842</v>
      </c>
      <c r="L42" s="25" t="s">
        <v>35</v>
      </c>
    </row>
    <row r="43" spans="1:12" x14ac:dyDescent="0.25">
      <c r="A43" s="23">
        <v>3</v>
      </c>
      <c r="B43" s="24">
        <v>12.000000059604645</v>
      </c>
      <c r="C43" s="25" t="s">
        <v>36</v>
      </c>
      <c r="D43" s="23">
        <v>8</v>
      </c>
      <c r="E43" s="24">
        <v>12.000000059604645</v>
      </c>
      <c r="F43" s="25" t="s">
        <v>36</v>
      </c>
      <c r="G43" s="23">
        <v>13</v>
      </c>
      <c r="H43" s="24">
        <v>12.000000059604645</v>
      </c>
      <c r="I43" s="25" t="s">
        <v>36</v>
      </c>
      <c r="J43" s="23">
        <v>18</v>
      </c>
      <c r="K43" s="24">
        <v>12.000000059604645</v>
      </c>
      <c r="L43" s="25" t="s">
        <v>36</v>
      </c>
    </row>
    <row r="44" spans="1:12" x14ac:dyDescent="0.25">
      <c r="A44" s="23">
        <v>4</v>
      </c>
      <c r="B44" s="24">
        <v>32</v>
      </c>
      <c r="C44" s="25" t="s">
        <v>37</v>
      </c>
      <c r="D44" s="23">
        <v>9</v>
      </c>
      <c r="E44" s="24">
        <v>32</v>
      </c>
      <c r="F44" s="25" t="s">
        <v>37</v>
      </c>
      <c r="G44" s="23">
        <v>14</v>
      </c>
      <c r="H44" s="24">
        <v>32</v>
      </c>
      <c r="I44" s="25" t="s">
        <v>37</v>
      </c>
      <c r="J44" s="23">
        <v>19</v>
      </c>
      <c r="K44" s="24">
        <v>32</v>
      </c>
      <c r="L44" s="25" t="s">
        <v>37</v>
      </c>
    </row>
    <row r="45" spans="1:12" x14ac:dyDescent="0.25">
      <c r="A45" s="23">
        <v>5</v>
      </c>
      <c r="B45" s="24">
        <v>30</v>
      </c>
      <c r="C45" s="25" t="s">
        <v>37</v>
      </c>
      <c r="D45" s="23">
        <v>10</v>
      </c>
      <c r="E45" s="24">
        <v>30</v>
      </c>
      <c r="F45" s="25" t="s">
        <v>37</v>
      </c>
      <c r="G45" s="23">
        <v>15</v>
      </c>
      <c r="H45" s="24">
        <v>30</v>
      </c>
      <c r="I45" s="25" t="s">
        <v>37</v>
      </c>
      <c r="J45" s="23">
        <v>20</v>
      </c>
      <c r="K45" s="24">
        <v>30</v>
      </c>
      <c r="L45" s="25" t="s">
        <v>37</v>
      </c>
    </row>
    <row r="46" spans="1:12" x14ac:dyDescent="0.25">
      <c r="A46" s="23"/>
      <c r="B46" s="24"/>
      <c r="C46" s="25"/>
      <c r="D46" s="23"/>
      <c r="E46" s="24"/>
      <c r="F46" s="25"/>
      <c r="G46" s="23"/>
      <c r="H46" s="24"/>
      <c r="I46" s="25"/>
      <c r="J46" s="23"/>
      <c r="K46" s="24"/>
      <c r="L46" s="25"/>
    </row>
    <row r="47" spans="1:12" x14ac:dyDescent="0.25">
      <c r="A47" s="23"/>
      <c r="B47" s="24"/>
      <c r="C47" s="25"/>
      <c r="D47" s="23"/>
      <c r="E47" s="24"/>
      <c r="F47" s="25"/>
      <c r="G47" s="23"/>
      <c r="H47" s="24"/>
      <c r="I47" s="25"/>
      <c r="J47" s="23"/>
      <c r="K47" s="24"/>
      <c r="L47" s="25"/>
    </row>
    <row r="49" spans="5:5" ht="31.5" x14ac:dyDescent="0.5">
      <c r="E49" s="75" t="s">
        <v>38</v>
      </c>
    </row>
  </sheetData>
  <mergeCells count="10">
    <mergeCell ref="B3:F3"/>
    <mergeCell ref="H3:L3"/>
    <mergeCell ref="A17:C17"/>
    <mergeCell ref="D17:F17"/>
    <mergeCell ref="G17:I17"/>
    <mergeCell ref="J17:L17"/>
    <mergeCell ref="B1:F1"/>
    <mergeCell ref="H1:L1"/>
    <mergeCell ref="B2:F2"/>
    <mergeCell ref="H2:L2"/>
  </mergeCells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EffacerValeurDansRapportGeneral">
                <anchor moveWithCells="1" sizeWithCells="1">
                  <from>
                    <xdr:col>2</xdr:col>
                    <xdr:colOff>266700</xdr:colOff>
                    <xdr:row>3</xdr:row>
                    <xdr:rowOff>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8"/>
  <sheetViews>
    <sheetView tabSelected="1" zoomScale="50" zoomScaleNormal="50" workbookViewId="0">
      <selection activeCell="R23" sqref="R23"/>
    </sheetView>
  </sheetViews>
  <sheetFormatPr baseColWidth="10" defaultRowHeight="15" x14ac:dyDescent="0.25"/>
  <cols>
    <col min="1" max="16384" width="11.42578125" style="4"/>
  </cols>
  <sheetData>
    <row r="1" spans="1:18" x14ac:dyDescent="0.25">
      <c r="A1" s="77" t="s">
        <v>42</v>
      </c>
      <c r="E1" s="26" t="s">
        <v>43</v>
      </c>
      <c r="F1" s="27"/>
      <c r="G1" s="28"/>
      <c r="H1" s="29"/>
      <c r="M1" s="26" t="s">
        <v>43</v>
      </c>
      <c r="N1" s="27"/>
      <c r="O1" s="28"/>
      <c r="P1" s="29"/>
    </row>
    <row r="2" spans="1:18" x14ac:dyDescent="0.25">
      <c r="E2" s="26" t="s">
        <v>44</v>
      </c>
      <c r="F2" s="30"/>
      <c r="G2" s="31"/>
      <c r="H2" s="32"/>
      <c r="M2" s="26" t="s">
        <v>44</v>
      </c>
      <c r="N2" s="30"/>
      <c r="O2" s="31"/>
      <c r="P2" s="32"/>
    </row>
    <row r="3" spans="1:18" x14ac:dyDescent="0.25">
      <c r="F3" s="33"/>
      <c r="G3" s="33"/>
      <c r="H3" s="33"/>
      <c r="N3" s="33"/>
      <c r="O3" s="33"/>
      <c r="P3" s="33"/>
    </row>
    <row r="4" spans="1:18" x14ac:dyDescent="0.25">
      <c r="E4" s="26" t="s">
        <v>45</v>
      </c>
      <c r="F4" s="34">
        <f>[1]Morceaux!AB2</f>
        <v>42095</v>
      </c>
      <c r="G4" s="35"/>
      <c r="H4" s="36"/>
      <c r="M4" s="26" t="s">
        <v>45</v>
      </c>
      <c r="N4" s="34">
        <f>$F$4</f>
        <v>42095</v>
      </c>
      <c r="O4" s="35"/>
      <c r="P4" s="36"/>
    </row>
    <row r="5" spans="1:18" x14ac:dyDescent="0.25">
      <c r="F5" s="33"/>
      <c r="G5" s="33"/>
      <c r="H5" s="33"/>
      <c r="N5" s="33"/>
      <c r="O5" s="33"/>
      <c r="P5" s="33"/>
    </row>
    <row r="6" spans="1:18" x14ac:dyDescent="0.25">
      <c r="A6" s="26" t="s">
        <v>46</v>
      </c>
      <c r="B6" s="37" t="str">
        <f>[1]Morceaux!P2</f>
        <v>Projet fictif</v>
      </c>
      <c r="C6" s="37"/>
      <c r="D6" s="37"/>
      <c r="E6" s="26" t="s">
        <v>47</v>
      </c>
      <c r="F6" s="30" t="str">
        <f>[1]Morceaux!V3</f>
        <v>Q2139</v>
      </c>
      <c r="G6" s="31"/>
      <c r="H6" s="32"/>
      <c r="I6" s="26" t="s">
        <v>46</v>
      </c>
      <c r="J6" s="37" t="str">
        <f>$B$6</f>
        <v>Projet fictif</v>
      </c>
      <c r="K6" s="37"/>
      <c r="L6" s="37"/>
      <c r="M6" s="26" t="s">
        <v>47</v>
      </c>
      <c r="N6" s="30" t="str">
        <f>$F$6</f>
        <v>Q2139</v>
      </c>
      <c r="O6" s="31"/>
      <c r="P6" s="32"/>
    </row>
    <row r="7" spans="1:18" x14ac:dyDescent="0.25">
      <c r="A7" s="26" t="s">
        <v>48</v>
      </c>
      <c r="B7" s="37" t="str">
        <f>[1]Morceaux!X2</f>
        <v>Toitures Perfection</v>
      </c>
      <c r="C7" s="37"/>
      <c r="D7" s="37"/>
      <c r="E7" s="26" t="s">
        <v>49</v>
      </c>
      <c r="F7" s="30" t="str">
        <f>[1]Morceaux!V2</f>
        <v>14Q0125</v>
      </c>
      <c r="G7" s="31"/>
      <c r="H7" s="32"/>
      <c r="I7" s="26" t="s">
        <v>48</v>
      </c>
      <c r="J7" s="37" t="str">
        <f>$B$7</f>
        <v>Toitures Perfection</v>
      </c>
      <c r="K7" s="37"/>
      <c r="L7" s="37"/>
      <c r="M7" s="26" t="s">
        <v>49</v>
      </c>
      <c r="N7" s="30" t="str">
        <f>$F$7</f>
        <v>14Q0125</v>
      </c>
      <c r="O7" s="31"/>
      <c r="P7" s="32"/>
    </row>
    <row r="8" spans="1:18" x14ac:dyDescent="0.25">
      <c r="A8" s="26"/>
      <c r="E8" s="26"/>
      <c r="F8" s="33"/>
      <c r="G8" s="33"/>
      <c r="H8" s="33"/>
      <c r="I8" s="26"/>
      <c r="M8" s="26"/>
      <c r="N8" s="33"/>
      <c r="O8" s="33"/>
      <c r="P8" s="33"/>
    </row>
    <row r="9" spans="1:18" ht="21" x14ac:dyDescent="0.35">
      <c r="A9" s="38" t="s">
        <v>50</v>
      </c>
      <c r="B9" s="39">
        <v>1</v>
      </c>
      <c r="C9" s="40" t="s">
        <v>51</v>
      </c>
      <c r="D9" s="41">
        <f>[1]RapportGeneral!CM19</f>
        <v>31</v>
      </c>
      <c r="E9" s="42" t="s">
        <v>52</v>
      </c>
      <c r="F9" s="43">
        <v>1</v>
      </c>
      <c r="G9" s="44"/>
      <c r="H9" s="45"/>
      <c r="I9" s="38" t="s">
        <v>50</v>
      </c>
      <c r="J9" s="46">
        <f>B9+100</f>
        <v>101</v>
      </c>
      <c r="K9" s="38" t="s">
        <v>51</v>
      </c>
      <c r="L9" s="46">
        <f>$D$9</f>
        <v>31</v>
      </c>
      <c r="M9" s="26" t="s">
        <v>52</v>
      </c>
      <c r="N9" s="47">
        <f>$F$9</f>
        <v>1</v>
      </c>
      <c r="O9" s="48"/>
      <c r="P9" s="49"/>
    </row>
    <row r="10" spans="1:18" ht="21" x14ac:dyDescent="0.35">
      <c r="A10" s="38"/>
      <c r="B10" s="50"/>
      <c r="C10" s="40"/>
      <c r="D10" s="51"/>
      <c r="E10" s="42" t="s">
        <v>53</v>
      </c>
      <c r="F10" s="43" t="s">
        <v>54</v>
      </c>
      <c r="G10" s="44"/>
      <c r="H10" s="45"/>
      <c r="I10" s="38"/>
      <c r="J10" s="52"/>
      <c r="K10" s="38"/>
      <c r="L10" s="52"/>
      <c r="M10" s="26" t="s">
        <v>53</v>
      </c>
      <c r="N10" s="47" t="str">
        <f>$F$10</f>
        <v>Vert</v>
      </c>
      <c r="O10" s="48"/>
      <c r="P10" s="49"/>
    </row>
    <row r="11" spans="1:18" x14ac:dyDescent="0.25">
      <c r="A11" s="53" t="s">
        <v>55</v>
      </c>
      <c r="B11" s="54" t="s">
        <v>56</v>
      </c>
      <c r="C11" s="55"/>
      <c r="D11" s="56" t="s">
        <v>57</v>
      </c>
      <c r="E11" s="56"/>
      <c r="F11" s="55"/>
      <c r="G11" s="55"/>
      <c r="H11" s="55"/>
      <c r="N11" s="55"/>
      <c r="O11" s="55"/>
      <c r="P11" s="55"/>
    </row>
    <row r="12" spans="1:18" x14ac:dyDescent="0.25">
      <c r="A12" s="57">
        <v>1</v>
      </c>
      <c r="B12" s="58">
        <f>VLOOKUP(B$9,[1]RapportGeneral!A$20:C$2000,2,FALSE)</f>
        <v>10</v>
      </c>
      <c r="C12" s="59" t="s">
        <v>58</v>
      </c>
      <c r="D12" s="60" t="str">
        <f>IF(F9=1,VLOOKUP(B9,[1]RapportGeneral!A20:C2000,3,FALSE))</f>
        <v>1A</v>
      </c>
      <c r="E12" s="61"/>
      <c r="F12" s="62"/>
      <c r="G12" s="63"/>
      <c r="H12" s="64"/>
      <c r="I12" s="65">
        <v>1</v>
      </c>
      <c r="J12" s="66"/>
      <c r="K12" s="67" t="s">
        <v>58</v>
      </c>
      <c r="L12" s="68"/>
      <c r="M12" s="69"/>
      <c r="N12" s="62"/>
      <c r="O12" s="63"/>
      <c r="P12" s="64"/>
    </row>
    <row r="13" spans="1:18" x14ac:dyDescent="0.25">
      <c r="A13" s="57">
        <v>2</v>
      </c>
      <c r="B13" s="84">
        <f>VLOOKUP(B$9,[1]RapportGeneral!A$20:C$2000,2,FALSE)</f>
        <v>10</v>
      </c>
      <c r="C13" s="85" t="s">
        <v>58</v>
      </c>
      <c r="D13" s="86"/>
      <c r="E13" s="87"/>
      <c r="F13" s="62"/>
      <c r="G13" s="63"/>
      <c r="H13" s="64"/>
      <c r="I13" s="65">
        <v>2</v>
      </c>
      <c r="J13" s="66"/>
      <c r="K13" s="67" t="s">
        <v>58</v>
      </c>
      <c r="L13" s="68"/>
      <c r="M13" s="69"/>
      <c r="N13" s="62"/>
      <c r="O13" s="63"/>
      <c r="P13" s="64"/>
    </row>
    <row r="14" spans="1:18" x14ac:dyDescent="0.25">
      <c r="A14" s="57">
        <v>3</v>
      </c>
      <c r="B14" s="84">
        <f>VLOOKUP(B$9,[1]RapportGeneral!A$20:C$2000,2,FALSE)</f>
        <v>10</v>
      </c>
      <c r="C14" s="85" t="s">
        <v>58</v>
      </c>
      <c r="D14" s="86"/>
      <c r="E14" s="87"/>
      <c r="F14" s="62"/>
      <c r="G14" s="63"/>
      <c r="H14" s="64"/>
      <c r="I14" s="65">
        <v>3</v>
      </c>
      <c r="J14" s="66"/>
      <c r="K14" s="67" t="s">
        <v>58</v>
      </c>
      <c r="L14" s="68"/>
      <c r="M14" s="69"/>
      <c r="N14" s="62"/>
      <c r="O14" s="63"/>
      <c r="P14" s="64"/>
    </row>
    <row r="15" spans="1:18" x14ac:dyDescent="0.25">
      <c r="A15" s="57">
        <v>4</v>
      </c>
      <c r="B15" s="84">
        <f>VLOOKUP(B$9,[1]RapportGeneral!A$20:C$2000,2,FALSE)</f>
        <v>10</v>
      </c>
      <c r="C15" s="85" t="s">
        <v>58</v>
      </c>
      <c r="D15" s="86"/>
      <c r="E15" s="87"/>
      <c r="F15" s="62"/>
      <c r="G15" s="63"/>
      <c r="H15" s="64"/>
      <c r="I15" s="65">
        <v>4</v>
      </c>
      <c r="J15" s="66"/>
      <c r="K15" s="67" t="s">
        <v>58</v>
      </c>
      <c r="L15" s="68"/>
      <c r="M15" s="69"/>
      <c r="N15" s="62"/>
      <c r="O15" s="63"/>
      <c r="P15" s="64"/>
    </row>
    <row r="16" spans="1:18" ht="15.75" x14ac:dyDescent="0.25">
      <c r="A16" s="57">
        <v>5</v>
      </c>
      <c r="B16" s="84">
        <f>VLOOKUP(B$9,[1]RapportGeneral!A$20:C$2000,2,FALSE)</f>
        <v>10</v>
      </c>
      <c r="C16" s="85" t="s">
        <v>58</v>
      </c>
      <c r="D16" s="86"/>
      <c r="E16" s="87"/>
      <c r="F16" s="62"/>
      <c r="G16" s="63"/>
      <c r="H16" s="64"/>
      <c r="I16" s="65">
        <v>5</v>
      </c>
      <c r="J16" s="66"/>
      <c r="K16" s="67" t="s">
        <v>58</v>
      </c>
      <c r="L16" s="68"/>
      <c r="M16" s="69"/>
      <c r="N16" s="62"/>
      <c r="O16" s="63"/>
      <c r="P16" s="64"/>
      <c r="Q16" s="78" t="s">
        <v>65</v>
      </c>
      <c r="R16" s="78" t="s">
        <v>62</v>
      </c>
    </row>
    <row r="17" spans="1:18" ht="15.75" x14ac:dyDescent="0.25">
      <c r="A17" s="57">
        <v>6</v>
      </c>
      <c r="B17" s="84">
        <f>VLOOKUP(B$9,[1]RapportGeneral!A$20:C$2000,2,FALSE)</f>
        <v>10</v>
      </c>
      <c r="C17" s="85" t="s">
        <v>58</v>
      </c>
      <c r="D17" s="86"/>
      <c r="E17" s="87"/>
      <c r="F17" s="62"/>
      <c r="G17" s="63"/>
      <c r="H17" s="64"/>
      <c r="I17" s="65">
        <v>6</v>
      </c>
      <c r="J17" s="66"/>
      <c r="K17" s="67" t="s">
        <v>58</v>
      </c>
      <c r="L17" s="68"/>
      <c r="M17" s="69"/>
      <c r="N17" s="62"/>
      <c r="O17" s="63"/>
      <c r="P17" s="64"/>
      <c r="Q17" s="78" t="s">
        <v>66</v>
      </c>
      <c r="R17" s="78" t="s">
        <v>63</v>
      </c>
    </row>
    <row r="18" spans="1:18" ht="15.75" x14ac:dyDescent="0.25">
      <c r="A18" s="57">
        <v>7</v>
      </c>
      <c r="B18" s="84">
        <f>VLOOKUP(B$9,[1]RapportGeneral!A$20:C$2000,2,FALSE)</f>
        <v>10</v>
      </c>
      <c r="C18" s="85" t="s">
        <v>58</v>
      </c>
      <c r="D18" s="86"/>
      <c r="E18" s="87"/>
      <c r="F18" s="62"/>
      <c r="G18" s="63"/>
      <c r="H18" s="64"/>
      <c r="I18" s="65">
        <v>7</v>
      </c>
      <c r="J18" s="66"/>
      <c r="K18" s="67" t="s">
        <v>58</v>
      </c>
      <c r="L18" s="68"/>
      <c r="M18" s="69"/>
      <c r="N18" s="62"/>
      <c r="O18" s="63"/>
      <c r="P18" s="64"/>
      <c r="Q18" s="78" t="s">
        <v>67</v>
      </c>
      <c r="R18" s="78" t="s">
        <v>64</v>
      </c>
    </row>
    <row r="19" spans="1:18" x14ac:dyDescent="0.25">
      <c r="A19" s="57">
        <v>8</v>
      </c>
      <c r="B19" s="84">
        <f>VLOOKUP(B$9,[1]RapportGeneral!A$20:C$2000,2,FALSE)</f>
        <v>10</v>
      </c>
      <c r="C19" s="85" t="s">
        <v>58</v>
      </c>
      <c r="D19" s="86"/>
      <c r="E19" s="87"/>
      <c r="F19" s="62"/>
      <c r="G19" s="63"/>
      <c r="H19" s="64"/>
      <c r="I19" s="65">
        <v>8</v>
      </c>
      <c r="J19" s="66"/>
      <c r="K19" s="67" t="s">
        <v>58</v>
      </c>
      <c r="L19" s="68"/>
      <c r="M19" s="69"/>
      <c r="N19" s="62"/>
      <c r="O19" s="63"/>
      <c r="P19" s="64"/>
    </row>
    <row r="20" spans="1:18" x14ac:dyDescent="0.25">
      <c r="A20" s="57">
        <v>9</v>
      </c>
      <c r="B20" s="84">
        <f>VLOOKUP(B$9,[1]RapportGeneral!A$20:C$2000,2,FALSE)</f>
        <v>10</v>
      </c>
      <c r="C20" s="85" t="s">
        <v>58</v>
      </c>
      <c r="D20" s="86"/>
      <c r="E20" s="87"/>
      <c r="F20" s="62"/>
      <c r="G20" s="63"/>
      <c r="H20" s="64"/>
      <c r="I20" s="65">
        <v>9</v>
      </c>
      <c r="J20" s="66"/>
      <c r="K20" s="67" t="s">
        <v>58</v>
      </c>
      <c r="L20" s="68"/>
      <c r="M20" s="69"/>
      <c r="N20" s="62"/>
      <c r="O20" s="63"/>
      <c r="P20" s="64"/>
    </row>
    <row r="21" spans="1:18" ht="31.5" x14ac:dyDescent="0.5">
      <c r="A21" s="57">
        <v>10</v>
      </c>
      <c r="B21" s="84">
        <f>VLOOKUP(B$9,[1]RapportGeneral!A$20:C$2000,2,FALSE)</f>
        <v>10</v>
      </c>
      <c r="C21" s="85" t="s">
        <v>58</v>
      </c>
      <c r="D21" s="86"/>
      <c r="E21" s="87"/>
      <c r="F21" s="62"/>
      <c r="G21" s="63"/>
      <c r="H21" s="64"/>
      <c r="I21" s="65">
        <v>10</v>
      </c>
      <c r="J21" s="66"/>
      <c r="K21" s="67" t="s">
        <v>58</v>
      </c>
      <c r="L21" s="68"/>
      <c r="M21" s="69"/>
      <c r="N21" s="62"/>
      <c r="O21" s="63"/>
      <c r="P21" s="64"/>
      <c r="R21" s="88" t="s">
        <v>74</v>
      </c>
    </row>
    <row r="22" spans="1:18" x14ac:dyDescent="0.25">
      <c r="A22" s="57">
        <v>11</v>
      </c>
      <c r="B22" s="84">
        <f>VLOOKUP(B$9,[1]RapportGeneral!A$20:C$2000,2,FALSE)</f>
        <v>10</v>
      </c>
      <c r="C22" s="85" t="s">
        <v>58</v>
      </c>
      <c r="D22" s="86"/>
      <c r="E22" s="87"/>
      <c r="F22" s="62"/>
      <c r="G22" s="63"/>
      <c r="H22" s="64"/>
      <c r="I22" s="65">
        <v>11</v>
      </c>
      <c r="J22" s="66"/>
      <c r="K22" s="67" t="s">
        <v>58</v>
      </c>
      <c r="L22" s="68"/>
      <c r="M22" s="69"/>
      <c r="N22" s="62"/>
      <c r="O22" s="63"/>
      <c r="P22" s="64"/>
    </row>
    <row r="23" spans="1:18" x14ac:dyDescent="0.25">
      <c r="A23" s="57">
        <v>12</v>
      </c>
      <c r="B23" s="84">
        <f>VLOOKUP(B$9,[1]RapportGeneral!A$20:C$2000,2,FALSE)</f>
        <v>10</v>
      </c>
      <c r="C23" s="85" t="s">
        <v>58</v>
      </c>
      <c r="D23" s="86"/>
      <c r="E23" s="87"/>
      <c r="F23" s="62"/>
      <c r="G23" s="63"/>
      <c r="H23" s="64"/>
      <c r="I23" s="65">
        <v>12</v>
      </c>
      <c r="J23" s="66"/>
      <c r="K23" s="67" t="s">
        <v>58</v>
      </c>
      <c r="L23" s="68"/>
      <c r="M23" s="69"/>
      <c r="N23" s="62"/>
      <c r="O23" s="63"/>
      <c r="P23" s="64"/>
    </row>
    <row r="24" spans="1:18" x14ac:dyDescent="0.25">
      <c r="A24" s="57">
        <v>13</v>
      </c>
      <c r="B24" s="84">
        <f>VLOOKUP(B$9,[1]RapportGeneral!A$20:C$2000,2,FALSE)</f>
        <v>10</v>
      </c>
      <c r="C24" s="85" t="s">
        <v>58</v>
      </c>
      <c r="D24" s="86"/>
      <c r="E24" s="87"/>
      <c r="F24" s="62"/>
      <c r="G24" s="63"/>
      <c r="H24" s="64"/>
      <c r="I24" s="65">
        <v>13</v>
      </c>
      <c r="J24" s="66"/>
      <c r="K24" s="67" t="s">
        <v>58</v>
      </c>
      <c r="L24" s="68"/>
      <c r="M24" s="69"/>
      <c r="N24" s="62"/>
      <c r="O24" s="63"/>
      <c r="P24" s="64"/>
    </row>
    <row r="25" spans="1:18" x14ac:dyDescent="0.25">
      <c r="A25" s="57">
        <v>14</v>
      </c>
      <c r="B25" s="84">
        <f>VLOOKUP(B$9,[1]RapportGeneral!A$20:C$2000,2,FALSE)</f>
        <v>10</v>
      </c>
      <c r="C25" s="85" t="s">
        <v>58</v>
      </c>
      <c r="D25" s="86"/>
      <c r="E25" s="87"/>
      <c r="F25" s="62"/>
      <c r="G25" s="63"/>
      <c r="H25" s="64"/>
      <c r="I25" s="65">
        <v>14</v>
      </c>
      <c r="J25" s="66"/>
      <c r="K25" s="67" t="s">
        <v>58</v>
      </c>
      <c r="L25" s="68"/>
      <c r="M25" s="69"/>
      <c r="N25" s="62"/>
      <c r="O25" s="63"/>
      <c r="P25" s="64"/>
    </row>
    <row r="26" spans="1:18" x14ac:dyDescent="0.25">
      <c r="A26" s="57">
        <v>15</v>
      </c>
      <c r="B26" s="84">
        <f>VLOOKUP(B$9,[1]RapportGeneral!A$20:C$2000,2,FALSE)</f>
        <v>10</v>
      </c>
      <c r="C26" s="85" t="s">
        <v>58</v>
      </c>
      <c r="D26" s="86"/>
      <c r="E26" s="87"/>
      <c r="F26" s="62"/>
      <c r="G26" s="63"/>
      <c r="H26" s="64"/>
      <c r="I26" s="65">
        <v>15</v>
      </c>
      <c r="J26" s="66"/>
      <c r="K26" s="67" t="s">
        <v>58</v>
      </c>
      <c r="L26" s="68"/>
      <c r="M26" s="69"/>
      <c r="N26" s="62"/>
      <c r="O26" s="63"/>
      <c r="P26" s="64"/>
    </row>
    <row r="27" spans="1:18" x14ac:dyDescent="0.25">
      <c r="A27" s="57">
        <v>16</v>
      </c>
      <c r="B27" s="84">
        <f>VLOOKUP(B$9,[1]RapportGeneral!A$20:C$2000,2,FALSE)</f>
        <v>10</v>
      </c>
      <c r="C27" s="85" t="s">
        <v>58</v>
      </c>
      <c r="D27" s="86"/>
      <c r="E27" s="87"/>
      <c r="F27" s="62"/>
      <c r="G27" s="63"/>
      <c r="H27" s="64"/>
      <c r="I27" s="65">
        <v>16</v>
      </c>
      <c r="J27" s="66"/>
      <c r="K27" s="67" t="s">
        <v>58</v>
      </c>
      <c r="L27" s="68"/>
      <c r="M27" s="69"/>
      <c r="N27" s="62"/>
      <c r="O27" s="63"/>
      <c r="P27" s="64"/>
    </row>
    <row r="28" spans="1:18" x14ac:dyDescent="0.25">
      <c r="A28" s="57">
        <v>17</v>
      </c>
      <c r="B28" s="84">
        <f>VLOOKUP(B$9,[1]RapportGeneral!A$20:C$2000,2,FALSE)</f>
        <v>10</v>
      </c>
      <c r="C28" s="85" t="s">
        <v>58</v>
      </c>
      <c r="D28" s="86"/>
      <c r="E28" s="87"/>
      <c r="F28" s="62"/>
      <c r="G28" s="63"/>
      <c r="H28" s="64"/>
      <c r="I28" s="65">
        <v>17</v>
      </c>
      <c r="J28" s="66"/>
      <c r="K28" s="67" t="s">
        <v>58</v>
      </c>
      <c r="L28" s="68"/>
      <c r="M28" s="69"/>
      <c r="N28" s="62"/>
      <c r="O28" s="63"/>
      <c r="P28" s="64"/>
    </row>
    <row r="29" spans="1:18" x14ac:dyDescent="0.25">
      <c r="A29" s="57">
        <v>18</v>
      </c>
      <c r="B29" s="84">
        <f>VLOOKUP(B$9,[1]RapportGeneral!A$20:C$2000,2,FALSE)</f>
        <v>10</v>
      </c>
      <c r="C29" s="85" t="s">
        <v>58</v>
      </c>
      <c r="D29" s="86"/>
      <c r="E29" s="87"/>
      <c r="F29" s="62"/>
      <c r="G29" s="63"/>
      <c r="H29" s="64"/>
      <c r="I29" s="65">
        <v>18</v>
      </c>
      <c r="J29" s="66"/>
      <c r="K29" s="67" t="s">
        <v>58</v>
      </c>
      <c r="L29" s="68"/>
      <c r="M29" s="69"/>
      <c r="N29" s="62"/>
      <c r="O29" s="63"/>
      <c r="P29" s="64"/>
    </row>
    <row r="30" spans="1:18" x14ac:dyDescent="0.25">
      <c r="A30" s="57">
        <v>19</v>
      </c>
      <c r="B30" s="84">
        <f>VLOOKUP(B$9,[1]RapportGeneral!A$20:C$2000,2,FALSE)</f>
        <v>10</v>
      </c>
      <c r="C30" s="85" t="s">
        <v>58</v>
      </c>
      <c r="D30" s="86"/>
      <c r="E30" s="87"/>
      <c r="F30" s="62"/>
      <c r="G30" s="63"/>
      <c r="H30" s="64"/>
      <c r="I30" s="65">
        <v>19</v>
      </c>
      <c r="J30" s="66"/>
      <c r="K30" s="67" t="s">
        <v>58</v>
      </c>
      <c r="L30" s="68"/>
      <c r="M30" s="69"/>
      <c r="N30" s="62"/>
      <c r="O30" s="63"/>
      <c r="P30" s="64"/>
    </row>
    <row r="31" spans="1:18" x14ac:dyDescent="0.25">
      <c r="A31" s="57">
        <v>20</v>
      </c>
      <c r="B31" s="84">
        <f>VLOOKUP(B$9,[1]RapportGeneral!A$20:C$2000,2,FALSE)</f>
        <v>10</v>
      </c>
      <c r="C31" s="85" t="s">
        <v>58</v>
      </c>
      <c r="D31" s="86"/>
      <c r="E31" s="87"/>
      <c r="F31" s="62"/>
      <c r="G31" s="63"/>
      <c r="H31" s="64"/>
      <c r="I31" s="65">
        <v>20</v>
      </c>
      <c r="J31" s="66"/>
      <c r="K31" s="67" t="s">
        <v>58</v>
      </c>
      <c r="L31" s="68"/>
      <c r="M31" s="69"/>
      <c r="N31" s="62"/>
      <c r="O31" s="63"/>
      <c r="P31" s="64"/>
    </row>
    <row r="32" spans="1:18" x14ac:dyDescent="0.25">
      <c r="A32" s="57">
        <v>21</v>
      </c>
      <c r="B32" s="84">
        <f>VLOOKUP(B$9,[1]RapportGeneral!A$20:C$2000,2,FALSE)</f>
        <v>10</v>
      </c>
      <c r="C32" s="85" t="s">
        <v>58</v>
      </c>
      <c r="D32" s="86"/>
      <c r="E32" s="87"/>
      <c r="F32" s="62"/>
      <c r="G32" s="63"/>
      <c r="H32" s="55"/>
      <c r="I32" s="65">
        <v>21</v>
      </c>
      <c r="J32" s="66"/>
      <c r="K32" s="67" t="s">
        <v>58</v>
      </c>
      <c r="L32" s="68"/>
      <c r="M32" s="69"/>
      <c r="N32" s="62"/>
      <c r="O32" s="63"/>
      <c r="P32" s="55"/>
    </row>
    <row r="33" spans="1:16" x14ac:dyDescent="0.25">
      <c r="A33" s="57">
        <v>22</v>
      </c>
      <c r="B33" s="84">
        <f>VLOOKUP(B$9,[1]RapportGeneral!A$20:C$2000,2,FALSE)</f>
        <v>10</v>
      </c>
      <c r="C33" s="85" t="s">
        <v>58</v>
      </c>
      <c r="D33" s="86"/>
      <c r="E33" s="87"/>
      <c r="F33" s="62"/>
      <c r="G33" s="63"/>
      <c r="H33" s="55"/>
      <c r="I33" s="65">
        <v>22</v>
      </c>
      <c r="J33" s="66"/>
      <c r="K33" s="67" t="s">
        <v>58</v>
      </c>
      <c r="L33" s="68"/>
      <c r="M33" s="69"/>
      <c r="N33" s="62"/>
      <c r="O33" s="63"/>
      <c r="P33" s="55"/>
    </row>
    <row r="34" spans="1:16" x14ac:dyDescent="0.25">
      <c r="A34" s="57">
        <v>23</v>
      </c>
      <c r="B34" s="84">
        <f>VLOOKUP(B$9,[1]RapportGeneral!A$20:C$2000,2,FALSE)</f>
        <v>10</v>
      </c>
      <c r="C34" s="85" t="s">
        <v>58</v>
      </c>
      <c r="D34" s="86"/>
      <c r="E34" s="87"/>
      <c r="F34" s="62"/>
      <c r="G34" s="63"/>
      <c r="H34" s="55"/>
      <c r="I34" s="65">
        <v>23</v>
      </c>
      <c r="J34" s="66"/>
      <c r="K34" s="67" t="s">
        <v>58</v>
      </c>
      <c r="L34" s="68"/>
      <c r="M34" s="69"/>
      <c r="N34" s="62"/>
      <c r="O34" s="63"/>
      <c r="P34" s="55"/>
    </row>
    <row r="35" spans="1:16" x14ac:dyDescent="0.25">
      <c r="A35" s="57">
        <v>24</v>
      </c>
      <c r="B35" s="84">
        <f>VLOOKUP(B$9,[1]RapportGeneral!A$20:C$2000,2,FALSE)</f>
        <v>10</v>
      </c>
      <c r="C35" s="85" t="s">
        <v>58</v>
      </c>
      <c r="D35" s="86"/>
      <c r="E35" s="87"/>
      <c r="F35" s="62"/>
      <c r="G35" s="63"/>
      <c r="H35" s="55"/>
      <c r="I35" s="65">
        <v>24</v>
      </c>
      <c r="J35" s="66"/>
      <c r="K35" s="67" t="s">
        <v>58</v>
      </c>
      <c r="L35" s="68"/>
      <c r="M35" s="69"/>
      <c r="N35" s="62"/>
      <c r="O35" s="63"/>
      <c r="P35" s="55"/>
    </row>
    <row r="36" spans="1:16" x14ac:dyDescent="0.25">
      <c r="A36" s="57">
        <v>25</v>
      </c>
      <c r="B36" s="84">
        <f>VLOOKUP(B$9,[1]RapportGeneral!A$20:C$2000,2,FALSE)</f>
        <v>10</v>
      </c>
      <c r="C36" s="85" t="s">
        <v>58</v>
      </c>
      <c r="D36" s="86"/>
      <c r="E36" s="87"/>
      <c r="F36" s="62"/>
      <c r="G36" s="63"/>
      <c r="H36" s="55"/>
      <c r="I36" s="65">
        <v>25</v>
      </c>
      <c r="J36" s="66"/>
      <c r="K36" s="67" t="s">
        <v>58</v>
      </c>
      <c r="L36" s="68"/>
      <c r="M36" s="69"/>
      <c r="N36" s="62"/>
      <c r="O36" s="63"/>
      <c r="P36" s="55"/>
    </row>
    <row r="37" spans="1:16" x14ac:dyDescent="0.25">
      <c r="B37" s="55"/>
      <c r="C37" s="55"/>
      <c r="D37" s="55"/>
      <c r="E37" s="55"/>
      <c r="F37" s="55"/>
      <c r="G37" s="55"/>
      <c r="H37" s="55"/>
      <c r="N37" s="55"/>
      <c r="O37" s="55"/>
      <c r="P37" s="55"/>
    </row>
    <row r="38" spans="1:16" ht="21" x14ac:dyDescent="0.35">
      <c r="A38" s="38" t="s">
        <v>50</v>
      </c>
      <c r="B38" s="46">
        <f>B9+1</f>
        <v>2</v>
      </c>
      <c r="C38" s="70" t="s">
        <v>51</v>
      </c>
      <c r="D38" s="46">
        <f>$D$9</f>
        <v>31</v>
      </c>
      <c r="E38" s="26" t="s">
        <v>52</v>
      </c>
      <c r="F38" s="47">
        <f>$F$9</f>
        <v>1</v>
      </c>
      <c r="G38" s="48"/>
      <c r="H38" s="49"/>
      <c r="I38" s="70" t="s">
        <v>50</v>
      </c>
      <c r="J38" s="46">
        <f>J9+1</f>
        <v>102</v>
      </c>
      <c r="K38" s="70" t="s">
        <v>51</v>
      </c>
      <c r="L38" s="46">
        <f>$D$9</f>
        <v>31</v>
      </c>
      <c r="M38" s="26" t="s">
        <v>52</v>
      </c>
      <c r="N38" s="47">
        <f>$F$9</f>
        <v>1</v>
      </c>
      <c r="O38" s="48"/>
      <c r="P38" s="49"/>
    </row>
    <row r="39" spans="1:16" ht="21" x14ac:dyDescent="0.35">
      <c r="A39" s="38"/>
      <c r="B39" s="52"/>
      <c r="C39" s="70"/>
      <c r="D39" s="52"/>
      <c r="E39" s="26" t="s">
        <v>53</v>
      </c>
      <c r="F39" s="47" t="str">
        <f>$F$10</f>
        <v>Vert</v>
      </c>
      <c r="G39" s="48"/>
      <c r="H39" s="49"/>
      <c r="I39" s="70"/>
      <c r="J39" s="52"/>
      <c r="K39" s="70"/>
      <c r="L39" s="52"/>
      <c r="M39" s="26" t="s">
        <v>53</v>
      </c>
      <c r="N39" s="47" t="str">
        <f>$F$10</f>
        <v>Vert</v>
      </c>
      <c r="O39" s="48"/>
      <c r="P39" s="49"/>
    </row>
    <row r="41" spans="1:16" x14ac:dyDescent="0.25">
      <c r="A41" s="65">
        <v>26</v>
      </c>
      <c r="B41" s="66"/>
      <c r="C41" s="67" t="s">
        <v>58</v>
      </c>
      <c r="D41" s="68"/>
      <c r="E41" s="69"/>
      <c r="F41" s="71"/>
      <c r="G41" s="66"/>
      <c r="H41" s="72"/>
      <c r="I41" s="65">
        <v>26</v>
      </c>
      <c r="J41" s="66"/>
      <c r="K41" s="67" t="s">
        <v>58</v>
      </c>
      <c r="L41" s="68"/>
      <c r="M41" s="69"/>
      <c r="N41" s="71"/>
      <c r="O41" s="66"/>
      <c r="P41" s="72"/>
    </row>
    <row r="42" spans="1:16" x14ac:dyDescent="0.25">
      <c r="A42" s="65">
        <v>27</v>
      </c>
      <c r="B42" s="66"/>
      <c r="C42" s="67" t="s">
        <v>58</v>
      </c>
      <c r="D42" s="68"/>
      <c r="E42" s="69"/>
      <c r="F42" s="71"/>
      <c r="G42" s="66"/>
      <c r="H42" s="72"/>
      <c r="I42" s="65">
        <v>27</v>
      </c>
      <c r="J42" s="66"/>
      <c r="K42" s="67" t="s">
        <v>58</v>
      </c>
      <c r="L42" s="68"/>
      <c r="M42" s="69"/>
      <c r="N42" s="71"/>
      <c r="O42" s="66"/>
      <c r="P42" s="72"/>
    </row>
    <row r="43" spans="1:16" x14ac:dyDescent="0.25">
      <c r="A43" s="65">
        <v>28</v>
      </c>
      <c r="B43" s="66"/>
      <c r="C43" s="67" t="s">
        <v>58</v>
      </c>
      <c r="D43" s="68"/>
      <c r="E43" s="69"/>
      <c r="F43" s="71"/>
      <c r="G43" s="66"/>
      <c r="H43" s="72"/>
      <c r="I43" s="65">
        <v>28</v>
      </c>
      <c r="J43" s="66"/>
      <c r="K43" s="67" t="s">
        <v>58</v>
      </c>
      <c r="L43" s="68"/>
      <c r="M43" s="69"/>
      <c r="N43" s="71"/>
      <c r="O43" s="66"/>
      <c r="P43" s="72"/>
    </row>
    <row r="44" spans="1:16" x14ac:dyDescent="0.25">
      <c r="A44" s="65">
        <v>29</v>
      </c>
      <c r="B44" s="66"/>
      <c r="C44" s="67" t="s">
        <v>58</v>
      </c>
      <c r="D44" s="68"/>
      <c r="E44" s="69"/>
      <c r="F44" s="71"/>
      <c r="G44" s="66"/>
      <c r="H44" s="72"/>
      <c r="I44" s="65">
        <v>29</v>
      </c>
      <c r="J44" s="66"/>
      <c r="K44" s="67" t="s">
        <v>58</v>
      </c>
      <c r="L44" s="68"/>
      <c r="M44" s="69"/>
      <c r="N44" s="71"/>
      <c r="O44" s="66"/>
      <c r="P44" s="72"/>
    </row>
    <row r="45" spans="1:16" x14ac:dyDescent="0.25">
      <c r="A45" s="65">
        <v>30</v>
      </c>
      <c r="B45" s="66"/>
      <c r="C45" s="67" t="s">
        <v>58</v>
      </c>
      <c r="D45" s="68"/>
      <c r="E45" s="69"/>
      <c r="F45" s="71"/>
      <c r="G45" s="66"/>
      <c r="H45" s="72"/>
      <c r="I45" s="65">
        <v>30</v>
      </c>
      <c r="J45" s="66"/>
      <c r="K45" s="67" t="s">
        <v>58</v>
      </c>
      <c r="L45" s="68"/>
      <c r="M45" s="69"/>
      <c r="N45" s="71"/>
      <c r="O45" s="66"/>
      <c r="P45" s="72"/>
    </row>
    <row r="46" spans="1:16" x14ac:dyDescent="0.25">
      <c r="A46" s="65">
        <v>31</v>
      </c>
      <c r="B46" s="66"/>
      <c r="C46" s="67" t="s">
        <v>58</v>
      </c>
      <c r="D46" s="68"/>
      <c r="E46" s="69"/>
      <c r="F46" s="71"/>
      <c r="G46" s="66"/>
      <c r="H46" s="72"/>
      <c r="I46" s="65">
        <v>31</v>
      </c>
      <c r="J46" s="66"/>
      <c r="K46" s="67" t="s">
        <v>58</v>
      </c>
      <c r="L46" s="68"/>
      <c r="M46" s="69"/>
      <c r="N46" s="71"/>
      <c r="O46" s="66"/>
      <c r="P46" s="72"/>
    </row>
    <row r="47" spans="1:16" x14ac:dyDescent="0.25">
      <c r="A47" s="65">
        <v>32</v>
      </c>
      <c r="B47" s="66"/>
      <c r="C47" s="67" t="s">
        <v>58</v>
      </c>
      <c r="D47" s="68"/>
      <c r="E47" s="69"/>
      <c r="F47" s="71"/>
      <c r="G47" s="66"/>
      <c r="H47" s="72"/>
      <c r="I47" s="65">
        <v>32</v>
      </c>
      <c r="J47" s="66"/>
      <c r="K47" s="67" t="s">
        <v>58</v>
      </c>
      <c r="L47" s="68"/>
      <c r="M47" s="69"/>
      <c r="N47" s="71"/>
      <c r="O47" s="66"/>
      <c r="P47" s="72"/>
    </row>
    <row r="48" spans="1:16" x14ac:dyDescent="0.25">
      <c r="A48" s="65">
        <v>33</v>
      </c>
      <c r="B48" s="66"/>
      <c r="C48" s="67" t="s">
        <v>58</v>
      </c>
      <c r="D48" s="68"/>
      <c r="E48" s="69"/>
      <c r="F48" s="71"/>
      <c r="G48" s="66"/>
      <c r="H48" s="72"/>
      <c r="I48" s="65">
        <v>33</v>
      </c>
      <c r="J48" s="66"/>
      <c r="K48" s="67" t="s">
        <v>58</v>
      </c>
      <c r="L48" s="68"/>
      <c r="M48" s="69"/>
      <c r="N48" s="71"/>
      <c r="O48" s="66"/>
      <c r="P48" s="72"/>
    </row>
    <row r="49" spans="1:17" x14ac:dyDescent="0.25">
      <c r="A49" s="65">
        <v>34</v>
      </c>
      <c r="B49" s="66"/>
      <c r="C49" s="67" t="s">
        <v>58</v>
      </c>
      <c r="D49" s="68"/>
      <c r="E49" s="69"/>
      <c r="F49" s="71"/>
      <c r="G49" s="66"/>
      <c r="H49" s="72"/>
      <c r="I49" s="65">
        <v>34</v>
      </c>
      <c r="J49" s="66"/>
      <c r="K49" s="67" t="s">
        <v>58</v>
      </c>
      <c r="L49" s="68"/>
      <c r="M49" s="69"/>
      <c r="N49" s="71"/>
      <c r="O49" s="66"/>
      <c r="P49" s="72"/>
    </row>
    <row r="50" spans="1:17" ht="23.25" x14ac:dyDescent="0.35">
      <c r="A50" s="65">
        <v>35</v>
      </c>
      <c r="B50" s="66"/>
      <c r="C50" s="67" t="s">
        <v>58</v>
      </c>
      <c r="D50" s="68"/>
      <c r="E50" s="69"/>
      <c r="F50" s="71"/>
      <c r="G50" s="66"/>
      <c r="H50" s="72"/>
      <c r="I50" s="65">
        <v>35</v>
      </c>
      <c r="J50" s="66"/>
      <c r="K50" s="67" t="s">
        <v>58</v>
      </c>
      <c r="L50" s="68"/>
      <c r="M50" s="69"/>
      <c r="N50" s="71"/>
      <c r="O50" s="66"/>
      <c r="P50" s="72"/>
      <c r="Q50" s="81" t="s">
        <v>60</v>
      </c>
    </row>
    <row r="51" spans="1:17" x14ac:dyDescent="0.25">
      <c r="A51" s="65">
        <v>36</v>
      </c>
      <c r="B51" s="66"/>
      <c r="C51" s="67" t="s">
        <v>58</v>
      </c>
      <c r="D51" s="68"/>
      <c r="E51" s="69"/>
      <c r="F51" s="71"/>
      <c r="G51" s="66"/>
      <c r="H51" s="72"/>
      <c r="I51" s="65">
        <v>36</v>
      </c>
      <c r="J51" s="66"/>
      <c r="K51" s="67" t="s">
        <v>58</v>
      </c>
      <c r="L51" s="68"/>
      <c r="M51" s="69"/>
      <c r="N51" s="71"/>
      <c r="O51" s="66"/>
      <c r="P51" s="72"/>
    </row>
    <row r="52" spans="1:17" x14ac:dyDescent="0.25">
      <c r="A52" s="65">
        <v>37</v>
      </c>
      <c r="B52" s="66"/>
      <c r="C52" s="67" t="s">
        <v>58</v>
      </c>
      <c r="D52" s="68"/>
      <c r="E52" s="69"/>
      <c r="F52" s="71"/>
      <c r="G52" s="66"/>
      <c r="H52" s="72"/>
      <c r="I52" s="65">
        <v>37</v>
      </c>
      <c r="J52" s="66"/>
      <c r="K52" s="67" t="s">
        <v>58</v>
      </c>
      <c r="L52" s="68"/>
      <c r="M52" s="69"/>
      <c r="N52" s="71"/>
      <c r="O52" s="66"/>
      <c r="P52" s="72"/>
    </row>
    <row r="53" spans="1:17" x14ac:dyDescent="0.25">
      <c r="A53" s="65">
        <v>38</v>
      </c>
      <c r="B53" s="66"/>
      <c r="C53" s="67" t="s">
        <v>58</v>
      </c>
      <c r="D53" s="68"/>
      <c r="E53" s="69"/>
      <c r="F53" s="71"/>
      <c r="G53" s="66"/>
      <c r="H53" s="72"/>
      <c r="I53" s="65">
        <v>38</v>
      </c>
      <c r="J53" s="66"/>
      <c r="K53" s="67" t="s">
        <v>58</v>
      </c>
      <c r="L53" s="68"/>
      <c r="M53" s="69"/>
      <c r="N53" s="71"/>
      <c r="O53" s="66"/>
      <c r="P53" s="72"/>
    </row>
    <row r="54" spans="1:17" x14ac:dyDescent="0.25">
      <c r="A54" s="65">
        <v>39</v>
      </c>
      <c r="B54" s="66"/>
      <c r="C54" s="67" t="s">
        <v>58</v>
      </c>
      <c r="D54" s="68"/>
      <c r="E54" s="69"/>
      <c r="F54" s="71"/>
      <c r="G54" s="66"/>
      <c r="H54" s="72"/>
      <c r="I54" s="65">
        <v>39</v>
      </c>
      <c r="J54" s="66"/>
      <c r="K54" s="67" t="s">
        <v>58</v>
      </c>
      <c r="L54" s="68"/>
      <c r="M54" s="69"/>
      <c r="N54" s="71"/>
      <c r="O54" s="66"/>
      <c r="P54" s="72"/>
    </row>
    <row r="55" spans="1:17" x14ac:dyDescent="0.25">
      <c r="A55" s="65">
        <v>40</v>
      </c>
      <c r="B55" s="66"/>
      <c r="C55" s="67" t="s">
        <v>58</v>
      </c>
      <c r="D55" s="68"/>
      <c r="E55" s="69"/>
      <c r="F55" s="71"/>
      <c r="G55" s="66"/>
      <c r="H55" s="72"/>
      <c r="I55" s="65">
        <v>40</v>
      </c>
      <c r="J55" s="66"/>
      <c r="K55" s="67" t="s">
        <v>58</v>
      </c>
      <c r="L55" s="68"/>
      <c r="M55" s="69"/>
      <c r="N55" s="71"/>
      <c r="O55" s="66"/>
      <c r="P55" s="72"/>
    </row>
    <row r="56" spans="1:17" x14ac:dyDescent="0.25">
      <c r="A56" s="65">
        <v>41</v>
      </c>
      <c r="B56" s="66"/>
      <c r="C56" s="67" t="s">
        <v>58</v>
      </c>
      <c r="D56" s="68"/>
      <c r="E56" s="69"/>
      <c r="F56" s="71"/>
      <c r="G56" s="66"/>
      <c r="H56" s="72"/>
      <c r="I56" s="65">
        <v>41</v>
      </c>
      <c r="J56" s="66"/>
      <c r="K56" s="67" t="s">
        <v>58</v>
      </c>
      <c r="L56" s="68"/>
      <c r="M56" s="69"/>
      <c r="N56" s="71"/>
      <c r="O56" s="66"/>
      <c r="P56" s="72"/>
    </row>
    <row r="57" spans="1:17" x14ac:dyDescent="0.25">
      <c r="A57" s="65">
        <v>42</v>
      </c>
      <c r="B57" s="66"/>
      <c r="C57" s="67" t="s">
        <v>58</v>
      </c>
      <c r="D57" s="68"/>
      <c r="E57" s="69"/>
      <c r="F57" s="71"/>
      <c r="G57" s="66"/>
      <c r="H57" s="72"/>
      <c r="I57" s="65">
        <v>42</v>
      </c>
      <c r="J57" s="66"/>
      <c r="K57" s="67" t="s">
        <v>58</v>
      </c>
      <c r="L57" s="68"/>
      <c r="M57" s="69"/>
      <c r="N57" s="71"/>
      <c r="O57" s="66"/>
      <c r="P57" s="72"/>
    </row>
    <row r="58" spans="1:17" x14ac:dyDescent="0.25">
      <c r="A58" s="65">
        <v>43</v>
      </c>
      <c r="B58" s="66"/>
      <c r="C58" s="67" t="s">
        <v>58</v>
      </c>
      <c r="D58" s="68"/>
      <c r="E58" s="69"/>
      <c r="F58" s="71"/>
      <c r="G58" s="66"/>
      <c r="H58" s="72"/>
      <c r="I58" s="65">
        <v>43</v>
      </c>
      <c r="J58" s="66"/>
      <c r="K58" s="67" t="s">
        <v>58</v>
      </c>
      <c r="L58" s="68"/>
      <c r="M58" s="69"/>
      <c r="N58" s="71"/>
      <c r="O58" s="66"/>
      <c r="P58" s="72"/>
    </row>
    <row r="59" spans="1:17" x14ac:dyDescent="0.25">
      <c r="A59" s="65">
        <v>44</v>
      </c>
      <c r="B59" s="66"/>
      <c r="C59" s="67" t="s">
        <v>58</v>
      </c>
      <c r="D59" s="68"/>
      <c r="E59" s="69"/>
      <c r="F59" s="71"/>
      <c r="G59" s="66"/>
      <c r="H59" s="72"/>
      <c r="I59" s="65">
        <v>44</v>
      </c>
      <c r="J59" s="66"/>
      <c r="K59" s="67" t="s">
        <v>58</v>
      </c>
      <c r="L59" s="68"/>
      <c r="M59" s="69"/>
      <c r="N59" s="71"/>
      <c r="O59" s="66"/>
      <c r="P59" s="72"/>
    </row>
    <row r="60" spans="1:17" x14ac:dyDescent="0.25">
      <c r="A60" s="65">
        <v>45</v>
      </c>
      <c r="B60" s="66"/>
      <c r="C60" s="67" t="s">
        <v>58</v>
      </c>
      <c r="D60" s="68"/>
      <c r="E60" s="69"/>
      <c r="F60" s="71"/>
      <c r="G60" s="66"/>
      <c r="H60" s="72"/>
      <c r="I60" s="65">
        <v>45</v>
      </c>
      <c r="J60" s="66"/>
      <c r="K60" s="67" t="s">
        <v>58</v>
      </c>
      <c r="L60" s="68"/>
      <c r="M60" s="69"/>
      <c r="N60" s="71"/>
      <c r="O60" s="66"/>
      <c r="P60" s="72"/>
    </row>
    <row r="61" spans="1:17" x14ac:dyDescent="0.25">
      <c r="A61" s="65">
        <v>46</v>
      </c>
      <c r="B61" s="66"/>
      <c r="C61" s="67" t="s">
        <v>58</v>
      </c>
      <c r="D61" s="68"/>
      <c r="E61" s="69"/>
      <c r="F61" s="71"/>
      <c r="G61" s="66"/>
      <c r="I61" s="65">
        <v>46</v>
      </c>
      <c r="J61" s="66"/>
      <c r="K61" s="67" t="s">
        <v>58</v>
      </c>
      <c r="L61" s="68"/>
      <c r="M61" s="69"/>
      <c r="N61" s="71"/>
      <c r="O61" s="66"/>
    </row>
    <row r="62" spans="1:17" x14ac:dyDescent="0.25">
      <c r="A62" s="65">
        <v>47</v>
      </c>
      <c r="B62" s="66"/>
      <c r="C62" s="67" t="s">
        <v>58</v>
      </c>
      <c r="D62" s="68"/>
      <c r="E62" s="69"/>
      <c r="F62" s="71"/>
      <c r="G62" s="66"/>
      <c r="I62" s="65">
        <v>47</v>
      </c>
      <c r="J62" s="66"/>
      <c r="K62" s="67" t="s">
        <v>58</v>
      </c>
      <c r="L62" s="68"/>
      <c r="M62" s="69"/>
      <c r="N62" s="71"/>
      <c r="O62" s="66"/>
    </row>
    <row r="63" spans="1:17" x14ac:dyDescent="0.25">
      <c r="A63" s="65">
        <v>48</v>
      </c>
      <c r="B63" s="66"/>
      <c r="C63" s="67" t="s">
        <v>58</v>
      </c>
      <c r="D63" s="68"/>
      <c r="E63" s="69"/>
      <c r="F63" s="71"/>
      <c r="G63" s="66"/>
      <c r="I63" s="65">
        <v>48</v>
      </c>
      <c r="J63" s="66"/>
      <c r="K63" s="67" t="s">
        <v>58</v>
      </c>
      <c r="L63" s="68"/>
      <c r="M63" s="69"/>
      <c r="N63" s="71"/>
      <c r="O63" s="66"/>
    </row>
    <row r="64" spans="1:17" x14ac:dyDescent="0.25">
      <c r="A64" s="65">
        <v>49</v>
      </c>
      <c r="B64" s="66"/>
      <c r="C64" s="67" t="s">
        <v>58</v>
      </c>
      <c r="D64" s="68"/>
      <c r="E64" s="69"/>
      <c r="F64" s="71"/>
      <c r="G64" s="66"/>
      <c r="I64" s="65">
        <v>49</v>
      </c>
      <c r="J64" s="66"/>
      <c r="K64" s="67" t="s">
        <v>58</v>
      </c>
      <c r="L64" s="68"/>
      <c r="M64" s="69"/>
      <c r="N64" s="71"/>
      <c r="O64" s="66"/>
    </row>
    <row r="65" spans="1:17" x14ac:dyDescent="0.25">
      <c r="A65" s="65">
        <v>50</v>
      </c>
      <c r="B65" s="66"/>
      <c r="C65" s="67" t="s">
        <v>58</v>
      </c>
      <c r="D65" s="68"/>
      <c r="E65" s="69"/>
      <c r="F65" s="71"/>
      <c r="G65" s="66"/>
      <c r="I65" s="65">
        <v>50</v>
      </c>
      <c r="J65" s="66"/>
      <c r="K65" s="67" t="s">
        <v>58</v>
      </c>
      <c r="L65" s="68"/>
      <c r="M65" s="69"/>
      <c r="N65" s="71"/>
      <c r="O65" s="66"/>
    </row>
    <row r="68" spans="1:17" ht="28.5" x14ac:dyDescent="0.45">
      <c r="D68" s="79" t="s">
        <v>59</v>
      </c>
      <c r="E68" s="77"/>
      <c r="Q68" s="80" t="s">
        <v>61</v>
      </c>
    </row>
  </sheetData>
  <mergeCells count="137">
    <mergeCell ref="D63:E63"/>
    <mergeCell ref="L63:M63"/>
    <mergeCell ref="D64:E64"/>
    <mergeCell ref="L64:M64"/>
    <mergeCell ref="D65:E65"/>
    <mergeCell ref="L65:M65"/>
    <mergeCell ref="D60:E60"/>
    <mergeCell ref="L60:M60"/>
    <mergeCell ref="D61:E61"/>
    <mergeCell ref="L61:M61"/>
    <mergeCell ref="D62:E62"/>
    <mergeCell ref="L62:M62"/>
    <mergeCell ref="D57:E57"/>
    <mergeCell ref="L57:M57"/>
    <mergeCell ref="D58:E58"/>
    <mergeCell ref="L58:M58"/>
    <mergeCell ref="D59:E59"/>
    <mergeCell ref="L59:M59"/>
    <mergeCell ref="D54:E54"/>
    <mergeCell ref="L54:M54"/>
    <mergeCell ref="D55:E55"/>
    <mergeCell ref="L55:M55"/>
    <mergeCell ref="D56:E56"/>
    <mergeCell ref="L56:M56"/>
    <mergeCell ref="D51:E51"/>
    <mergeCell ref="L51:M51"/>
    <mergeCell ref="D52:E52"/>
    <mergeCell ref="L52:M52"/>
    <mergeCell ref="D53:E53"/>
    <mergeCell ref="L53:M53"/>
    <mergeCell ref="D48:E48"/>
    <mergeCell ref="L48:M48"/>
    <mergeCell ref="D49:E49"/>
    <mergeCell ref="L49:M49"/>
    <mergeCell ref="D50:E50"/>
    <mergeCell ref="L50:M50"/>
    <mergeCell ref="D45:E45"/>
    <mergeCell ref="L45:M45"/>
    <mergeCell ref="D46:E46"/>
    <mergeCell ref="L46:M46"/>
    <mergeCell ref="D47:E47"/>
    <mergeCell ref="L47:M47"/>
    <mergeCell ref="D42:E42"/>
    <mergeCell ref="L42:M42"/>
    <mergeCell ref="D43:E43"/>
    <mergeCell ref="L43:M43"/>
    <mergeCell ref="D44:E44"/>
    <mergeCell ref="L44:M44"/>
    <mergeCell ref="L38:L39"/>
    <mergeCell ref="N38:P38"/>
    <mergeCell ref="F39:H39"/>
    <mergeCell ref="N39:P39"/>
    <mergeCell ref="D41:E41"/>
    <mergeCell ref="L41:M41"/>
    <mergeCell ref="D36:E36"/>
    <mergeCell ref="L36:M36"/>
    <mergeCell ref="A38:A39"/>
    <mergeCell ref="B38:B39"/>
    <mergeCell ref="C38:C39"/>
    <mergeCell ref="D38:D39"/>
    <mergeCell ref="F38:H38"/>
    <mergeCell ref="I38:I39"/>
    <mergeCell ref="J38:J39"/>
    <mergeCell ref="K38:K39"/>
    <mergeCell ref="D33:E33"/>
    <mergeCell ref="L33:M33"/>
    <mergeCell ref="D34:E34"/>
    <mergeCell ref="L34:M34"/>
    <mergeCell ref="D35:E35"/>
    <mergeCell ref="L35:M35"/>
    <mergeCell ref="D30:E30"/>
    <mergeCell ref="L30:M30"/>
    <mergeCell ref="D31:E31"/>
    <mergeCell ref="L31:M31"/>
    <mergeCell ref="D32:E32"/>
    <mergeCell ref="L32:M32"/>
    <mergeCell ref="D27:E27"/>
    <mergeCell ref="L27:M27"/>
    <mergeCell ref="D28:E28"/>
    <mergeCell ref="L28:M28"/>
    <mergeCell ref="D29:E29"/>
    <mergeCell ref="L29:M29"/>
    <mergeCell ref="D24:E24"/>
    <mergeCell ref="L24:M24"/>
    <mergeCell ref="D25:E25"/>
    <mergeCell ref="L25:M25"/>
    <mergeCell ref="D26:E26"/>
    <mergeCell ref="L26:M26"/>
    <mergeCell ref="D21:E21"/>
    <mergeCell ref="L21:M21"/>
    <mergeCell ref="D22:E22"/>
    <mergeCell ref="L22:M22"/>
    <mergeCell ref="D23:E23"/>
    <mergeCell ref="L23:M23"/>
    <mergeCell ref="D18:E18"/>
    <mergeCell ref="L18:M18"/>
    <mergeCell ref="D19:E19"/>
    <mergeCell ref="L19:M19"/>
    <mergeCell ref="D20:E20"/>
    <mergeCell ref="L20:M20"/>
    <mergeCell ref="D15:E15"/>
    <mergeCell ref="L15:M15"/>
    <mergeCell ref="D16:E16"/>
    <mergeCell ref="L16:M16"/>
    <mergeCell ref="D17:E17"/>
    <mergeCell ref="L17:M17"/>
    <mergeCell ref="D11:E11"/>
    <mergeCell ref="D12:E12"/>
    <mergeCell ref="L12:M12"/>
    <mergeCell ref="D13:E13"/>
    <mergeCell ref="L13:M13"/>
    <mergeCell ref="D14:E14"/>
    <mergeCell ref="L14:M14"/>
    <mergeCell ref="J9:J10"/>
    <mergeCell ref="K9:K10"/>
    <mergeCell ref="L9:L10"/>
    <mergeCell ref="N9:P9"/>
    <mergeCell ref="F10:H10"/>
    <mergeCell ref="N10:P10"/>
    <mergeCell ref="B7:D7"/>
    <mergeCell ref="F7:H7"/>
    <mergeCell ref="J7:L7"/>
    <mergeCell ref="N7:P7"/>
    <mergeCell ref="A9:A10"/>
    <mergeCell ref="B9:B10"/>
    <mergeCell ref="C9:C10"/>
    <mergeCell ref="D9:D10"/>
    <mergeCell ref="F9:H9"/>
    <mergeCell ref="I9:I10"/>
    <mergeCell ref="F2:H2"/>
    <mergeCell ref="N2:P2"/>
    <mergeCell ref="F4:H4"/>
    <mergeCell ref="N4:P4"/>
    <mergeCell ref="B6:D6"/>
    <mergeCell ref="F6:H6"/>
    <mergeCell ref="J6:L6"/>
    <mergeCell ref="N6:P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RapportGeneral</vt:lpstr>
      <vt:lpstr>EtiquettesParPalette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Binette, Eric</dc:creator>
  <cp:lastModifiedBy>Binette, Eric</cp:lastModifiedBy>
  <dcterms:created xsi:type="dcterms:W3CDTF">2015-08-26T13:04:54Z</dcterms:created>
  <dcterms:modified xsi:type="dcterms:W3CDTF">2015-08-26T13:29:12Z</dcterms:modified>
</cp:coreProperties>
</file>