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8" i="1" l="1"/>
  <c r="N8" i="1" s="1"/>
  <c r="E7" i="1"/>
  <c r="J7" i="1" s="1"/>
  <c r="N7" i="1" s="1"/>
  <c r="E6" i="1"/>
  <c r="J6" i="1" s="1"/>
  <c r="M6" i="1" s="1"/>
  <c r="E5" i="1"/>
  <c r="J5" i="1" s="1"/>
  <c r="N5" i="1" s="1"/>
  <c r="E4" i="1"/>
  <c r="J4" i="1" s="1"/>
  <c r="M4" i="1" s="1"/>
  <c r="E3" i="1"/>
  <c r="J3" i="1" s="1"/>
  <c r="N3" i="1" s="1"/>
  <c r="E2" i="1"/>
  <c r="J2" i="1" s="1"/>
  <c r="N2" i="1" s="1"/>
  <c r="M2" i="1" l="1"/>
  <c r="M3" i="1"/>
  <c r="M5" i="1"/>
  <c r="M7" i="1"/>
  <c r="N4" i="1"/>
  <c r="N6" i="1"/>
</calcChain>
</file>

<file path=xl/sharedStrings.xml><?xml version="1.0" encoding="utf-8"?>
<sst xmlns="http://schemas.openxmlformats.org/spreadsheetml/2006/main" count="146" uniqueCount="110">
  <si>
    <t>Raison Sociale</t>
  </si>
  <si>
    <t>montant principal</t>
  </si>
  <si>
    <t>Total frais</t>
  </si>
  <si>
    <t>Frais40</t>
  </si>
  <si>
    <t>Frais15</t>
  </si>
  <si>
    <t>Frais Interêt</t>
  </si>
  <si>
    <t>FRAIS IMPAYE</t>
  </si>
  <si>
    <t>Total Reglements</t>
  </si>
  <si>
    <t>Total Reglements chez le créancier</t>
  </si>
  <si>
    <t>solde</t>
  </si>
  <si>
    <t>restant à encaisser</t>
  </si>
  <si>
    <t>statut</t>
  </si>
  <si>
    <t>Divers</t>
  </si>
  <si>
    <t>DATE accord</t>
  </si>
  <si>
    <t>mtt total</t>
  </si>
  <si>
    <t>mode R</t>
  </si>
  <si>
    <t>nb Ech.</t>
  </si>
  <si>
    <t>date 1</t>
  </si>
  <si>
    <t>montant 1</t>
  </si>
  <si>
    <t>réalisé 1</t>
  </si>
  <si>
    <t>date 2</t>
  </si>
  <si>
    <t>montant 2</t>
  </si>
  <si>
    <t>réalisé 2</t>
  </si>
  <si>
    <t>date 3</t>
  </si>
  <si>
    <t>montant 3</t>
  </si>
  <si>
    <t>réalisé 3</t>
  </si>
  <si>
    <t>date 4</t>
  </si>
  <si>
    <t>montant 4</t>
  </si>
  <si>
    <t>réalisé 4</t>
  </si>
  <si>
    <t>date 5</t>
  </si>
  <si>
    <t>montant 5</t>
  </si>
  <si>
    <t>réalisé 5</t>
  </si>
  <si>
    <t>date 6</t>
  </si>
  <si>
    <t>montant 6</t>
  </si>
  <si>
    <t>réalisé 6</t>
  </si>
  <si>
    <t>date 7</t>
  </si>
  <si>
    <t>montant 7</t>
  </si>
  <si>
    <t>réalisé 7</t>
  </si>
  <si>
    <t>date 8</t>
  </si>
  <si>
    <t>montant 8</t>
  </si>
  <si>
    <t>réalisé 8</t>
  </si>
  <si>
    <t>date 9</t>
  </si>
  <si>
    <t>montant 9</t>
  </si>
  <si>
    <t>réalisé 9</t>
  </si>
  <si>
    <t>date 10</t>
  </si>
  <si>
    <t>montant 10</t>
  </si>
  <si>
    <t>réalisé 10</t>
  </si>
  <si>
    <t>date 11</t>
  </si>
  <si>
    <t>montant 11</t>
  </si>
  <si>
    <t>réalisé 11</t>
  </si>
  <si>
    <t>date 12</t>
  </si>
  <si>
    <t>montant 12</t>
  </si>
  <si>
    <t>réalisé 12</t>
  </si>
  <si>
    <t>date 13</t>
  </si>
  <si>
    <t>montant 13</t>
  </si>
  <si>
    <t>réalisé 13</t>
  </si>
  <si>
    <t>date 14</t>
  </si>
  <si>
    <t>montant 14</t>
  </si>
  <si>
    <t>réalisé 14</t>
  </si>
  <si>
    <t>date 15</t>
  </si>
  <si>
    <t>montant 15</t>
  </si>
  <si>
    <t>réalisé 15</t>
  </si>
  <si>
    <t>date 16</t>
  </si>
  <si>
    <t>montant 16</t>
  </si>
  <si>
    <t>réalisé 16</t>
  </si>
  <si>
    <t>date 17</t>
  </si>
  <si>
    <t>montant 17</t>
  </si>
  <si>
    <t>réalisé 17</t>
  </si>
  <si>
    <t>date 18</t>
  </si>
  <si>
    <t>montant 18</t>
  </si>
  <si>
    <t>réalisé 18</t>
  </si>
  <si>
    <t>date 19</t>
  </si>
  <si>
    <t>montant 19</t>
  </si>
  <si>
    <t>réalisé 19</t>
  </si>
  <si>
    <t>date 20</t>
  </si>
  <si>
    <t>montant 20</t>
  </si>
  <si>
    <t>réalisé 20</t>
  </si>
  <si>
    <t>date 21</t>
  </si>
  <si>
    <t>montant 21</t>
  </si>
  <si>
    <t>réalisé 21</t>
  </si>
  <si>
    <t>date 22</t>
  </si>
  <si>
    <t>montant 22</t>
  </si>
  <si>
    <t>réalisé 22</t>
  </si>
  <si>
    <t>date 23</t>
  </si>
  <si>
    <t>montant 23</t>
  </si>
  <si>
    <t>réalisé 23</t>
  </si>
  <si>
    <t>date 24</t>
  </si>
  <si>
    <t>montant 24</t>
  </si>
  <si>
    <t>soldé</t>
  </si>
  <si>
    <t>CB</t>
  </si>
  <si>
    <t xml:space="preserve">DOSSIER SOLDE AVEC REDUC NEGOCIE 30%  ET 60e DE FRAIS DONC PAS MEME MONTANT SUR BASE </t>
  </si>
  <si>
    <t>OK</t>
  </si>
  <si>
    <t>en cours</t>
  </si>
  <si>
    <t>CBR</t>
  </si>
  <si>
    <t>CHQ</t>
  </si>
  <si>
    <t>aaa</t>
  </si>
  <si>
    <t>bbb</t>
  </si>
  <si>
    <t>ccc</t>
  </si>
  <si>
    <t>ddd</t>
  </si>
  <si>
    <t>ee</t>
  </si>
  <si>
    <t>ff</t>
  </si>
  <si>
    <t>ggg</t>
  </si>
  <si>
    <t xml:space="preserve">TOTAL FACTURE </t>
  </si>
  <si>
    <t>adre</t>
  </si>
  <si>
    <t>tel</t>
  </si>
  <si>
    <t>mail</t>
  </si>
  <si>
    <t>Comment obtenir le listing suivant par exemple:</t>
  </si>
  <si>
    <t>date x</t>
  </si>
  <si>
    <t>montant x</t>
  </si>
  <si>
    <t>ou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</si>
</sst>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"/>
    <numFmt numFmtId="165" formatCode="dd/mm/yy;@"/>
    <numFmt numFmtId="166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8.5"/>
      <name val="MS Sans Serif"/>
      <family val="2"/>
    </font>
    <font>
      <b/>
      <sz val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quotePrefix="1" applyNumberFormat="1" applyFont="1" applyFill="1" applyBorder="1" applyAlignment="1">
      <alignment horizontal="center" vertical="center" wrapText="1"/>
    </xf>
    <xf numFmtId="164" fontId="1" fillId="2" borderId="1" xfId="0" quotePrefix="1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43" fontId="1" fillId="3" borderId="1" xfId="0" applyNumberFormat="1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43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" xfId="0" quotePrefix="1" applyNumberFormat="1" applyFont="1" applyBorder="1"/>
    <xf numFmtId="0" fontId="0" fillId="0" borderId="1" xfId="0" quotePrefix="1" applyNumberFormat="1" applyBorder="1"/>
    <xf numFmtId="164" fontId="0" fillId="0" borderId="1" xfId="0" quotePrefix="1" applyNumberFormat="1" applyBorder="1"/>
    <xf numFmtId="165" fontId="2" fillId="0" borderId="1" xfId="0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43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43" fontId="2" fillId="0" borderId="1" xfId="0" applyNumberFormat="1" applyFont="1" applyBorder="1" applyAlignment="1">
      <alignment horizontal="center" vertical="center"/>
    </xf>
    <xf numFmtId="164" fontId="2" fillId="0" borderId="1" xfId="0" quotePrefix="1" applyNumberFormat="1" applyFont="1" applyBorder="1"/>
    <xf numFmtId="165" fontId="2" fillId="4" borderId="1" xfId="0" applyNumberFormat="1" applyFont="1" applyFill="1" applyBorder="1" applyAlignment="1">
      <alignment horizontal="center" vertical="center"/>
    </xf>
    <xf numFmtId="43" fontId="2" fillId="3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N24"/>
  <sheetViews>
    <sheetView tabSelected="1" workbookViewId="0">
      <pane xSplit="1" ySplit="1" topLeftCell="T2" activePane="bottomRight" state="frozen"/>
      <selection pane="topRight" activeCell="B1" sqref="B1"/>
      <selection pane="bottomLeft" activeCell="A2" sqref="A2"/>
      <selection pane="bottomRight" activeCell="AD19" sqref="AD19:AE19"/>
    </sheetView>
  </sheetViews>
  <sheetFormatPr baseColWidth="10" defaultRowHeight="15" x14ac:dyDescent="0.25"/>
  <cols>
    <col min="2" max="16" width="9" customWidth="1"/>
  </cols>
  <sheetData>
    <row r="1" spans="1:92" s="10" customFormat="1" ht="47.25" customHeight="1" x14ac:dyDescent="0.25">
      <c r="A1" s="1" t="s">
        <v>0</v>
      </c>
      <c r="B1" s="1" t="s">
        <v>103</v>
      </c>
      <c r="C1" s="1" t="s">
        <v>104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102</v>
      </c>
      <c r="K1" s="1" t="s">
        <v>7</v>
      </c>
      <c r="L1" s="1" t="s">
        <v>8</v>
      </c>
      <c r="M1" s="2" t="s">
        <v>9</v>
      </c>
      <c r="N1" s="1" t="s">
        <v>10</v>
      </c>
      <c r="O1" s="3" t="s">
        <v>105</v>
      </c>
      <c r="P1" s="3" t="s">
        <v>11</v>
      </c>
      <c r="Q1" s="3" t="s">
        <v>12</v>
      </c>
      <c r="R1" s="4" t="s">
        <v>13</v>
      </c>
      <c r="S1" s="3" t="s">
        <v>14</v>
      </c>
      <c r="T1" s="3" t="s">
        <v>15</v>
      </c>
      <c r="U1" s="5" t="s">
        <v>16</v>
      </c>
      <c r="V1" s="6" t="s">
        <v>17</v>
      </c>
      <c r="W1" s="7" t="s">
        <v>18</v>
      </c>
      <c r="X1" s="8" t="s">
        <v>19</v>
      </c>
      <c r="Y1" s="4" t="s">
        <v>20</v>
      </c>
      <c r="Z1" s="9" t="s">
        <v>21</v>
      </c>
      <c r="AA1" s="3" t="s">
        <v>22</v>
      </c>
      <c r="AB1" s="6" t="s">
        <v>23</v>
      </c>
      <c r="AC1" s="7" t="s">
        <v>24</v>
      </c>
      <c r="AD1" s="8" t="s">
        <v>25</v>
      </c>
      <c r="AE1" s="4" t="s">
        <v>26</v>
      </c>
      <c r="AF1" s="9" t="s">
        <v>27</v>
      </c>
      <c r="AG1" s="3" t="s">
        <v>28</v>
      </c>
      <c r="AH1" s="6" t="s">
        <v>29</v>
      </c>
      <c r="AI1" s="7" t="s">
        <v>30</v>
      </c>
      <c r="AJ1" s="8" t="s">
        <v>31</v>
      </c>
      <c r="AK1" s="4" t="s">
        <v>32</v>
      </c>
      <c r="AL1" s="9" t="s">
        <v>33</v>
      </c>
      <c r="AM1" s="3" t="s">
        <v>34</v>
      </c>
      <c r="AN1" s="6" t="s">
        <v>35</v>
      </c>
      <c r="AO1" s="7" t="s">
        <v>36</v>
      </c>
      <c r="AP1" s="8" t="s">
        <v>37</v>
      </c>
      <c r="AQ1" s="4" t="s">
        <v>38</v>
      </c>
      <c r="AR1" s="9" t="s">
        <v>39</v>
      </c>
      <c r="AS1" s="3" t="s">
        <v>40</v>
      </c>
      <c r="AT1" s="6" t="s">
        <v>41</v>
      </c>
      <c r="AU1" s="7" t="s">
        <v>42</v>
      </c>
      <c r="AV1" s="8" t="s">
        <v>43</v>
      </c>
      <c r="AW1" s="4" t="s">
        <v>44</v>
      </c>
      <c r="AX1" s="9" t="s">
        <v>45</v>
      </c>
      <c r="AY1" s="3" t="s">
        <v>46</v>
      </c>
      <c r="AZ1" s="6" t="s">
        <v>47</v>
      </c>
      <c r="BA1" s="7" t="s">
        <v>48</v>
      </c>
      <c r="BB1" s="8" t="s">
        <v>49</v>
      </c>
      <c r="BC1" s="4" t="s">
        <v>50</v>
      </c>
      <c r="BD1" s="9" t="s">
        <v>51</v>
      </c>
      <c r="BE1" s="3" t="s">
        <v>52</v>
      </c>
      <c r="BF1" s="6" t="s">
        <v>53</v>
      </c>
      <c r="BG1" s="7" t="s">
        <v>54</v>
      </c>
      <c r="BH1" s="8" t="s">
        <v>55</v>
      </c>
      <c r="BI1" s="4" t="s">
        <v>56</v>
      </c>
      <c r="BJ1" s="9" t="s">
        <v>57</v>
      </c>
      <c r="BK1" s="3" t="s">
        <v>58</v>
      </c>
      <c r="BL1" s="6" t="s">
        <v>59</v>
      </c>
      <c r="BM1" s="7" t="s">
        <v>60</v>
      </c>
      <c r="BN1" s="8" t="s">
        <v>61</v>
      </c>
      <c r="BO1" s="4" t="s">
        <v>62</v>
      </c>
      <c r="BP1" s="9" t="s">
        <v>63</v>
      </c>
      <c r="BQ1" s="3" t="s">
        <v>64</v>
      </c>
      <c r="BR1" s="6" t="s">
        <v>65</v>
      </c>
      <c r="BS1" s="7" t="s">
        <v>66</v>
      </c>
      <c r="BT1" s="8" t="s">
        <v>67</v>
      </c>
      <c r="BU1" s="4" t="s">
        <v>68</v>
      </c>
      <c r="BV1" s="9" t="s">
        <v>69</v>
      </c>
      <c r="BW1" s="3" t="s">
        <v>70</v>
      </c>
      <c r="BX1" s="6" t="s">
        <v>71</v>
      </c>
      <c r="BY1" s="7" t="s">
        <v>72</v>
      </c>
      <c r="BZ1" s="8" t="s">
        <v>73</v>
      </c>
      <c r="CA1" s="4" t="s">
        <v>74</v>
      </c>
      <c r="CB1" s="9" t="s">
        <v>75</v>
      </c>
      <c r="CC1" s="3" t="s">
        <v>76</v>
      </c>
      <c r="CD1" s="6" t="s">
        <v>77</v>
      </c>
      <c r="CE1" s="7" t="s">
        <v>78</v>
      </c>
      <c r="CF1" s="8" t="s">
        <v>79</v>
      </c>
      <c r="CG1" s="4" t="s">
        <v>80</v>
      </c>
      <c r="CH1" s="9" t="s">
        <v>81</v>
      </c>
      <c r="CI1" s="3" t="s">
        <v>82</v>
      </c>
      <c r="CJ1" s="6" t="s">
        <v>83</v>
      </c>
      <c r="CK1" s="7" t="s">
        <v>84</v>
      </c>
      <c r="CL1" s="8" t="s">
        <v>85</v>
      </c>
      <c r="CM1" s="4" t="s">
        <v>86</v>
      </c>
      <c r="CN1" s="9" t="s">
        <v>87</v>
      </c>
    </row>
    <row r="2" spans="1:92" x14ac:dyDescent="0.25">
      <c r="A2" s="11" t="s">
        <v>95</v>
      </c>
      <c r="B2" s="11"/>
      <c r="C2" s="11"/>
      <c r="D2" s="11">
        <v>77.639999389648438</v>
      </c>
      <c r="E2" s="12">
        <f t="shared" ref="E2:E7" si="0">+F2+G2+H2+I2</f>
        <v>40</v>
      </c>
      <c r="F2" s="11">
        <v>40</v>
      </c>
      <c r="G2" s="11">
        <v>0</v>
      </c>
      <c r="H2" s="11">
        <v>0</v>
      </c>
      <c r="I2" s="11"/>
      <c r="J2" s="12">
        <f t="shared" ref="J2:J8" si="1">+D2+E2</f>
        <v>117.63999938964844</v>
      </c>
      <c r="K2" s="12">
        <v>117.64</v>
      </c>
      <c r="L2" s="11">
        <v>0</v>
      </c>
      <c r="M2" s="13">
        <f t="shared" ref="M2:M7" si="2">+J2-K2</f>
        <v>-6.1035156306843419E-7</v>
      </c>
      <c r="N2" s="12">
        <f t="shared" ref="N2:N8" si="3">+J2-(K2+L2)</f>
        <v>-6.1035156306843419E-7</v>
      </c>
      <c r="O2" s="11"/>
      <c r="P2" s="11" t="s">
        <v>88</v>
      </c>
      <c r="Q2" s="11"/>
      <c r="R2" s="14">
        <v>42010</v>
      </c>
      <c r="S2" s="15">
        <v>117.64</v>
      </c>
      <c r="T2" s="16" t="s">
        <v>89</v>
      </c>
      <c r="U2" s="17">
        <v>1</v>
      </c>
      <c r="V2" s="23">
        <v>42017</v>
      </c>
      <c r="W2" s="19">
        <v>117.64</v>
      </c>
      <c r="X2" s="20"/>
      <c r="Y2" s="14"/>
      <c r="Z2" s="21"/>
      <c r="AA2" s="16"/>
      <c r="AB2" s="18"/>
      <c r="AC2" s="19"/>
      <c r="AD2" s="20"/>
      <c r="AE2" s="14"/>
      <c r="AF2" s="21"/>
      <c r="AG2" s="16"/>
      <c r="AH2" s="18"/>
      <c r="AI2" s="19"/>
      <c r="AJ2" s="20"/>
      <c r="AK2" s="14"/>
      <c r="AL2" s="21"/>
      <c r="AM2" s="16"/>
      <c r="AN2" s="18"/>
      <c r="AO2" s="19"/>
      <c r="AP2" s="20"/>
      <c r="AQ2" s="14"/>
      <c r="AR2" s="21"/>
      <c r="AS2" s="16"/>
      <c r="AT2" s="18"/>
      <c r="AU2" s="19"/>
      <c r="AV2" s="20"/>
      <c r="AW2" s="14"/>
      <c r="AX2" s="21"/>
      <c r="AY2" s="16"/>
      <c r="AZ2" s="18"/>
      <c r="BA2" s="19"/>
      <c r="BB2" s="20"/>
      <c r="BC2" s="14"/>
      <c r="BD2" s="21"/>
      <c r="BE2" s="16"/>
      <c r="BF2" s="18"/>
      <c r="BG2" s="19"/>
      <c r="BH2" s="20"/>
      <c r="BI2" s="14"/>
      <c r="BJ2" s="21"/>
      <c r="BK2" s="16"/>
      <c r="BL2" s="18"/>
      <c r="BM2" s="19"/>
      <c r="BN2" s="20"/>
      <c r="BO2" s="14"/>
      <c r="BP2" s="21"/>
      <c r="BQ2" s="16"/>
      <c r="BR2" s="18"/>
      <c r="BS2" s="19"/>
      <c r="BT2" s="20"/>
      <c r="BU2" s="14"/>
      <c r="BV2" s="21"/>
      <c r="BW2" s="16"/>
      <c r="BX2" s="18"/>
      <c r="BY2" s="19"/>
      <c r="BZ2" s="20"/>
      <c r="CA2" s="14"/>
      <c r="CB2" s="21"/>
      <c r="CC2" s="16"/>
      <c r="CD2" s="18"/>
      <c r="CE2" s="19"/>
      <c r="CF2" s="20"/>
      <c r="CG2" s="14"/>
      <c r="CH2" s="21"/>
      <c r="CI2" s="16"/>
      <c r="CJ2" s="18"/>
      <c r="CK2" s="19"/>
      <c r="CL2" s="20"/>
      <c r="CM2" s="14"/>
      <c r="CN2" s="21"/>
    </row>
    <row r="3" spans="1:92" x14ac:dyDescent="0.25">
      <c r="A3" s="11" t="s">
        <v>96</v>
      </c>
      <c r="B3" s="11"/>
      <c r="C3" s="11"/>
      <c r="D3" s="11">
        <v>84</v>
      </c>
      <c r="E3" s="12">
        <f t="shared" si="0"/>
        <v>52.6</v>
      </c>
      <c r="F3" s="11">
        <v>40</v>
      </c>
      <c r="G3" s="11">
        <v>12.6</v>
      </c>
      <c r="H3" s="11">
        <v>0</v>
      </c>
      <c r="I3" s="11"/>
      <c r="J3" s="12">
        <f t="shared" si="1"/>
        <v>136.6</v>
      </c>
      <c r="K3" s="12">
        <v>136.6</v>
      </c>
      <c r="L3" s="11">
        <v>0</v>
      </c>
      <c r="M3" s="13">
        <f t="shared" si="2"/>
        <v>0</v>
      </c>
      <c r="N3" s="12">
        <f t="shared" si="3"/>
        <v>0</v>
      </c>
      <c r="O3" s="11"/>
      <c r="P3" s="11" t="s">
        <v>88</v>
      </c>
      <c r="Q3" s="11"/>
      <c r="R3" s="14">
        <v>42010</v>
      </c>
      <c r="S3" s="15">
        <v>136.6</v>
      </c>
      <c r="T3" s="16" t="s">
        <v>89</v>
      </c>
      <c r="U3" s="17">
        <v>1</v>
      </c>
      <c r="V3" s="18">
        <v>41895</v>
      </c>
      <c r="W3" s="19">
        <v>50</v>
      </c>
      <c r="X3" s="20"/>
      <c r="Y3" s="14">
        <v>41925</v>
      </c>
      <c r="Z3" s="21">
        <v>60</v>
      </c>
      <c r="AA3" s="16"/>
      <c r="AB3" s="18">
        <v>41956</v>
      </c>
      <c r="AC3" s="19">
        <v>70</v>
      </c>
      <c r="AD3" s="20"/>
      <c r="AE3" s="14">
        <v>41986</v>
      </c>
      <c r="AF3" s="21">
        <v>50</v>
      </c>
      <c r="AG3" s="16"/>
      <c r="AH3" s="23">
        <v>42017</v>
      </c>
      <c r="AI3" s="19">
        <v>80</v>
      </c>
      <c r="AJ3" s="20"/>
      <c r="AK3" s="14"/>
      <c r="AL3" s="21"/>
      <c r="AM3" s="16"/>
      <c r="AN3" s="18"/>
      <c r="AO3" s="19"/>
      <c r="AP3" s="20"/>
      <c r="AQ3" s="14"/>
      <c r="AR3" s="21"/>
      <c r="AS3" s="16"/>
      <c r="AT3" s="18"/>
      <c r="AU3" s="19"/>
      <c r="AV3" s="20"/>
      <c r="AW3" s="14"/>
      <c r="AX3" s="21"/>
      <c r="AY3" s="16"/>
      <c r="AZ3" s="18"/>
      <c r="BA3" s="19"/>
      <c r="BB3" s="20"/>
      <c r="BC3" s="14"/>
      <c r="BD3" s="21"/>
      <c r="BE3" s="16"/>
      <c r="BF3" s="18"/>
      <c r="BG3" s="19"/>
      <c r="BH3" s="20"/>
      <c r="BI3" s="14"/>
      <c r="BJ3" s="21"/>
      <c r="BK3" s="16"/>
      <c r="BL3" s="18"/>
      <c r="BM3" s="19"/>
      <c r="BN3" s="20"/>
      <c r="BO3" s="14"/>
      <c r="BP3" s="21"/>
      <c r="BQ3" s="16"/>
      <c r="BR3" s="18"/>
      <c r="BS3" s="19"/>
      <c r="BT3" s="20"/>
      <c r="BU3" s="14"/>
      <c r="BV3" s="21"/>
      <c r="BW3" s="16"/>
      <c r="BX3" s="18"/>
      <c r="BY3" s="19"/>
      <c r="BZ3" s="20"/>
      <c r="CA3" s="14"/>
      <c r="CB3" s="21"/>
      <c r="CC3" s="16"/>
      <c r="CD3" s="18"/>
      <c r="CE3" s="19"/>
      <c r="CF3" s="20"/>
      <c r="CG3" s="14"/>
      <c r="CH3" s="21"/>
      <c r="CI3" s="16"/>
      <c r="CJ3" s="18"/>
      <c r="CK3" s="19"/>
      <c r="CL3" s="20"/>
      <c r="CM3" s="14"/>
      <c r="CN3" s="21"/>
    </row>
    <row r="4" spans="1:92" x14ac:dyDescent="0.25">
      <c r="A4" s="11" t="s">
        <v>97</v>
      </c>
      <c r="B4" s="11"/>
      <c r="C4" s="11"/>
      <c r="D4" s="11">
        <v>538.20001220703125</v>
      </c>
      <c r="E4" s="11">
        <f t="shared" si="0"/>
        <v>120.73</v>
      </c>
      <c r="F4" s="11">
        <v>40</v>
      </c>
      <c r="G4" s="11">
        <v>80.73</v>
      </c>
      <c r="H4" s="11">
        <v>0</v>
      </c>
      <c r="I4" s="11"/>
      <c r="J4" s="11">
        <f t="shared" si="1"/>
        <v>658.93001220703127</v>
      </c>
      <c r="K4" s="11">
        <v>0</v>
      </c>
      <c r="L4" s="11">
        <v>0</v>
      </c>
      <c r="M4" s="22">
        <f t="shared" si="2"/>
        <v>658.93001220703127</v>
      </c>
      <c r="N4" s="11">
        <f t="shared" si="3"/>
        <v>658.93001220703127</v>
      </c>
      <c r="O4" s="11"/>
      <c r="P4" s="11" t="s">
        <v>88</v>
      </c>
      <c r="Q4" s="11" t="s">
        <v>90</v>
      </c>
      <c r="R4" s="14">
        <v>42016</v>
      </c>
      <c r="S4" s="15">
        <v>438</v>
      </c>
      <c r="T4" s="16" t="s">
        <v>89</v>
      </c>
      <c r="U4" s="17">
        <v>1</v>
      </c>
      <c r="V4" s="18">
        <v>42016</v>
      </c>
      <c r="W4" s="19">
        <v>438</v>
      </c>
      <c r="X4" s="20" t="s">
        <v>91</v>
      </c>
      <c r="Y4" s="14"/>
      <c r="Z4" s="21"/>
      <c r="AA4" s="16"/>
      <c r="AB4" s="18"/>
      <c r="AC4" s="19"/>
      <c r="AD4" s="20"/>
      <c r="AE4" s="14"/>
      <c r="AF4" s="21"/>
      <c r="AG4" s="16"/>
      <c r="AH4" s="18"/>
      <c r="AI4" s="19"/>
      <c r="AJ4" s="20"/>
      <c r="AK4" s="14"/>
      <c r="AL4" s="21"/>
      <c r="AM4" s="16"/>
      <c r="AN4" s="18"/>
      <c r="AO4" s="19"/>
      <c r="AP4" s="20"/>
      <c r="AQ4" s="14"/>
      <c r="AR4" s="21"/>
      <c r="AS4" s="16"/>
      <c r="AT4" s="18"/>
      <c r="AU4" s="19"/>
      <c r="AV4" s="20"/>
      <c r="AW4" s="14"/>
      <c r="AX4" s="21"/>
      <c r="AY4" s="16"/>
      <c r="AZ4" s="18"/>
      <c r="BA4" s="19"/>
      <c r="BB4" s="20"/>
      <c r="BC4" s="14"/>
      <c r="BD4" s="21"/>
      <c r="BE4" s="16"/>
      <c r="BF4" s="18"/>
      <c r="BG4" s="19"/>
      <c r="BH4" s="20"/>
      <c r="BI4" s="14"/>
      <c r="BJ4" s="21"/>
      <c r="BK4" s="16"/>
      <c r="BL4" s="18"/>
      <c r="BM4" s="19"/>
      <c r="BN4" s="20"/>
      <c r="BO4" s="14"/>
      <c r="BP4" s="21"/>
      <c r="BQ4" s="16"/>
      <c r="BR4" s="18"/>
      <c r="BS4" s="19"/>
      <c r="BT4" s="20"/>
      <c r="BU4" s="14"/>
      <c r="BV4" s="21"/>
      <c r="BW4" s="16"/>
      <c r="BX4" s="18"/>
      <c r="BY4" s="19"/>
      <c r="BZ4" s="20"/>
      <c r="CA4" s="14"/>
      <c r="CB4" s="21"/>
      <c r="CC4" s="16"/>
      <c r="CD4" s="18"/>
      <c r="CE4" s="19"/>
      <c r="CF4" s="20"/>
      <c r="CG4" s="14"/>
      <c r="CH4" s="21"/>
      <c r="CI4" s="16"/>
      <c r="CJ4" s="18"/>
      <c r="CK4" s="19"/>
      <c r="CL4" s="20"/>
      <c r="CM4" s="14"/>
      <c r="CN4" s="21"/>
    </row>
    <row r="5" spans="1:92" x14ac:dyDescent="0.25">
      <c r="A5" s="11" t="s">
        <v>98</v>
      </c>
      <c r="B5" s="11"/>
      <c r="C5" s="11"/>
      <c r="D5" s="11">
        <v>358.79998779296875</v>
      </c>
      <c r="E5" s="11">
        <f t="shared" si="0"/>
        <v>93.82</v>
      </c>
      <c r="F5" s="11">
        <v>40</v>
      </c>
      <c r="G5" s="11">
        <v>53.82</v>
      </c>
      <c r="H5" s="11">
        <v>0</v>
      </c>
      <c r="I5" s="11"/>
      <c r="J5" s="11">
        <f t="shared" si="1"/>
        <v>452.61998779296874</v>
      </c>
      <c r="K5" s="11">
        <v>0</v>
      </c>
      <c r="L5" s="11">
        <v>0</v>
      </c>
      <c r="M5" s="22">
        <f t="shared" si="2"/>
        <v>452.61998779296874</v>
      </c>
      <c r="N5" s="11">
        <f t="shared" si="3"/>
        <v>452.61998779296874</v>
      </c>
      <c r="O5" s="11"/>
      <c r="P5" s="11" t="s">
        <v>92</v>
      </c>
      <c r="Q5" s="11"/>
      <c r="R5" s="14">
        <v>42017</v>
      </c>
      <c r="S5" s="15">
        <v>452.62</v>
      </c>
      <c r="T5" s="16" t="s">
        <v>93</v>
      </c>
      <c r="U5" s="17">
        <v>2</v>
      </c>
      <c r="V5" s="23">
        <v>42017</v>
      </c>
      <c r="W5" s="19">
        <v>226.31</v>
      </c>
      <c r="X5" s="20"/>
      <c r="Y5" s="14">
        <v>42048</v>
      </c>
      <c r="Z5" s="21">
        <v>226.31</v>
      </c>
      <c r="AA5" s="16"/>
      <c r="AB5" s="18"/>
      <c r="AC5" s="19"/>
      <c r="AD5" s="20"/>
      <c r="AE5" s="14"/>
      <c r="AF5" s="21"/>
      <c r="AG5" s="16"/>
      <c r="AH5" s="18"/>
      <c r="AI5" s="19"/>
      <c r="AJ5" s="20"/>
      <c r="AK5" s="14"/>
      <c r="AL5" s="21"/>
      <c r="AM5" s="16"/>
      <c r="AN5" s="18"/>
      <c r="AO5" s="19"/>
      <c r="AP5" s="20"/>
      <c r="AQ5" s="14"/>
      <c r="AR5" s="21"/>
      <c r="AS5" s="16"/>
      <c r="AT5" s="18"/>
      <c r="AU5" s="19"/>
      <c r="AV5" s="20"/>
      <c r="AW5" s="14"/>
      <c r="AX5" s="21"/>
      <c r="AY5" s="16"/>
      <c r="AZ5" s="18"/>
      <c r="BA5" s="19"/>
      <c r="BB5" s="20"/>
      <c r="BC5" s="14"/>
      <c r="BD5" s="21"/>
      <c r="BE5" s="16"/>
      <c r="BF5" s="18"/>
      <c r="BG5" s="19"/>
      <c r="BH5" s="20"/>
      <c r="BI5" s="14"/>
      <c r="BJ5" s="21"/>
      <c r="BK5" s="16"/>
      <c r="BL5" s="18"/>
      <c r="BM5" s="19"/>
      <c r="BN5" s="20"/>
      <c r="BO5" s="14"/>
      <c r="BP5" s="21"/>
      <c r="BQ5" s="16"/>
      <c r="BR5" s="18"/>
      <c r="BS5" s="19"/>
      <c r="BT5" s="20"/>
      <c r="BU5" s="14"/>
      <c r="BV5" s="21"/>
      <c r="BW5" s="16"/>
      <c r="BX5" s="18"/>
      <c r="BY5" s="19"/>
      <c r="BZ5" s="20"/>
      <c r="CA5" s="14"/>
      <c r="CB5" s="21"/>
      <c r="CC5" s="16"/>
      <c r="CD5" s="18"/>
      <c r="CE5" s="19"/>
      <c r="CF5" s="20"/>
      <c r="CG5" s="14"/>
      <c r="CH5" s="21"/>
      <c r="CI5" s="16"/>
      <c r="CJ5" s="18"/>
      <c r="CK5" s="19"/>
      <c r="CL5" s="20"/>
      <c r="CM5" s="14"/>
      <c r="CN5" s="21"/>
    </row>
    <row r="6" spans="1:92" x14ac:dyDescent="0.25">
      <c r="A6" s="11" t="s">
        <v>99</v>
      </c>
      <c r="B6" s="11"/>
      <c r="C6" s="11"/>
      <c r="D6" s="11">
        <v>358.79998779296875</v>
      </c>
      <c r="E6" s="12">
        <f t="shared" si="0"/>
        <v>93.82</v>
      </c>
      <c r="F6" s="11">
        <v>40</v>
      </c>
      <c r="G6" s="11">
        <v>53.82</v>
      </c>
      <c r="H6" s="11">
        <v>0</v>
      </c>
      <c r="I6" s="11"/>
      <c r="J6" s="12">
        <f t="shared" si="1"/>
        <v>452.61998779296874</v>
      </c>
      <c r="K6" s="12">
        <v>0</v>
      </c>
      <c r="L6" s="11">
        <v>0</v>
      </c>
      <c r="M6" s="13">
        <f t="shared" si="2"/>
        <v>452.61998779296874</v>
      </c>
      <c r="N6" s="12">
        <f t="shared" si="3"/>
        <v>452.61998779296874</v>
      </c>
      <c r="O6" s="11"/>
      <c r="P6" s="11" t="s">
        <v>92</v>
      </c>
      <c r="Q6" s="11"/>
      <c r="R6" s="14">
        <v>42012</v>
      </c>
      <c r="S6" s="15">
        <v>452.64</v>
      </c>
      <c r="T6" s="16" t="s">
        <v>93</v>
      </c>
      <c r="U6" s="17">
        <v>3</v>
      </c>
      <c r="V6" s="18">
        <v>42012</v>
      </c>
      <c r="W6" s="19">
        <v>150.88</v>
      </c>
      <c r="X6" s="20"/>
      <c r="Y6" s="14">
        <v>42043</v>
      </c>
      <c r="Z6" s="21">
        <v>150.88</v>
      </c>
      <c r="AA6" s="16"/>
      <c r="AB6" s="18">
        <v>42071</v>
      </c>
      <c r="AC6" s="19">
        <v>150.88</v>
      </c>
      <c r="AD6" s="20"/>
      <c r="AE6" s="14"/>
      <c r="AF6" s="21"/>
      <c r="AG6" s="16"/>
      <c r="AH6" s="18"/>
      <c r="AI6" s="19"/>
      <c r="AJ6" s="20"/>
      <c r="AK6" s="14"/>
      <c r="AL6" s="21"/>
      <c r="AM6" s="16"/>
      <c r="AN6" s="18"/>
      <c r="AO6" s="19"/>
      <c r="AP6" s="20"/>
      <c r="AQ6" s="14"/>
      <c r="AR6" s="21"/>
      <c r="AS6" s="16"/>
      <c r="AT6" s="18"/>
      <c r="AU6" s="19"/>
      <c r="AV6" s="20"/>
      <c r="AW6" s="14"/>
      <c r="AX6" s="21"/>
      <c r="AY6" s="16"/>
      <c r="AZ6" s="18"/>
      <c r="BA6" s="19"/>
      <c r="BB6" s="20"/>
      <c r="BC6" s="14"/>
      <c r="BD6" s="21"/>
      <c r="BE6" s="16"/>
      <c r="BF6" s="18"/>
      <c r="BG6" s="19"/>
      <c r="BH6" s="20"/>
      <c r="BI6" s="14"/>
      <c r="BJ6" s="21"/>
      <c r="BK6" s="16"/>
      <c r="BL6" s="18"/>
      <c r="BM6" s="19"/>
      <c r="BN6" s="20"/>
      <c r="BO6" s="14"/>
      <c r="BP6" s="21"/>
      <c r="BQ6" s="16"/>
      <c r="BR6" s="18"/>
      <c r="BS6" s="19"/>
      <c r="BT6" s="20"/>
      <c r="BU6" s="14"/>
      <c r="BV6" s="21"/>
      <c r="BW6" s="16"/>
      <c r="BX6" s="18"/>
      <c r="BY6" s="19"/>
      <c r="BZ6" s="20"/>
      <c r="CA6" s="14"/>
      <c r="CB6" s="21"/>
      <c r="CC6" s="16"/>
      <c r="CD6" s="18"/>
      <c r="CE6" s="19"/>
      <c r="CF6" s="20"/>
      <c r="CG6" s="14"/>
      <c r="CH6" s="21"/>
      <c r="CI6" s="16"/>
      <c r="CJ6" s="18"/>
      <c r="CK6" s="19"/>
      <c r="CL6" s="20"/>
      <c r="CM6" s="14"/>
      <c r="CN6" s="21"/>
    </row>
    <row r="7" spans="1:92" x14ac:dyDescent="0.25">
      <c r="A7" s="11" t="s">
        <v>100</v>
      </c>
      <c r="B7" s="11"/>
      <c r="C7" s="11"/>
      <c r="D7" s="11">
        <v>807.29998779296875</v>
      </c>
      <c r="E7" s="11">
        <f t="shared" si="0"/>
        <v>59</v>
      </c>
      <c r="F7" s="11">
        <v>40</v>
      </c>
      <c r="G7" s="11">
        <v>0</v>
      </c>
      <c r="H7" s="11">
        <v>0</v>
      </c>
      <c r="I7" s="11">
        <v>19</v>
      </c>
      <c r="J7" s="11">
        <f t="shared" si="1"/>
        <v>866.29998779296875</v>
      </c>
      <c r="K7" s="11">
        <v>706.08</v>
      </c>
      <c r="L7" s="11">
        <v>0</v>
      </c>
      <c r="M7" s="22">
        <f t="shared" si="2"/>
        <v>160.21998779296871</v>
      </c>
      <c r="N7" s="11">
        <f t="shared" si="3"/>
        <v>160.21998779296871</v>
      </c>
      <c r="O7" s="11"/>
      <c r="P7" s="11" t="s">
        <v>92</v>
      </c>
      <c r="Q7" s="11"/>
      <c r="R7" s="14">
        <v>42016</v>
      </c>
      <c r="S7" s="15">
        <v>866.3</v>
      </c>
      <c r="T7" s="16" t="s">
        <v>94</v>
      </c>
      <c r="U7" s="17">
        <v>3</v>
      </c>
      <c r="V7" s="18">
        <v>42306</v>
      </c>
      <c r="W7" s="19">
        <v>423.65</v>
      </c>
      <c r="X7" s="20" t="s">
        <v>91</v>
      </c>
      <c r="Y7" s="14">
        <v>42306</v>
      </c>
      <c r="Z7" s="21">
        <v>282.43</v>
      </c>
      <c r="AA7" s="16" t="s">
        <v>91</v>
      </c>
      <c r="AB7" s="23">
        <v>42017</v>
      </c>
      <c r="AC7" s="19">
        <v>160.22</v>
      </c>
      <c r="AD7" s="20"/>
      <c r="AE7" s="14"/>
      <c r="AF7" s="21"/>
      <c r="AG7" s="16"/>
      <c r="AH7" s="18"/>
      <c r="AI7" s="19"/>
      <c r="AJ7" s="20"/>
      <c r="AK7" s="14"/>
      <c r="AL7" s="21"/>
      <c r="AM7" s="16"/>
      <c r="AN7" s="18"/>
      <c r="AO7" s="19"/>
      <c r="AP7" s="20"/>
      <c r="AQ7" s="14"/>
      <c r="AR7" s="21"/>
      <c r="AS7" s="16"/>
      <c r="AT7" s="18"/>
      <c r="AU7" s="19"/>
      <c r="AV7" s="20"/>
      <c r="AW7" s="14"/>
      <c r="AX7" s="21"/>
      <c r="AY7" s="16"/>
      <c r="AZ7" s="18"/>
      <c r="BA7" s="19"/>
      <c r="BB7" s="20"/>
      <c r="BC7" s="14"/>
      <c r="BD7" s="21"/>
      <c r="BE7" s="16"/>
      <c r="BF7" s="18"/>
      <c r="BG7" s="19"/>
      <c r="BH7" s="20"/>
      <c r="BI7" s="14"/>
      <c r="BJ7" s="21"/>
      <c r="BK7" s="16"/>
      <c r="BL7" s="18"/>
      <c r="BM7" s="19"/>
      <c r="BN7" s="20"/>
      <c r="BO7" s="14"/>
      <c r="BP7" s="21"/>
      <c r="BQ7" s="16"/>
      <c r="BR7" s="18"/>
      <c r="BS7" s="19"/>
      <c r="BT7" s="20"/>
      <c r="BU7" s="14"/>
      <c r="BV7" s="21"/>
      <c r="BW7" s="16"/>
      <c r="BX7" s="18"/>
      <c r="BY7" s="19"/>
      <c r="BZ7" s="20"/>
      <c r="CA7" s="14"/>
      <c r="CB7" s="21"/>
      <c r="CC7" s="16"/>
      <c r="CD7" s="18"/>
      <c r="CE7" s="19"/>
      <c r="CF7" s="20"/>
      <c r="CG7" s="14"/>
      <c r="CH7" s="21"/>
      <c r="CI7" s="16"/>
      <c r="CJ7" s="18"/>
      <c r="CK7" s="19"/>
      <c r="CL7" s="20"/>
      <c r="CM7" s="14"/>
      <c r="CN7" s="21"/>
    </row>
    <row r="8" spans="1:92" x14ac:dyDescent="0.25">
      <c r="A8" s="11" t="s">
        <v>101</v>
      </c>
      <c r="B8" s="11"/>
      <c r="C8" s="11"/>
      <c r="D8" s="11">
        <v>179.39999389648437</v>
      </c>
      <c r="E8" s="11">
        <v>70.599999999999994</v>
      </c>
      <c r="F8" s="11">
        <v>40</v>
      </c>
      <c r="G8" s="11">
        <v>26.91</v>
      </c>
      <c r="H8" s="11">
        <v>0</v>
      </c>
      <c r="I8" s="11"/>
      <c r="J8" s="12">
        <f t="shared" si="1"/>
        <v>249.99999389648437</v>
      </c>
      <c r="K8" s="12">
        <v>50</v>
      </c>
      <c r="L8" s="11">
        <v>0</v>
      </c>
      <c r="M8" s="22">
        <v>200</v>
      </c>
      <c r="N8" s="12">
        <f t="shared" si="3"/>
        <v>199.99999389648437</v>
      </c>
      <c r="O8" s="11"/>
      <c r="P8" s="11" t="s">
        <v>92</v>
      </c>
      <c r="Q8" s="11"/>
      <c r="R8" s="14">
        <v>42010</v>
      </c>
      <c r="S8" s="15">
        <v>250</v>
      </c>
      <c r="T8" s="16" t="s">
        <v>93</v>
      </c>
      <c r="U8" s="17">
        <v>5</v>
      </c>
      <c r="V8" s="18">
        <v>42314</v>
      </c>
      <c r="W8" s="19">
        <v>50</v>
      </c>
      <c r="X8" s="20"/>
      <c r="Y8" s="14">
        <v>42041</v>
      </c>
      <c r="Z8" s="21">
        <v>50</v>
      </c>
      <c r="AA8" s="16"/>
      <c r="AB8" s="18">
        <v>42344</v>
      </c>
      <c r="AC8" s="19">
        <v>50</v>
      </c>
      <c r="AD8" s="20"/>
      <c r="AE8" s="23">
        <v>42017</v>
      </c>
      <c r="AF8" s="21">
        <v>50</v>
      </c>
      <c r="AG8" s="16"/>
      <c r="AH8" s="18">
        <v>42130</v>
      </c>
      <c r="AI8" s="19">
        <v>50</v>
      </c>
      <c r="AJ8" s="20"/>
      <c r="AK8" s="14"/>
      <c r="AL8" s="21"/>
      <c r="AM8" s="16"/>
      <c r="AN8" s="18"/>
      <c r="AO8" s="19"/>
      <c r="AP8" s="20"/>
      <c r="AQ8" s="14"/>
      <c r="AR8" s="21"/>
      <c r="AS8" s="16"/>
      <c r="AT8" s="18"/>
      <c r="AU8" s="19"/>
      <c r="AV8" s="20"/>
      <c r="AW8" s="14"/>
      <c r="AX8" s="21"/>
      <c r="AY8" s="16"/>
      <c r="AZ8" s="18"/>
      <c r="BA8" s="19"/>
      <c r="BB8" s="20"/>
      <c r="BC8" s="14"/>
      <c r="BD8" s="21"/>
      <c r="BE8" s="16"/>
      <c r="BF8" s="18"/>
      <c r="BG8" s="19"/>
      <c r="BH8" s="20"/>
      <c r="BI8" s="14"/>
      <c r="BJ8" s="21"/>
      <c r="BK8" s="16"/>
      <c r="BL8" s="18"/>
      <c r="BM8" s="19"/>
      <c r="BN8" s="20"/>
      <c r="BO8" s="14"/>
      <c r="BP8" s="21"/>
      <c r="BQ8" s="16"/>
      <c r="BR8" s="18"/>
      <c r="BS8" s="19"/>
      <c r="BT8" s="20"/>
      <c r="BU8" s="14"/>
      <c r="BV8" s="21"/>
      <c r="BW8" s="16"/>
      <c r="BX8" s="18"/>
      <c r="BY8" s="19"/>
      <c r="BZ8" s="20"/>
      <c r="CA8" s="14"/>
      <c r="CB8" s="21"/>
      <c r="CC8" s="16"/>
      <c r="CD8" s="18"/>
      <c r="CE8" s="19"/>
      <c r="CF8" s="20"/>
      <c r="CG8" s="14"/>
      <c r="CH8" s="21"/>
      <c r="CI8" s="16"/>
      <c r="CJ8" s="18"/>
      <c r="CK8" s="19"/>
      <c r="CL8" s="20"/>
      <c r="CM8" s="14"/>
      <c r="CN8" s="21"/>
    </row>
    <row r="10" spans="1:92" ht="21" x14ac:dyDescent="0.25">
      <c r="Z10" s="1" t="s">
        <v>0</v>
      </c>
      <c r="AA10" s="3" t="s">
        <v>15</v>
      </c>
      <c r="AB10" s="6" t="s">
        <v>107</v>
      </c>
      <c r="AC10" s="7" t="s">
        <v>108</v>
      </c>
    </row>
    <row r="11" spans="1:92" x14ac:dyDescent="0.25">
      <c r="V11" t="s">
        <v>106</v>
      </c>
      <c r="Z11" s="11" t="s">
        <v>95</v>
      </c>
      <c r="AA11" s="16" t="s">
        <v>89</v>
      </c>
      <c r="AB11" s="23">
        <v>42017</v>
      </c>
      <c r="AC11" s="19">
        <v>117.64</v>
      </c>
    </row>
    <row r="12" spans="1:92" x14ac:dyDescent="0.25">
      <c r="Z12" s="11" t="s">
        <v>96</v>
      </c>
      <c r="AA12" s="16" t="s">
        <v>89</v>
      </c>
      <c r="AB12" s="23">
        <v>42017</v>
      </c>
      <c r="AC12" s="19">
        <v>80</v>
      </c>
    </row>
    <row r="13" spans="1:92" x14ac:dyDescent="0.25">
      <c r="Z13" s="11" t="s">
        <v>98</v>
      </c>
      <c r="AA13" s="16" t="s">
        <v>93</v>
      </c>
      <c r="AB13" s="23">
        <v>42017</v>
      </c>
      <c r="AC13" s="19">
        <v>226.31</v>
      </c>
    </row>
    <row r="14" spans="1:92" x14ac:dyDescent="0.25">
      <c r="Z14" s="11" t="s">
        <v>100</v>
      </c>
      <c r="AA14" s="16" t="s">
        <v>94</v>
      </c>
      <c r="AB14" s="23">
        <v>42017</v>
      </c>
      <c r="AC14" s="24">
        <v>160.22</v>
      </c>
    </row>
    <row r="15" spans="1:92" x14ac:dyDescent="0.25">
      <c r="Z15" s="11" t="s">
        <v>101</v>
      </c>
      <c r="AA15" s="16" t="s">
        <v>93</v>
      </c>
      <c r="AB15" s="23">
        <v>42017</v>
      </c>
      <c r="AC15" s="24">
        <v>50</v>
      </c>
    </row>
    <row r="19" spans="23:28" ht="21" x14ac:dyDescent="0.25">
      <c r="W19" t="s">
        <v>109</v>
      </c>
      <c r="X19" s="23">
        <v>42017</v>
      </c>
      <c r="Z19" s="1" t="s">
        <v>0</v>
      </c>
      <c r="AA19" s="3" t="s">
        <v>15</v>
      </c>
      <c r="AB19" s="7" t="s">
        <v>108</v>
      </c>
    </row>
    <row r="20" spans="23:28" x14ac:dyDescent="0.25">
      <c r="Z20" s="11" t="s">
        <v>95</v>
      </c>
      <c r="AA20" s="16" t="s">
        <v>89</v>
      </c>
      <c r="AB20" s="19">
        <v>117.64</v>
      </c>
    </row>
    <row r="21" spans="23:28" x14ac:dyDescent="0.25">
      <c r="Z21" s="11" t="s">
        <v>96</v>
      </c>
      <c r="AA21" s="16" t="s">
        <v>89</v>
      </c>
      <c r="AB21" s="19">
        <v>80</v>
      </c>
    </row>
    <row r="22" spans="23:28" x14ac:dyDescent="0.25">
      <c r="Z22" s="11" t="s">
        <v>98</v>
      </c>
      <c r="AA22" s="16" t="s">
        <v>93</v>
      </c>
      <c r="AB22" s="19">
        <v>226.31</v>
      </c>
    </row>
    <row r="23" spans="23:28" x14ac:dyDescent="0.25">
      <c r="Z23" s="11" t="s">
        <v>100</v>
      </c>
      <c r="AA23" s="16" t="s">
        <v>94</v>
      </c>
      <c r="AB23" s="24">
        <v>160.22</v>
      </c>
    </row>
    <row r="24" spans="23:28" x14ac:dyDescent="0.25">
      <c r="Z24" s="11" t="s">
        <v>101</v>
      </c>
      <c r="AA24" s="16" t="s">
        <v>93</v>
      </c>
      <c r="AB24" s="24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StephB</dc:creator>
  <cp:lastModifiedBy>StephB</cp:lastModifiedBy>
  <dcterms:created xsi:type="dcterms:W3CDTF">2015-01-16T15:03:22Z</dcterms:created>
  <dcterms:modified xsi:type="dcterms:W3CDTF">2015-01-16T15:29:48Z</dcterms:modified>
</cp:coreProperties>
</file>