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55" yWindow="1035" windowWidth="15480" windowHeight="6330" activeTab="2"/>
  </bookViews>
  <sheets>
    <sheet name="Stat" sheetId="16" r:id="rId1"/>
    <sheet name="info" sheetId="4" state="hidden" r:id="rId2"/>
    <sheet name="config" sheetId="2" r:id="rId3"/>
    <sheet name="CalConfig" sheetId="38" r:id="rId4"/>
  </sheets>
  <externalReferences>
    <externalReference r:id="rId5"/>
  </externalReferences>
  <definedNames>
    <definedName name="_xlnm.Print_Area" localSheetId="3">CalConfig!#REF!</definedName>
  </definedNames>
  <calcPr calcId="125725"/>
</workbook>
</file>

<file path=xl/calcChain.xml><?xml version="1.0" encoding="utf-8"?>
<calcChain xmlns="http://schemas.openxmlformats.org/spreadsheetml/2006/main">
  <c r="C8" i="16"/>
  <c r="Q8" s="1"/>
  <c r="C11"/>
  <c r="Q11" s="1"/>
  <c r="C13"/>
  <c r="Q13" s="1"/>
  <c r="C14"/>
  <c r="Q14" s="1"/>
  <c r="C19"/>
  <c r="Q19" s="1"/>
  <c r="C23"/>
  <c r="Q23" s="1"/>
  <c r="C24"/>
  <c r="Q24" s="1"/>
  <c r="C25"/>
  <c r="Q25" s="1"/>
  <c r="C29"/>
  <c r="Q29" s="1"/>
  <c r="C30"/>
  <c r="Q30" s="1"/>
  <c r="C7"/>
  <c r="Q7" s="1"/>
  <c r="C17"/>
  <c r="Q17" s="1"/>
  <c r="C21"/>
  <c r="Q21" s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"/>
  <c r="C39"/>
  <c r="Q39" s="1"/>
  <c r="C40"/>
  <c r="Q40" s="1"/>
  <c r="C41"/>
  <c r="Q41" s="1"/>
  <c r="C42"/>
  <c r="Q42" s="1"/>
  <c r="C43"/>
  <c r="Q43" s="1"/>
  <c r="C34"/>
  <c r="Q34" s="1"/>
  <c r="C35"/>
  <c r="Q35" s="1"/>
  <c r="C36"/>
  <c r="Q36" s="1"/>
  <c r="C37"/>
  <c r="Q37" s="1"/>
  <c r="C38"/>
  <c r="Q38" s="1"/>
  <c r="A1" i="4"/>
  <c r="A3"/>
  <c r="A4"/>
  <c r="A7"/>
  <c r="A8"/>
  <c r="A9"/>
  <c r="A10"/>
  <c r="A11"/>
  <c r="B17"/>
  <c r="A6" s="1"/>
  <c r="B4" i="16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9" i="38"/>
  <c r="AJ9"/>
  <c r="C4" i="16" s="1"/>
  <c r="Q4" s="1"/>
  <c r="C5"/>
  <c r="Q5" s="1"/>
  <c r="C6"/>
  <c r="Q6" s="1"/>
  <c r="C9"/>
  <c r="Q9" s="1"/>
  <c r="C10"/>
  <c r="Q10" s="1"/>
  <c r="C12"/>
  <c r="Q12" s="1"/>
  <c r="C15"/>
  <c r="Q15" s="1"/>
  <c r="C16"/>
  <c r="Q16" s="1"/>
  <c r="C18"/>
  <c r="Q18" s="1"/>
  <c r="C20"/>
  <c r="Q20" s="1"/>
  <c r="C22"/>
  <c r="Q22" s="1"/>
  <c r="C26"/>
  <c r="Q26" s="1"/>
  <c r="C27"/>
  <c r="Q27" s="1"/>
  <c r="C28"/>
  <c r="Q28" s="1"/>
  <c r="C31"/>
  <c r="Q31" s="1"/>
  <c r="C32"/>
  <c r="Q32" s="1"/>
  <c r="C33"/>
  <c r="Q33" s="1"/>
  <c r="G6" i="38"/>
  <c r="G7" s="1"/>
  <c r="O6"/>
  <c r="O7" s="1"/>
  <c r="W6"/>
  <c r="W7" s="1"/>
  <c r="AE6"/>
  <c r="AE7" s="1"/>
  <c r="U6"/>
  <c r="U7" s="1"/>
  <c r="H6"/>
  <c r="H7" s="1"/>
  <c r="P6"/>
  <c r="P7" s="1"/>
  <c r="F6"/>
  <c r="F7" s="1"/>
  <c r="N6"/>
  <c r="N7" s="1"/>
  <c r="V6"/>
  <c r="V7" s="1"/>
  <c r="AD6"/>
  <c r="AD7" s="1"/>
  <c r="I6"/>
  <c r="I7" s="1"/>
  <c r="Y6"/>
  <c r="Y7" s="1"/>
  <c r="T6"/>
  <c r="T7" s="1"/>
  <c r="K6"/>
  <c r="K7" s="1"/>
  <c r="AA6"/>
  <c r="AA7" s="1"/>
  <c r="M6"/>
  <c r="M7" s="1"/>
  <c r="L6"/>
  <c r="L7" s="1"/>
  <c r="J6"/>
  <c r="J7" s="1"/>
  <c r="Z6"/>
  <c r="Z7" s="1"/>
  <c r="Q6"/>
  <c r="Q7" s="1"/>
  <c r="D6"/>
  <c r="D7" s="1"/>
  <c r="AM2"/>
  <c r="V2" s="1"/>
  <c r="AO2" s="1"/>
  <c r="S6"/>
  <c r="S7" s="1"/>
  <c r="AC6"/>
  <c r="AC7" s="1"/>
  <c r="X6"/>
  <c r="X7" s="1"/>
  <c r="R6"/>
  <c r="R7" s="1"/>
  <c r="E6"/>
  <c r="E7" s="1"/>
  <c r="AB6"/>
  <c r="AB7" s="1"/>
  <c r="AN2"/>
  <c r="AG8" s="1"/>
  <c r="A2" i="4" l="1"/>
  <c r="A5"/>
  <c r="Q45" i="16"/>
  <c r="AG6" i="38"/>
  <c r="AG7" s="1"/>
  <c r="AH8"/>
  <c r="AF8"/>
  <c r="V5" l="1"/>
  <c r="N5"/>
  <c r="U5"/>
  <c r="W5"/>
  <c r="I5"/>
  <c r="F5"/>
  <c r="AG5"/>
  <c r="Z5"/>
  <c r="AD5"/>
  <c r="K5"/>
  <c r="S5"/>
  <c r="AC5"/>
  <c r="T5"/>
  <c r="Y5"/>
  <c r="D5"/>
  <c r="O5"/>
  <c r="AA5"/>
  <c r="X5"/>
  <c r="J5"/>
  <c r="E5"/>
  <c r="AE5"/>
  <c r="M5"/>
  <c r="G5"/>
  <c r="L5"/>
  <c r="Q5"/>
  <c r="AB5"/>
  <c r="H5"/>
  <c r="R5"/>
  <c r="P5"/>
  <c r="AH5"/>
  <c r="AH6"/>
  <c r="AH7" s="1"/>
  <c r="AF5"/>
  <c r="AF6"/>
  <c r="AF7" s="1"/>
</calcChain>
</file>

<file path=xl/sharedStrings.xml><?xml version="1.0" encoding="utf-8"?>
<sst xmlns="http://schemas.openxmlformats.org/spreadsheetml/2006/main" count="77" uniqueCount="72">
  <si>
    <t>date</t>
  </si>
  <si>
    <t>nbj</t>
  </si>
  <si>
    <t>mois</t>
  </si>
  <si>
    <t>num jour</t>
  </si>
  <si>
    <t>jour de l'an</t>
  </si>
  <si>
    <t>lundi de pâques</t>
  </si>
  <si>
    <t>fête du travail</t>
  </si>
  <si>
    <t>jeudi de l'Ascencion</t>
  </si>
  <si>
    <t>lundi de Pentecôte</t>
  </si>
  <si>
    <t>fête nationale</t>
  </si>
  <si>
    <t>assomption</t>
  </si>
  <si>
    <t>toussaint</t>
  </si>
  <si>
    <t>noël</t>
  </si>
  <si>
    <t>paque</t>
  </si>
  <si>
    <t xml:space="preserve">Victoire de 1945 </t>
  </si>
  <si>
    <t>L'Armistice</t>
  </si>
  <si>
    <t>Tableau d'astreinte équipe technique du mois de :</t>
  </si>
  <si>
    <t>jour férié</t>
  </si>
  <si>
    <t>Total AN</t>
  </si>
  <si>
    <t>Total</t>
  </si>
  <si>
    <t>Absence</t>
  </si>
  <si>
    <t>ne pas toucher !!!!!!!!!!!!!!!!!!!!!!!!!!!!</t>
  </si>
  <si>
    <t>Nb de jours d'absence</t>
  </si>
  <si>
    <t>année</t>
  </si>
  <si>
    <t>nb d'absence / mois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</si>
  <si>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</si>
  <si>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</si>
  <si>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</si>
  <si>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</si>
  <si>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</si>
  <si>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</si>
  <si>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</si>
  <si>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</si>
  <si>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</si>
  <si>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</si>
  <si>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</si>
  <si>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</si>
  <si>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</si>
  <si>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</si>
  <si>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</si>
  <si>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</si>
  <si>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</si>
  <si>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</si>
  <si>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</si>
  <si>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</si>
  <si>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</si>
  <si>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</si>
  <si>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</si>
  <si>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</si>
  <si>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</si>
  <si>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</si>
  <si>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</si>
  <si>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</si>
  <si>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</si>
  <si>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</si>
  <si>
    <t>Personne 31</t>
  </si>
  <si>
    <t>Personne 32</t>
  </si>
  <si>
    <t>Personne 33</t>
  </si>
  <si>
    <t>Personne 34</t>
  </si>
  <si>
    <t>Personne 35</t>
  </si>
  <si>
    <t>Personne 36</t>
  </si>
  <si>
    <t>Personne 37</t>
  </si>
  <si>
    <t>Personne 38</t>
  </si>
  <si>
    <t>Personne 39</t>
  </si>
  <si>
    <t>Personne 40</t>
  </si>
  <si>
    <t>1/ Remplir l'année dans le champs C3</t>
  </si>
  <si>
    <t>3/ Puis lancer la Macro pour créer les feuilles de chaque mois</t>
  </si>
  <si>
    <t>Prenom NOM</t>
  </si>
  <si>
    <t>&lt;= 1 personne minimum</t>
  </si>
  <si>
    <t>Vous pouvez ajouter le nombre de personnes souhaités (maximum 40)</t>
  </si>
  <si>
    <t>Configuration des feuilles EXCEL</t>
  </si>
  <si>
    <t>2/ Renseigner les Nom/Prenom dans la colonne C</t>
  </si>
</sst>
</file>

<file path=xl/styles.xml><?xml version="1.0" encoding="utf-8"?>
<styleSheet xmlns="http://schemas.openxmlformats.org/spreadsheetml/2006/main">
  <numFmts count="3">
    <numFmt numFmtId="164" formatCode="mmmm\ yyyy"/>
    <numFmt numFmtId="165" formatCode="#,##0\ &quot;€&quot;"/>
    <numFmt numFmtId="166" formatCode="mmm"/>
  </numFmts>
  <fonts count="12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6"/>
      <color indexed="8"/>
      <name val="Calibri"/>
      <family val="2"/>
    </font>
    <font>
      <b/>
      <sz val="16"/>
      <color indexed="9"/>
      <name val="Calibri"/>
      <family val="2"/>
    </font>
    <font>
      <b/>
      <sz val="12"/>
      <color indexed="8"/>
      <name val="Calibri"/>
      <family val="2"/>
    </font>
    <font>
      <i/>
      <sz val="12"/>
      <color indexed="8"/>
      <name val="Calibri"/>
      <family val="2"/>
    </font>
    <font>
      <b/>
      <sz val="12"/>
      <color indexed="12"/>
      <name val="Calibri"/>
      <family val="2"/>
    </font>
    <font>
      <b/>
      <sz val="20"/>
      <color indexed="8"/>
      <name val="Calibri"/>
      <family val="2"/>
    </font>
    <font>
      <b/>
      <sz val="9"/>
      <color indexed="9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1" fontId="0" fillId="0" borderId="1" xfId="0" applyNumberForma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0" xfId="0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centerContinuous"/>
    </xf>
    <xf numFmtId="0" fontId="0" fillId="0" borderId="0" xfId="0" applyFill="1" applyBorder="1"/>
    <xf numFmtId="0" fontId="4" fillId="0" borderId="0" xfId="0" applyFont="1"/>
    <xf numFmtId="0" fontId="1" fillId="2" borderId="2" xfId="0" applyFont="1" applyFill="1" applyBorder="1"/>
    <xf numFmtId="0" fontId="5" fillId="2" borderId="3" xfId="0" applyFont="1" applyFill="1" applyBorder="1"/>
    <xf numFmtId="164" fontId="5" fillId="2" borderId="3" xfId="0" applyNumberFormat="1" applyFont="1" applyFill="1" applyBorder="1" applyAlignment="1">
      <alignment horizontal="centerContinuous"/>
    </xf>
    <xf numFmtId="164" fontId="1" fillId="2" borderId="3" xfId="0" applyNumberFormat="1" applyFont="1" applyFill="1" applyBorder="1" applyAlignment="1">
      <alignment horizontal="centerContinuous"/>
    </xf>
    <xf numFmtId="0" fontId="1" fillId="2" borderId="3" xfId="0" applyFont="1" applyFill="1" applyBorder="1"/>
    <xf numFmtId="0" fontId="1" fillId="2" borderId="4" xfId="0" applyFont="1" applyFill="1" applyBorder="1"/>
    <xf numFmtId="165" fontId="0" fillId="0" borderId="0" xfId="0" applyNumberFormat="1"/>
    <xf numFmtId="0" fontId="0" fillId="0" borderId="2" xfId="0" applyBorder="1"/>
    <xf numFmtId="0" fontId="6" fillId="0" borderId="0" xfId="0" applyFont="1"/>
    <xf numFmtId="0" fontId="0" fillId="0" borderId="5" xfId="0" applyBorder="1" applyAlignment="1">
      <alignment horizontal="center"/>
    </xf>
    <xf numFmtId="0" fontId="0" fillId="0" borderId="0" xfId="0" applyAlignment="1">
      <alignment horizontal="right"/>
    </xf>
    <xf numFmtId="0" fontId="6" fillId="0" borderId="6" xfId="0" applyFont="1" applyBorder="1"/>
    <xf numFmtId="0" fontId="0" fillId="3" borderId="1" xfId="0" applyFill="1" applyBorder="1"/>
    <xf numFmtId="1" fontId="0" fillId="3" borderId="1" xfId="0" applyNumberFormat="1" applyFill="1" applyBorder="1"/>
    <xf numFmtId="0" fontId="0" fillId="0" borderId="4" xfId="0" applyBorder="1"/>
    <xf numFmtId="0" fontId="0" fillId="3" borderId="2" xfId="0" applyFill="1" applyBorder="1"/>
    <xf numFmtId="0" fontId="0" fillId="3" borderId="4" xfId="0" applyFill="1" applyBorder="1"/>
    <xf numFmtId="0" fontId="0" fillId="3" borderId="2" xfId="0" applyFill="1" applyBorder="1" applyAlignment="1">
      <alignment horizontal="centerContinuous"/>
    </xf>
    <xf numFmtId="0" fontId="0" fillId="3" borderId="4" xfId="0" applyFill="1" applyBorder="1" applyAlignment="1">
      <alignment horizontal="centerContinuous"/>
    </xf>
    <xf numFmtId="0" fontId="2" fillId="3" borderId="1" xfId="0" applyFont="1" applyFill="1" applyBorder="1" applyAlignment="1">
      <alignment horizontal="left"/>
    </xf>
    <xf numFmtId="0" fontId="7" fillId="0" borderId="0" xfId="0" applyFont="1"/>
    <xf numFmtId="0" fontId="9" fillId="0" borderId="0" xfId="0" applyFont="1"/>
    <xf numFmtId="0" fontId="0" fillId="3" borderId="2" xfId="0" applyFill="1" applyBorder="1" applyAlignment="1">
      <alignment horizontal="centerContinuous" vertical="center"/>
    </xf>
    <xf numFmtId="0" fontId="2" fillId="3" borderId="4" xfId="0" applyFont="1" applyFill="1" applyBorder="1" applyAlignment="1">
      <alignment horizontal="centerContinuous" vertical="center"/>
    </xf>
    <xf numFmtId="165" fontId="0" fillId="0" borderId="0" xfId="0" applyNumberFormat="1" applyFill="1" applyBorder="1"/>
    <xf numFmtId="0" fontId="10" fillId="2" borderId="4" xfId="0" applyFont="1" applyFill="1" applyBorder="1" applyAlignment="1">
      <alignment horizontal="center" vertical="center" wrapText="1"/>
    </xf>
    <xf numFmtId="0" fontId="8" fillId="0" borderId="7" xfId="0" applyNumberFormat="1" applyFont="1" applyBorder="1"/>
    <xf numFmtId="0" fontId="0" fillId="0" borderId="1" xfId="0" applyNumberFormat="1" applyBorder="1" applyAlignment="1"/>
    <xf numFmtId="166" fontId="0" fillId="0" borderId="0" xfId="0" applyNumberFormat="1"/>
    <xf numFmtId="49" fontId="0" fillId="0" borderId="1" xfId="0" applyNumberFormat="1" applyBorder="1" applyAlignment="1">
      <alignment horizontal="right"/>
    </xf>
  </cellXfs>
  <cellStyles count="1">
    <cellStyle name="Normal" xfId="0" builtinId="0"/>
  </cellStyles>
  <dxfs count="64">
    <dxf>
      <border>
        <left/>
        <right/>
        <top/>
        <bottom/>
      </border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ont>
        <color theme="0"/>
      </font>
      <border>
        <left/>
        <right/>
        <top/>
        <bottom/>
      </border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  <dxf>
      <fill>
        <patternFill>
          <bgColor indexed="44"/>
        </patternFill>
      </fill>
    </dxf>
    <dxf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50"/>
      <c:hPercent val="50"/>
      <c:rotY val="310"/>
      <c:perspective val="0"/>
    </c:view3D>
    <c:plotArea>
      <c:layout>
        <c:manualLayout>
          <c:layoutTarget val="inner"/>
          <c:xMode val="edge"/>
          <c:yMode val="edge"/>
          <c:x val="0.28723453989801484"/>
          <c:y val="0.2695041682923508"/>
          <c:w val="0.42730570441618254"/>
          <c:h val="0.46335804373070827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25400">
              <a:noFill/>
            </a:ln>
          </c:spPr>
          <c:dPt>
            <c:idx val="0"/>
            <c:spPr>
              <a:solidFill>
                <a:srgbClr val="99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2.3341215671037634E-2"/>
                  <c:y val="-8.3504430825590725E-2"/>
                </c:manualLayout>
              </c:layout>
              <c:dLblPos val="bestFit"/>
              <c:showCatName val="1"/>
              <c:showPercent val="1"/>
              <c:separator> </c:separator>
            </c:dLbl>
            <c:dLbl>
              <c:idx val="1"/>
              <c:layout>
                <c:manualLayout>
                  <c:x val="0.10647093084606651"/>
                  <c:y val="4.3130441176641415E-2"/>
                </c:manualLayout>
              </c:layout>
              <c:dLblPos val="bestFit"/>
              <c:showCatName val="1"/>
              <c:showPercent val="1"/>
              <c:separator> </c:separator>
            </c:dLbl>
            <c:dLbl>
              <c:idx val="2"/>
              <c:layout>
                <c:manualLayout>
                  <c:x val="4.1885199745952353E-2"/>
                  <c:y val="7.2112795340580599E-2"/>
                </c:manualLayout>
              </c:layout>
              <c:dLblPos val="bestFit"/>
              <c:showCatName val="1"/>
              <c:showPercent val="1"/>
              <c:separator> </c:separator>
            </c:dLbl>
            <c:dLbl>
              <c:idx val="3"/>
              <c:layout>
                <c:manualLayout>
                  <c:x val="-2.8077922091078499E-3"/>
                  <c:y val="9.8705172422337728E-2"/>
                </c:manualLayout>
              </c:layout>
              <c:dLblPos val="bestFit"/>
              <c:showCatName val="1"/>
              <c:showPercent val="1"/>
              <c:separator> </c:separator>
            </c:dLbl>
            <c:dLbl>
              <c:idx val="4"/>
              <c:layout>
                <c:manualLayout>
                  <c:x val="-5.8893642748609573E-2"/>
                  <c:y val="-5.2757589195110435E-2"/>
                </c:manualLayout>
              </c:layout>
              <c:dLblPos val="bestFit"/>
              <c:showCatName val="1"/>
              <c:showPercent val="1"/>
              <c:separator> </c:separator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 algn="ctr" rtl="1"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outEnd"/>
            <c:showCatName val="1"/>
            <c:showPercent val="1"/>
            <c:separator> </c:separator>
            <c:showLeaderLines val="1"/>
          </c:dLbls>
          <c:cat>
            <c:strRef>
              <c:f>Stat!$B$4:$B$11</c:f>
              <c:strCache>
                <c:ptCount val="8"/>
                <c:pt idx="0">
                  <c:v>Prenom NOM</c:v>
                </c:pt>
                <c:pt idx="1">
                  <c:v>Prenom NOM</c:v>
                </c:pt>
                <c:pt idx="2">
                  <c:v>Prenom NOM</c:v>
                </c:pt>
                <c:pt idx="3">
                  <c:v>Prenom NOM</c:v>
                </c:pt>
                <c:pt idx="4">
                  <c:v>Prenom NOM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strCache>
            </c:strRef>
          </c:cat>
          <c:val>
            <c:numRef>
              <c:f>Stat!$Q$4:$Q$11</c:f>
              <c:numCache>
                <c:formatCode>Standard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plotVisOnly val="1"/>
    <c:dispBlanksAs val="zero"/>
  </c:chart>
  <c:spPr>
    <a:noFill/>
    <a:ln w="9525">
      <a:noFill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89" l="0.78740157499999996" r="0.78740157499999996" t="0.98425196899999989" header="0.5" footer="0.5"/>
    <c:pageSetup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1238250</xdr:colOff>
      <xdr:row>45</xdr:row>
      <xdr:rowOff>28575</xdr:rowOff>
    </xdr:from>
    <xdr:to>
      <xdr:col>14</xdr:col>
      <xdr:colOff>0</xdr:colOff>
      <xdr:row>66</xdr:row>
      <xdr:rowOff>57150</xdr:rowOff>
    </xdr:to>
    <xdr:graphicFrame macro="">
      <xdr:nvGraphicFramePr>
        <xdr:cNvPr id="106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v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v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2:T49"/>
  <sheetViews>
    <sheetView workbookViewId="0">
      <selection activeCell="C4" sqref="C4"/>
    </sheetView>
  </sheetViews>
  <sheetFormatPr baseColWidth="10" defaultRowHeight="15"/>
  <cols>
    <col min="1" max="1" width="5" customWidth="1"/>
    <col min="2" max="2" width="15.28515625" customWidth="1"/>
    <col min="3" max="14" width="6.7109375" customWidth="1"/>
    <col min="15" max="15" width="1.7109375" customWidth="1"/>
    <col min="16" max="16" width="4.7109375" customWidth="1"/>
    <col min="17" max="17" width="5.5703125" customWidth="1"/>
  </cols>
  <sheetData>
    <row r="2" spans="2:20">
      <c r="C2" s="9" t="s">
        <v>24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2:20">
      <c r="B3" s="22"/>
      <c r="C3" s="25">
        <v>1</v>
      </c>
      <c r="D3" s="24">
        <v>2</v>
      </c>
      <c r="E3" s="24">
        <v>3</v>
      </c>
      <c r="F3" s="24">
        <v>4</v>
      </c>
      <c r="G3" s="24">
        <v>5</v>
      </c>
      <c r="H3" s="24">
        <v>6</v>
      </c>
      <c r="I3" s="24">
        <v>7</v>
      </c>
      <c r="J3" s="24">
        <v>8</v>
      </c>
      <c r="K3" s="24">
        <v>9</v>
      </c>
      <c r="L3" s="24">
        <v>10</v>
      </c>
      <c r="M3" s="24">
        <v>11</v>
      </c>
      <c r="N3" s="24">
        <v>12</v>
      </c>
      <c r="P3" s="34" t="s">
        <v>18</v>
      </c>
      <c r="Q3" s="35"/>
      <c r="R3" s="10"/>
      <c r="S3" s="10"/>
      <c r="T3" s="10"/>
    </row>
    <row r="4" spans="2:20" ht="15.75">
      <c r="B4" s="23" t="str">
        <f>config!C9</f>
        <v>Prenom NOM</v>
      </c>
      <c r="C4" s="5">
        <f>CalConfig!AJ9</f>
        <v>0</v>
      </c>
      <c r="D4" s="5" t="e">
        <f>[1]Fev!AJ9</f>
        <v>#REF!</v>
      </c>
      <c r="E4" s="5"/>
      <c r="F4" s="5"/>
      <c r="G4" s="5"/>
      <c r="H4" s="5"/>
      <c r="I4" s="5"/>
      <c r="J4" s="5"/>
      <c r="K4" s="5"/>
      <c r="L4" s="5"/>
      <c r="M4" s="5"/>
      <c r="N4" s="5"/>
      <c r="P4" s="19"/>
      <c r="Q4" s="26" t="e">
        <f t="shared" ref="Q4:Q11" si="0">C4+D4+E4+F4+G4+H4+I4+J4+K4+L4+M4+N4</f>
        <v>#REF!</v>
      </c>
      <c r="R4" s="36"/>
      <c r="S4" s="36"/>
      <c r="T4" s="36"/>
    </row>
    <row r="5" spans="2:20" ht="15.75">
      <c r="B5" s="23" t="str">
        <f>config!C10</f>
        <v>Prenom NOM</v>
      </c>
      <c r="C5" s="5" t="e">
        <f>CalConfig!#REF!</f>
        <v>#REF!</v>
      </c>
      <c r="D5" s="5" t="e">
        <f>[1]Fev!AJ10</f>
        <v>#REF!</v>
      </c>
      <c r="E5" s="5"/>
      <c r="F5" s="5"/>
      <c r="G5" s="5"/>
      <c r="H5" s="5"/>
      <c r="I5" s="5"/>
      <c r="J5" s="5"/>
      <c r="K5" s="5"/>
      <c r="L5" s="5"/>
      <c r="M5" s="5"/>
      <c r="N5" s="5"/>
      <c r="P5" s="19"/>
      <c r="Q5" s="26" t="e">
        <f t="shared" si="0"/>
        <v>#REF!</v>
      </c>
      <c r="R5" s="36"/>
      <c r="S5" s="36"/>
      <c r="T5" s="36"/>
    </row>
    <row r="6" spans="2:20" ht="15.75">
      <c r="B6" s="23" t="str">
        <f>config!C11</f>
        <v>Prenom NOM</v>
      </c>
      <c r="C6" s="5" t="e">
        <f>CalConfig!#REF!</f>
        <v>#REF!</v>
      </c>
      <c r="D6" s="5" t="e">
        <f>[1]Fev!AJ11</f>
        <v>#REF!</v>
      </c>
      <c r="E6" s="5"/>
      <c r="F6" s="5"/>
      <c r="G6" s="5"/>
      <c r="H6" s="5"/>
      <c r="I6" s="5"/>
      <c r="J6" s="5"/>
      <c r="K6" s="5"/>
      <c r="L6" s="5"/>
      <c r="M6" s="5"/>
      <c r="N6" s="5"/>
      <c r="P6" s="19"/>
      <c r="Q6" s="26" t="e">
        <f t="shared" si="0"/>
        <v>#REF!</v>
      </c>
      <c r="R6" s="36"/>
      <c r="S6" s="36"/>
      <c r="T6" s="36"/>
    </row>
    <row r="7" spans="2:20" ht="15.75">
      <c r="B7" s="23" t="str">
        <f>config!C12</f>
        <v>Prenom NOM</v>
      </c>
      <c r="C7" s="5" t="e">
        <f>CalConfig!#REF!</f>
        <v>#REF!</v>
      </c>
      <c r="D7" s="5" t="e">
        <f>[1]Fev!AJ12</f>
        <v>#REF!</v>
      </c>
      <c r="E7" s="5"/>
      <c r="F7" s="5"/>
      <c r="G7" s="5"/>
      <c r="H7" s="5"/>
      <c r="I7" s="5"/>
      <c r="J7" s="5"/>
      <c r="K7" s="5"/>
      <c r="L7" s="5"/>
      <c r="M7" s="5"/>
      <c r="N7" s="5"/>
      <c r="P7" s="19"/>
      <c r="Q7" s="26" t="e">
        <f t="shared" si="0"/>
        <v>#REF!</v>
      </c>
      <c r="R7" s="36"/>
      <c r="S7" s="36"/>
      <c r="T7" s="36"/>
    </row>
    <row r="8" spans="2:20" ht="15.75">
      <c r="B8" s="23" t="str">
        <f>config!C13</f>
        <v>Prenom NOM</v>
      </c>
      <c r="C8" s="5" t="e">
        <f>CalConfig!#REF!</f>
        <v>#REF!</v>
      </c>
      <c r="D8" s="5" t="e">
        <f>[1]Fev!AJ13</f>
        <v>#REF!</v>
      </c>
      <c r="E8" s="5"/>
      <c r="F8" s="5"/>
      <c r="G8" s="5"/>
      <c r="H8" s="5"/>
      <c r="I8" s="5"/>
      <c r="J8" s="5"/>
      <c r="K8" s="5"/>
      <c r="L8" s="5"/>
      <c r="M8" s="5"/>
      <c r="N8" s="5"/>
      <c r="P8" s="19"/>
      <c r="Q8" s="26" t="e">
        <f t="shared" si="0"/>
        <v>#REF!</v>
      </c>
      <c r="R8" s="36"/>
      <c r="S8" s="36"/>
      <c r="T8" s="36"/>
    </row>
    <row r="9" spans="2:20" ht="15.75">
      <c r="B9" s="23">
        <f>config!C14</f>
        <v>0</v>
      </c>
      <c r="C9" s="5" t="e">
        <f>CalConfig!#REF!</f>
        <v>#REF!</v>
      </c>
      <c r="D9" s="5" t="e">
        <f>[1]Fev!AJ14</f>
        <v>#REF!</v>
      </c>
      <c r="E9" s="5"/>
      <c r="F9" s="5"/>
      <c r="G9" s="5"/>
      <c r="H9" s="5"/>
      <c r="I9" s="5"/>
      <c r="J9" s="5"/>
      <c r="K9" s="5"/>
      <c r="L9" s="5"/>
      <c r="M9" s="5"/>
      <c r="N9" s="5"/>
      <c r="P9" s="19"/>
      <c r="Q9" s="26" t="e">
        <f t="shared" si="0"/>
        <v>#REF!</v>
      </c>
      <c r="R9" s="36"/>
      <c r="S9" s="36"/>
      <c r="T9" s="36"/>
    </row>
    <row r="10" spans="2:20" ht="15.75">
      <c r="B10" s="23">
        <f>config!C15</f>
        <v>0</v>
      </c>
      <c r="C10" s="5" t="e">
        <f>CalConfig!#REF!</f>
        <v>#REF!</v>
      </c>
      <c r="D10" s="5" t="e">
        <f>[1]Fev!AJ15</f>
        <v>#REF!</v>
      </c>
      <c r="E10" s="5"/>
      <c r="F10" s="5"/>
      <c r="G10" s="5"/>
      <c r="H10" s="5"/>
      <c r="I10" s="5"/>
      <c r="J10" s="5"/>
      <c r="K10" s="5"/>
      <c r="L10" s="5"/>
      <c r="M10" s="5"/>
      <c r="N10" s="5"/>
      <c r="P10" s="19"/>
      <c r="Q10" s="26" t="e">
        <f t="shared" si="0"/>
        <v>#REF!</v>
      </c>
      <c r="R10" s="36"/>
      <c r="S10" s="36"/>
      <c r="T10" s="36"/>
    </row>
    <row r="11" spans="2:20" ht="15.75">
      <c r="B11" s="23">
        <f>config!C16</f>
        <v>0</v>
      </c>
      <c r="C11" s="5" t="e">
        <f>CalConfig!#REF!</f>
        <v>#REF!</v>
      </c>
      <c r="D11" s="5" t="e">
        <f>[1]Fev!AJ16</f>
        <v>#REF!</v>
      </c>
      <c r="E11" s="5"/>
      <c r="F11" s="5"/>
      <c r="G11" s="5"/>
      <c r="H11" s="5"/>
      <c r="I11" s="5"/>
      <c r="J11" s="5"/>
      <c r="K11" s="5"/>
      <c r="L11" s="5"/>
      <c r="M11" s="5"/>
      <c r="N11" s="5"/>
      <c r="P11" s="19"/>
      <c r="Q11" s="26" t="e">
        <f t="shared" si="0"/>
        <v>#REF!</v>
      </c>
      <c r="R11" s="36"/>
      <c r="S11" s="36"/>
      <c r="T11" s="36"/>
    </row>
    <row r="12" spans="2:20" ht="15.75">
      <c r="B12" s="23">
        <f>config!C17</f>
        <v>0</v>
      </c>
      <c r="C12" s="5" t="e">
        <f>CalConfig!#REF!</f>
        <v>#REF!</v>
      </c>
      <c r="D12" s="5" t="e">
        <f>[1]Fev!AJ17</f>
        <v>#REF!</v>
      </c>
      <c r="E12" s="5"/>
      <c r="F12" s="5"/>
      <c r="G12" s="5"/>
      <c r="H12" s="5"/>
      <c r="I12" s="5"/>
      <c r="J12" s="5"/>
      <c r="K12" s="5"/>
      <c r="L12" s="5"/>
      <c r="M12" s="5"/>
      <c r="N12" s="5"/>
      <c r="P12" s="19"/>
      <c r="Q12" s="26" t="e">
        <f t="shared" ref="Q12:Q24" si="1">C12+D12+E12+F12+G12+H12+I12+J12+K12+L12+M12+N12</f>
        <v>#REF!</v>
      </c>
      <c r="R12" s="36"/>
      <c r="S12" s="36"/>
      <c r="T12" s="36"/>
    </row>
    <row r="13" spans="2:20" ht="15.75">
      <c r="B13" s="23">
        <f>config!C18</f>
        <v>0</v>
      </c>
      <c r="C13" s="5" t="e">
        <f>CalConfig!#REF!</f>
        <v>#REF!</v>
      </c>
      <c r="D13" s="5" t="e">
        <f>[1]Fev!AJ18</f>
        <v>#REF!</v>
      </c>
      <c r="E13" s="5"/>
      <c r="F13" s="5"/>
      <c r="G13" s="5"/>
      <c r="H13" s="5"/>
      <c r="I13" s="5"/>
      <c r="J13" s="5"/>
      <c r="K13" s="5"/>
      <c r="L13" s="5"/>
      <c r="M13" s="5"/>
      <c r="N13" s="5"/>
      <c r="P13" s="19"/>
      <c r="Q13" s="26" t="e">
        <f t="shared" si="1"/>
        <v>#REF!</v>
      </c>
      <c r="R13" s="36"/>
      <c r="S13" s="36"/>
      <c r="T13" s="36"/>
    </row>
    <row r="14" spans="2:20" ht="15.75">
      <c r="B14" s="23">
        <f>config!C19</f>
        <v>0</v>
      </c>
      <c r="C14" s="5" t="e">
        <f>CalConfig!#REF!</f>
        <v>#REF!</v>
      </c>
      <c r="D14" s="5" t="e">
        <f>[1]Fev!AJ19</f>
        <v>#REF!</v>
      </c>
      <c r="E14" s="5"/>
      <c r="F14" s="5"/>
      <c r="G14" s="5"/>
      <c r="H14" s="5"/>
      <c r="I14" s="5"/>
      <c r="J14" s="5"/>
      <c r="K14" s="5"/>
      <c r="L14" s="5"/>
      <c r="M14" s="5"/>
      <c r="N14" s="5"/>
      <c r="P14" s="19"/>
      <c r="Q14" s="26" t="e">
        <f t="shared" si="1"/>
        <v>#REF!</v>
      </c>
      <c r="R14" s="36"/>
      <c r="S14" s="36"/>
      <c r="T14" s="36"/>
    </row>
    <row r="15" spans="2:20" ht="15.75">
      <c r="B15" s="23">
        <f>config!C20</f>
        <v>0</v>
      </c>
      <c r="C15" s="5" t="e">
        <f>CalConfig!#REF!</f>
        <v>#REF!</v>
      </c>
      <c r="D15" s="5" t="e">
        <f>[1]Fev!AJ20</f>
        <v>#REF!</v>
      </c>
      <c r="E15" s="5"/>
      <c r="F15" s="5"/>
      <c r="G15" s="5"/>
      <c r="H15" s="5"/>
      <c r="I15" s="5"/>
      <c r="J15" s="5"/>
      <c r="K15" s="5"/>
      <c r="L15" s="5"/>
      <c r="M15" s="5"/>
      <c r="N15" s="5"/>
      <c r="P15" s="19"/>
      <c r="Q15" s="26" t="e">
        <f t="shared" si="1"/>
        <v>#REF!</v>
      </c>
      <c r="R15" s="36"/>
      <c r="S15" s="36"/>
      <c r="T15" s="36"/>
    </row>
    <row r="16" spans="2:20" ht="15.75">
      <c r="B16" s="23">
        <f>config!C21</f>
        <v>0</v>
      </c>
      <c r="C16" s="5" t="e">
        <f>CalConfig!#REF!</f>
        <v>#REF!</v>
      </c>
      <c r="D16" s="5" t="e">
        <f>[1]Fev!AJ21</f>
        <v>#REF!</v>
      </c>
      <c r="E16" s="5"/>
      <c r="F16" s="5"/>
      <c r="G16" s="5"/>
      <c r="H16" s="5"/>
      <c r="I16" s="5"/>
      <c r="J16" s="5"/>
      <c r="K16" s="5"/>
      <c r="L16" s="5"/>
      <c r="M16" s="5"/>
      <c r="N16" s="5"/>
      <c r="P16" s="19"/>
      <c r="Q16" s="26" t="e">
        <f t="shared" si="1"/>
        <v>#REF!</v>
      </c>
      <c r="R16" s="36"/>
      <c r="S16" s="36"/>
      <c r="T16" s="36"/>
    </row>
    <row r="17" spans="2:20" ht="15.75">
      <c r="B17" s="23">
        <f>config!C22</f>
        <v>0</v>
      </c>
      <c r="C17" s="5" t="e">
        <f>CalConfig!#REF!</f>
        <v>#REF!</v>
      </c>
      <c r="D17" s="5" t="e">
        <f>[1]Fev!AJ22</f>
        <v>#REF!</v>
      </c>
      <c r="E17" s="5"/>
      <c r="F17" s="5"/>
      <c r="G17" s="5"/>
      <c r="H17" s="5"/>
      <c r="I17" s="5"/>
      <c r="J17" s="5"/>
      <c r="K17" s="5"/>
      <c r="L17" s="5"/>
      <c r="M17" s="5"/>
      <c r="N17" s="5"/>
      <c r="P17" s="19"/>
      <c r="Q17" s="26" t="e">
        <f t="shared" si="1"/>
        <v>#REF!</v>
      </c>
      <c r="R17" s="36"/>
      <c r="S17" s="36"/>
      <c r="T17" s="36"/>
    </row>
    <row r="18" spans="2:20" ht="15.75">
      <c r="B18" s="23">
        <f>config!C23</f>
        <v>0</v>
      </c>
      <c r="C18" s="5" t="e">
        <f>CalConfig!#REF!</f>
        <v>#REF!</v>
      </c>
      <c r="D18" s="5" t="e">
        <f>[1]Fev!AJ23</f>
        <v>#REF!</v>
      </c>
      <c r="E18" s="5"/>
      <c r="F18" s="5"/>
      <c r="G18" s="5"/>
      <c r="H18" s="5"/>
      <c r="I18" s="5"/>
      <c r="J18" s="5"/>
      <c r="K18" s="5"/>
      <c r="L18" s="5"/>
      <c r="M18" s="5"/>
      <c r="N18" s="5"/>
      <c r="P18" s="19"/>
      <c r="Q18" s="26" t="e">
        <f t="shared" si="1"/>
        <v>#REF!</v>
      </c>
      <c r="R18" s="36"/>
      <c r="S18" s="36"/>
      <c r="T18" s="36"/>
    </row>
    <row r="19" spans="2:20" ht="15.75">
      <c r="B19" s="23">
        <f>config!C24</f>
        <v>0</v>
      </c>
      <c r="C19" s="5" t="e">
        <f>CalConfig!#REF!</f>
        <v>#REF!</v>
      </c>
      <c r="D19" s="5" t="e">
        <f>[1]Fev!AJ24</f>
        <v>#REF!</v>
      </c>
      <c r="E19" s="5"/>
      <c r="F19" s="5"/>
      <c r="G19" s="5"/>
      <c r="H19" s="5"/>
      <c r="I19" s="5"/>
      <c r="J19" s="5"/>
      <c r="K19" s="5"/>
      <c r="L19" s="5"/>
      <c r="M19" s="5"/>
      <c r="N19" s="5"/>
      <c r="P19" s="19"/>
      <c r="Q19" s="26" t="e">
        <f t="shared" si="1"/>
        <v>#REF!</v>
      </c>
      <c r="R19" s="36"/>
      <c r="S19" s="36"/>
      <c r="T19" s="36"/>
    </row>
    <row r="20" spans="2:20" ht="15.75">
      <c r="B20" s="23">
        <f>config!C25</f>
        <v>0</v>
      </c>
      <c r="C20" s="5" t="e">
        <f>CalConfig!#REF!</f>
        <v>#REF!</v>
      </c>
      <c r="D20" s="5" t="e">
        <f>[1]Fev!AJ25</f>
        <v>#REF!</v>
      </c>
      <c r="E20" s="5"/>
      <c r="F20" s="5"/>
      <c r="G20" s="5"/>
      <c r="H20" s="5"/>
      <c r="I20" s="5"/>
      <c r="J20" s="5"/>
      <c r="K20" s="5"/>
      <c r="L20" s="5"/>
      <c r="M20" s="5"/>
      <c r="N20" s="5"/>
      <c r="P20" s="19"/>
      <c r="Q20" s="26" t="e">
        <f t="shared" si="1"/>
        <v>#REF!</v>
      </c>
      <c r="R20" s="36"/>
      <c r="S20" s="36"/>
      <c r="T20" s="36"/>
    </row>
    <row r="21" spans="2:20" ht="15.75">
      <c r="B21" s="23">
        <f>config!C26</f>
        <v>0</v>
      </c>
      <c r="C21" s="5" t="e">
        <f>CalConfig!#REF!</f>
        <v>#REF!</v>
      </c>
      <c r="D21" s="5" t="e">
        <f>[1]Fev!AJ26</f>
        <v>#REF!</v>
      </c>
      <c r="E21" s="5"/>
      <c r="F21" s="5"/>
      <c r="G21" s="5"/>
      <c r="H21" s="5"/>
      <c r="I21" s="5"/>
      <c r="J21" s="5"/>
      <c r="K21" s="5"/>
      <c r="L21" s="5"/>
      <c r="M21" s="5"/>
      <c r="N21" s="5"/>
      <c r="P21" s="19"/>
      <c r="Q21" s="26" t="e">
        <f t="shared" si="1"/>
        <v>#REF!</v>
      </c>
      <c r="R21" s="36"/>
      <c r="S21" s="36"/>
      <c r="T21" s="36"/>
    </row>
    <row r="22" spans="2:20" ht="15.75">
      <c r="B22" s="23">
        <f>config!C27</f>
        <v>0</v>
      </c>
      <c r="C22" s="5" t="e">
        <f>CalConfig!#REF!</f>
        <v>#REF!</v>
      </c>
      <c r="D22" s="5" t="e">
        <f>[1]Fev!AJ27</f>
        <v>#REF!</v>
      </c>
      <c r="E22" s="5"/>
      <c r="F22" s="5"/>
      <c r="G22" s="5"/>
      <c r="H22" s="5"/>
      <c r="I22" s="5"/>
      <c r="J22" s="5"/>
      <c r="K22" s="5"/>
      <c r="L22" s="5"/>
      <c r="M22" s="5"/>
      <c r="N22" s="5"/>
      <c r="P22" s="19"/>
      <c r="Q22" s="26" t="e">
        <f t="shared" si="1"/>
        <v>#REF!</v>
      </c>
      <c r="R22" s="36"/>
      <c r="S22" s="36"/>
      <c r="T22" s="36"/>
    </row>
    <row r="23" spans="2:20" ht="15.75">
      <c r="B23" s="23">
        <f>config!C28</f>
        <v>0</v>
      </c>
      <c r="C23" s="5" t="e">
        <f>CalConfig!#REF!</f>
        <v>#REF!</v>
      </c>
      <c r="D23" s="5" t="e">
        <f>[1]Fev!AJ28</f>
        <v>#REF!</v>
      </c>
      <c r="E23" s="5"/>
      <c r="F23" s="5"/>
      <c r="G23" s="5"/>
      <c r="H23" s="5"/>
      <c r="I23" s="5"/>
      <c r="J23" s="5"/>
      <c r="K23" s="5"/>
      <c r="L23" s="5"/>
      <c r="M23" s="5"/>
      <c r="N23" s="5"/>
      <c r="P23" s="19"/>
      <c r="Q23" s="26" t="e">
        <f t="shared" si="1"/>
        <v>#REF!</v>
      </c>
      <c r="R23" s="36"/>
      <c r="S23" s="36"/>
      <c r="T23" s="36"/>
    </row>
    <row r="24" spans="2:20" ht="15.75">
      <c r="B24" s="23">
        <f>config!C29</f>
        <v>0</v>
      </c>
      <c r="C24" s="5" t="e">
        <f>CalConfig!#REF!</f>
        <v>#REF!</v>
      </c>
      <c r="D24" s="5" t="e">
        <f>[1]Fev!AJ29</f>
        <v>#REF!</v>
      </c>
      <c r="E24" s="5"/>
      <c r="F24" s="5"/>
      <c r="G24" s="5"/>
      <c r="H24" s="5"/>
      <c r="I24" s="5"/>
      <c r="J24" s="5"/>
      <c r="K24" s="5"/>
      <c r="L24" s="5"/>
      <c r="M24" s="5"/>
      <c r="N24" s="5"/>
      <c r="P24" s="19"/>
      <c r="Q24" s="26" t="e">
        <f t="shared" si="1"/>
        <v>#REF!</v>
      </c>
      <c r="R24" s="36"/>
      <c r="S24" s="36"/>
      <c r="T24" s="36"/>
    </row>
    <row r="25" spans="2:20" ht="15.75">
      <c r="B25" s="23">
        <f>config!C30</f>
        <v>0</v>
      </c>
      <c r="C25" s="5" t="e">
        <f>CalConfig!#REF!</f>
        <v>#REF!</v>
      </c>
      <c r="D25" s="5" t="e">
        <f>[1]Fev!AJ30</f>
        <v>#REF!</v>
      </c>
      <c r="E25" s="5"/>
      <c r="F25" s="5"/>
      <c r="G25" s="5"/>
      <c r="H25" s="5"/>
      <c r="I25" s="5"/>
      <c r="J25" s="5"/>
      <c r="K25" s="5"/>
      <c r="L25" s="5"/>
      <c r="M25" s="5"/>
      <c r="N25" s="5"/>
      <c r="P25" s="19"/>
      <c r="Q25" s="26" t="e">
        <f t="shared" ref="Q25:Q43" si="2">C25+D25+E25+F25+G25+H25+I25+J25+K25+L25+M25+N25</f>
        <v>#REF!</v>
      </c>
      <c r="R25" s="36"/>
      <c r="S25" s="36"/>
      <c r="T25" s="36"/>
    </row>
    <row r="26" spans="2:20" ht="15.75">
      <c r="B26" s="23">
        <f>config!C31</f>
        <v>0</v>
      </c>
      <c r="C26" s="5" t="e">
        <f>CalConfig!#REF!</f>
        <v>#REF!</v>
      </c>
      <c r="D26" s="5" t="e">
        <f>[1]Fev!AJ31</f>
        <v>#REF!</v>
      </c>
      <c r="E26" s="5"/>
      <c r="F26" s="5"/>
      <c r="G26" s="5"/>
      <c r="H26" s="5"/>
      <c r="I26" s="5"/>
      <c r="J26" s="5"/>
      <c r="K26" s="5"/>
      <c r="L26" s="5"/>
      <c r="M26" s="5"/>
      <c r="N26" s="5"/>
      <c r="P26" s="19"/>
      <c r="Q26" s="26" t="e">
        <f t="shared" si="2"/>
        <v>#REF!</v>
      </c>
      <c r="R26" s="36"/>
      <c r="S26" s="36"/>
      <c r="T26" s="36"/>
    </row>
    <row r="27" spans="2:20" ht="15.75">
      <c r="B27" s="23">
        <f>config!C32</f>
        <v>0</v>
      </c>
      <c r="C27" s="5" t="e">
        <f>CalConfig!#REF!</f>
        <v>#REF!</v>
      </c>
      <c r="D27" s="5" t="e">
        <f>[1]Fev!AJ32</f>
        <v>#REF!</v>
      </c>
      <c r="E27" s="5"/>
      <c r="F27" s="5"/>
      <c r="G27" s="5"/>
      <c r="H27" s="5"/>
      <c r="I27" s="5"/>
      <c r="J27" s="5"/>
      <c r="K27" s="5"/>
      <c r="L27" s="5"/>
      <c r="M27" s="5"/>
      <c r="N27" s="5"/>
      <c r="P27" s="19"/>
      <c r="Q27" s="26" t="e">
        <f t="shared" si="2"/>
        <v>#REF!</v>
      </c>
      <c r="R27" s="36"/>
      <c r="S27" s="36"/>
      <c r="T27" s="36"/>
    </row>
    <row r="28" spans="2:20" ht="15.75">
      <c r="B28" s="23">
        <f>config!C33</f>
        <v>0</v>
      </c>
      <c r="C28" s="5" t="e">
        <f>CalConfig!#REF!</f>
        <v>#REF!</v>
      </c>
      <c r="D28" s="5" t="e">
        <f>[1]Fev!AJ33</f>
        <v>#REF!</v>
      </c>
      <c r="E28" s="5"/>
      <c r="F28" s="5"/>
      <c r="G28" s="5"/>
      <c r="H28" s="5"/>
      <c r="I28" s="5"/>
      <c r="J28" s="5"/>
      <c r="K28" s="5"/>
      <c r="L28" s="5"/>
      <c r="M28" s="5"/>
      <c r="N28" s="5"/>
      <c r="P28" s="19"/>
      <c r="Q28" s="26" t="e">
        <f t="shared" si="2"/>
        <v>#REF!</v>
      </c>
      <c r="R28" s="36"/>
      <c r="S28" s="36"/>
      <c r="T28" s="36"/>
    </row>
    <row r="29" spans="2:20" ht="15.75">
      <c r="B29" s="23">
        <f>config!C34</f>
        <v>0</v>
      </c>
      <c r="C29" s="5" t="e">
        <f>CalConfig!#REF!</f>
        <v>#REF!</v>
      </c>
      <c r="D29" s="5" t="e">
        <f>[1]Fev!AJ34</f>
        <v>#REF!</v>
      </c>
      <c r="E29" s="5"/>
      <c r="F29" s="5"/>
      <c r="G29" s="5"/>
      <c r="H29" s="5"/>
      <c r="I29" s="5"/>
      <c r="J29" s="5"/>
      <c r="K29" s="5"/>
      <c r="L29" s="5"/>
      <c r="M29" s="5"/>
      <c r="N29" s="5"/>
      <c r="P29" s="19"/>
      <c r="Q29" s="26" t="e">
        <f t="shared" si="2"/>
        <v>#REF!</v>
      </c>
      <c r="R29" s="36"/>
      <c r="S29" s="36"/>
      <c r="T29" s="36"/>
    </row>
    <row r="30" spans="2:20" ht="15.75">
      <c r="B30" s="23">
        <f>config!C35</f>
        <v>0</v>
      </c>
      <c r="C30" s="5" t="e">
        <f>CalConfig!#REF!</f>
        <v>#REF!</v>
      </c>
      <c r="D30" s="5" t="e">
        <f>[1]Fev!AJ35</f>
        <v>#REF!</v>
      </c>
      <c r="E30" s="5"/>
      <c r="F30" s="5"/>
      <c r="G30" s="5"/>
      <c r="H30" s="5"/>
      <c r="I30" s="5"/>
      <c r="J30" s="5"/>
      <c r="K30" s="5"/>
      <c r="L30" s="5"/>
      <c r="M30" s="5"/>
      <c r="N30" s="5"/>
      <c r="P30" s="19"/>
      <c r="Q30" s="26" t="e">
        <f t="shared" si="2"/>
        <v>#REF!</v>
      </c>
      <c r="R30" s="36"/>
      <c r="S30" s="36"/>
      <c r="T30" s="36"/>
    </row>
    <row r="31" spans="2:20" ht="15.75">
      <c r="B31" s="23">
        <f>config!C36</f>
        <v>0</v>
      </c>
      <c r="C31" s="5" t="e">
        <f>CalConfig!#REF!</f>
        <v>#REF!</v>
      </c>
      <c r="D31" s="5" t="e">
        <f>[1]Fev!AJ36</f>
        <v>#REF!</v>
      </c>
      <c r="E31" s="5"/>
      <c r="F31" s="5"/>
      <c r="G31" s="5"/>
      <c r="H31" s="5"/>
      <c r="I31" s="5"/>
      <c r="J31" s="5"/>
      <c r="K31" s="5"/>
      <c r="L31" s="5"/>
      <c r="M31" s="5"/>
      <c r="N31" s="5"/>
      <c r="P31" s="19"/>
      <c r="Q31" s="26" t="e">
        <f t="shared" si="2"/>
        <v>#REF!</v>
      </c>
      <c r="R31" s="36"/>
      <c r="S31" s="36"/>
      <c r="T31" s="36"/>
    </row>
    <row r="32" spans="2:20" ht="15.75">
      <c r="B32" s="23">
        <f>config!C37</f>
        <v>0</v>
      </c>
      <c r="C32" s="5" t="e">
        <f>CalConfig!#REF!</f>
        <v>#REF!</v>
      </c>
      <c r="D32" s="5" t="e">
        <f>[1]Fev!AJ37</f>
        <v>#REF!</v>
      </c>
      <c r="E32" s="5"/>
      <c r="F32" s="5"/>
      <c r="G32" s="5"/>
      <c r="H32" s="5"/>
      <c r="I32" s="5"/>
      <c r="J32" s="5"/>
      <c r="K32" s="5"/>
      <c r="L32" s="5"/>
      <c r="M32" s="5"/>
      <c r="N32" s="5"/>
      <c r="P32" s="19"/>
      <c r="Q32" s="26" t="e">
        <f t="shared" si="2"/>
        <v>#REF!</v>
      </c>
      <c r="R32" s="36"/>
      <c r="S32" s="36"/>
      <c r="T32" s="36"/>
    </row>
    <row r="33" spans="2:20" ht="15.75">
      <c r="B33" s="23">
        <f>config!C38</f>
        <v>0</v>
      </c>
      <c r="C33" s="5" t="e">
        <f>CalConfig!#REF!</f>
        <v>#REF!</v>
      </c>
      <c r="D33" s="5" t="e">
        <f>[1]Fev!AJ38</f>
        <v>#REF!</v>
      </c>
      <c r="E33" s="5"/>
      <c r="F33" s="5"/>
      <c r="G33" s="5"/>
      <c r="H33" s="5"/>
      <c r="I33" s="5"/>
      <c r="J33" s="5"/>
      <c r="K33" s="5"/>
      <c r="L33" s="5"/>
      <c r="M33" s="5"/>
      <c r="N33" s="5"/>
      <c r="P33" s="19"/>
      <c r="Q33" s="26" t="e">
        <f t="shared" si="2"/>
        <v>#REF!</v>
      </c>
      <c r="R33" s="36"/>
      <c r="S33" s="36"/>
      <c r="T33" s="36"/>
    </row>
    <row r="34" spans="2:20" ht="15.75">
      <c r="B34" s="23" t="e">
        <f>config!#REF!</f>
        <v>#REF!</v>
      </c>
      <c r="C34" s="5" t="e">
        <f>CalConfig!#REF!</f>
        <v>#REF!</v>
      </c>
      <c r="D34" s="5" t="e">
        <f>[1]Fev!AJ39</f>
        <v>#REF!</v>
      </c>
      <c r="E34" s="5"/>
      <c r="F34" s="5"/>
      <c r="G34" s="5"/>
      <c r="H34" s="5"/>
      <c r="I34" s="5"/>
      <c r="J34" s="5"/>
      <c r="K34" s="5"/>
      <c r="L34" s="5"/>
      <c r="M34" s="5"/>
      <c r="N34" s="5"/>
      <c r="P34" s="19"/>
      <c r="Q34" s="26" t="e">
        <f t="shared" si="2"/>
        <v>#REF!</v>
      </c>
      <c r="R34" s="36"/>
      <c r="S34" s="36"/>
      <c r="T34" s="36"/>
    </row>
    <row r="35" spans="2:20" ht="15.75">
      <c r="B35" s="23" t="e">
        <f>config!#REF!</f>
        <v>#REF!</v>
      </c>
      <c r="C35" s="5" t="e">
        <f>CalConfig!#REF!</f>
        <v>#REF!</v>
      </c>
      <c r="D35" s="5" t="e">
        <f>[1]Fev!AJ40</f>
        <v>#REF!</v>
      </c>
      <c r="E35" s="5"/>
      <c r="F35" s="5"/>
      <c r="G35" s="5"/>
      <c r="H35" s="5"/>
      <c r="I35" s="5"/>
      <c r="J35" s="5"/>
      <c r="K35" s="5"/>
      <c r="L35" s="5"/>
      <c r="M35" s="5"/>
      <c r="N35" s="5"/>
      <c r="P35" s="19"/>
      <c r="Q35" s="26" t="e">
        <f t="shared" si="2"/>
        <v>#REF!</v>
      </c>
      <c r="R35" s="36"/>
      <c r="S35" s="36"/>
      <c r="T35" s="36"/>
    </row>
    <row r="36" spans="2:20" ht="15.75">
      <c r="B36" s="23" t="e">
        <f>config!#REF!</f>
        <v>#REF!</v>
      </c>
      <c r="C36" s="5" t="e">
        <f>CalConfig!#REF!</f>
        <v>#REF!</v>
      </c>
      <c r="D36" s="5" t="e">
        <f>[1]Fev!AJ41</f>
        <v>#REF!</v>
      </c>
      <c r="E36" s="5"/>
      <c r="F36" s="5"/>
      <c r="G36" s="5"/>
      <c r="H36" s="5"/>
      <c r="I36" s="5"/>
      <c r="J36" s="5"/>
      <c r="K36" s="5"/>
      <c r="L36" s="5"/>
      <c r="M36" s="5"/>
      <c r="N36" s="5"/>
      <c r="P36" s="19"/>
      <c r="Q36" s="26" t="e">
        <f t="shared" si="2"/>
        <v>#REF!</v>
      </c>
      <c r="R36" s="36"/>
      <c r="S36" s="36"/>
      <c r="T36" s="36"/>
    </row>
    <row r="37" spans="2:20" ht="15.75">
      <c r="B37" s="23" t="e">
        <f>config!#REF!</f>
        <v>#REF!</v>
      </c>
      <c r="C37" s="5" t="e">
        <f>CalConfig!#REF!</f>
        <v>#REF!</v>
      </c>
      <c r="D37" s="5" t="e">
        <f>[1]Fev!AJ42</f>
        <v>#REF!</v>
      </c>
      <c r="E37" s="5"/>
      <c r="F37" s="5"/>
      <c r="G37" s="5"/>
      <c r="H37" s="5"/>
      <c r="I37" s="5"/>
      <c r="J37" s="5"/>
      <c r="K37" s="5"/>
      <c r="L37" s="5"/>
      <c r="M37" s="5"/>
      <c r="N37" s="5"/>
      <c r="P37" s="19"/>
      <c r="Q37" s="26" t="e">
        <f t="shared" si="2"/>
        <v>#REF!</v>
      </c>
      <c r="R37" s="36"/>
      <c r="S37" s="36"/>
      <c r="T37" s="36"/>
    </row>
    <row r="38" spans="2:20" ht="15.75">
      <c r="B38" s="23" t="e">
        <f>config!#REF!</f>
        <v>#REF!</v>
      </c>
      <c r="C38" s="5" t="e">
        <f>CalConfig!#REF!</f>
        <v>#REF!</v>
      </c>
      <c r="D38" s="5" t="e">
        <f>[1]Fev!AJ43</f>
        <v>#REF!</v>
      </c>
      <c r="E38" s="5"/>
      <c r="F38" s="5"/>
      <c r="G38" s="5"/>
      <c r="H38" s="5"/>
      <c r="I38" s="5"/>
      <c r="J38" s="5"/>
      <c r="K38" s="5"/>
      <c r="L38" s="5"/>
      <c r="M38" s="5"/>
      <c r="N38" s="5"/>
      <c r="P38" s="19"/>
      <c r="Q38" s="26" t="e">
        <f t="shared" si="2"/>
        <v>#REF!</v>
      </c>
      <c r="R38" s="36"/>
      <c r="S38" s="36"/>
      <c r="T38" s="36"/>
    </row>
    <row r="39" spans="2:20" ht="15.75">
      <c r="B39" s="23" t="e">
        <f>config!#REF!</f>
        <v>#REF!</v>
      </c>
      <c r="C39" s="5" t="e">
        <f>CalConfig!#REF!</f>
        <v>#REF!</v>
      </c>
      <c r="D39" s="5" t="e">
        <f>[1]Fev!AJ44</f>
        <v>#REF!</v>
      </c>
      <c r="E39" s="5"/>
      <c r="F39" s="5"/>
      <c r="G39" s="5"/>
      <c r="H39" s="5"/>
      <c r="I39" s="5"/>
      <c r="J39" s="5"/>
      <c r="K39" s="5"/>
      <c r="L39" s="5"/>
      <c r="M39" s="5"/>
      <c r="N39" s="5"/>
      <c r="P39" s="19"/>
      <c r="Q39" s="26" t="e">
        <f t="shared" si="2"/>
        <v>#REF!</v>
      </c>
      <c r="R39" s="36"/>
      <c r="S39" s="36"/>
      <c r="T39" s="36"/>
    </row>
    <row r="40" spans="2:20" ht="15.75">
      <c r="B40" s="23" t="e">
        <f>config!#REF!</f>
        <v>#REF!</v>
      </c>
      <c r="C40" s="5" t="e">
        <f>CalConfig!#REF!</f>
        <v>#REF!</v>
      </c>
      <c r="D40" s="5" t="e">
        <f>[1]Fev!AJ45</f>
        <v>#REF!</v>
      </c>
      <c r="E40" s="5"/>
      <c r="F40" s="5"/>
      <c r="G40" s="5"/>
      <c r="H40" s="5"/>
      <c r="I40" s="5"/>
      <c r="J40" s="5"/>
      <c r="K40" s="5"/>
      <c r="L40" s="5"/>
      <c r="M40" s="5"/>
      <c r="N40" s="5"/>
      <c r="P40" s="19"/>
      <c r="Q40" s="26" t="e">
        <f t="shared" si="2"/>
        <v>#REF!</v>
      </c>
      <c r="R40" s="36"/>
      <c r="S40" s="36"/>
      <c r="T40" s="36"/>
    </row>
    <row r="41" spans="2:20" ht="15.75">
      <c r="B41" s="23" t="e">
        <f>config!#REF!</f>
        <v>#REF!</v>
      </c>
      <c r="C41" s="5" t="e">
        <f>CalConfig!#REF!</f>
        <v>#REF!</v>
      </c>
      <c r="D41" s="5" t="e">
        <f>[1]Fev!AJ46</f>
        <v>#REF!</v>
      </c>
      <c r="E41" s="5"/>
      <c r="F41" s="5"/>
      <c r="G41" s="5"/>
      <c r="H41" s="5"/>
      <c r="I41" s="5"/>
      <c r="J41" s="5"/>
      <c r="K41" s="5"/>
      <c r="L41" s="5"/>
      <c r="M41" s="5"/>
      <c r="N41" s="5"/>
      <c r="P41" s="19"/>
      <c r="Q41" s="26" t="e">
        <f t="shared" si="2"/>
        <v>#REF!</v>
      </c>
      <c r="R41" s="36"/>
      <c r="S41" s="36"/>
      <c r="T41" s="36"/>
    </row>
    <row r="42" spans="2:20" ht="15.75">
      <c r="B42" s="23" t="e">
        <f>config!#REF!</f>
        <v>#REF!</v>
      </c>
      <c r="C42" s="5" t="e">
        <f>CalConfig!#REF!</f>
        <v>#REF!</v>
      </c>
      <c r="D42" s="5" t="e">
        <f>[1]Fev!AJ47</f>
        <v>#REF!</v>
      </c>
      <c r="E42" s="5"/>
      <c r="F42" s="5"/>
      <c r="G42" s="5"/>
      <c r="H42" s="5"/>
      <c r="I42" s="5"/>
      <c r="J42" s="5"/>
      <c r="K42" s="5"/>
      <c r="L42" s="5"/>
      <c r="M42" s="5"/>
      <c r="N42" s="5"/>
      <c r="P42" s="19"/>
      <c r="Q42" s="26" t="e">
        <f t="shared" si="2"/>
        <v>#REF!</v>
      </c>
      <c r="R42" s="36"/>
      <c r="S42" s="36"/>
      <c r="T42" s="36"/>
    </row>
    <row r="43" spans="2:20" ht="15.75">
      <c r="B43" s="23" t="e">
        <f>config!#REF!</f>
        <v>#REF!</v>
      </c>
      <c r="C43" s="5" t="e">
        <f>CalConfig!#REF!</f>
        <v>#REF!</v>
      </c>
      <c r="D43" s="5" t="e">
        <f>[1]Fev!AJ48</f>
        <v>#REF!</v>
      </c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  <c r="Q43" s="26" t="e">
        <f t="shared" si="2"/>
        <v>#REF!</v>
      </c>
      <c r="R43" s="36"/>
      <c r="S43" s="36"/>
      <c r="T43" s="36"/>
    </row>
    <row r="44" spans="2:20">
      <c r="R44" s="10"/>
      <c r="S44" s="10"/>
      <c r="T44" s="10"/>
    </row>
    <row r="45" spans="2:20">
      <c r="P45" s="27" t="s">
        <v>19</v>
      </c>
      <c r="Q45" s="28" t="e">
        <f>Q4+Q5+Q6+Q7+Q8</f>
        <v>#REF!</v>
      </c>
      <c r="R45" s="10"/>
      <c r="S45" s="10"/>
      <c r="T45" s="10"/>
    </row>
    <row r="46" spans="2:20">
      <c r="R46" s="36"/>
      <c r="S46" s="36"/>
      <c r="T46" s="10"/>
    </row>
    <row r="47" spans="2:20">
      <c r="R47" s="18"/>
    </row>
    <row r="48" spans="2:20">
      <c r="R48" s="18"/>
    </row>
    <row r="49" spans="18:18">
      <c r="R49" s="18"/>
    </row>
  </sheetData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E22"/>
  <sheetViews>
    <sheetView workbookViewId="0">
      <selection activeCell="B22" sqref="B22"/>
    </sheetView>
  </sheetViews>
  <sheetFormatPr baseColWidth="10" defaultRowHeight="15"/>
  <cols>
    <col min="1" max="1" width="10.7109375" bestFit="1" customWidth="1"/>
    <col min="2" max="2" width="29.140625" customWidth="1"/>
    <col min="3" max="3" width="20.42578125" customWidth="1"/>
  </cols>
  <sheetData>
    <row r="1" spans="1:5">
      <c r="A1" s="6">
        <f>DATE(config!C3,1,1)</f>
        <v>42005</v>
      </c>
      <c r="B1" s="8" t="s">
        <v>4</v>
      </c>
      <c r="C1">
        <v>1</v>
      </c>
      <c r="E1" s="1"/>
    </row>
    <row r="2" spans="1:5">
      <c r="A2" s="6">
        <f>B17+1</f>
        <v>42100</v>
      </c>
      <c r="B2" s="8" t="s">
        <v>5</v>
      </c>
      <c r="C2">
        <v>1</v>
      </c>
      <c r="E2" s="1"/>
    </row>
    <row r="3" spans="1:5">
      <c r="A3" s="6">
        <f>DATE(config!C3,5,1)</f>
        <v>42125</v>
      </c>
      <c r="B3" s="8" t="s">
        <v>6</v>
      </c>
      <c r="C3">
        <v>1</v>
      </c>
    </row>
    <row r="4" spans="1:5">
      <c r="A4" s="6">
        <f>DATE(config!C3,5,8)</f>
        <v>42132</v>
      </c>
      <c r="B4" s="8" t="s">
        <v>14</v>
      </c>
      <c r="C4">
        <v>1</v>
      </c>
    </row>
    <row r="5" spans="1:5">
      <c r="A5" s="6">
        <f>B17+39</f>
        <v>42138</v>
      </c>
      <c r="B5" s="8" t="s">
        <v>7</v>
      </c>
      <c r="C5">
        <v>1</v>
      </c>
    </row>
    <row r="6" spans="1:5">
      <c r="A6" s="6">
        <f>B17+50</f>
        <v>42149</v>
      </c>
      <c r="B6" s="8" t="s">
        <v>8</v>
      </c>
      <c r="C6">
        <v>1</v>
      </c>
    </row>
    <row r="7" spans="1:5">
      <c r="A7" s="6">
        <f>DATE(config!C3,7,14)</f>
        <v>42199</v>
      </c>
      <c r="B7" s="8" t="s">
        <v>9</v>
      </c>
      <c r="C7">
        <v>1</v>
      </c>
    </row>
    <row r="8" spans="1:5">
      <c r="A8" s="6">
        <f>DATE(config!C3,8,15)</f>
        <v>42231</v>
      </c>
      <c r="B8" s="8" t="s">
        <v>10</v>
      </c>
      <c r="C8">
        <v>1</v>
      </c>
    </row>
    <row r="9" spans="1:5">
      <c r="A9" s="6">
        <f>DATE(config!C3,11,1)</f>
        <v>42309</v>
      </c>
      <c r="B9" s="8" t="s">
        <v>11</v>
      </c>
      <c r="C9">
        <v>1</v>
      </c>
    </row>
    <row r="10" spans="1:5">
      <c r="A10" s="6">
        <f>DATE(config!C3,11,11)</f>
        <v>42319</v>
      </c>
      <c r="B10" s="8" t="s">
        <v>15</v>
      </c>
      <c r="C10">
        <v>1</v>
      </c>
    </row>
    <row r="11" spans="1:5">
      <c r="A11" s="6">
        <f>DATE(config!C3,12,25)</f>
        <v>42363</v>
      </c>
      <c r="B11" s="8" t="s">
        <v>12</v>
      </c>
      <c r="C11">
        <v>1</v>
      </c>
    </row>
    <row r="12" spans="1:5">
      <c r="A12" s="5"/>
      <c r="B12" s="5"/>
    </row>
    <row r="13" spans="1:5">
      <c r="A13" s="5"/>
      <c r="B13" s="5"/>
    </row>
    <row r="15" spans="1:5">
      <c r="E15" s="2"/>
    </row>
    <row r="17" spans="1:4">
      <c r="A17" t="s">
        <v>13</v>
      </c>
      <c r="B17" s="1">
        <f>DATE(config!C3,IF((25-MOD((11*MOD(config!C3-1900,19)+4
-INT((7*MOD(config!C3-1900,19)+1)/19)),29)-MOD(config!C3-1900
+INT((config!C3-1900)/4)+31-MOD((11*MOD(config!C3-1900,19)+4
-INT((7*MOD(config!C3-1900,19)+1)/19)),29),7))&gt;0,4,3),
IF((25-MOD((11*MOD(config!C3-1900,19)+4
-INT((7*MOD(config!C3-1900,19)+1)/19)),29)
-MOD(config!C3-1900+INT((config!C3-1900)/4)+31
-MOD((11*MOD(config!C3-1900,19)+4-INT((7*MOD(config!C3-1900,19)
+1)/19)),29),7))&gt;0,(25-MOD((11*MOD(config!C3-1900,19)+4
-INT((7*MOD(config!C3-1900,19)+1)/19)),29)-MOD(config!C3-1900
+INT((config!C3-1900)/4)+31-MOD((11*MOD(config!C3-1900,19)+4
-INT((7*MOD(config!C3-1900,19)+1)/19)),29),7)),31
+(25-MOD((11*MOD(config!C3-1900,19)+4
-INT((7*MOD(config!C3-1900,19)+1)/19)),29)
-MOD(config!C3-1900+INT((config!C3-1900)/4)+31
-MOD((11*MOD(config!C3-1900,19)+4
-INT((7*MOD(config!C3-1900,19)+1)/19)),29),7))))</f>
        <v>42099</v>
      </c>
    </row>
    <row r="18" spans="1:4">
      <c r="A18" s="1"/>
    </row>
    <row r="19" spans="1:4">
      <c r="A19" s="1"/>
    </row>
    <row r="22" spans="1:4" ht="26.25">
      <c r="B22" s="33" t="s">
        <v>21</v>
      </c>
      <c r="C22" s="33"/>
      <c r="D22" s="33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B2:D48"/>
  <sheetViews>
    <sheetView tabSelected="1" workbookViewId="0">
      <selection activeCell="C9" sqref="C9"/>
    </sheetView>
  </sheetViews>
  <sheetFormatPr baseColWidth="10" defaultRowHeight="15"/>
  <cols>
    <col min="2" max="2" width="22.28515625" bestFit="1" customWidth="1"/>
    <col min="3" max="3" width="40.42578125" customWidth="1"/>
    <col min="4" max="4" width="64.7109375" bestFit="1" customWidth="1"/>
  </cols>
  <sheetData>
    <row r="2" spans="2:4">
      <c r="B2" s="29" t="s">
        <v>70</v>
      </c>
      <c r="C2" s="30"/>
    </row>
    <row r="3" spans="2:4">
      <c r="B3" s="31" t="s">
        <v>23</v>
      </c>
      <c r="C3" s="5">
        <v>2015</v>
      </c>
    </row>
    <row r="4" spans="2:4">
      <c r="C4" s="7"/>
    </row>
    <row r="5" spans="2:4">
      <c r="B5" t="s">
        <v>65</v>
      </c>
      <c r="C5" s="7"/>
    </row>
    <row r="6" spans="2:4">
      <c r="B6" t="s">
        <v>71</v>
      </c>
      <c r="C6" s="7"/>
    </row>
    <row r="7" spans="2:4">
      <c r="B7" t="s">
        <v>66</v>
      </c>
      <c r="C7" s="7"/>
    </row>
    <row r="9" spans="2:4">
      <c r="B9" s="31" t="s">
        <v>25</v>
      </c>
      <c r="C9" s="41" t="s">
        <v>67</v>
      </c>
      <c r="D9" t="s">
        <v>68</v>
      </c>
    </row>
    <row r="10" spans="2:4">
      <c r="B10" s="31" t="s">
        <v>26</v>
      </c>
      <c r="C10" s="41" t="s">
        <v>67</v>
      </c>
      <c r="D10" t="s">
        <v>69</v>
      </c>
    </row>
    <row r="11" spans="2:4">
      <c r="B11" s="31" t="s">
        <v>27</v>
      </c>
      <c r="C11" s="41" t="s">
        <v>67</v>
      </c>
    </row>
    <row r="12" spans="2:4">
      <c r="B12" s="31" t="s">
        <v>28</v>
      </c>
      <c r="C12" s="41" t="s">
        <v>67</v>
      </c>
    </row>
    <row r="13" spans="2:4">
      <c r="B13" s="31" t="s">
        <v>29</v>
      </c>
      <c r="C13" s="41" t="s">
        <v>67</v>
      </c>
    </row>
    <row r="14" spans="2:4">
      <c r="B14" s="31" t="s">
        <v>30</v>
      </c>
      <c r="C14" s="41"/>
    </row>
    <row r="15" spans="2:4">
      <c r="B15" s="31" t="s">
        <v>31</v>
      </c>
      <c r="C15" s="41"/>
    </row>
    <row r="16" spans="2:4">
      <c r="B16" s="31" t="s">
        <v>32</v>
      </c>
      <c r="C16" s="41"/>
    </row>
    <row r="17" spans="2:3">
      <c r="B17" s="31" t="s">
        <v>33</v>
      </c>
      <c r="C17" s="41"/>
    </row>
    <row r="18" spans="2:3">
      <c r="B18" s="31" t="s">
        <v>34</v>
      </c>
      <c r="C18" s="41"/>
    </row>
    <row r="19" spans="2:3">
      <c r="B19" s="31" t="s">
        <v>35</v>
      </c>
      <c r="C19" s="41"/>
    </row>
    <row r="20" spans="2:3">
      <c r="B20" s="31" t="s">
        <v>36</v>
      </c>
      <c r="C20" s="41"/>
    </row>
    <row r="21" spans="2:3">
      <c r="B21" s="31" t="s">
        <v>37</v>
      </c>
      <c r="C21" s="41"/>
    </row>
    <row r="22" spans="2:3">
      <c r="B22" s="31" t="s">
        <v>38</v>
      </c>
      <c r="C22" s="41"/>
    </row>
    <row r="23" spans="2:3">
      <c r="B23" s="31" t="s">
        <v>39</v>
      </c>
      <c r="C23" s="41"/>
    </row>
    <row r="24" spans="2:3">
      <c r="B24" s="31" t="s">
        <v>40</v>
      </c>
      <c r="C24" s="41"/>
    </row>
    <row r="25" spans="2:3">
      <c r="B25" s="31" t="s">
        <v>41</v>
      </c>
      <c r="C25" s="41"/>
    </row>
    <row r="26" spans="2:3">
      <c r="B26" s="31" t="s">
        <v>42</v>
      </c>
      <c r="C26" s="41"/>
    </row>
    <row r="27" spans="2:3">
      <c r="B27" s="31" t="s">
        <v>43</v>
      </c>
      <c r="C27" s="41"/>
    </row>
    <row r="28" spans="2:3">
      <c r="B28" s="31" t="s">
        <v>44</v>
      </c>
      <c r="C28" s="41"/>
    </row>
    <row r="29" spans="2:3">
      <c r="B29" s="31" t="s">
        <v>45</v>
      </c>
      <c r="C29" s="41"/>
    </row>
    <row r="30" spans="2:3">
      <c r="B30" s="31" t="s">
        <v>46</v>
      </c>
      <c r="C30" s="41"/>
    </row>
    <row r="31" spans="2:3">
      <c r="B31" s="31" t="s">
        <v>47</v>
      </c>
      <c r="C31" s="41"/>
    </row>
    <row r="32" spans="2:3">
      <c r="B32" s="31" t="s">
        <v>48</v>
      </c>
      <c r="C32" s="41"/>
    </row>
    <row r="33" spans="2:3">
      <c r="B33" s="31" t="s">
        <v>49</v>
      </c>
      <c r="C33" s="41"/>
    </row>
    <row r="34" spans="2:3">
      <c r="B34" s="31" t="s">
        <v>50</v>
      </c>
      <c r="C34" s="41"/>
    </row>
    <row r="35" spans="2:3">
      <c r="B35" s="31" t="s">
        <v>51</v>
      </c>
      <c r="C35" s="41"/>
    </row>
    <row r="36" spans="2:3">
      <c r="B36" s="31" t="s">
        <v>52</v>
      </c>
      <c r="C36" s="41"/>
    </row>
    <row r="37" spans="2:3">
      <c r="B37" s="31" t="s">
        <v>53</v>
      </c>
      <c r="C37" s="41"/>
    </row>
    <row r="38" spans="2:3">
      <c r="B38" s="31" t="s">
        <v>54</v>
      </c>
      <c r="C38" s="41"/>
    </row>
    <row r="39" spans="2:3">
      <c r="B39" s="31" t="s">
        <v>55</v>
      </c>
      <c r="C39" s="41"/>
    </row>
    <row r="40" spans="2:3">
      <c r="B40" s="31" t="s">
        <v>56</v>
      </c>
      <c r="C40" s="41"/>
    </row>
    <row r="41" spans="2:3">
      <c r="B41" s="31" t="s">
        <v>57</v>
      </c>
      <c r="C41" s="41"/>
    </row>
    <row r="42" spans="2:3">
      <c r="B42" s="31" t="s">
        <v>58</v>
      </c>
      <c r="C42" s="41"/>
    </row>
    <row r="43" spans="2:3">
      <c r="B43" s="31" t="s">
        <v>59</v>
      </c>
      <c r="C43" s="41"/>
    </row>
    <row r="44" spans="2:3">
      <c r="B44" s="31" t="s">
        <v>60</v>
      </c>
      <c r="C44" s="41"/>
    </row>
    <row r="45" spans="2:3">
      <c r="B45" s="31" t="s">
        <v>61</v>
      </c>
      <c r="C45" s="41"/>
    </row>
    <row r="46" spans="2:3">
      <c r="B46" s="31" t="s">
        <v>62</v>
      </c>
      <c r="C46" s="41"/>
    </row>
    <row r="47" spans="2:3">
      <c r="B47" s="31" t="s">
        <v>63</v>
      </c>
      <c r="C47" s="41"/>
    </row>
    <row r="48" spans="2:3">
      <c r="B48" s="31" t="s">
        <v>64</v>
      </c>
      <c r="C48" s="41"/>
    </row>
  </sheetData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B1:AO9"/>
  <sheetViews>
    <sheetView workbookViewId="0"/>
  </sheetViews>
  <sheetFormatPr baseColWidth="10" defaultRowHeight="15"/>
  <cols>
    <col min="1" max="1" width="2.42578125" customWidth="1"/>
    <col min="2" max="2" width="14.85546875" customWidth="1"/>
    <col min="3" max="3" width="18.140625" bestFit="1" customWidth="1"/>
    <col min="4" max="34" width="3.7109375" customWidth="1"/>
    <col min="35" max="35" width="1.7109375" customWidth="1"/>
    <col min="38" max="38" width="11.42578125" hidden="1" customWidth="1"/>
    <col min="39" max="39" width="11.5703125" hidden="1" customWidth="1"/>
    <col min="40" max="41" width="11.42578125" hidden="1" customWidth="1"/>
  </cols>
  <sheetData>
    <row r="1" spans="2:41">
      <c r="H1" s="2"/>
      <c r="AL1" t="s">
        <v>2</v>
      </c>
      <c r="AM1" t="s">
        <v>0</v>
      </c>
      <c r="AN1" t="s">
        <v>1</v>
      </c>
    </row>
    <row r="2" spans="2:41" ht="24">
      <c r="B2" s="12"/>
      <c r="C2" s="16"/>
      <c r="D2" s="13" t="s">
        <v>16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4">
        <f>AM2</f>
        <v>42005</v>
      </c>
      <c r="W2" s="14"/>
      <c r="X2" s="14"/>
      <c r="Y2" s="15"/>
      <c r="Z2" s="15"/>
      <c r="AA2" s="15"/>
      <c r="AB2" s="15"/>
      <c r="AC2" s="15"/>
      <c r="AD2" s="15"/>
      <c r="AE2" s="16"/>
      <c r="AF2" s="16"/>
      <c r="AG2" s="16"/>
      <c r="AH2" s="16"/>
      <c r="AI2" s="17"/>
      <c r="AJ2" s="37" t="s">
        <v>22</v>
      </c>
      <c r="AL2" s="3">
        <v>1</v>
      </c>
      <c r="AM2" s="1">
        <f>DATE(config!C3,AL2,1)</f>
        <v>42005</v>
      </c>
      <c r="AN2" s="2">
        <f>DAY(DATE(config!E10,AL2+1,1)-1)</f>
        <v>31</v>
      </c>
      <c r="AO2" s="40">
        <f>V2</f>
        <v>42005</v>
      </c>
    </row>
    <row r="3" spans="2:41" ht="21" customHeight="1"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AL3" s="33" t="s">
        <v>21</v>
      </c>
    </row>
    <row r="4" spans="2:41" hidden="1"/>
    <row r="5" spans="2:41" hidden="1">
      <c r="B5" s="3" t="s">
        <v>17</v>
      </c>
      <c r="C5" s="3"/>
      <c r="D5">
        <f>IF(OR(DATE(config!C3,AL2,D8)=info!A1,DATE(config!C3,AL2,D8)=info!A2,DATE(config!C3,AL2,D8)=info!A3,DATE(config!C3,AL2,D8)=info!A4,DATE(config!C3,AL2,D8)=info!A5,DATE(config!C3,AL2,D8)=info!A6,DATE(config!C3,AL2,D8)=info!A7,DATE(config!C3,AL2,D8)=info!A8,DATE(config!C3,AL2,D8)=info!A9,DATE(config!C3,AL2,D8)=info!A10,DATE(config!C3,AL2,D8)=info!A11),1,0)</f>
        <v>1</v>
      </c>
      <c r="E5">
        <f>IF(OR(DATE(config!C3,AL2,E8)=info!A1,DATE(config!C3,AL2,E8)=info!A2,DATE(config!C3,AL2,E8)=info!A3,DATE(config!C3,AL2,E8)=info!A4,DATE(config!C3,AL2,E8)=info!A5,DATE(config!C3,AL2,E8)=info!A6,DATE(config!C3,AL2,E8)=info!A7,DATE(config!C3,AL2,E8)=info!A8,DATE(config!C3,AL2,E8)=info!A9,DATE(config!C3,AL2,E8)=info!A10,DATE(config!C3,AL2,E8)=info!A11),1,0)</f>
        <v>0</v>
      </c>
      <c r="F5">
        <f>IF(OR(DATE(config!C3,AL2,F8)=info!A1,DATE(config!C3,AL2,F8)=info!A2,DATE(config!C3,AL2,F8)=info!A3,DATE(config!C3,AL2,F8)=info!A4,DATE(config!C3,AL2,F8)=info!A5,DATE(config!C3,AL2,F8)=info!A6,DATE(config!C3,AL2,F8)=info!A7,DATE(config!C3,AL2,F8)=info!A8,DATE(config!C3,AL2,F8)=info!A9,DATE(config!C3,AL2,F8)=info!A10,DATE(config!C3,AL2,F8)=info!A11),1,0)</f>
        <v>0</v>
      </c>
      <c r="G5">
        <f>IF(OR(DATE(config!C3,AL2,G8)=info!A1,DATE(config!C3,AL2,G8)=info!A2,DATE(config!C3,AL2,G8)=info!A3,DATE(config!C3,AL2,G8)=info!A4,DATE(config!C3,AL2,G8)=info!A5,DATE(config!C3,AL2,G8)=info!A6,DATE(config!C3,AL2,G8)=info!A7,DATE(config!C3,AL2,G8)=info!A8,DATE(config!C3,AL2,G8)=info!A9,DATE(config!C3,AL2,G8)=info!A10,DATE(config!C3,AL2,G8)=info!A11),1,0)</f>
        <v>0</v>
      </c>
      <c r="H5">
        <f>IF(OR(DATE(config!C3,AL2,H8)=info!A1,DATE(config!C3,AL2,H8)=info!A2,DATE(config!C3,AL2,H8)=info!A3,DATE(config!C3,AL2,H8)=info!A4,DATE(config!C3,AL2,H8)=info!A5,DATE(config!C3,AL2,H8)=info!A6,DATE(config!C3,AL2,H8)=info!A7,DATE(config!C3,AL2,H8)=info!A8,DATE(config!C3,AL2,H8)=info!A9,DATE(config!C3,AL2,H8)=info!A10,DATE(config!C3,AL2,H8)=info!A11),1,0)</f>
        <v>0</v>
      </c>
      <c r="I5">
        <f>IF(OR(DATE(config!C3,AL2,I8)=info!A1,DATE(config!C3,AL2,I8)=info!A2,DATE(config!C3,AL2,I8)=info!A3,DATE(config!C3,AL2,I8)=info!A4,DATE(config!C3,AL2,I8)=info!A5,DATE(config!C3,AL2,I8)=info!A6,DATE(config!C3,AL2,I8)=info!A7,DATE(config!C3,AL2,I8)=info!A8,DATE(config!C3,AL2,I8)=info!A9,DATE(config!C3,AL2,I8)=info!A10,DATE(config!C3,AL2,I8)=info!A11),1,0)</f>
        <v>0</v>
      </c>
      <c r="J5">
        <f>IF(OR(DATE(config!C3,AL2,J8)=info!A1,DATE(config!C3,AL2,J8)=info!A2,DATE(config!C3,AL2,J8)=info!A3,DATE(config!C3,AL2,J8)=info!A4,DATE(config!C3,AL2,J8)=info!A5,DATE(config!C3,AL2,J8)=info!A6,DATE(config!C3,AL2,J8)=info!A7,DATE(config!C3,AL2,J8)=info!A8,DATE(config!C3,AL2,J8)=info!A9,DATE(config!C3,AL2,J8)=info!A10,DATE(config!C3,AL2,J8)=info!A11),1,0)</f>
        <v>0</v>
      </c>
      <c r="K5">
        <f>IF(OR(DATE(config!C3,AL2,K8)=info!A1,DATE(config!C3,AL2,K8)=info!A2,DATE(config!C3,AL2,K8)=info!A3,DATE(config!C3,AL2,K8)=info!A4,DATE(config!C3,AL2,K8)=info!A5,DATE(config!C3,AL2,K8)=info!A6,DATE(config!C3,AL2,K8)=info!A7,DATE(config!C3,AL2,K8)=info!A8,DATE(config!C3,AL2,K8)=info!A9,DATE(config!C3,AL2,K8)=info!A10,DATE(config!C3,AL2,K8)=info!A11),1,0)</f>
        <v>0</v>
      </c>
      <c r="L5">
        <f>IF(OR(DATE(config!C3,AL2,L8)=info!A1,DATE(config!C3,AL2,L8)=info!A2,DATE(config!C3,AL2,L8)=info!A3,DATE(config!C3,AL2,L8)=info!A4,DATE(config!C3,AL2,L8)=info!A5,DATE(config!C3,AL2,L8)=info!A6,DATE(config!C3,AL2,L8)=info!A7,DATE(config!C3,AL2,L8)=info!A8,DATE(config!C3,AL2,L8)=info!A9,DATE(config!C3,AL2,L8)=info!A10,DATE(config!C3,AL2,L8)=info!A11),1,0)</f>
        <v>0</v>
      </c>
      <c r="M5">
        <f>IF(OR(DATE(config!C3,AL2,M8)=info!A1,DATE(config!C3,AL2,M8)=info!A2,DATE(config!C3,AL2,M8)=info!A3,DATE(config!C3,AL2,M8)=info!A4,DATE(config!C3,AL2,M8)=info!A5,DATE(config!C3,AL2,M8)=info!A6,DATE(config!C3,AL2,M8)=info!A7,DATE(config!C3,AL2,M8)=info!A8,DATE(config!C3,AL2,M8)=info!A9,DATE(config!C3,AL2,M8)=info!A10,DATE(config!C3,AL2,M8)=info!A11),1,0)</f>
        <v>0</v>
      </c>
      <c r="N5">
        <f>IF(OR(DATE(config!C3,AL2,N8)=info!A1,DATE(config!C3,AL2,N8)=info!A2,DATE(config!C3,AL2,N8)=info!A3,DATE(config!C3,AL2,N8)=info!A4,DATE(config!C3,AL2,N8)=info!A5,DATE(config!C3,AL2,N8)=info!A6,DATE(config!C3,AL2,N8)=info!A7,DATE(config!C3,AL2,N8)=info!A8,DATE(config!C3,AL2,N8)=info!A9,DATE(config!C3,AL2,N8)=info!A10,DATE(config!C3,AL2,N8)=info!A11),1,0)</f>
        <v>0</v>
      </c>
      <c r="O5">
        <f>IF(OR(DATE(config!C3,AL2,O8)=info!A1,DATE(config!C3,AL2,O8)=info!A2,DATE(config!C3,AL2,O8)=info!A3,DATE(config!C3,AL2,O8)=info!A4,DATE(config!C3,AL2,O8)=info!A5,DATE(config!C3,AL2,O8)=info!A6,DATE(config!C3,AL2,O8)=info!A7,DATE(config!C3,AL2,O8)=info!A8,DATE(config!C3,AL2,O8)=info!A9,DATE(config!C3,AL2,O8)=info!A10,DATE(config!C3,AL2,O8)=info!A11),1,0)</f>
        <v>0</v>
      </c>
      <c r="P5">
        <f>IF(OR(DATE(config!C3,AL2,P8)=info!A1,DATE(config!C3,AL2,P8)=info!A2,DATE(config!C3,AL2,P8)=info!A3,DATE(config!C3,AL2,P8)=info!A4,DATE(config!C3,AL2,P8)=info!A5,DATE(config!C3,AL2,P8)=info!A6,DATE(config!C3,AL2,P8)=info!A7,DATE(config!C3,AL2,P8)=info!A8,DATE(config!C3,AL2,P8)=info!A9,DATE(config!C3,AL2,P8)=info!A10,DATE(config!C3,AL2,P8)=info!A11),1,0)</f>
        <v>0</v>
      </c>
      <c r="Q5">
        <f>IF(OR(DATE(config!C3,AL2,Q8)=info!A1,DATE(config!C3,AL2,Q8)=info!A2,DATE(config!C3,AL2,Q8)=info!A3,DATE(config!C3,AL2,Q8)=info!A4,DATE(config!C3,AL2,Q8)=info!A5,DATE(config!C3,AL2,Q8)=info!A6,DATE(config!C3,AL2,Q8)=info!A7,DATE(config!C3,AL2,Q8)=info!A8,DATE(config!C3,AL2,Q8)=info!A9,DATE(config!C3,AL2,Q8)=info!A10,DATE(config!C3,AL2,Q8)=info!A11),1,0)</f>
        <v>0</v>
      </c>
      <c r="R5">
        <f>IF(OR(DATE(config!C3,AL2,R8)=info!A1,DATE(config!C3,AL2,R8)=info!A2,DATE(config!C3,AL2,R8)=info!A3,DATE(config!C3,AL2,R8)=info!A4,DATE(config!C3,AL2,R8)=info!A5,DATE(config!C3,AL2,R8)=info!A6,DATE(config!C3,AL2,R8)=info!A7,DATE(config!C3,AL2,R8)=info!A8,DATE(config!C3,AL2,R8)=info!A9,DATE(config!C3,AL2,R8)=info!A10,DATE(config!C3,AL2,R8)=info!A11),1,0)</f>
        <v>0</v>
      </c>
      <c r="S5">
        <f>IF(OR(DATE(config!C3,AL2,S8)=info!A1,DATE(config!C3,AL2,S8)=info!A2,DATE(config!C3,AL2,S8)=info!A3,DATE(config!C3,AL2,S8)=info!A4,DATE(config!C3,AL2,S8)=info!A5,DATE(config!C3,AL2,S8)=info!A6,DATE(config!C3,AL2,S8)=info!A7,DATE(config!C3,AL2,S8)=info!A8,DATE(config!C3,AL2,S8)=info!A9,DATE(config!C3,AL2,S8)=info!A10,DATE(config!C3,AL2,S8)=info!A11),1,0)</f>
        <v>0</v>
      </c>
      <c r="T5">
        <f>IF(OR(DATE(config!C3,AL2,T8)=info!A1,DATE(config!C3,AL2,T8)=info!A2,DATE(config!C3,AL2,T8)=info!A3,DATE(config!C3,AL2,T8)=info!A4,DATE(config!C3,AL2,T8)=info!A5,DATE(config!C3,AL2,T8)=info!A6,DATE(config!C3,AL2,T8)=info!A7,DATE(config!C3,AL2,T8)=info!A8,DATE(config!C3,AL2,T8)=info!A9,DATE(config!C3,AL2,T8)=info!A10,DATE(config!C3,AL2,T8)=info!A11),1,0)</f>
        <v>0</v>
      </c>
      <c r="U5">
        <f>IF(OR(DATE(config!C3,AL2,U8)=info!A1,DATE(config!C3,AL2,U8)=info!A2,DATE(config!C3,AL2,U8)=info!A3,DATE(config!C3,AL2,U8)=info!A4,DATE(config!C3,AL2,U8)=info!A5,DATE(config!C3,AL2,U8)=info!A6,DATE(config!C3,AL2,U8)=info!A7,DATE(config!C3,AL2,U8)=info!A8,DATE(config!C3,AL2,U8)=info!A9,DATE(config!C3,AL2,U8)=info!A10,DATE(config!C3,AL2,U8)=info!A11),1,0)</f>
        <v>0</v>
      </c>
      <c r="V5">
        <f>IF(OR(DATE(config!C3,AL2,V8)=info!A1,DATE(config!C3,AL2,V8)=info!A2,DATE(config!C3,AL2,V8)=info!A3,DATE(config!C3,AL2,V8)=info!A4,DATE(config!C3,AL2,V8)=info!A5,DATE(config!C3,AL2,V8)=info!A6,DATE(config!C3,AL2,V8)=info!A7,DATE(config!C3,AL2,V8)=info!A8,DATE(config!C3,AL2,V8)=info!A9,DATE(config!C3,AL2,V8)=info!A10,DATE(config!C3,AL2,V8)=info!A11),1,0)</f>
        <v>0</v>
      </c>
      <c r="W5">
        <f>IF(OR(DATE(config!C3,AL2,W8)=info!A1,DATE(config!C3,AL2,W8)=info!A2,DATE(config!C3,AL2,W8)=info!A3,DATE(config!C3,AL2,W8)=info!A4,DATE(config!C3,AL2,W8)=info!A5,DATE(config!C3,AL2,W8)=info!A6,DATE(config!C3,AL2,W8)=info!A7,DATE(config!C3,AL2,W8)=info!A8,DATE(config!C3,AL2,W8)=info!A9,DATE(config!C3,AL2,W8)=info!A10,DATE(config!C3,AL2,W8)=info!A11),1,0)</f>
        <v>0</v>
      </c>
      <c r="X5">
        <f>IF(OR(DATE(config!C3,AL2,X8)=info!A1,DATE(config!C3,AL2,X8)=info!A2,DATE(config!C3,AL2,X8)=info!A3,DATE(config!C3,AL2,X8)=info!A4,DATE(config!C3,AL2,X8)=info!A5,DATE(config!C3,AL2,X8)=info!A6,DATE(config!C3,AL2,X8)=info!A7,DATE(config!C3,AL2,X8)=info!A8,DATE(config!C3,AL2,X8)=info!A9,DATE(config!C3,AL2,X8)=info!A10,DATE(config!C3,AL2,X8)=info!A11),1,0)</f>
        <v>0</v>
      </c>
      <c r="Y5">
        <f>IF(OR(DATE(config!C3,AL2,Y8)=info!A1,DATE(config!C3,AL2,Y8)=info!A2,DATE(config!C3,AL2,Y8)=info!A3,DATE(config!C3,AL2,Y8)=info!A4,DATE(config!C3,AL2,Y8)=info!A5,DATE(config!C3,AL2,Y8)=info!A6,DATE(config!C3,AL2,Y8)=info!A7,DATE(config!C3,AL2,Y8)=info!A8,DATE(config!C3,AL2,Y8)=info!A9,DATE(config!C3,AL2,Y8)=info!A10,DATE(config!C3,AL2,Y8)=info!A11),1,0)</f>
        <v>0</v>
      </c>
      <c r="Z5">
        <f>IF(OR(DATE(config!C3,AL2,Z8)=info!A1,DATE(config!C3,AL2,Z8)=info!A2,DATE(config!C3,AL2,Z8)=info!A3,DATE(config!C3,AL2,Z8)=info!A4,DATE(config!C3,AL2,Z8)=info!A5,DATE(config!C3,AL2,Z8)=info!A6,DATE(config!C3,AL2,Z8)=info!A7,DATE(config!C3,AL2,Z8)=info!A8,DATE(config!C3,AL2,Z8)=info!A9,DATE(config!C3,AL2,Z8)=info!A10,DATE(config!C3,AL2,Z8)=info!A11),1,0)</f>
        <v>0</v>
      </c>
      <c r="AA5">
        <f>IF(OR(DATE(config!C3,AL2,AA8)=info!A1,DATE(config!C3,AL2,AA8)=info!A2,DATE(config!C3,AL2,AA8)=info!A3,DATE(config!C3,AL2,AA8)=info!A4,DATE(config!C3,AL2,AA8)=info!A5,DATE(config!C3,AL2,AA8)=info!A6,DATE(config!C3,AL2,AA8)=info!A7,DATE(config!C3,AL2,AA8)=info!A8,DATE(config!C3,AL2,AA8)=info!A9,DATE(config!C3,AL2,AA8)=info!A10,DATE(config!C3,AL2,AA8)=info!A11),1,0)</f>
        <v>0</v>
      </c>
      <c r="AB5">
        <f>IF(OR(DATE(config!C3,AL2,AB8)=info!A1,DATE(config!C3,AL2,AB8)=info!A2,DATE(config!C3,AL2,AB8)=info!A3,DATE(config!C3,AL2,AB8)=info!A4,DATE(config!C3,AL2,AB8)=info!A5,DATE(config!C3,AL2,AB8)=info!A6,DATE(config!C3,AL2,AB8)=info!A7,DATE(config!C3,AL2,AB8)=info!A8,DATE(config!C3,AL2,AB8)=info!A9,DATE(config!C3,AL2,AB8)=info!A10,DATE(config!C3,AL2,AB8)=info!A11),1,0)</f>
        <v>0</v>
      </c>
      <c r="AC5">
        <f>IF(OR(DATE(config!C3,AL2,AC8)=info!A1,DATE(config!C3,AL2,AC8)=info!A2,DATE(config!C3,AL2,AC8)=info!A3,DATE(config!C3,AL2,AC8)=info!A4,DATE(config!C3,AL2,AC8)=info!A5,DATE(config!C3,AL2,AC8)=info!A6,DATE(config!C3,AL2,AC8)=info!A7,DATE(config!C3,AL2,AC8)=info!A8,DATE(config!C3,AL2,AC8)=info!A9,DATE(config!C3,AL2,AC8)=info!A10,DATE(config!C3,AL2,AC8)=info!A11),1,0)</f>
        <v>0</v>
      </c>
      <c r="AD5">
        <f>IF(OR(DATE(config!C3,AL2,AD8)=info!A1,DATE(config!C3,AL2,AD8)=info!A2,DATE(config!C3,AL2,AD8)=info!A3,DATE(config!C3,AL2,AD8)=info!A4,DATE(config!C3,AL2,AD8)=info!A5,DATE(config!C3,AL2,AD8)=info!A6,DATE(config!C3,AL2,AD8)=info!A7,DATE(config!C3,AL2,AD8)=info!A8,DATE(config!C3,AL2,AD8)=info!A9,DATE(config!C3,AL2,AD8)=info!A10,DATE(config!C3,AL2,AD8)=info!A11),1,0)</f>
        <v>0</v>
      </c>
      <c r="AE5">
        <f>IF(OR(DATE(config!C3,AL2,AE8)=info!A1,DATE(config!C3,AL2,AE8)=info!A2,DATE(config!C3,AL2,AE8)=info!A3,DATE(config!C3,AL2,AE8)=info!A4,DATE(config!C3,AL2,AE8)=info!A5,DATE(config!C3,AL2,AE8)=info!A6,DATE(config!C3,AL2,AE8)=info!A7,DATE(config!C3,AL2,AE8)=info!A8,DATE(config!C3,AL2,AE8)=info!A9,DATE(config!C3,AL2,AE8)=info!A10,DATE(config!C3,AL2,AE8)=info!A11),1,0)</f>
        <v>0</v>
      </c>
      <c r="AF5">
        <f>IF(OR(DATE(config!C3,AL2,AF8)=info!A1,DATE(config!C3,AL2,AF8)=info!A2,DATE(config!C3,AL2,AF8)=info!A3,DATE(config!C3,AL2,AF8)=info!A4,DATE(config!C3,AL2,AF8)=info!A5,DATE(config!C3,AL2,AF8)=info!A6,DATE(config!C3,AL2,AF8)=info!A7,DATE(config!C3,AL2,AF8)=info!A8,DATE(config!C3,AL2,AF8)=info!A9,DATE(config!C3,AL2,AF8)=info!A10,DATE(config!C3,AL2,AF8)=info!A11),1,0)</f>
        <v>0</v>
      </c>
      <c r="AG5">
        <f>IF(OR(DATE(config!C3,AL2,AG8)=info!A1,DATE(config!C3,AL2,AG8)=info!A2,DATE(config!C3,AL2,AG8)=info!A3,DATE(config!C3,AL2,AG8)=info!A4,DATE(config!C3,AL2,AG8)=info!A5,DATE(config!C3,AL2,AG8)=info!A6,DATE(config!C3,AL2,AG8)=info!A7,DATE(config!C3,AL2,AG8)=info!A8,DATE(config!C3,AL2,AG8)=info!A9,DATE(config!C3,AL2,AG8)=info!A10,DATE(config!C3,AL2,AG8)=info!A11),1,0)</f>
        <v>0</v>
      </c>
      <c r="AH5">
        <f>IF(OR(DATE(config!C3,AL2,AH8)=info!A1,DATE(config!C3,AL2,AH8)=info!A2,DATE(config!C3,AL2,AH8)=info!A3,DATE(config!C3,AL2,AH8)=info!A4,DATE(config!C3,AL2,AH8)=info!A5,DATE(config!C3,AL2,AH8)=info!A6,DATE(config!C3,AL2,AH8)=info!A7,DATE(config!C3,AL2,AH8)=info!A8,DATE(config!C3,AL2,AH8)=info!A9,DATE(config!C3,AL2,AH8)=info!A10,DATE(config!C3,AL2,AH8)=info!A11),1,0)</f>
        <v>0</v>
      </c>
    </row>
    <row r="6" spans="2:41" hidden="1">
      <c r="B6" t="s">
        <v>3</v>
      </c>
      <c r="D6" s="2">
        <f>WEEKDAY(DATE(config!C3,AL2,D8),2)</f>
        <v>4</v>
      </c>
      <c r="E6" s="2">
        <f>WEEKDAY(DATE(config!C3,AL2,E8),2)</f>
        <v>5</v>
      </c>
      <c r="F6" s="2">
        <f>WEEKDAY(DATE(config!C3,AL2,F8),2)</f>
        <v>6</v>
      </c>
      <c r="G6" s="2">
        <f>WEEKDAY(DATE(config!C3,AL2,G8),2)</f>
        <v>7</v>
      </c>
      <c r="H6" s="2">
        <f>WEEKDAY(DATE(config!C3,AL2,H8),2)</f>
        <v>1</v>
      </c>
      <c r="I6" s="2">
        <f>WEEKDAY(DATE(config!C3,AL2,I8),2)</f>
        <v>2</v>
      </c>
      <c r="J6" s="2">
        <f>WEEKDAY(DATE(config!C3,AL2,J8),2)</f>
        <v>3</v>
      </c>
      <c r="K6" s="2">
        <f>WEEKDAY(DATE(config!C3,AL2,K8),2)</f>
        <v>4</v>
      </c>
      <c r="L6" s="2">
        <f>WEEKDAY(DATE(config!C3,AL2,L8),2)</f>
        <v>5</v>
      </c>
      <c r="M6" s="2">
        <f>WEEKDAY(DATE(config!C3,AL2,M8),2)</f>
        <v>6</v>
      </c>
      <c r="N6" s="2">
        <f>WEEKDAY(DATE(config!C3,AL2,N8),2)</f>
        <v>7</v>
      </c>
      <c r="O6" s="2">
        <f>WEEKDAY(DATE(config!C3,AL2,O8),2)</f>
        <v>1</v>
      </c>
      <c r="P6" s="2">
        <f>WEEKDAY(DATE(config!C3,AL2,P8),2)</f>
        <v>2</v>
      </c>
      <c r="Q6" s="2">
        <f>WEEKDAY(DATE(config!C3,AL2,Q8),2)</f>
        <v>3</v>
      </c>
      <c r="R6" s="2">
        <f>WEEKDAY(DATE(config!C3,AL2,R8),2)</f>
        <v>4</v>
      </c>
      <c r="S6" s="2">
        <f>WEEKDAY(DATE(config!C3,AL2,S8),2)</f>
        <v>5</v>
      </c>
      <c r="T6" s="2">
        <f>WEEKDAY(DATE(config!C3,AL2,T8),2)</f>
        <v>6</v>
      </c>
      <c r="U6" s="2">
        <f>WEEKDAY(DATE(config!C3,AL2,U8),2)</f>
        <v>7</v>
      </c>
      <c r="V6" s="2">
        <f>WEEKDAY(DATE(config!C3,AL2,V8),2)</f>
        <v>1</v>
      </c>
      <c r="W6" s="2">
        <f>WEEKDAY(DATE(config!C3,AL2,W8),2)</f>
        <v>2</v>
      </c>
      <c r="X6" s="2">
        <f>WEEKDAY(DATE(config!C3,AL2,X8),2)</f>
        <v>3</v>
      </c>
      <c r="Y6" s="2">
        <f>WEEKDAY(DATE(config!C3,AL2,Y8),2)</f>
        <v>4</v>
      </c>
      <c r="Z6" s="2">
        <f>WEEKDAY(DATE(config!C3,AL2,Z8),2)</f>
        <v>5</v>
      </c>
      <c r="AA6" s="2">
        <f>WEEKDAY(DATE(config!C3,AL2,AA8),2)</f>
        <v>6</v>
      </c>
      <c r="AB6" s="2">
        <f>WEEKDAY(DATE(config!C3,AL2,AB8),2)</f>
        <v>7</v>
      </c>
      <c r="AC6" s="2">
        <f>WEEKDAY(DATE(config!C3,AL2,AC8),2)</f>
        <v>1</v>
      </c>
      <c r="AD6" s="2">
        <f>WEEKDAY(DATE(config!C3,AL2,AD8),2)</f>
        <v>2</v>
      </c>
      <c r="AE6" s="2">
        <f>WEEKDAY(DATE(config!C3,AL2,AE8),2)</f>
        <v>3</v>
      </c>
      <c r="AF6" s="2">
        <f>WEEKDAY(DATE(config!C3,AL2,AF8),2)</f>
        <v>4</v>
      </c>
      <c r="AG6" s="2">
        <f>WEEKDAY(DATE(config!C3,AL2,AG8),2)</f>
        <v>5</v>
      </c>
      <c r="AH6" s="2">
        <f>WEEKDAY(DATE(config!C3,AL2,AH8),2)</f>
        <v>6</v>
      </c>
    </row>
    <row r="7" spans="2:41">
      <c r="D7" s="4" t="str">
        <f t="shared" ref="D7:AE7" si="0">CHOOSE(WEEKDAY(D6),"L","M","M","J","V","S","D")</f>
        <v>J</v>
      </c>
      <c r="E7" s="4" t="str">
        <f t="shared" si="0"/>
        <v>V</v>
      </c>
      <c r="F7" s="4" t="str">
        <f t="shared" si="0"/>
        <v>S</v>
      </c>
      <c r="G7" s="4" t="str">
        <f t="shared" si="0"/>
        <v>D</v>
      </c>
      <c r="H7" s="4" t="str">
        <f t="shared" si="0"/>
        <v>L</v>
      </c>
      <c r="I7" s="4" t="str">
        <f t="shared" si="0"/>
        <v>M</v>
      </c>
      <c r="J7" s="4" t="str">
        <f t="shared" si="0"/>
        <v>M</v>
      </c>
      <c r="K7" s="4" t="str">
        <f t="shared" si="0"/>
        <v>J</v>
      </c>
      <c r="L7" s="4" t="str">
        <f t="shared" si="0"/>
        <v>V</v>
      </c>
      <c r="M7" s="4" t="str">
        <f t="shared" si="0"/>
        <v>S</v>
      </c>
      <c r="N7" s="4" t="str">
        <f t="shared" si="0"/>
        <v>D</v>
      </c>
      <c r="O7" s="4" t="str">
        <f t="shared" si="0"/>
        <v>L</v>
      </c>
      <c r="P7" s="4" t="str">
        <f t="shared" si="0"/>
        <v>M</v>
      </c>
      <c r="Q7" s="4" t="str">
        <f t="shared" si="0"/>
        <v>M</v>
      </c>
      <c r="R7" s="4" t="str">
        <f t="shared" si="0"/>
        <v>J</v>
      </c>
      <c r="S7" s="4" t="str">
        <f t="shared" si="0"/>
        <v>V</v>
      </c>
      <c r="T7" s="4" t="str">
        <f t="shared" si="0"/>
        <v>S</v>
      </c>
      <c r="U7" s="4" t="str">
        <f t="shared" si="0"/>
        <v>D</v>
      </c>
      <c r="V7" s="4" t="str">
        <f t="shared" si="0"/>
        <v>L</v>
      </c>
      <c r="W7" s="4" t="str">
        <f t="shared" si="0"/>
        <v>M</v>
      </c>
      <c r="X7" s="4" t="str">
        <f t="shared" si="0"/>
        <v>M</v>
      </c>
      <c r="Y7" s="4" t="str">
        <f t="shared" si="0"/>
        <v>J</v>
      </c>
      <c r="Z7" s="4" t="str">
        <f t="shared" si="0"/>
        <v>V</v>
      </c>
      <c r="AA7" s="4" t="str">
        <f t="shared" si="0"/>
        <v>S</v>
      </c>
      <c r="AB7" s="4" t="str">
        <f t="shared" si="0"/>
        <v>D</v>
      </c>
      <c r="AC7" s="4" t="str">
        <f t="shared" si="0"/>
        <v>L</v>
      </c>
      <c r="AD7" s="4" t="str">
        <f t="shared" si="0"/>
        <v>M</v>
      </c>
      <c r="AE7" s="4" t="str">
        <f t="shared" si="0"/>
        <v>M</v>
      </c>
      <c r="AF7" s="4" t="str">
        <f>IF(AF8="","",CHOOSE(WEEKDAY(AF6),"L","M","M","J","V","S","D"))</f>
        <v>J</v>
      </c>
      <c r="AG7" s="4" t="str">
        <f>IF(AG8="","",CHOOSE(WEEKDAY(AG6),"L","M","M","J","V","S","D"))</f>
        <v>V</v>
      </c>
      <c r="AH7" s="4" t="str">
        <f>IF(AH8="","",CHOOSE(WEEKDAY(AH6),"L","M","M","J","V","S","D"))</f>
        <v>S</v>
      </c>
    </row>
    <row r="8" spans="2:41" ht="15.75" thickBot="1">
      <c r="D8" s="21">
        <v>1</v>
      </c>
      <c r="E8" s="21">
        <v>2</v>
      </c>
      <c r="F8" s="21">
        <v>3</v>
      </c>
      <c r="G8" s="21">
        <v>4</v>
      </c>
      <c r="H8" s="21">
        <v>5</v>
      </c>
      <c r="I8" s="21">
        <v>6</v>
      </c>
      <c r="J8" s="21">
        <v>7</v>
      </c>
      <c r="K8" s="21">
        <v>8</v>
      </c>
      <c r="L8" s="21">
        <v>9</v>
      </c>
      <c r="M8" s="21">
        <v>10</v>
      </c>
      <c r="N8" s="21">
        <v>11</v>
      </c>
      <c r="O8" s="21">
        <v>12</v>
      </c>
      <c r="P8" s="21">
        <v>13</v>
      </c>
      <c r="Q8" s="21">
        <v>14</v>
      </c>
      <c r="R8" s="21">
        <v>15</v>
      </c>
      <c r="S8" s="21">
        <v>16</v>
      </c>
      <c r="T8" s="21">
        <v>17</v>
      </c>
      <c r="U8" s="21">
        <v>18</v>
      </c>
      <c r="V8" s="21">
        <v>19</v>
      </c>
      <c r="W8" s="21">
        <v>20</v>
      </c>
      <c r="X8" s="21">
        <v>21</v>
      </c>
      <c r="Y8" s="21">
        <v>22</v>
      </c>
      <c r="Z8" s="21">
        <v>23</v>
      </c>
      <c r="AA8" s="21">
        <v>24</v>
      </c>
      <c r="AB8" s="21">
        <v>25</v>
      </c>
      <c r="AC8" s="21">
        <v>26</v>
      </c>
      <c r="AD8" s="21">
        <v>27</v>
      </c>
      <c r="AE8" s="21">
        <v>28</v>
      </c>
      <c r="AF8" s="21">
        <f>IF(29&gt;AN2,"",29)</f>
        <v>29</v>
      </c>
      <c r="AG8" s="21">
        <f>IF(30&gt;AN2,"",30)</f>
        <v>30</v>
      </c>
      <c r="AH8" s="21">
        <f>IF(31&gt;AN2,"",31)</f>
        <v>31</v>
      </c>
    </row>
    <row r="9" spans="2:41" ht="14.1" customHeight="1" thickBot="1">
      <c r="B9" s="20" t="str">
        <f>config!C9</f>
        <v>Prenom NOM</v>
      </c>
      <c r="C9" s="32" t="s">
        <v>20</v>
      </c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"/>
      <c r="AJ9" s="39">
        <f>SUM(D9:AH9)</f>
        <v>0</v>
      </c>
    </row>
  </sheetData>
  <phoneticPr fontId="3" type="noConversion"/>
  <conditionalFormatting sqref="D7:D9">
    <cfRule type="expression" dxfId="63" priority="18" stopIfTrue="1">
      <formula>$D$5=1</formula>
    </cfRule>
    <cfRule type="expression" dxfId="62" priority="40" stopIfTrue="1">
      <formula>$D$6&gt;5</formula>
    </cfRule>
  </conditionalFormatting>
  <conditionalFormatting sqref="E7:E9">
    <cfRule type="expression" dxfId="61" priority="41" stopIfTrue="1">
      <formula>$E$5=1</formula>
    </cfRule>
    <cfRule type="expression" dxfId="60" priority="42" stopIfTrue="1">
      <formula>$E$6&gt;5</formula>
    </cfRule>
  </conditionalFormatting>
  <conditionalFormatting sqref="F7:F9">
    <cfRule type="expression" dxfId="59" priority="43" stopIfTrue="1">
      <formula>$F$5=1</formula>
    </cfRule>
    <cfRule type="expression" dxfId="58" priority="44" stopIfTrue="1">
      <formula>$F$6&gt;5</formula>
    </cfRule>
  </conditionalFormatting>
  <conditionalFormatting sqref="G7:G9">
    <cfRule type="expression" dxfId="57" priority="45" stopIfTrue="1">
      <formula>$G$5=1</formula>
    </cfRule>
    <cfRule type="expression" dxfId="56" priority="46" stopIfTrue="1">
      <formula>$G$6&gt;5</formula>
    </cfRule>
  </conditionalFormatting>
  <conditionalFormatting sqref="H7:H9">
    <cfRule type="expression" dxfId="55" priority="47" stopIfTrue="1">
      <formula>$H$5=1</formula>
    </cfRule>
    <cfRule type="expression" dxfId="54" priority="48" stopIfTrue="1">
      <formula>$H$6&gt;5</formula>
    </cfRule>
  </conditionalFormatting>
  <conditionalFormatting sqref="I7:I9">
    <cfRule type="expression" dxfId="53" priority="49" stopIfTrue="1">
      <formula>$I$5=1</formula>
    </cfRule>
    <cfRule type="expression" dxfId="52" priority="50" stopIfTrue="1">
      <formula>$I$6&gt;5</formula>
    </cfRule>
  </conditionalFormatting>
  <conditionalFormatting sqref="J7:J9">
    <cfRule type="expression" dxfId="51" priority="51" stopIfTrue="1">
      <formula>$J$5=1</formula>
    </cfRule>
    <cfRule type="expression" dxfId="50" priority="52" stopIfTrue="1">
      <formula>$J$6&gt;5</formula>
    </cfRule>
  </conditionalFormatting>
  <conditionalFormatting sqref="K7:K9">
    <cfRule type="expression" dxfId="49" priority="53" stopIfTrue="1">
      <formula>$K$5=1</formula>
    </cfRule>
    <cfRule type="expression" dxfId="48" priority="54" stopIfTrue="1">
      <formula>$K$6&gt;5</formula>
    </cfRule>
  </conditionalFormatting>
  <conditionalFormatting sqref="L7:L9">
    <cfRule type="expression" dxfId="47" priority="55" stopIfTrue="1">
      <formula>$L$5=1</formula>
    </cfRule>
    <cfRule type="expression" dxfId="46" priority="56" stopIfTrue="1">
      <formula>$L$6&gt;5</formula>
    </cfRule>
  </conditionalFormatting>
  <conditionalFormatting sqref="M7:M9">
    <cfRule type="expression" dxfId="45" priority="57" stopIfTrue="1">
      <formula>$M$5=1</formula>
    </cfRule>
    <cfRule type="expression" dxfId="44" priority="58" stopIfTrue="1">
      <formula>$M$6&gt;5</formula>
    </cfRule>
  </conditionalFormatting>
  <conditionalFormatting sqref="N7:N9">
    <cfRule type="expression" dxfId="43" priority="59" stopIfTrue="1">
      <formula>$N$5=1</formula>
    </cfRule>
    <cfRule type="expression" dxfId="42" priority="60" stopIfTrue="1">
      <formula>$N$6&gt;5</formula>
    </cfRule>
  </conditionalFormatting>
  <conditionalFormatting sqref="O7:O9">
    <cfRule type="expression" dxfId="41" priority="61" stopIfTrue="1">
      <formula>$O$5=1</formula>
    </cfRule>
    <cfRule type="expression" dxfId="40" priority="62" stopIfTrue="1">
      <formula>$O$6&gt;5</formula>
    </cfRule>
  </conditionalFormatting>
  <conditionalFormatting sqref="P7:P9">
    <cfRule type="expression" dxfId="39" priority="63" stopIfTrue="1">
      <formula>$P$5=1</formula>
    </cfRule>
    <cfRule type="expression" dxfId="38" priority="64" stopIfTrue="1">
      <formula>$P$6&gt;5</formula>
    </cfRule>
  </conditionalFormatting>
  <conditionalFormatting sqref="Q7:Q9">
    <cfRule type="expression" dxfId="37" priority="65" stopIfTrue="1">
      <formula>$Q$5=1</formula>
    </cfRule>
    <cfRule type="expression" dxfId="36" priority="66" stopIfTrue="1">
      <formula>$Q$6&gt;5</formula>
    </cfRule>
  </conditionalFormatting>
  <conditionalFormatting sqref="R7:R9">
    <cfRule type="expression" dxfId="35" priority="67" stopIfTrue="1">
      <formula>$R$5=1</formula>
    </cfRule>
    <cfRule type="expression" dxfId="34" priority="68" stopIfTrue="1">
      <formula>$R$6&gt;5</formula>
    </cfRule>
  </conditionalFormatting>
  <conditionalFormatting sqref="S7:S9">
    <cfRule type="expression" dxfId="33" priority="69" stopIfTrue="1">
      <formula>$S$5=1</formula>
    </cfRule>
    <cfRule type="expression" dxfId="32" priority="70" stopIfTrue="1">
      <formula>$S$6&gt;5</formula>
    </cfRule>
  </conditionalFormatting>
  <conditionalFormatting sqref="T7:T9">
    <cfRule type="expression" dxfId="31" priority="71" stopIfTrue="1">
      <formula>$T$5=1</formula>
    </cfRule>
    <cfRule type="expression" dxfId="30" priority="72" stopIfTrue="1">
      <formula>$T$6&gt;5</formula>
    </cfRule>
  </conditionalFormatting>
  <conditionalFormatting sqref="U7:U9">
    <cfRule type="expression" dxfId="29" priority="73" stopIfTrue="1">
      <formula>$U$5=1</formula>
    </cfRule>
    <cfRule type="expression" dxfId="28" priority="74" stopIfTrue="1">
      <formula>$U$6&gt;5</formula>
    </cfRule>
  </conditionalFormatting>
  <conditionalFormatting sqref="V7:V9">
    <cfRule type="expression" dxfId="27" priority="75" stopIfTrue="1">
      <formula>$V$5=1</formula>
    </cfRule>
    <cfRule type="expression" dxfId="26" priority="76" stopIfTrue="1">
      <formula>$V$6&gt;5</formula>
    </cfRule>
  </conditionalFormatting>
  <conditionalFormatting sqref="W7:W9">
    <cfRule type="expression" dxfId="25" priority="77" stopIfTrue="1">
      <formula>$W$5=1</formula>
    </cfRule>
    <cfRule type="expression" dxfId="24" priority="78" stopIfTrue="1">
      <formula>$W$6&gt;5</formula>
    </cfRule>
  </conditionalFormatting>
  <conditionalFormatting sqref="X7:X9">
    <cfRule type="expression" dxfId="23" priority="79" stopIfTrue="1">
      <formula>$X$5=1</formula>
    </cfRule>
    <cfRule type="expression" dxfId="22" priority="80" stopIfTrue="1">
      <formula>$X$6&gt;5</formula>
    </cfRule>
  </conditionalFormatting>
  <conditionalFormatting sqref="Y7:Y9">
    <cfRule type="expression" dxfId="21" priority="81" stopIfTrue="1">
      <formula>$Y$5=1</formula>
    </cfRule>
    <cfRule type="expression" dxfId="20" priority="82" stopIfTrue="1">
      <formula>$Y$6&gt;5</formula>
    </cfRule>
  </conditionalFormatting>
  <conditionalFormatting sqref="Z7:Z9">
    <cfRule type="expression" dxfId="19" priority="83" stopIfTrue="1">
      <formula>$Z$5=1</formula>
    </cfRule>
    <cfRule type="expression" dxfId="18" priority="84" stopIfTrue="1">
      <formula>$Z$6&gt;5</formula>
    </cfRule>
  </conditionalFormatting>
  <conditionalFormatting sqref="AA7:AA9">
    <cfRule type="expression" dxfId="17" priority="85" stopIfTrue="1">
      <formula>$AA$5=1</formula>
    </cfRule>
    <cfRule type="expression" dxfId="16" priority="86" stopIfTrue="1">
      <formula>$AA$6&gt;5</formula>
    </cfRule>
  </conditionalFormatting>
  <conditionalFormatting sqref="AB7:AB9">
    <cfRule type="expression" dxfId="15" priority="87" stopIfTrue="1">
      <formula>$AB$5=1</formula>
    </cfRule>
    <cfRule type="expression" dxfId="14" priority="88" stopIfTrue="1">
      <formula>$AB$6&gt;5</formula>
    </cfRule>
  </conditionalFormatting>
  <conditionalFormatting sqref="AC7:AC9">
    <cfRule type="expression" dxfId="13" priority="89" stopIfTrue="1">
      <formula>$AC$5=1</formula>
    </cfRule>
    <cfRule type="expression" dxfId="12" priority="90" stopIfTrue="1">
      <formula>$AC$6&gt;5</formula>
    </cfRule>
  </conditionalFormatting>
  <conditionalFormatting sqref="AD7:AD9">
    <cfRule type="expression" dxfId="11" priority="91" stopIfTrue="1">
      <formula>$AD$5=1</formula>
    </cfRule>
    <cfRule type="expression" dxfId="10" priority="92" stopIfTrue="1">
      <formula>$AD$6&gt;5</formula>
    </cfRule>
  </conditionalFormatting>
  <conditionalFormatting sqref="AE7:AE9">
    <cfRule type="expression" dxfId="9" priority="16" stopIfTrue="1">
      <formula>$AE$5=1</formula>
    </cfRule>
    <cfRule type="expression" dxfId="8" priority="17" stopIfTrue="1">
      <formula>$AE$6&gt;5</formula>
    </cfRule>
  </conditionalFormatting>
  <conditionalFormatting sqref="AG7:AG9">
    <cfRule type="expression" dxfId="7" priority="14" stopIfTrue="1">
      <formula>$AG$5=1</formula>
    </cfRule>
    <cfRule type="expression" dxfId="6" priority="15" stopIfTrue="1">
      <formula>$AG$6&gt;5</formula>
    </cfRule>
    <cfRule type="expression" dxfId="5" priority="93" stopIfTrue="1">
      <formula>$AG$6=""</formula>
    </cfRule>
  </conditionalFormatting>
  <conditionalFormatting sqref="AH7:AH9">
    <cfRule type="expression" dxfId="4" priority="12" stopIfTrue="1">
      <formula>$AH$5=1</formula>
    </cfRule>
    <cfRule type="expression" dxfId="3" priority="13" stopIfTrue="1">
      <formula>$AH$6&gt;5</formula>
    </cfRule>
  </conditionalFormatting>
  <conditionalFormatting sqref="AF7:AF9">
    <cfRule type="expression" dxfId="2" priority="8" stopIfTrue="1">
      <formula>$AF$5=1</formula>
    </cfRule>
    <cfRule type="expression" dxfId="1" priority="11" stopIfTrue="1">
      <formula>$AF$6&gt;5</formula>
    </cfRule>
  </conditionalFormatting>
  <conditionalFormatting sqref="AH7:AH9">
    <cfRule type="expression" dxfId="0" priority="94" stopIfTrue="1">
      <formula>$AH$6=""</formula>
    </cfRule>
  </conditionalFormatting>
  <pageMargins left="0.7" right="0.7" top="0.75" bottom="0.75" header="0.3" footer="0.3"/>
  <pageSetup paperSize="9" scale="88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Stat</vt:lpstr>
      <vt:lpstr>info</vt:lpstr>
      <vt:lpstr>config</vt:lpstr>
      <vt:lpstr>CalConfig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drc</dc:creator>
  <cp:lastModifiedBy>flmartin</cp:lastModifiedBy>
  <cp:lastPrinted>2010-10-12T14:20:08Z</cp:lastPrinted>
  <dcterms:created xsi:type="dcterms:W3CDTF">2008-10-22T21:06:58Z</dcterms:created>
  <dcterms:modified xsi:type="dcterms:W3CDTF">2015-01-26T11:37:40Z</dcterms:modified>
</cp:coreProperties>
</file>