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EA27E07-C445-4230-B778-B41E0EFF6E3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uivi reception" sheetId="2" r:id="rId1"/>
    <sheet name="Fiche Palette" sheetId="7" r:id="rId2"/>
    <sheet name="Réference" sheetId="6" r:id="rId3"/>
  </sheets>
  <definedNames>
    <definedName name="_xlnm._FilterDatabase" localSheetId="2" hidden="1">Réference!$A$96:$K$201</definedName>
    <definedName name="_xlnm._FilterDatabase" localSheetId="0" hidden="1">'Suivi reception'!$A$1:$M$804</definedName>
    <definedName name="_xlnm.Print_Titles" localSheetId="0">'Suivi reception'!$1:$1</definedName>
    <definedName name="_xlnm.Print_Area" localSheetId="2">Réference!$A$205:$K$275</definedName>
    <definedName name="_xlnm.Print_Area" localSheetId="0">'Suivi reception'!$A$776:$K$777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9" roundtripDataChecksum="k06yIog5hoXsDrPcimDlaN/8mQkZfXs59mFFWAjCNGg="/>
    </ext>
  </extLst>
</workbook>
</file>

<file path=xl/calcChain.xml><?xml version="1.0" encoding="utf-8"?>
<calcChain xmlns="http://schemas.openxmlformats.org/spreadsheetml/2006/main">
  <c r="D799" i="2" l="1"/>
  <c r="D13" i="2"/>
  <c r="J7" i="7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2" i="2"/>
  <c r="K775" i="2"/>
  <c r="D775" i="2"/>
  <c r="K791" i="2"/>
  <c r="D791" i="2"/>
  <c r="K790" i="2"/>
  <c r="D790" i="2"/>
  <c r="K788" i="2"/>
  <c r="D788" i="2"/>
  <c r="K785" i="2"/>
  <c r="D785" i="2"/>
  <c r="K781" i="2"/>
  <c r="D781" i="2"/>
  <c r="K780" i="2"/>
  <c r="D780" i="2"/>
  <c r="K779" i="2"/>
  <c r="D779" i="2"/>
  <c r="K768" i="2"/>
  <c r="D768" i="2"/>
  <c r="K766" i="2"/>
  <c r="D766" i="2"/>
  <c r="K754" i="2"/>
  <c r="D754" i="2"/>
  <c r="K753" i="2"/>
  <c r="D753" i="2"/>
  <c r="K752" i="2"/>
  <c r="D752" i="2"/>
  <c r="K751" i="2"/>
  <c r="D751" i="2"/>
  <c r="K750" i="2"/>
  <c r="D750" i="2"/>
  <c r="K746" i="2"/>
  <c r="D746" i="2"/>
  <c r="K738" i="2"/>
  <c r="D738" i="2"/>
  <c r="K736" i="2"/>
  <c r="D736" i="2"/>
  <c r="K742" i="2"/>
  <c r="D742" i="2"/>
  <c r="K741" i="2"/>
  <c r="D741" i="2"/>
  <c r="K740" i="2"/>
  <c r="D740" i="2"/>
  <c r="K739" i="2"/>
  <c r="D739" i="2"/>
  <c r="K737" i="2"/>
  <c r="D737" i="2"/>
  <c r="K735" i="2"/>
  <c r="D735" i="2"/>
  <c r="K727" i="2"/>
  <c r="D727" i="2"/>
  <c r="K724" i="2"/>
  <c r="K721" i="2"/>
  <c r="K719" i="2"/>
  <c r="D719" i="2"/>
  <c r="K708" i="2"/>
  <c r="D708" i="2"/>
  <c r="K710" i="2"/>
  <c r="D710" i="2"/>
  <c r="K709" i="2"/>
  <c r="D709" i="2"/>
  <c r="K707" i="2"/>
  <c r="D707" i="2"/>
  <c r="K706" i="2"/>
  <c r="D706" i="2"/>
  <c r="K705" i="2"/>
  <c r="D705" i="2"/>
  <c r="K704" i="2"/>
  <c r="D704" i="2"/>
  <c r="K703" i="2"/>
  <c r="D703" i="2"/>
  <c r="K702" i="2"/>
  <c r="D702" i="2"/>
  <c r="K763" i="2"/>
  <c r="K761" i="2"/>
  <c r="D761" i="2"/>
  <c r="K758" i="2"/>
  <c r="D758" i="2"/>
  <c r="K730" i="2"/>
  <c r="D730" i="2"/>
  <c r="K701" i="2"/>
  <c r="K718" i="2"/>
  <c r="D718" i="2"/>
  <c r="K716" i="2"/>
  <c r="D716" i="2"/>
  <c r="K714" i="2"/>
  <c r="D714" i="2"/>
  <c r="K712" i="2"/>
  <c r="D712" i="2"/>
  <c r="K733" i="2"/>
  <c r="D733" i="2"/>
  <c r="D701" i="2"/>
  <c r="K697" i="2"/>
  <c r="D697" i="2"/>
  <c r="K726" i="2"/>
  <c r="D726" i="2"/>
  <c r="D724" i="2"/>
  <c r="D721" i="2"/>
  <c r="K691" i="2"/>
  <c r="D691" i="2"/>
  <c r="K668" i="2"/>
  <c r="D668" i="2"/>
  <c r="K667" i="2"/>
  <c r="D667" i="2"/>
  <c r="K669" i="2"/>
  <c r="D669" i="2"/>
  <c r="K678" i="2"/>
  <c r="D678" i="2"/>
  <c r="D660" i="2"/>
  <c r="K660" i="2"/>
  <c r="K680" i="2"/>
  <c r="K681" i="2"/>
  <c r="K682" i="2"/>
  <c r="K683" i="2"/>
  <c r="K684" i="2"/>
  <c r="K685" i="2"/>
  <c r="K686" i="2"/>
  <c r="K687" i="2"/>
  <c r="K688" i="2"/>
  <c r="K689" i="2"/>
  <c r="K690" i="2"/>
  <c r="K692" i="2"/>
  <c r="K693" i="2"/>
  <c r="K694" i="2"/>
  <c r="K695" i="2"/>
  <c r="K696" i="2"/>
  <c r="K698" i="2"/>
  <c r="K699" i="2"/>
  <c r="K720" i="2"/>
  <c r="K722" i="2"/>
  <c r="K723" i="2"/>
  <c r="K725" i="2"/>
  <c r="K700" i="2"/>
  <c r="K732" i="2"/>
  <c r="K711" i="2"/>
  <c r="K713" i="2"/>
  <c r="K715" i="2"/>
  <c r="K717" i="2"/>
  <c r="K734" i="2"/>
  <c r="K728" i="2"/>
  <c r="K729" i="2"/>
  <c r="K731" i="2"/>
  <c r="K743" i="2"/>
  <c r="K744" i="2"/>
  <c r="K745" i="2"/>
  <c r="K747" i="2"/>
  <c r="K748" i="2"/>
  <c r="K749" i="2"/>
  <c r="K755" i="2"/>
  <c r="K756" i="2"/>
  <c r="K765" i="2"/>
  <c r="K767" i="2"/>
  <c r="K769" i="2"/>
  <c r="K770" i="2"/>
  <c r="K771" i="2"/>
  <c r="K772" i="2"/>
  <c r="K773" i="2"/>
  <c r="K774" i="2"/>
  <c r="K757" i="2"/>
  <c r="K759" i="2"/>
  <c r="K760" i="2"/>
  <c r="K762" i="2"/>
  <c r="K764" i="2"/>
  <c r="K776" i="2"/>
  <c r="K777" i="2"/>
  <c r="K778" i="2"/>
  <c r="K782" i="2"/>
  <c r="K783" i="2"/>
  <c r="K784" i="2"/>
  <c r="K786" i="2"/>
  <c r="K787" i="2"/>
  <c r="K789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D680" i="2"/>
  <c r="D685" i="2"/>
  <c r="D684" i="2"/>
  <c r="D683" i="2"/>
  <c r="D682" i="2"/>
  <c r="D681" i="2"/>
  <c r="K679" i="2"/>
  <c r="D679" i="2"/>
  <c r="K676" i="2"/>
  <c r="D676" i="2"/>
  <c r="K659" i="2"/>
  <c r="D659" i="2"/>
  <c r="K657" i="2"/>
  <c r="D657" i="2"/>
  <c r="K653" i="2"/>
  <c r="K651" i="2"/>
  <c r="D651" i="2"/>
  <c r="K649" i="2"/>
  <c r="D649" i="2"/>
  <c r="K647" i="2"/>
  <c r="D647" i="2"/>
  <c r="D646" i="2"/>
  <c r="D648" i="2"/>
  <c r="D650" i="2"/>
  <c r="D652" i="2"/>
  <c r="D653" i="2"/>
  <c r="K645" i="2"/>
  <c r="D645" i="2"/>
  <c r="K644" i="2"/>
  <c r="D644" i="2"/>
  <c r="K643" i="2"/>
  <c r="D643" i="2"/>
  <c r="K642" i="2"/>
  <c r="D642" i="2"/>
  <c r="K641" i="2"/>
  <c r="D641" i="2"/>
  <c r="K640" i="2"/>
  <c r="D640" i="2"/>
  <c r="K639" i="2"/>
  <c r="D639" i="2"/>
  <c r="K638" i="2"/>
  <c r="D638" i="2"/>
  <c r="K637" i="2"/>
  <c r="D637" i="2"/>
  <c r="K654" i="2"/>
  <c r="D654" i="2"/>
  <c r="K652" i="2"/>
  <c r="K650" i="2"/>
  <c r="K648" i="2"/>
  <c r="K646" i="2"/>
  <c r="D634" i="2"/>
  <c r="D635" i="2"/>
  <c r="D636" i="2"/>
  <c r="D661" i="2"/>
  <c r="D662" i="2"/>
  <c r="D663" i="2"/>
  <c r="D664" i="2"/>
  <c r="D665" i="2"/>
  <c r="D666" i="2"/>
  <c r="D670" i="2"/>
  <c r="D671" i="2"/>
  <c r="D672" i="2"/>
  <c r="D673" i="2"/>
  <c r="D674" i="2"/>
  <c r="D655" i="2"/>
  <c r="D656" i="2"/>
  <c r="D658" i="2"/>
  <c r="D675" i="2"/>
  <c r="D677" i="2"/>
  <c r="D686" i="2"/>
  <c r="D687" i="2"/>
  <c r="D688" i="2"/>
  <c r="D689" i="2"/>
  <c r="D690" i="2"/>
  <c r="D692" i="2"/>
  <c r="D693" i="2"/>
  <c r="D694" i="2"/>
  <c r="D695" i="2"/>
  <c r="D696" i="2"/>
  <c r="D698" i="2"/>
  <c r="D699" i="2"/>
  <c r="D720" i="2"/>
  <c r="D722" i="2"/>
  <c r="D723" i="2"/>
  <c r="D725" i="2"/>
  <c r="D700" i="2"/>
  <c r="D732" i="2"/>
  <c r="D711" i="2"/>
  <c r="D713" i="2"/>
  <c r="D715" i="2"/>
  <c r="D717" i="2"/>
  <c r="D734" i="2"/>
  <c r="D728" i="2"/>
  <c r="D729" i="2"/>
  <c r="D731" i="2"/>
  <c r="D743" i="2"/>
  <c r="D744" i="2"/>
  <c r="D745" i="2"/>
  <c r="D747" i="2"/>
  <c r="D748" i="2"/>
  <c r="D749" i="2"/>
  <c r="D755" i="2"/>
  <c r="D756" i="2"/>
  <c r="D765" i="2"/>
  <c r="D767" i="2"/>
  <c r="D769" i="2"/>
  <c r="D770" i="2"/>
  <c r="D771" i="2"/>
  <c r="D772" i="2"/>
  <c r="D773" i="2"/>
  <c r="D774" i="2"/>
  <c r="D757" i="2"/>
  <c r="D759" i="2"/>
  <c r="D760" i="2"/>
  <c r="D762" i="2"/>
  <c r="D763" i="2"/>
  <c r="D764" i="2"/>
  <c r="D776" i="2"/>
  <c r="D777" i="2"/>
  <c r="D778" i="2"/>
  <c r="D782" i="2"/>
  <c r="D783" i="2"/>
  <c r="D784" i="2"/>
  <c r="D786" i="2"/>
  <c r="D787" i="2"/>
  <c r="D789" i="2"/>
  <c r="D792" i="2"/>
  <c r="D793" i="2"/>
  <c r="D794" i="2"/>
  <c r="D795" i="2"/>
  <c r="D796" i="2"/>
  <c r="D797" i="2"/>
  <c r="D798" i="2"/>
  <c r="D800" i="2"/>
  <c r="D801" i="2"/>
  <c r="D802" i="2"/>
  <c r="D803" i="2"/>
  <c r="D804" i="2"/>
  <c r="K674" i="2"/>
  <c r="K672" i="2"/>
  <c r="K670" i="2"/>
  <c r="K665" i="2"/>
  <c r="K662" i="2"/>
  <c r="K661" i="2"/>
  <c r="K663" i="2"/>
  <c r="K664" i="2"/>
  <c r="K666" i="2"/>
  <c r="K671" i="2"/>
  <c r="K673" i="2"/>
  <c r="K655" i="2"/>
  <c r="K656" i="2"/>
  <c r="K658" i="2"/>
  <c r="K675" i="2"/>
  <c r="K677" i="2"/>
  <c r="K636" i="2"/>
  <c r="K635" i="2"/>
  <c r="K634" i="2"/>
  <c r="K633" i="2"/>
  <c r="K632" i="2"/>
  <c r="D632" i="2"/>
  <c r="D633" i="2"/>
  <c r="K631" i="2"/>
  <c r="K630" i="2"/>
  <c r="K629" i="2"/>
  <c r="K620" i="2"/>
  <c r="K619" i="2"/>
  <c r="D619" i="2"/>
  <c r="D620" i="2"/>
  <c r="D629" i="2"/>
  <c r="D630" i="2"/>
  <c r="D631" i="2"/>
  <c r="K624" i="2"/>
  <c r="D624" i="2"/>
  <c r="K622" i="2"/>
  <c r="D622" i="2"/>
  <c r="K626" i="2"/>
  <c r="D626" i="2"/>
  <c r="K611" i="2"/>
  <c r="D611" i="2"/>
  <c r="K609" i="2"/>
  <c r="D609" i="2"/>
  <c r="K608" i="2"/>
  <c r="D608" i="2"/>
  <c r="K607" i="2"/>
  <c r="D607" i="2"/>
  <c r="K606" i="2"/>
  <c r="D606" i="2"/>
  <c r="D597" i="2"/>
  <c r="K604" i="2"/>
  <c r="D604" i="2"/>
  <c r="K602" i="2"/>
  <c r="D602" i="2"/>
  <c r="K600" i="2"/>
  <c r="D600" i="2"/>
  <c r="K599" i="2"/>
  <c r="D599" i="2"/>
  <c r="K597" i="2"/>
  <c r="K591" i="2"/>
  <c r="D591" i="2"/>
  <c r="K589" i="2"/>
  <c r="D589" i="2"/>
  <c r="K588" i="2"/>
  <c r="D588" i="2"/>
  <c r="K587" i="2"/>
  <c r="D587" i="2"/>
  <c r="K628" i="2"/>
  <c r="D628" i="2"/>
  <c r="K627" i="2"/>
  <c r="D627" i="2"/>
  <c r="K625" i="2"/>
  <c r="D625" i="2"/>
  <c r="K623" i="2"/>
  <c r="D623" i="2"/>
  <c r="K621" i="2"/>
  <c r="D621" i="2"/>
  <c r="K618" i="2"/>
  <c r="D618" i="2"/>
  <c r="K617" i="2"/>
  <c r="D617" i="2"/>
  <c r="K616" i="2"/>
  <c r="D616" i="2"/>
  <c r="K615" i="2"/>
  <c r="D615" i="2"/>
  <c r="K614" i="2"/>
  <c r="D614" i="2"/>
  <c r="K613" i="2"/>
  <c r="D613" i="2"/>
  <c r="K612" i="2"/>
  <c r="D612" i="2"/>
  <c r="K610" i="2"/>
  <c r="D610" i="2"/>
  <c r="K605" i="2"/>
  <c r="D605" i="2"/>
  <c r="K603" i="2"/>
  <c r="D603" i="2"/>
  <c r="K601" i="2"/>
  <c r="D601" i="2"/>
  <c r="K598" i="2"/>
  <c r="D598" i="2"/>
  <c r="K596" i="2"/>
  <c r="D596" i="2"/>
  <c r="K595" i="2"/>
  <c r="D595" i="2"/>
  <c r="K594" i="2"/>
  <c r="D594" i="2"/>
  <c r="K593" i="2"/>
  <c r="D593" i="2"/>
  <c r="K592" i="2"/>
  <c r="D592" i="2"/>
  <c r="K590" i="2"/>
  <c r="D590" i="2"/>
  <c r="K576" i="2"/>
  <c r="D576" i="2"/>
  <c r="K575" i="2"/>
  <c r="D575" i="2"/>
  <c r="K574" i="2"/>
  <c r="D574" i="2"/>
  <c r="K572" i="2"/>
  <c r="D572" i="2"/>
  <c r="K570" i="2"/>
  <c r="D570" i="2"/>
  <c r="D564" i="2"/>
  <c r="K564" i="2"/>
  <c r="K562" i="2"/>
  <c r="D562" i="2"/>
  <c r="K561" i="2"/>
  <c r="D561" i="2"/>
  <c r="K559" i="2"/>
  <c r="D559" i="2"/>
  <c r="K558" i="2"/>
  <c r="D558" i="2"/>
  <c r="K557" i="2"/>
  <c r="D557" i="2"/>
  <c r="K556" i="2"/>
  <c r="D556" i="2"/>
  <c r="K544" i="2"/>
  <c r="D544" i="2"/>
  <c r="K537" i="2"/>
  <c r="D537" i="2"/>
  <c r="K549" i="2"/>
  <c r="D549" i="2"/>
  <c r="K553" i="2"/>
  <c r="D553" i="2"/>
  <c r="K551" i="2"/>
  <c r="D551" i="2"/>
  <c r="K548" i="2"/>
  <c r="D548" i="2"/>
  <c r="K546" i="2"/>
  <c r="D546" i="2"/>
  <c r="K545" i="2"/>
  <c r="D545" i="2"/>
  <c r="K543" i="2"/>
  <c r="D543" i="2"/>
  <c r="K542" i="2"/>
  <c r="D542" i="2"/>
  <c r="K541" i="2"/>
  <c r="D541" i="2"/>
  <c r="K540" i="2"/>
  <c r="D540" i="2"/>
  <c r="K538" i="2"/>
  <c r="D538" i="2"/>
  <c r="K536" i="2"/>
  <c r="D536" i="2"/>
  <c r="K534" i="2"/>
  <c r="D534" i="2"/>
  <c r="K530" i="2"/>
  <c r="D530" i="2"/>
  <c r="K532" i="2"/>
  <c r="D532" i="2"/>
  <c r="D531" i="2"/>
  <c r="K524" i="2"/>
  <c r="K525" i="2"/>
  <c r="D525" i="2"/>
  <c r="K521" i="2"/>
  <c r="D521" i="2"/>
  <c r="K523" i="2"/>
  <c r="D523" i="2"/>
  <c r="K508" i="2"/>
  <c r="D508" i="2"/>
  <c r="K526" i="2"/>
  <c r="D526" i="2"/>
  <c r="D524" i="2"/>
  <c r="K522" i="2"/>
  <c r="D522" i="2"/>
  <c r="K498" i="2"/>
  <c r="D498" i="2"/>
  <c r="K497" i="2"/>
  <c r="D497" i="2"/>
  <c r="K496" i="2"/>
  <c r="D496" i="2"/>
  <c r="K507" i="2"/>
  <c r="D507" i="2"/>
  <c r="K495" i="2"/>
  <c r="D495" i="2"/>
  <c r="K494" i="2"/>
  <c r="D494" i="2"/>
  <c r="K493" i="2"/>
  <c r="D493" i="2"/>
  <c r="K491" i="2"/>
  <c r="D491" i="2"/>
  <c r="K506" i="2"/>
  <c r="D506" i="2"/>
  <c r="K505" i="2"/>
  <c r="D505" i="2"/>
  <c r="K504" i="2"/>
  <c r="D504" i="2"/>
  <c r="K502" i="2"/>
  <c r="D502" i="2"/>
  <c r="K500" i="2"/>
  <c r="D500" i="2"/>
  <c r="D518" i="2"/>
  <c r="K586" i="2"/>
  <c r="D586" i="2"/>
  <c r="K585" i="2"/>
  <c r="D585" i="2"/>
  <c r="K584" i="2"/>
  <c r="D584" i="2"/>
  <c r="K583" i="2"/>
  <c r="D583" i="2"/>
  <c r="K582" i="2"/>
  <c r="D582" i="2"/>
  <c r="K581" i="2"/>
  <c r="D581" i="2"/>
  <c r="K580" i="2"/>
  <c r="D580" i="2"/>
  <c r="K579" i="2"/>
  <c r="D579" i="2"/>
  <c r="K578" i="2"/>
  <c r="D578" i="2"/>
  <c r="K577" i="2"/>
  <c r="D577" i="2"/>
  <c r="K573" i="2"/>
  <c r="D573" i="2"/>
  <c r="K571" i="2"/>
  <c r="D571" i="2"/>
  <c r="K569" i="2"/>
  <c r="D569" i="2"/>
  <c r="K568" i="2"/>
  <c r="D568" i="2"/>
  <c r="K567" i="2"/>
  <c r="D567" i="2"/>
  <c r="K566" i="2"/>
  <c r="D566" i="2"/>
  <c r="K565" i="2"/>
  <c r="D565" i="2"/>
  <c r="K563" i="2"/>
  <c r="D563" i="2"/>
  <c r="K560" i="2"/>
  <c r="D560" i="2"/>
  <c r="K555" i="2"/>
  <c r="D555" i="2"/>
  <c r="K554" i="2"/>
  <c r="D554" i="2"/>
  <c r="K552" i="2"/>
  <c r="D552" i="2"/>
  <c r="K550" i="2"/>
  <c r="D550" i="2"/>
  <c r="K547" i="2"/>
  <c r="D547" i="2"/>
  <c r="K539" i="2"/>
  <c r="D539" i="2"/>
  <c r="K535" i="2"/>
  <c r="D535" i="2"/>
  <c r="K533" i="2"/>
  <c r="D533" i="2"/>
  <c r="K531" i="2"/>
  <c r="K529" i="2"/>
  <c r="D529" i="2"/>
  <c r="K528" i="2"/>
  <c r="D528" i="2"/>
  <c r="K527" i="2"/>
  <c r="D527" i="2"/>
  <c r="K516" i="2"/>
  <c r="D516" i="2"/>
  <c r="K514" i="2"/>
  <c r="D514" i="2"/>
  <c r="K512" i="2"/>
  <c r="D512" i="2"/>
  <c r="K510" i="2"/>
  <c r="D510" i="2"/>
  <c r="K488" i="2"/>
  <c r="D488" i="2"/>
  <c r="K484" i="2"/>
  <c r="D484" i="2"/>
  <c r="K483" i="2"/>
  <c r="K476" i="2"/>
  <c r="D476" i="2"/>
  <c r="K474" i="2"/>
  <c r="D474" i="2"/>
  <c r="K473" i="2"/>
  <c r="D473" i="2"/>
  <c r="K471" i="2"/>
  <c r="D471" i="2"/>
  <c r="K470" i="2"/>
  <c r="D470" i="2"/>
  <c r="K468" i="2"/>
  <c r="D468" i="2"/>
  <c r="K465" i="2"/>
  <c r="D465" i="2"/>
  <c r="K463" i="2"/>
  <c r="D463" i="2"/>
  <c r="K456" i="2"/>
  <c r="D456" i="2"/>
  <c r="K451" i="2"/>
  <c r="K450" i="2"/>
  <c r="D448" i="2"/>
  <c r="D449" i="2"/>
  <c r="D450" i="2"/>
  <c r="D451" i="2"/>
  <c r="D452" i="2"/>
  <c r="D453" i="2"/>
  <c r="D454" i="2"/>
  <c r="D455" i="2"/>
  <c r="D457" i="2"/>
  <c r="D458" i="2"/>
  <c r="D459" i="2"/>
  <c r="D460" i="2"/>
  <c r="D461" i="2"/>
  <c r="D462" i="2"/>
  <c r="D464" i="2"/>
  <c r="D466" i="2"/>
  <c r="D467" i="2"/>
  <c r="D469" i="2"/>
  <c r="D472" i="2"/>
  <c r="D475" i="2"/>
  <c r="D477" i="2"/>
  <c r="D478" i="2"/>
  <c r="D479" i="2"/>
  <c r="D480" i="2"/>
  <c r="D481" i="2"/>
  <c r="D482" i="2"/>
  <c r="D483" i="2"/>
  <c r="D485" i="2"/>
  <c r="D486" i="2"/>
  <c r="D487" i="2"/>
  <c r="D489" i="2"/>
  <c r="D490" i="2"/>
  <c r="D492" i="2"/>
  <c r="D509" i="2"/>
  <c r="D511" i="2"/>
  <c r="D513" i="2"/>
  <c r="D515" i="2"/>
  <c r="D517" i="2"/>
  <c r="D519" i="2"/>
  <c r="D520" i="2"/>
  <c r="D499" i="2"/>
  <c r="D501" i="2"/>
  <c r="D503" i="2"/>
  <c r="D2" i="2"/>
  <c r="D3" i="2"/>
  <c r="D4" i="2"/>
  <c r="D5" i="2"/>
  <c r="D6" i="2"/>
  <c r="D7" i="2"/>
  <c r="D8" i="2"/>
  <c r="D9" i="2"/>
  <c r="D10" i="2"/>
  <c r="D11" i="2"/>
  <c r="D12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K416" i="2" l="1"/>
  <c r="K417" i="2"/>
  <c r="K418" i="2"/>
  <c r="K419" i="2"/>
  <c r="K420" i="2"/>
  <c r="K421" i="2"/>
  <c r="K422" i="2"/>
  <c r="K423" i="2"/>
  <c r="K424" i="2"/>
  <c r="K425" i="2"/>
  <c r="K426" i="2"/>
  <c r="K427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9" i="2"/>
  <c r="K452" i="2"/>
  <c r="K453" i="2"/>
  <c r="K454" i="2"/>
  <c r="K455" i="2"/>
  <c r="K457" i="2"/>
  <c r="K458" i="2"/>
  <c r="K459" i="2"/>
  <c r="K460" i="2"/>
  <c r="K461" i="2"/>
  <c r="K462" i="2"/>
  <c r="K464" i="2"/>
  <c r="K466" i="2"/>
  <c r="K467" i="2"/>
  <c r="K469" i="2"/>
  <c r="K472" i="2"/>
  <c r="K475" i="2"/>
  <c r="K477" i="2"/>
  <c r="K478" i="2"/>
  <c r="K479" i="2"/>
  <c r="K480" i="2"/>
  <c r="K481" i="2"/>
  <c r="K482" i="2"/>
  <c r="K485" i="2"/>
  <c r="K486" i="2"/>
  <c r="K487" i="2"/>
  <c r="K489" i="2"/>
  <c r="K490" i="2"/>
  <c r="K492" i="2"/>
  <c r="K509" i="2"/>
  <c r="K511" i="2"/>
  <c r="K513" i="2"/>
  <c r="K515" i="2"/>
  <c r="K517" i="2"/>
  <c r="K518" i="2"/>
  <c r="K519" i="2"/>
  <c r="K520" i="2"/>
  <c r="K499" i="2"/>
  <c r="K501" i="2"/>
  <c r="K503" i="2"/>
  <c r="K415" i="2"/>
  <c r="K414" i="2"/>
  <c r="K413" i="2"/>
  <c r="K412" i="2"/>
  <c r="K411" i="2"/>
  <c r="K408" i="2"/>
  <c r="K410" i="2"/>
  <c r="K409" i="2"/>
  <c r="K407" i="2"/>
  <c r="K406" i="2"/>
  <c r="K405" i="2"/>
  <c r="K404" i="2"/>
  <c r="K403" i="2"/>
  <c r="K402" i="2"/>
  <c r="K398" i="2"/>
  <c r="K396" i="2"/>
  <c r="K394" i="2"/>
  <c r="K393" i="2"/>
  <c r="K391" i="2"/>
  <c r="K399" i="2"/>
  <c r="K400" i="2"/>
  <c r="K395" i="2"/>
  <c r="K392" i="2"/>
  <c r="K390" i="2"/>
  <c r="K389" i="2"/>
  <c r="K388" i="2"/>
  <c r="K387" i="2"/>
  <c r="K386" i="2"/>
  <c r="K385" i="2"/>
  <c r="K384" i="2"/>
  <c r="K383" i="2"/>
  <c r="K382" i="2"/>
  <c r="K363" i="2"/>
  <c r="K360" i="2"/>
  <c r="K358" i="2"/>
  <c r="K356" i="2"/>
  <c r="K341" i="2"/>
  <c r="K351" i="2"/>
  <c r="K350" i="2"/>
  <c r="K349" i="2"/>
  <c r="K347" i="2"/>
  <c r="K346" i="2"/>
  <c r="K345" i="2"/>
  <c r="K344" i="2"/>
  <c r="K342" i="2"/>
  <c r="K340" i="2"/>
  <c r="K339" i="2"/>
  <c r="K338" i="2"/>
  <c r="K337" i="2"/>
  <c r="K335" i="2"/>
  <c r="K334" i="2"/>
  <c r="K333" i="2"/>
  <c r="K331" i="2"/>
  <c r="K330" i="2"/>
  <c r="K329" i="2"/>
  <c r="K327" i="2"/>
  <c r="K326" i="2"/>
  <c r="K325" i="2"/>
  <c r="K323" i="2"/>
  <c r="K322" i="2"/>
  <c r="K321" i="2"/>
  <c r="K319" i="2"/>
  <c r="K317" i="2"/>
  <c r="K315" i="2"/>
  <c r="K313" i="2"/>
  <c r="K311" i="2"/>
  <c r="K310" i="2"/>
  <c r="K308" i="2"/>
  <c r="K307" i="2"/>
  <c r="K305" i="2"/>
  <c r="K299" i="2"/>
  <c r="K297" i="2"/>
  <c r="K294" i="2"/>
  <c r="K292" i="2"/>
  <c r="K290" i="2"/>
  <c r="K288" i="2"/>
  <c r="K286" i="2"/>
  <c r="K284" i="2"/>
  <c r="K280" i="2"/>
  <c r="K279" i="2"/>
  <c r="K276" i="2"/>
  <c r="K274" i="2"/>
  <c r="K272" i="2"/>
  <c r="K264" i="2"/>
  <c r="K262" i="2"/>
  <c r="K260" i="2"/>
  <c r="K257" i="2"/>
  <c r="K256" i="2"/>
  <c r="K255" i="2"/>
  <c r="K254" i="2"/>
  <c r="K251" i="2"/>
  <c r="K250" i="2"/>
  <c r="K248" i="2"/>
  <c r="K247" i="2"/>
  <c r="K245" i="2"/>
  <c r="K244" i="2"/>
  <c r="K242" i="2"/>
  <c r="K241" i="2"/>
  <c r="K232" i="2"/>
  <c r="K238" i="2"/>
  <c r="K237" i="2"/>
  <c r="K235" i="2"/>
  <c r="K233" i="2"/>
  <c r="K229" i="2"/>
  <c r="K228" i="2"/>
  <c r="K225" i="2"/>
  <c r="K221" i="2"/>
  <c r="K401" i="2"/>
  <c r="K397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2" i="2"/>
  <c r="K361" i="2"/>
  <c r="K359" i="2"/>
  <c r="K357" i="2"/>
  <c r="K355" i="2"/>
  <c r="K354" i="2"/>
  <c r="K353" i="2"/>
  <c r="K352" i="2"/>
  <c r="K348" i="2"/>
  <c r="K343" i="2"/>
  <c r="K336" i="2"/>
  <c r="K332" i="2"/>
  <c r="K328" i="2"/>
  <c r="K324" i="2"/>
  <c r="K320" i="2"/>
  <c r="K318" i="2"/>
  <c r="K316" i="2"/>
  <c r="K312" i="2"/>
  <c r="K309" i="2"/>
  <c r="K306" i="2"/>
  <c r="K304" i="2"/>
  <c r="K303" i="2"/>
  <c r="K302" i="2"/>
  <c r="K301" i="2"/>
  <c r="K300" i="2"/>
  <c r="K298" i="2"/>
  <c r="K296" i="2"/>
  <c r="K295" i="2"/>
  <c r="K293" i="2"/>
  <c r="K291" i="2"/>
  <c r="K289" i="2"/>
  <c r="K287" i="2"/>
  <c r="K285" i="2"/>
  <c r="K283" i="2"/>
  <c r="K282" i="2"/>
  <c r="K281" i="2"/>
  <c r="K278" i="2"/>
  <c r="K277" i="2"/>
  <c r="K275" i="2"/>
  <c r="K273" i="2"/>
  <c r="K271" i="2"/>
  <c r="K270" i="2"/>
  <c r="K269" i="2"/>
  <c r="K268" i="2"/>
  <c r="K267" i="2"/>
  <c r="K266" i="2"/>
  <c r="K265" i="2"/>
  <c r="K263" i="2"/>
  <c r="K261" i="2"/>
  <c r="K259" i="2"/>
  <c r="K258" i="2"/>
  <c r="K253" i="2"/>
  <c r="K252" i="2"/>
  <c r="K249" i="2"/>
  <c r="K246" i="2"/>
  <c r="K243" i="2"/>
  <c r="K240" i="2"/>
  <c r="K239" i="2"/>
  <c r="K230" i="2"/>
  <c r="K236" i="2"/>
  <c r="K234" i="2"/>
  <c r="K231" i="2"/>
  <c r="K227" i="2"/>
  <c r="K217" i="2"/>
  <c r="K216" i="2"/>
  <c r="K215" i="2"/>
  <c r="K213" i="2"/>
  <c r="K206" i="2"/>
  <c r="K199" i="2"/>
  <c r="K197" i="2"/>
  <c r="K210" i="2"/>
  <c r="K209" i="2"/>
  <c r="K208" i="2"/>
  <c r="K207" i="2"/>
  <c r="K205" i="2"/>
  <c r="K188" i="2"/>
  <c r="K187" i="2"/>
  <c r="K186" i="2"/>
  <c r="K185" i="2"/>
  <c r="K184" i="2"/>
  <c r="K183" i="2"/>
  <c r="K182" i="2"/>
  <c r="K193" i="2"/>
  <c r="K181" i="2"/>
  <c r="K173" i="2"/>
  <c r="K172" i="2"/>
  <c r="K171" i="2"/>
  <c r="K170" i="2"/>
  <c r="K204" i="2"/>
  <c r="K203" i="2"/>
  <c r="K202" i="2"/>
  <c r="K201" i="2"/>
  <c r="K200" i="2"/>
  <c r="K180" i="2"/>
  <c r="K198" i="2"/>
  <c r="K196" i="2"/>
  <c r="K192" i="2"/>
  <c r="K191" i="2"/>
  <c r="K190" i="2"/>
  <c r="K189" i="2"/>
  <c r="K194" i="2"/>
  <c r="K169" i="2"/>
  <c r="K179" i="2"/>
  <c r="K178" i="2"/>
  <c r="K177" i="2"/>
  <c r="K176" i="2"/>
  <c r="K175" i="2"/>
  <c r="K174" i="2"/>
  <c r="K168" i="2"/>
  <c r="K164" i="2"/>
  <c r="K160" i="2"/>
  <c r="K157" i="2"/>
  <c r="K155" i="2"/>
  <c r="K151" i="2"/>
  <c r="K152" i="2"/>
  <c r="K153" i="2"/>
  <c r="K154" i="2"/>
  <c r="K167" i="2"/>
  <c r="K166" i="2"/>
  <c r="K163" i="2"/>
  <c r="K162" i="2"/>
  <c r="K159" i="2"/>
  <c r="K158" i="2"/>
  <c r="K150" i="2"/>
  <c r="K149" i="2"/>
  <c r="K145" i="2"/>
  <c r="K142" i="2"/>
  <c r="K140" i="2"/>
  <c r="K137" i="2"/>
  <c r="K135" i="2"/>
  <c r="K133" i="2"/>
  <c r="K132" i="2"/>
  <c r="K130" i="2"/>
  <c r="K127" i="2"/>
  <c r="K126" i="2"/>
  <c r="K124" i="2"/>
  <c r="K123" i="2"/>
  <c r="K121" i="2"/>
  <c r="K119" i="2"/>
  <c r="K117" i="2"/>
  <c r="K115" i="2"/>
  <c r="K226" i="2"/>
  <c r="K224" i="2"/>
  <c r="K223" i="2"/>
  <c r="K222" i="2"/>
  <c r="K220" i="2"/>
  <c r="K219" i="2"/>
  <c r="K218" i="2"/>
  <c r="K214" i="2"/>
  <c r="K212" i="2"/>
  <c r="K211" i="2"/>
  <c r="K195" i="2"/>
  <c r="K165" i="2"/>
  <c r="K161" i="2"/>
  <c r="K156" i="2"/>
  <c r="K148" i="2"/>
  <c r="K147" i="2"/>
  <c r="K146" i="2"/>
  <c r="K144" i="2"/>
  <c r="K143" i="2"/>
  <c r="K141" i="2"/>
  <c r="K139" i="2"/>
  <c r="K138" i="2"/>
  <c r="K136" i="2"/>
  <c r="K134" i="2"/>
  <c r="K131" i="2"/>
  <c r="K112" i="2"/>
  <c r="K110" i="2"/>
  <c r="K109" i="2"/>
  <c r="K107" i="2"/>
  <c r="K105" i="2"/>
  <c r="K103" i="2"/>
  <c r="K94" i="2"/>
  <c r="K93" i="2"/>
  <c r="K92" i="2"/>
  <c r="K91" i="2"/>
  <c r="K90" i="2"/>
  <c r="K89" i="2"/>
  <c r="K101" i="2"/>
  <c r="K81" i="2"/>
  <c r="K80" i="2"/>
  <c r="K79" i="2"/>
  <c r="K78" i="2"/>
  <c r="K77" i="2"/>
  <c r="K76" i="2"/>
  <c r="K83" i="2"/>
  <c r="K75" i="2"/>
  <c r="K82" i="2"/>
  <c r="K71" i="2"/>
  <c r="K99" i="2"/>
  <c r="K98" i="2"/>
  <c r="K96" i="2"/>
  <c r="K88" i="2"/>
  <c r="K86" i="2"/>
  <c r="K84" i="2"/>
  <c r="K74" i="2"/>
  <c r="K72" i="2"/>
  <c r="K69" i="2"/>
  <c r="K66" i="2"/>
  <c r="K63" i="2"/>
  <c r="K61" i="2"/>
  <c r="K56" i="2"/>
  <c r="K54" i="2"/>
  <c r="K52" i="2"/>
  <c r="K48" i="2"/>
  <c r="K50" i="2"/>
  <c r="K49" i="2"/>
  <c r="K47" i="2"/>
  <c r="K46" i="2"/>
  <c r="K45" i="2"/>
  <c r="K44" i="2"/>
  <c r="K43" i="2"/>
  <c r="K42" i="2"/>
  <c r="K41" i="2"/>
  <c r="K39" i="2"/>
  <c r="K36" i="2"/>
  <c r="K34" i="2"/>
  <c r="K32" i="2"/>
  <c r="K95" i="2"/>
  <c r="K100" i="2"/>
  <c r="K129" i="2"/>
  <c r="K128" i="2"/>
  <c r="K125" i="2"/>
  <c r="K122" i="2"/>
  <c r="K120" i="2"/>
  <c r="K118" i="2"/>
  <c r="K116" i="2"/>
  <c r="K114" i="2"/>
  <c r="K113" i="2"/>
  <c r="K111" i="2"/>
  <c r="K108" i="2"/>
  <c r="K106" i="2"/>
  <c r="K104" i="2"/>
  <c r="K102" i="2"/>
  <c r="K97" i="2"/>
  <c r="K87" i="2"/>
  <c r="K85" i="2"/>
  <c r="K73" i="2"/>
  <c r="K70" i="2"/>
  <c r="K68" i="2"/>
  <c r="K67" i="2"/>
  <c r="K65" i="2"/>
  <c r="K64" i="2"/>
  <c r="K62" i="2"/>
  <c r="K60" i="2"/>
  <c r="K59" i="2"/>
  <c r="K58" i="2"/>
  <c r="K57" i="2"/>
  <c r="K55" i="2"/>
  <c r="K53" i="2"/>
  <c r="K51" i="2"/>
  <c r="K26" i="2"/>
  <c r="K24" i="2"/>
  <c r="K22" i="2"/>
  <c r="K21" i="2"/>
  <c r="K20" i="2"/>
  <c r="K18" i="2"/>
  <c r="K17" i="2"/>
  <c r="K16" i="2"/>
  <c r="K15" i="2"/>
  <c r="K14" i="2"/>
  <c r="K12" i="2"/>
  <c r="K10" i="2"/>
  <c r="K9" i="2"/>
  <c r="K7" i="2"/>
  <c r="K5" i="2"/>
  <c r="K3" i="2"/>
  <c r="K40" i="2"/>
  <c r="K38" i="2"/>
  <c r="K37" i="2"/>
  <c r="K35" i="2"/>
  <c r="K33" i="2"/>
  <c r="K31" i="2"/>
  <c r="K30" i="2"/>
  <c r="K29" i="2"/>
  <c r="K28" i="2"/>
  <c r="K27" i="2"/>
  <c r="K25" i="2"/>
  <c r="K23" i="2"/>
  <c r="K19" i="2"/>
  <c r="K13" i="2"/>
  <c r="K11" i="2"/>
  <c r="K8" i="2"/>
  <c r="K6" i="2"/>
  <c r="K4" i="2"/>
  <c r="K2" i="2"/>
</calcChain>
</file>

<file path=xl/sharedStrings.xml><?xml version="1.0" encoding="utf-8"?>
<sst xmlns="http://schemas.openxmlformats.org/spreadsheetml/2006/main" count="5742" uniqueCount="1787">
  <si>
    <t>SKU</t>
  </si>
  <si>
    <t>Désignation</t>
  </si>
  <si>
    <t>Quantité Boite</t>
  </si>
  <si>
    <t>FOURNISSEUR</t>
  </si>
  <si>
    <t>A0.03</t>
  </si>
  <si>
    <t>LUCA</t>
  </si>
  <si>
    <t>A0.04</t>
  </si>
  <si>
    <t>GR-COFFRET</t>
  </si>
  <si>
    <t>INAR</t>
  </si>
  <si>
    <t>A0.13</t>
  </si>
  <si>
    <t>INPEBOVG</t>
  </si>
  <si>
    <t>Pennes légumes du soleil boulettes végétales</t>
  </si>
  <si>
    <t>COFI</t>
  </si>
  <si>
    <t>A0.15</t>
  </si>
  <si>
    <t>INBOMOVG</t>
  </si>
  <si>
    <t>Vegetarian moussaka style boulgour</t>
  </si>
  <si>
    <t>FRAN</t>
  </si>
  <si>
    <t>A0.16</t>
  </si>
  <si>
    <t>INRISATE</t>
  </si>
  <si>
    <t>Rizs au cesaté</t>
  </si>
  <si>
    <t>GEND</t>
  </si>
  <si>
    <t>A0.17</t>
  </si>
  <si>
    <t>COBOVGCY</t>
  </si>
  <si>
    <t xml:space="preserve"> Bouchées Végétales</t>
  </si>
  <si>
    <t>BOCA</t>
  </si>
  <si>
    <t>A0.18</t>
  </si>
  <si>
    <t>COSALECO</t>
  </si>
  <si>
    <t>Salade Lentilles Lait Coco</t>
  </si>
  <si>
    <t>PENY</t>
  </si>
  <si>
    <t>A0.19</t>
  </si>
  <si>
    <t>BIOF</t>
  </si>
  <si>
    <t>A0.20</t>
  </si>
  <si>
    <t>COPOTIKMA</t>
  </si>
  <si>
    <t>Poulet Tikka Massala</t>
  </si>
  <si>
    <t>PATR</t>
  </si>
  <si>
    <t>FCTRCIPA</t>
  </si>
  <si>
    <t>FCTCPECHO</t>
  </si>
  <si>
    <t>PYC</t>
  </si>
  <si>
    <t>FCTCCHO</t>
  </si>
  <si>
    <t>FCTCVA</t>
  </si>
  <si>
    <t>B0.01</t>
  </si>
  <si>
    <t>GESALBOPO</t>
  </si>
  <si>
    <t>Salade de boulgour et poulet</t>
  </si>
  <si>
    <t>JOOD</t>
  </si>
  <si>
    <t>B0.02</t>
  </si>
  <si>
    <t>GESALTHCE</t>
  </si>
  <si>
    <t>Salade de thon céréales</t>
  </si>
  <si>
    <t>GRAA</t>
  </si>
  <si>
    <t>B0.03</t>
  </si>
  <si>
    <t>GEMERPRO</t>
  </si>
  <si>
    <t>Merlu aux légumes provençaux</t>
  </si>
  <si>
    <t>VIF</t>
  </si>
  <si>
    <t>B0.04</t>
  </si>
  <si>
    <t>GEPOUBASQ</t>
  </si>
  <si>
    <t>Poulet basquaise et son riz</t>
  </si>
  <si>
    <t>FOOD</t>
  </si>
  <si>
    <t>B0.05</t>
  </si>
  <si>
    <t>GEPOUCHOU</t>
  </si>
  <si>
    <t>Poulet Roti gratin choufleur</t>
  </si>
  <si>
    <t>DACO</t>
  </si>
  <si>
    <t>B0.06</t>
  </si>
  <si>
    <t>GESAPOPA</t>
  </si>
  <si>
    <t>Sauté de porc à lapaysanne</t>
  </si>
  <si>
    <t>110G</t>
  </si>
  <si>
    <t>B0.07</t>
  </si>
  <si>
    <t>CFLASSAUM</t>
  </si>
  <si>
    <t>Lasagnes saumon épinard</t>
  </si>
  <si>
    <t>DIMA</t>
  </si>
  <si>
    <t>B0.08</t>
  </si>
  <si>
    <t>INRICUVE</t>
  </si>
  <si>
    <t>Riz Cuisiné au Curry Vert</t>
  </si>
  <si>
    <t>B0.09</t>
  </si>
  <si>
    <t>COLASBOL</t>
  </si>
  <si>
    <t>Lasagnes à la Bolognaise</t>
  </si>
  <si>
    <t>PROA</t>
  </si>
  <si>
    <t>IMPF</t>
  </si>
  <si>
    <t>B0.10</t>
  </si>
  <si>
    <t>GESALIT</t>
  </si>
  <si>
    <t>Salade italienne thon</t>
  </si>
  <si>
    <t>SOUP</t>
  </si>
  <si>
    <t>B0.11</t>
  </si>
  <si>
    <t>GEPOUCUR</t>
  </si>
  <si>
    <t>Poulet et riz basmati sauce curry</t>
  </si>
  <si>
    <t>B0.12</t>
  </si>
  <si>
    <t>GETHOPRO</t>
  </si>
  <si>
    <t>Thon à la provençale</t>
  </si>
  <si>
    <t>LEMA</t>
  </si>
  <si>
    <t>B0.13</t>
  </si>
  <si>
    <t>CFCOLCUR</t>
  </si>
  <si>
    <t>Colin sauce curry coco et riz basmati</t>
  </si>
  <si>
    <t>NOVA</t>
  </si>
  <si>
    <t>B0.14</t>
  </si>
  <si>
    <t>GESTEAK</t>
  </si>
  <si>
    <t>Steak haché et purée à l'emmental</t>
  </si>
  <si>
    <t>B0.15</t>
  </si>
  <si>
    <t>Couscous au poulet et merguez</t>
  </si>
  <si>
    <t>B0.16</t>
  </si>
  <si>
    <t>GETAJLEG</t>
  </si>
  <si>
    <t>Tajine de légumes épicés aux céréales</t>
  </si>
  <si>
    <t>B0.17</t>
  </si>
  <si>
    <t>CFPOULTHAI</t>
  </si>
  <si>
    <t>Poulet Green Thai</t>
  </si>
  <si>
    <t>MARK</t>
  </si>
  <si>
    <t>B0.18</t>
  </si>
  <si>
    <t>RIET</t>
  </si>
  <si>
    <t>B0.19</t>
  </si>
  <si>
    <t>INFUSAU</t>
  </si>
  <si>
    <t>Fusilli au saumon, pointe d'ail</t>
  </si>
  <si>
    <t>AIRC</t>
  </si>
  <si>
    <t>B0.20</t>
  </si>
  <si>
    <t>CFBOULBOEUF</t>
  </si>
  <si>
    <t>Boulettes de bœuf sauce tomate Olive</t>
  </si>
  <si>
    <t>TANG</t>
  </si>
  <si>
    <t>B0.21</t>
  </si>
  <si>
    <t>INFUSCAMP</t>
  </si>
  <si>
    <t>Fusilli campagnardes</t>
  </si>
  <si>
    <t>C0.02</t>
  </si>
  <si>
    <t>GESALVEG</t>
  </si>
  <si>
    <t>Salade végétarienne</t>
  </si>
  <si>
    <t>C0.03</t>
  </si>
  <si>
    <t>GESALCIT</t>
  </si>
  <si>
    <t>Salade Poulet zeste de citron</t>
  </si>
  <si>
    <t>C0.04</t>
  </si>
  <si>
    <t>GESAMEX</t>
  </si>
  <si>
    <t>Salade mexicaine au thon</t>
  </si>
  <si>
    <t>C0.05</t>
  </si>
  <si>
    <t>GESAFRA</t>
  </si>
  <si>
    <t>Saladede thon à la française /Tuna French Style</t>
  </si>
  <si>
    <t>C0.06</t>
  </si>
  <si>
    <t>INBOUKEF</t>
  </si>
  <si>
    <t>Riz e tBoulettes de bœuf façon kefta</t>
  </si>
  <si>
    <t>C0.07</t>
  </si>
  <si>
    <t>INRIZKOR</t>
  </si>
  <si>
    <t>Poulet Curry façon Korma et son riz</t>
  </si>
  <si>
    <t>C0.08</t>
  </si>
  <si>
    <t>GESALPRO</t>
  </si>
  <si>
    <t>Salade provençale au poulet</t>
  </si>
  <si>
    <t>C0.09</t>
  </si>
  <si>
    <t>GESALRIZTH</t>
  </si>
  <si>
    <t>Salade de riz,thon,olives et compagnie (RizauThon)</t>
  </si>
  <si>
    <t>C0.10</t>
  </si>
  <si>
    <t>GESALEN</t>
  </si>
  <si>
    <t>Salade de lentilles, sauce aux agrumes</t>
  </si>
  <si>
    <t>C0.11</t>
  </si>
  <si>
    <t>CFBLANQUET</t>
  </si>
  <si>
    <t>Blanquette de poulet et riz</t>
  </si>
  <si>
    <t>C0.12</t>
  </si>
  <si>
    <t>Boulette sau bœuf sauce tomate et torsades</t>
  </si>
  <si>
    <t>C0.14</t>
  </si>
  <si>
    <t>Bœuf Carotte</t>
  </si>
  <si>
    <t>C0.15</t>
  </si>
  <si>
    <t>CFDINDCUR</t>
  </si>
  <si>
    <t>Dinde curry et riz</t>
  </si>
  <si>
    <t>C0.16</t>
  </si>
  <si>
    <t>COPARCAN</t>
  </si>
  <si>
    <t>Parmentier de canard et sa purée de patate douce</t>
  </si>
  <si>
    <t>C0.17</t>
  </si>
  <si>
    <t>Petit Salé aux lentilles</t>
  </si>
  <si>
    <t>C0.18</t>
  </si>
  <si>
    <t>GEBOBOUR</t>
  </si>
  <si>
    <t>Bœuf bourguignon</t>
  </si>
  <si>
    <t>C0.19</t>
  </si>
  <si>
    <t>COPOUYAS</t>
  </si>
  <si>
    <t>Poulet Yassa et son riz</t>
  </si>
  <si>
    <t>C0.20</t>
  </si>
  <si>
    <t>PESOSEIL</t>
  </si>
  <si>
    <t>Saumon sauce oseille et torsades</t>
  </si>
  <si>
    <t>C0.21</t>
  </si>
  <si>
    <t>INPOUCHA</t>
  </si>
  <si>
    <t>Poulet riz champignons</t>
  </si>
  <si>
    <t>D0.01</t>
  </si>
  <si>
    <t>CODALAUB</t>
  </si>
  <si>
    <t>Dahl de lentilles aux aubergines</t>
  </si>
  <si>
    <t>D0.02</t>
  </si>
  <si>
    <t>CFCOLOMBO</t>
  </si>
  <si>
    <t>Colombo de porc et riz</t>
  </si>
  <si>
    <t>D0.04</t>
  </si>
  <si>
    <t>PEMATHON</t>
  </si>
  <si>
    <t>Matelote de Thon</t>
  </si>
  <si>
    <t>D0.06</t>
  </si>
  <si>
    <t>Poulet moutarde</t>
  </si>
  <si>
    <t>D0.07</t>
  </si>
  <si>
    <t>CFCURRYVEG</t>
  </si>
  <si>
    <t>Curry végétarien</t>
  </si>
  <si>
    <t>D0.08</t>
  </si>
  <si>
    <t>INPAELLA</t>
  </si>
  <si>
    <t>Paella</t>
  </si>
  <si>
    <t>D0.10</t>
  </si>
  <si>
    <t>INSPAJAPA</t>
  </si>
  <si>
    <t>Spaguettis jambon parmesan</t>
  </si>
  <si>
    <t>D0.11</t>
  </si>
  <si>
    <t>PECOUSVEG</t>
  </si>
  <si>
    <t>Couscous végétarien</t>
  </si>
  <si>
    <t>D0.12</t>
  </si>
  <si>
    <t>PPAVOTBIO</t>
  </si>
  <si>
    <t>Petit pavé céréales pavot BIO</t>
  </si>
  <si>
    <t>D0.13</t>
  </si>
  <si>
    <t>GEGASOJA</t>
  </si>
  <si>
    <t>GALETTE DE SOJA TOMATE BASILIC ET LEGUMES DU SOLEIL</t>
  </si>
  <si>
    <t>D0.14</t>
  </si>
  <si>
    <t>Tajine de poulet</t>
  </si>
  <si>
    <t>D0.15</t>
  </si>
  <si>
    <t>GEGOULASH</t>
  </si>
  <si>
    <t>Goulash de Bœuf</t>
  </si>
  <si>
    <t>D0.16</t>
  </si>
  <si>
    <t>D0.17</t>
  </si>
  <si>
    <t>D0.18</t>
  </si>
  <si>
    <t>COMERCIT</t>
  </si>
  <si>
    <t>Filet de merlu sauce citron et son riz</t>
  </si>
  <si>
    <t>D0.19</t>
  </si>
  <si>
    <t>COLALECO</t>
  </si>
  <si>
    <t>Lasagnes Lentilles Corail</t>
  </si>
  <si>
    <t>D0.20</t>
  </si>
  <si>
    <t>GESAMED</t>
  </si>
  <si>
    <t>Salade de thon à la méditerranéenne</t>
  </si>
  <si>
    <t>D0.21</t>
  </si>
  <si>
    <t>GESALOR</t>
  </si>
  <si>
    <t>Salade à l'orientale, pois chiches et légumes</t>
  </si>
  <si>
    <t>E0.01</t>
  </si>
  <si>
    <t>GEMELCOCO</t>
  </si>
  <si>
    <t>Mélange de lentilles et légumes au lait de coco</t>
  </si>
  <si>
    <t>E0.02</t>
  </si>
  <si>
    <t>GETRIOQUI</t>
  </si>
  <si>
    <t>Trio de quinoa haricots rouges et poivrons</t>
  </si>
  <si>
    <t>E0.03</t>
  </si>
  <si>
    <t>E0.04</t>
  </si>
  <si>
    <t>GESANETH</t>
  </si>
  <si>
    <t>Saumon Aneth Riz</t>
  </si>
  <si>
    <t>E0.05</t>
  </si>
  <si>
    <t>COHACVG</t>
  </si>
  <si>
    <t>Hachis Parmentier Végétarien</t>
  </si>
  <si>
    <t>E0.06</t>
  </si>
  <si>
    <t>GESAUCOURG</t>
  </si>
  <si>
    <t>Saumon mariné purée de courgettes pdt</t>
  </si>
  <si>
    <t>E0.07</t>
  </si>
  <si>
    <t>COHAPABO</t>
  </si>
  <si>
    <t>Hachis Parmentier de Bœuf</t>
  </si>
  <si>
    <t>E0.08</t>
  </si>
  <si>
    <t>GEPOUCIT</t>
  </si>
  <si>
    <t>E0.09</t>
  </si>
  <si>
    <t>GEFILET</t>
  </si>
  <si>
    <t>Filet mignon de porc et écrasés de pommes de terre</t>
  </si>
  <si>
    <t>E0.10</t>
  </si>
  <si>
    <t>GEPOUPUR</t>
  </si>
  <si>
    <t>Poulet rôti et purée à l'ancienne</t>
  </si>
  <si>
    <t>E0.11</t>
  </si>
  <si>
    <t>GEBOEUFTOM</t>
  </si>
  <si>
    <t>Bœuf façon tomates farcies</t>
  </si>
  <si>
    <t>E0.12</t>
  </si>
  <si>
    <t>GESATHAI</t>
  </si>
  <si>
    <t>Salade thai, légumes et riz</t>
  </si>
  <si>
    <t>E0.14</t>
  </si>
  <si>
    <t>INSAUEPI</t>
  </si>
  <si>
    <t>Risotto saumon épinard</t>
  </si>
  <si>
    <t>E0.15</t>
  </si>
  <si>
    <t>GEDINDE</t>
  </si>
  <si>
    <t>Dinde rôtie et ses petits légumes</t>
  </si>
  <si>
    <t>E0.16</t>
  </si>
  <si>
    <t>E0.17</t>
  </si>
  <si>
    <t>GEPOISSNANT</t>
  </si>
  <si>
    <t>Poisson à la Nantaise et Pommes de terre</t>
  </si>
  <si>
    <t>E0.18</t>
  </si>
  <si>
    <t>GEPOUMOU</t>
  </si>
  <si>
    <t>E0.19</t>
  </si>
  <si>
    <t>INSPBOLO</t>
  </si>
  <si>
    <t>Spaghetti à la Bolognaise</t>
  </si>
  <si>
    <t>E0.20</t>
  </si>
  <si>
    <t>PAPEP1PRO</t>
  </si>
  <si>
    <t>Lot de 4 petits pains protéinés spécial multigrain</t>
  </si>
  <si>
    <t>E0.21</t>
  </si>
  <si>
    <t>BOULEPAIN</t>
  </si>
  <si>
    <t>Boule de pain</t>
  </si>
  <si>
    <t>F0.001</t>
  </si>
  <si>
    <t>F0.002</t>
  </si>
  <si>
    <t>FCCAKEBA</t>
  </si>
  <si>
    <t>Mini cake banane</t>
  </si>
  <si>
    <t>F0.003</t>
  </si>
  <si>
    <t>BISFRUIT</t>
  </si>
  <si>
    <t>Biscuits aux fruits rouges (sachet de 5)</t>
  </si>
  <si>
    <t>F0.005</t>
  </si>
  <si>
    <t>SOUPPOIRBIOUHT</t>
  </si>
  <si>
    <t>Velouté de poireaux, pommes de terre et haricots verts Bio</t>
  </si>
  <si>
    <t>F0.006</t>
  </si>
  <si>
    <t>BISCANEL</t>
  </si>
  <si>
    <t>Biscuits pomme cannelle (sachet de 5)</t>
  </si>
  <si>
    <t>F0.007</t>
  </si>
  <si>
    <t>RBISCHO</t>
  </si>
  <si>
    <t>F0.008</t>
  </si>
  <si>
    <t>COMPPOMFRA</t>
  </si>
  <si>
    <t>F0.009</t>
  </si>
  <si>
    <t>SOUPLEGBIOUHT</t>
  </si>
  <si>
    <t>Velouté de légumes BIO</t>
  </si>
  <si>
    <t>F0.010</t>
  </si>
  <si>
    <t>FDBISCHONOI</t>
  </si>
  <si>
    <t>Biscuits chocolat noisettes</t>
  </si>
  <si>
    <t>F0.011</t>
  </si>
  <si>
    <t>FDCHOLAI</t>
  </si>
  <si>
    <t>Biscuits nappés chocolat au lait</t>
  </si>
  <si>
    <t>F0.012</t>
  </si>
  <si>
    <t>COMPPOMBAN</t>
  </si>
  <si>
    <t>F0.013</t>
  </si>
  <si>
    <t>SOUPPOTBIOUHT</t>
  </si>
  <si>
    <t>F0.014</t>
  </si>
  <si>
    <t>FDBISCER</t>
  </si>
  <si>
    <t>Biscuits aux céréales</t>
  </si>
  <si>
    <t>F0.015</t>
  </si>
  <si>
    <t>FDCHONO</t>
  </si>
  <si>
    <t>Biscuits nappés chocolat noir</t>
  </si>
  <si>
    <t>F0.016</t>
  </si>
  <si>
    <t>COMPABRBAN</t>
  </si>
  <si>
    <t>F0.017</t>
  </si>
  <si>
    <t>SOUPLEGUHT</t>
  </si>
  <si>
    <t>Velouté de légumes sans sel ajouté</t>
  </si>
  <si>
    <t>F0.018</t>
  </si>
  <si>
    <t>FCCAKECITPAV</t>
  </si>
  <si>
    <t>F0.019</t>
  </si>
  <si>
    <t>FCMARBREBIO</t>
  </si>
  <si>
    <t>F0.020</t>
  </si>
  <si>
    <t>COMPPOM</t>
  </si>
  <si>
    <t>F0.021</t>
  </si>
  <si>
    <t>SOUPPOIUHT</t>
  </si>
  <si>
    <t>Velouté de poireaux et pommes de terre sans sel ajouté</t>
  </si>
  <si>
    <t>F0.022</t>
  </si>
  <si>
    <t>FCCAKEPEPCHOC</t>
  </si>
  <si>
    <t>Mini cakes aux pépites de chocolat</t>
  </si>
  <si>
    <t>F0.023</t>
  </si>
  <si>
    <t>FCCAKESUPFR</t>
  </si>
  <si>
    <t>F0.024</t>
  </si>
  <si>
    <t>COMP-DESSUGR</t>
  </si>
  <si>
    <t>F0.025</t>
  </si>
  <si>
    <t>NUBACI</t>
  </si>
  <si>
    <t>Barbe à papa saveur citron sans sucre</t>
  </si>
  <si>
    <t>F0.026</t>
  </si>
  <si>
    <t>FCBROWCHO</t>
  </si>
  <si>
    <t>Mini brownie tout choco</t>
  </si>
  <si>
    <t>F0.027</t>
  </si>
  <si>
    <t>BARGRCHOC</t>
  </si>
  <si>
    <t>F0.028</t>
  </si>
  <si>
    <t>COMP-BOOMIN</t>
  </si>
  <si>
    <t>F0.030</t>
  </si>
  <si>
    <t>BARGRGOJ</t>
  </si>
  <si>
    <t>F0.031</t>
  </si>
  <si>
    <t>BARGRAVNC-U</t>
  </si>
  <si>
    <t>F0.032</t>
  </si>
  <si>
    <t>BALCOCH</t>
  </si>
  <si>
    <t>F0.033</t>
  </si>
  <si>
    <t>CHEEF378-99-0002</t>
  </si>
  <si>
    <t>F0.034</t>
  </si>
  <si>
    <t>BALBARPOCA</t>
  </si>
  <si>
    <t>F0.035</t>
  </si>
  <si>
    <t>BALBARCHFR</t>
  </si>
  <si>
    <t>Barre chocolat fruits rouges</t>
  </si>
  <si>
    <t>F0.036</t>
  </si>
  <si>
    <t>TABLIER</t>
  </si>
  <si>
    <t>F0.037</t>
  </si>
  <si>
    <t>NUBACB</t>
  </si>
  <si>
    <t>Barbe à papa saveur crème brulée (sans sucre)</t>
  </si>
  <si>
    <t>F0.038</t>
  </si>
  <si>
    <t>PAINFRAIS</t>
  </si>
  <si>
    <t>Pain hyperprotéiné (2 tranches)</t>
  </si>
  <si>
    <t>F0.039</t>
  </si>
  <si>
    <t>GRANSONO-U</t>
  </si>
  <si>
    <t>F0.040</t>
  </si>
  <si>
    <t>LUNCHBAG</t>
  </si>
  <si>
    <t>F0.041</t>
  </si>
  <si>
    <t>FDBICHO</t>
  </si>
  <si>
    <t>Sachet de 4 biscuits type petit beurre au cacao</t>
  </si>
  <si>
    <t>F0.042</t>
  </si>
  <si>
    <t>GRANBAO-U</t>
  </si>
  <si>
    <t>Petit sachet Granola Coco Bio</t>
  </si>
  <si>
    <t>F0.043</t>
  </si>
  <si>
    <t>GRANMIEL-U</t>
  </si>
  <si>
    <t>F0.044</t>
  </si>
  <si>
    <t>COMP-CAFE</t>
  </si>
  <si>
    <t>F0.045</t>
  </si>
  <si>
    <t>RCRISPFRU</t>
  </si>
  <si>
    <t>F0.046</t>
  </si>
  <si>
    <t>GRANCHIA-U</t>
  </si>
  <si>
    <t>Petit sachet Granola Cranberry Bio</t>
  </si>
  <si>
    <t>F0.047</t>
  </si>
  <si>
    <t>JOCRTOHE</t>
  </si>
  <si>
    <t>G0.001</t>
  </si>
  <si>
    <t>COMPPOMABR</t>
  </si>
  <si>
    <t>G0.002</t>
  </si>
  <si>
    <t>CHEEF356-99-0065</t>
  </si>
  <si>
    <t>G0.003</t>
  </si>
  <si>
    <t>JOCRCAPI</t>
  </si>
  <si>
    <t>G0.004</t>
  </si>
  <si>
    <t>JOPECHO</t>
  </si>
  <si>
    <t>G0.005</t>
  </si>
  <si>
    <t>RGAUFWHITE</t>
  </si>
  <si>
    <t>G0.006</t>
  </si>
  <si>
    <t>NUBACE</t>
  </si>
  <si>
    <t>Barbe à papa saveur cerise sans sucre</t>
  </si>
  <si>
    <t>G0.007</t>
  </si>
  <si>
    <t>JOPENO</t>
  </si>
  <si>
    <t>Pépites de céréales, mélange de noix</t>
  </si>
  <si>
    <t>G0.008</t>
  </si>
  <si>
    <t>FDMSCHONO</t>
  </si>
  <si>
    <t>G0.009</t>
  </si>
  <si>
    <t>RGAUFVAN-U</t>
  </si>
  <si>
    <t>Gaufrettes arôme vanille (lot de 2)</t>
  </si>
  <si>
    <t>G0.010</t>
  </si>
  <si>
    <t>FLYERPROLONG</t>
  </si>
  <si>
    <t>G0.011</t>
  </si>
  <si>
    <t>FDMSRAPO</t>
  </si>
  <si>
    <t>G0.012</t>
  </si>
  <si>
    <t>AIRBISPPO</t>
  </si>
  <si>
    <t>G0.013</t>
  </si>
  <si>
    <t>GOURDE</t>
  </si>
  <si>
    <t>G0.014</t>
  </si>
  <si>
    <t>CHEEF356-01-0082</t>
  </si>
  <si>
    <t>G0.015</t>
  </si>
  <si>
    <t>CRKPOIROM</t>
  </si>
  <si>
    <t>G0.016</t>
  </si>
  <si>
    <t>CRKPATPIM</t>
  </si>
  <si>
    <t>G0.017</t>
  </si>
  <si>
    <t>FCCAKEVA</t>
  </si>
  <si>
    <t>Mini cake vanille</t>
  </si>
  <si>
    <t>G0.018</t>
  </si>
  <si>
    <t>COMP-NOEQLI</t>
  </si>
  <si>
    <t>G0.019</t>
  </si>
  <si>
    <t>CRKTOMPAP</t>
  </si>
  <si>
    <t>Crackers tomate et paprika fumé</t>
  </si>
  <si>
    <t>G0.020</t>
  </si>
  <si>
    <t>PANCAKE-U</t>
  </si>
  <si>
    <t>G0.021</t>
  </si>
  <si>
    <t>RGAUFHAZEL</t>
  </si>
  <si>
    <t>G0.022</t>
  </si>
  <si>
    <t>ALGELABR</t>
  </si>
  <si>
    <t>G0.023</t>
  </si>
  <si>
    <t>FDBIBEU</t>
  </si>
  <si>
    <t>Sachet de 4 biscuits type petit beurre</t>
  </si>
  <si>
    <t>G0.024</t>
  </si>
  <si>
    <t>GUCAAM</t>
  </si>
  <si>
    <t>Mix apéro cacahuètes et amandes grillées</t>
  </si>
  <si>
    <t>G0.025</t>
  </si>
  <si>
    <t>GUCAGRPR</t>
  </si>
  <si>
    <t>Mix apéro cacahuètes et graines provençales</t>
  </si>
  <si>
    <t>G0.026</t>
  </si>
  <si>
    <t>LUNCHBOX</t>
  </si>
  <si>
    <t>Lunch box Cheef</t>
  </si>
  <si>
    <t>G0.027</t>
  </si>
  <si>
    <t>METRE-RB</t>
  </si>
  <si>
    <t>Mètre ruban</t>
  </si>
  <si>
    <t>G0.028</t>
  </si>
  <si>
    <t>DIGAUPRO</t>
  </si>
  <si>
    <t>Gaufrettes riches en protéines</t>
  </si>
  <si>
    <t>G0.029</t>
  </si>
  <si>
    <t>COMP-NOREGLY</t>
  </si>
  <si>
    <t>G0.030</t>
  </si>
  <si>
    <t>SERVIETTE</t>
  </si>
  <si>
    <t>Serviette de plage Cheef</t>
  </si>
  <si>
    <t>G0.031</t>
  </si>
  <si>
    <t>DIGAUVA</t>
  </si>
  <si>
    <t>Gaufre à la vanille avec édulcorant maltilol</t>
  </si>
  <si>
    <t>G0.032</t>
  </si>
  <si>
    <t>DIGAUFI</t>
  </si>
  <si>
    <t>Gaufrettes fines sans sucres</t>
  </si>
  <si>
    <t>G0.033</t>
  </si>
  <si>
    <t>COMP-NODRFO</t>
  </si>
  <si>
    <t>Draineur détox</t>
  </si>
  <si>
    <t>GUIDECF-EQU</t>
  </si>
  <si>
    <t>Guide Cheef - Equilibre</t>
  </si>
  <si>
    <t>G0.035</t>
  </si>
  <si>
    <t>MAGRCHIA</t>
  </si>
  <si>
    <t>G0.036</t>
  </si>
  <si>
    <t>GUIDECF-SAN</t>
  </si>
  <si>
    <t>Guide Cheef - Santé</t>
  </si>
  <si>
    <t>G0.037</t>
  </si>
  <si>
    <t>COMP-NOPRO</t>
  </si>
  <si>
    <t>Probiotiques (cure 1 mois)</t>
  </si>
  <si>
    <t>FCTCBA</t>
  </si>
  <si>
    <t>FLYER1S</t>
  </si>
  <si>
    <t>FLYER2S</t>
  </si>
  <si>
    <t>THERMO</t>
  </si>
  <si>
    <t>PICKING</t>
  </si>
  <si>
    <t>Grand Coffret</t>
  </si>
  <si>
    <t>Petit Coffret</t>
  </si>
  <si>
    <t>GRAND SEPARATEUR</t>
  </si>
  <si>
    <t>Grand separateur</t>
  </si>
  <si>
    <t>Petit Separateur</t>
  </si>
  <si>
    <t>PETIT SEPARATEUR</t>
  </si>
  <si>
    <t>Grand Coffret Complet</t>
  </si>
  <si>
    <t>Grand coffrets avec separateurs</t>
  </si>
  <si>
    <t>Petit Coffret Complet</t>
  </si>
  <si>
    <t>Petit coffret avec séparateurs</t>
  </si>
  <si>
    <t>Fringal'action</t>
  </si>
  <si>
    <t>COMP-ALGLPH</t>
  </si>
  <si>
    <t>Gluco phage 30 gélules</t>
  </si>
  <si>
    <t>CAFRINGAL</t>
  </si>
  <si>
    <t>400X400X400</t>
  </si>
  <si>
    <t>VIDE</t>
  </si>
  <si>
    <t>Emplacement Vide</t>
  </si>
  <si>
    <t>COMERKERI</t>
  </si>
  <si>
    <t>Merlu Kerala riz complet</t>
  </si>
  <si>
    <t>COCOUMER</t>
  </si>
  <si>
    <t>COBOULBO</t>
  </si>
  <si>
    <t>COBOEUFCAR</t>
  </si>
  <si>
    <t>COPETSAL</t>
  </si>
  <si>
    <t>COPOUMOU</t>
  </si>
  <si>
    <t>COTAJINEPO</t>
  </si>
  <si>
    <t>GECOLBASQ</t>
  </si>
  <si>
    <t>COPOULAIG</t>
  </si>
  <si>
    <t>COCHILI</t>
  </si>
  <si>
    <t>CODINDFOR</t>
  </si>
  <si>
    <t>Dinde rôtie forestière et duo de riz</t>
  </si>
  <si>
    <t>600X400X400 EXT IMP</t>
  </si>
  <si>
    <t>DATE</t>
  </si>
  <si>
    <t>Réf picking</t>
  </si>
  <si>
    <t>LOT</t>
  </si>
  <si>
    <t>DLC</t>
  </si>
  <si>
    <t>Qté</t>
  </si>
  <si>
    <t>PAL/COLIS</t>
  </si>
  <si>
    <t>Quantité pal</t>
  </si>
  <si>
    <t>TOTAL</t>
  </si>
  <si>
    <t>Qté Boite</t>
  </si>
  <si>
    <t>Commentaire</t>
  </si>
  <si>
    <t>PAL</t>
  </si>
  <si>
    <t>BARI</t>
  </si>
  <si>
    <t>8091</t>
  </si>
  <si>
    <t>BALA</t>
  </si>
  <si>
    <t>27082026</t>
  </si>
  <si>
    <t>28082026</t>
  </si>
  <si>
    <t>09092026</t>
  </si>
  <si>
    <t>CFCHILIVEG</t>
  </si>
  <si>
    <t>XXX</t>
  </si>
  <si>
    <t>XX/XX/XXXX</t>
  </si>
  <si>
    <t>COL</t>
  </si>
  <si>
    <t>51275</t>
  </si>
  <si>
    <t>26077</t>
  </si>
  <si>
    <t>PATROBA</t>
  </si>
  <si>
    <t>2603240479</t>
  </si>
  <si>
    <t>NOVAPHARM</t>
  </si>
  <si>
    <t>A5301</t>
  </si>
  <si>
    <t>2604090483</t>
  </si>
  <si>
    <t>G0.038</t>
  </si>
  <si>
    <t>COMP-FDHYFR</t>
  </si>
  <si>
    <t>COMP-FDHYCI</t>
  </si>
  <si>
    <t>G0.042</t>
  </si>
  <si>
    <t>PCHOCOBIO</t>
  </si>
  <si>
    <t>Lot de 4 petits pavés au chocolat et pépites de chocolat Bio</t>
  </si>
  <si>
    <t>PMUESLIBIO</t>
  </si>
  <si>
    <t>Lot de 4 petits pavés au muesli Bio 200 g</t>
  </si>
  <si>
    <t>C0.13</t>
  </si>
  <si>
    <t>E0.13</t>
  </si>
  <si>
    <t>26112</t>
  </si>
  <si>
    <t>Chili végétarien</t>
  </si>
  <si>
    <t>CONSOMMABLES</t>
  </si>
  <si>
    <t>Stockage vrac (archives et autres)</t>
  </si>
  <si>
    <t>H0.003</t>
  </si>
  <si>
    <t>H0.005</t>
  </si>
  <si>
    <t>H0.007</t>
  </si>
  <si>
    <t>H0.009</t>
  </si>
  <si>
    <t>H0.011</t>
  </si>
  <si>
    <t>Tranche de cake tout chocolat</t>
  </si>
  <si>
    <t>Tranche de cake à la vanille</t>
  </si>
  <si>
    <t>Tranche de cake citron pavot</t>
  </si>
  <si>
    <t>Tranche de cake à la banane</t>
  </si>
  <si>
    <t>Tranche de cake aux pépites de chocolat</t>
  </si>
  <si>
    <t>CAISSE AMERICAINE DF 360X270X160MM</t>
  </si>
  <si>
    <t>RUBAN ADH PP ACRY DSB 3M313 HAVANE 40μ 48MMX100M</t>
  </si>
  <si>
    <t>Ruban adhésif polypropylène silencieux - TRANSPARENT 75 mm x 100 m</t>
  </si>
  <si>
    <t>BANDE GOMMEE KRAFT 70G 70MMX200M</t>
  </si>
  <si>
    <t>Lames pour couteau de sécurité SK4</t>
  </si>
  <si>
    <t>Form-Pack, Formate, 125g/m2, 0,375m x 0,800m</t>
  </si>
  <si>
    <t>SpeedMan 70 ComPackt® Max endless 0,760 m x 7.600 lfm</t>
  </si>
  <si>
    <t>Papier 70 Speedman 1 pli 70 gr - Bobine 350mm x 450m</t>
  </si>
  <si>
    <t>CA FD SEMI AUTO 385X192X185 EXT SANS IMP</t>
  </si>
  <si>
    <t>Caisse US  200X150X120MM - Fond auto</t>
  </si>
  <si>
    <t>Plaque carton ondulé prédécoupée 395x395mm</t>
  </si>
  <si>
    <t>26105</t>
  </si>
  <si>
    <t>26110</t>
  </si>
  <si>
    <t>2604130487</t>
  </si>
  <si>
    <t>SAI</t>
  </si>
  <si>
    <t>PT-COFFRET</t>
  </si>
  <si>
    <t>26126</t>
  </si>
  <si>
    <t>26127</t>
  </si>
  <si>
    <t>26125</t>
  </si>
  <si>
    <t>127349</t>
  </si>
  <si>
    <t>26131</t>
  </si>
  <si>
    <t>26132</t>
  </si>
  <si>
    <t>26138</t>
  </si>
  <si>
    <t>26139</t>
  </si>
  <si>
    <t>2605220514</t>
  </si>
  <si>
    <t>2604157030</t>
  </si>
  <si>
    <t>BOEH</t>
  </si>
  <si>
    <t>26148</t>
  </si>
  <si>
    <t>61460015</t>
  </si>
  <si>
    <t>61530014</t>
  </si>
  <si>
    <t>26154</t>
  </si>
  <si>
    <t>26155</t>
  </si>
  <si>
    <t>61600014</t>
  </si>
  <si>
    <t>26156</t>
  </si>
  <si>
    <t>L6142583</t>
  </si>
  <si>
    <t>L2436</t>
  </si>
  <si>
    <t>26160</t>
  </si>
  <si>
    <t>26166</t>
  </si>
  <si>
    <t>26149</t>
  </si>
  <si>
    <t>26162</t>
  </si>
  <si>
    <t>C0.01</t>
  </si>
  <si>
    <t>SATRPANO</t>
  </si>
  <si>
    <t>SALE</t>
  </si>
  <si>
    <t>63097</t>
  </si>
  <si>
    <t>63103</t>
  </si>
  <si>
    <t>63197</t>
  </si>
  <si>
    <t>63108</t>
  </si>
  <si>
    <t>63114</t>
  </si>
  <si>
    <t>16152006</t>
  </si>
  <si>
    <t>16153006</t>
  </si>
  <si>
    <t>16156037</t>
  </si>
  <si>
    <t>16155030</t>
  </si>
  <si>
    <t>16156007</t>
  </si>
  <si>
    <t>26161</t>
  </si>
  <si>
    <t>233B</t>
  </si>
  <si>
    <t>L12626</t>
  </si>
  <si>
    <t>L12726</t>
  </si>
  <si>
    <t>L15226</t>
  </si>
  <si>
    <t>2605180561</t>
  </si>
  <si>
    <t>2605270564</t>
  </si>
  <si>
    <t>2606160519</t>
  </si>
  <si>
    <t>L6148124</t>
  </si>
  <si>
    <t>L6160096</t>
  </si>
  <si>
    <t>L6149486</t>
  </si>
  <si>
    <t>L6142596</t>
  </si>
  <si>
    <t>L6162185</t>
  </si>
  <si>
    <t>L6163277</t>
  </si>
  <si>
    <t>L6162180</t>
  </si>
  <si>
    <t>L6163271</t>
  </si>
  <si>
    <t>26167</t>
  </si>
  <si>
    <t>20260615</t>
  </si>
  <si>
    <t>M6012</t>
  </si>
  <si>
    <t>2606052999</t>
  </si>
  <si>
    <t>2603242064</t>
  </si>
  <si>
    <t>2604227009</t>
  </si>
  <si>
    <t>2606220028</t>
  </si>
  <si>
    <t>2606058183</t>
  </si>
  <si>
    <t>2606097010</t>
  </si>
  <si>
    <t>2606158011</t>
  </si>
  <si>
    <t>2606010562</t>
  </si>
  <si>
    <t>2606220037</t>
  </si>
  <si>
    <t>2606058183B0301</t>
  </si>
  <si>
    <t>2605207077B0201</t>
  </si>
  <si>
    <t>8111</t>
  </si>
  <si>
    <t>089</t>
  </si>
  <si>
    <t>8033</t>
  </si>
  <si>
    <t>8131</t>
  </si>
  <si>
    <t>2606178479</t>
  </si>
  <si>
    <t>SICA</t>
  </si>
  <si>
    <t>02072026</t>
  </si>
  <si>
    <t>63310</t>
  </si>
  <si>
    <t>63327</t>
  </si>
  <si>
    <t>2606230027</t>
  </si>
  <si>
    <t>2606190026</t>
  </si>
  <si>
    <t>06072026</t>
  </si>
  <si>
    <t>2606160492</t>
  </si>
  <si>
    <t>2606238120</t>
  </si>
  <si>
    <t>248C</t>
  </si>
  <si>
    <t>26182</t>
  </si>
  <si>
    <t>26177</t>
  </si>
  <si>
    <t>261890023</t>
  </si>
  <si>
    <t>261890024</t>
  </si>
  <si>
    <t>261900016</t>
  </si>
  <si>
    <t>261900017</t>
  </si>
  <si>
    <t>261900018</t>
  </si>
  <si>
    <t>261900019</t>
  </si>
  <si>
    <t>261900020</t>
  </si>
  <si>
    <t>261900021</t>
  </si>
  <si>
    <t>261890022</t>
  </si>
  <si>
    <t>261880033</t>
  </si>
  <si>
    <t>261880034</t>
  </si>
  <si>
    <t>20260706</t>
  </si>
  <si>
    <t>20260713</t>
  </si>
  <si>
    <t>63294</t>
  </si>
  <si>
    <t>63300</t>
  </si>
  <si>
    <t>63320</t>
  </si>
  <si>
    <t>63618</t>
  </si>
  <si>
    <t>26181</t>
  </si>
  <si>
    <t>26180</t>
  </si>
  <si>
    <t>26183</t>
  </si>
  <si>
    <t>26189</t>
  </si>
  <si>
    <t>61600017</t>
  </si>
  <si>
    <t>61840022</t>
  </si>
  <si>
    <t>61980011</t>
  </si>
  <si>
    <t>61540007</t>
  </si>
  <si>
    <t>61980009</t>
  </si>
  <si>
    <t>61820034</t>
  </si>
  <si>
    <t>61980010</t>
  </si>
  <si>
    <t>PPIER</t>
  </si>
  <si>
    <t>7737220</t>
  </si>
  <si>
    <t>7737322</t>
  </si>
  <si>
    <t>7737423</t>
  </si>
  <si>
    <t>7737524</t>
  </si>
  <si>
    <t>02072028</t>
  </si>
  <si>
    <t>63305</t>
  </si>
  <si>
    <t>63316</t>
  </si>
  <si>
    <t>63331</t>
  </si>
  <si>
    <t>26201</t>
  </si>
  <si>
    <t>26198</t>
  </si>
  <si>
    <t>I2188</t>
  </si>
  <si>
    <t>2607082037</t>
  </si>
  <si>
    <t>2607092070</t>
  </si>
  <si>
    <t>2607072034</t>
  </si>
  <si>
    <t>2607102097</t>
  </si>
  <si>
    <t>2607027073</t>
  </si>
  <si>
    <t>2606290031</t>
  </si>
  <si>
    <t>2607100091</t>
  </si>
  <si>
    <t>2607062001</t>
  </si>
  <si>
    <t>2606187075</t>
  </si>
  <si>
    <t>2607080036</t>
  </si>
  <si>
    <t>2607150035</t>
  </si>
  <si>
    <t>170726171026</t>
  </si>
  <si>
    <t>CE2623069</t>
  </si>
  <si>
    <t>L2746</t>
  </si>
  <si>
    <t>2607028119</t>
  </si>
  <si>
    <t>2607070111</t>
  </si>
  <si>
    <t>2604020534</t>
  </si>
  <si>
    <t>26064021</t>
  </si>
  <si>
    <t>269A</t>
  </si>
  <si>
    <t>Shaker 600ml GRAADE</t>
  </si>
  <si>
    <t>Gourde 1l GRAADE</t>
  </si>
  <si>
    <t>Cadenas zinc GRAADE</t>
  </si>
  <si>
    <t>20260727</t>
  </si>
  <si>
    <t>L6198606</t>
  </si>
  <si>
    <t>L6206553</t>
  </si>
  <si>
    <t>L6168985</t>
  </si>
  <si>
    <t>2607200034</t>
  </si>
  <si>
    <t>262080023</t>
  </si>
  <si>
    <t>262080024</t>
  </si>
  <si>
    <t>262080025</t>
  </si>
  <si>
    <t>262090034</t>
  </si>
  <si>
    <t>262090035</t>
  </si>
  <si>
    <t>262090036</t>
  </si>
  <si>
    <t>262090031</t>
  </si>
  <si>
    <t>262090032</t>
  </si>
  <si>
    <t>262090033</t>
  </si>
  <si>
    <t>262080010</t>
  </si>
  <si>
    <t>262080011</t>
  </si>
  <si>
    <t>262080012</t>
  </si>
  <si>
    <t>262100048</t>
  </si>
  <si>
    <t>262030055</t>
  </si>
  <si>
    <t>262030056</t>
  </si>
  <si>
    <t>262030057</t>
  </si>
  <si>
    <t>262030058</t>
  </si>
  <si>
    <t>262030059</t>
  </si>
  <si>
    <t>141</t>
  </si>
  <si>
    <t>2607230164</t>
  </si>
  <si>
    <t>262100049</t>
  </si>
  <si>
    <t>262100045</t>
  </si>
  <si>
    <t>RETOUR LOGIBEX</t>
  </si>
  <si>
    <t>26173</t>
  </si>
  <si>
    <t>L19426</t>
  </si>
  <si>
    <t>L17126</t>
  </si>
  <si>
    <t>262100046</t>
  </si>
  <si>
    <t>L3166</t>
  </si>
  <si>
    <t>120826121126</t>
  </si>
  <si>
    <t>46222</t>
  </si>
  <si>
    <t>36222</t>
  </si>
  <si>
    <t>26222</t>
  </si>
  <si>
    <t>H0.013</t>
  </si>
  <si>
    <t>H0.014</t>
  </si>
  <si>
    <t>H0.015</t>
  </si>
  <si>
    <t>FDINDI</t>
  </si>
  <si>
    <t>FDINDENA</t>
  </si>
  <si>
    <t>109967</t>
  </si>
  <si>
    <t>109964</t>
  </si>
  <si>
    <t>20260810</t>
  </si>
  <si>
    <t>2608052081</t>
  </si>
  <si>
    <t>262250001</t>
  </si>
  <si>
    <t>262250002</t>
  </si>
  <si>
    <t>262250003</t>
  </si>
  <si>
    <t>262250004</t>
  </si>
  <si>
    <t>262250005</t>
  </si>
  <si>
    <t>262250006</t>
  </si>
  <si>
    <t>262230009</t>
  </si>
  <si>
    <t>262230010</t>
  </si>
  <si>
    <t>262230011</t>
  </si>
  <si>
    <t>262230012</t>
  </si>
  <si>
    <t>262230007</t>
  </si>
  <si>
    <t>262230008</t>
  </si>
  <si>
    <t>262250007</t>
  </si>
  <si>
    <t>262250008</t>
  </si>
  <si>
    <t>26212</t>
  </si>
  <si>
    <t>26209</t>
  </si>
  <si>
    <t>26210</t>
  </si>
  <si>
    <t>26211</t>
  </si>
  <si>
    <t>61830007</t>
  </si>
  <si>
    <t>61830021</t>
  </si>
  <si>
    <t>61840019</t>
  </si>
  <si>
    <t>62030014</t>
  </si>
  <si>
    <t>62030021</t>
  </si>
  <si>
    <t>61820023</t>
  </si>
  <si>
    <t>61820024</t>
  </si>
  <si>
    <t>61820033</t>
  </si>
  <si>
    <t>61460024</t>
  </si>
  <si>
    <t>61830009</t>
  </si>
  <si>
    <t>61840015</t>
  </si>
  <si>
    <t>61840016</t>
  </si>
  <si>
    <t>61840018</t>
  </si>
  <si>
    <t>0170012000</t>
  </si>
  <si>
    <t>297A</t>
  </si>
  <si>
    <t>210826211126</t>
  </si>
  <si>
    <t>Petit salé aux lentilles</t>
  </si>
  <si>
    <t>Poulet et haricots rouges, sauce chili</t>
  </si>
  <si>
    <t>Poulet et spaghetti, sauce tomate</t>
  </si>
  <si>
    <t>Parmentier de poulet, purée de pommes de terre et de lentilles corail</t>
  </si>
  <si>
    <t>Poulet et fusilli, sauce curry</t>
  </si>
  <si>
    <t>Poulet et torsades, sauce tikka massala</t>
  </si>
  <si>
    <t>Lasagnes au poulet et aux légumes</t>
  </si>
  <si>
    <t>26196</t>
  </si>
  <si>
    <t>Zinc et magnésium B6 - 60 gélules</t>
  </si>
  <si>
    <t>Oméga 3 - 60 gélules</t>
  </si>
  <si>
    <t>Vitamines D3 + K2 - 30 gélules</t>
  </si>
  <si>
    <t>SAIC</t>
  </si>
  <si>
    <t>SPRI</t>
  </si>
  <si>
    <t>7737222</t>
  </si>
  <si>
    <t xml:space="preserve">CHARIOT </t>
  </si>
  <si>
    <t>MAZET</t>
  </si>
  <si>
    <t>112260012</t>
  </si>
  <si>
    <t>6281351</t>
  </si>
  <si>
    <t>11226057</t>
  </si>
  <si>
    <t>I2836</t>
  </si>
  <si>
    <t>I2846</t>
  </si>
  <si>
    <t>I2841</t>
  </si>
  <si>
    <t>I2693</t>
  </si>
  <si>
    <t>I3476</t>
  </si>
  <si>
    <t>I2696</t>
  </si>
  <si>
    <t>fruit&amp;you</t>
  </si>
  <si>
    <t>CHF3CH20270706</t>
  </si>
  <si>
    <t>CHF3CH20270707</t>
  </si>
  <si>
    <t>CHF3NX20270720</t>
  </si>
  <si>
    <t>DIMABEL</t>
  </si>
  <si>
    <t>26243</t>
  </si>
  <si>
    <t>Picking Sec</t>
  </si>
  <si>
    <t>Nouveau
picking frais</t>
  </si>
  <si>
    <t>Picking Sec S1</t>
  </si>
  <si>
    <t>Picking Sec S2</t>
  </si>
  <si>
    <t>F.0034</t>
  </si>
  <si>
    <t>S1.0082</t>
  </si>
  <si>
    <t>S2.0077</t>
  </si>
  <si>
    <t>F.0052</t>
  </si>
  <si>
    <t>S1.0106</t>
  </si>
  <si>
    <t>S2.0101</t>
  </si>
  <si>
    <t>F.0011</t>
  </si>
  <si>
    <t>S1.0134</t>
  </si>
  <si>
    <t>S2.0113</t>
  </si>
  <si>
    <t>F.0141</t>
  </si>
  <si>
    <t>S1.0222</t>
  </si>
  <si>
    <t>S2.0133</t>
  </si>
  <si>
    <t>F.0051</t>
  </si>
  <si>
    <t>S1.0094</t>
  </si>
  <si>
    <t>S2.0145</t>
  </si>
  <si>
    <t>F.0101</t>
  </si>
  <si>
    <t>S1.0161</t>
  </si>
  <si>
    <t>S2.0141</t>
  </si>
  <si>
    <t>F.0095</t>
  </si>
  <si>
    <t>S1.0086</t>
  </si>
  <si>
    <t>S2.0207</t>
  </si>
  <si>
    <t>F.0021</t>
  </si>
  <si>
    <t>S1.0174</t>
  </si>
  <si>
    <t>S2.0126</t>
  </si>
  <si>
    <t>F.0091</t>
  </si>
  <si>
    <t>S1.0122</t>
  </si>
  <si>
    <t>S2.0061</t>
  </si>
  <si>
    <t>Poulet mariné au citron et légumes du jardin 
(Poulet Thym Citron)</t>
  </si>
  <si>
    <t>F.0026</t>
  </si>
  <si>
    <t>S1.0150</t>
  </si>
  <si>
    <t>S2.0153</t>
  </si>
  <si>
    <t>F.0126</t>
  </si>
  <si>
    <t>S1.0170</t>
  </si>
  <si>
    <t>S2.0129</t>
  </si>
  <si>
    <t>F.0122</t>
  </si>
  <si>
    <t>S1.0205</t>
  </si>
  <si>
    <t>S2.0208</t>
  </si>
  <si>
    <t>F.0194</t>
  </si>
  <si>
    <t>S2.0217</t>
  </si>
  <si>
    <t>F.0002</t>
  </si>
  <si>
    <t>S1.0054</t>
  </si>
  <si>
    <t>S2.0041</t>
  </si>
  <si>
    <t>F.0012</t>
  </si>
  <si>
    <t>S1.0074</t>
  </si>
  <si>
    <t>S2.0205</t>
  </si>
  <si>
    <t>Emincés de poulet à la moutarde et duo lentilles cuisinées
 (Poulet Moutarde)</t>
  </si>
  <si>
    <t>F.0103</t>
  </si>
  <si>
    <t>S1.0212</t>
  </si>
  <si>
    <t>S2.0220</t>
  </si>
  <si>
    <t>F.0193</t>
  </si>
  <si>
    <t>S1.0206</t>
  </si>
  <si>
    <t>S2.0215</t>
  </si>
  <si>
    <t>F.0066</t>
  </si>
  <si>
    <t>S1.0130</t>
  </si>
  <si>
    <t>S2.0130</t>
  </si>
  <si>
    <t>F.0076</t>
  </si>
  <si>
    <t>S1.0203</t>
  </si>
  <si>
    <t>S2.0206</t>
  </si>
  <si>
    <t>F.0151</t>
  </si>
  <si>
    <t>S1.0077</t>
  </si>
  <si>
    <t>S2.0069</t>
  </si>
  <si>
    <t>F.0132</t>
  </si>
  <si>
    <t>S1.0218</t>
  </si>
  <si>
    <t>S2.0065</t>
  </si>
  <si>
    <t>F.0191</t>
  </si>
  <si>
    <t>S1.0215</t>
  </si>
  <si>
    <t>S2.0221</t>
  </si>
  <si>
    <t>F.0061</t>
  </si>
  <si>
    <t>S1.0078</t>
  </si>
  <si>
    <t>S2.0073</t>
  </si>
  <si>
    <t>F.0064</t>
  </si>
  <si>
    <t>S1.0216</t>
  </si>
  <si>
    <t>S2.0211</t>
  </si>
  <si>
    <t>F.0081</t>
  </si>
  <si>
    <t>S1.0101</t>
  </si>
  <si>
    <t>S2.0222</t>
  </si>
  <si>
    <t>F.0085</t>
  </si>
  <si>
    <t>S1.0146</t>
  </si>
  <si>
    <t>S2.0074</t>
  </si>
  <si>
    <t>F.0001</t>
  </si>
  <si>
    <t>S1.0038</t>
  </si>
  <si>
    <t>S2.0025</t>
  </si>
  <si>
    <t>F.0131</t>
  </si>
  <si>
    <t>S1.0097</t>
  </si>
  <si>
    <t>S2.0085</t>
  </si>
  <si>
    <t>F.0003</t>
  </si>
  <si>
    <t>S1.0157</t>
  </si>
  <si>
    <t>S2.0224</t>
  </si>
  <si>
    <t>F.0045</t>
  </si>
  <si>
    <t>S1.0162</t>
  </si>
  <si>
    <t>S2.0210</t>
  </si>
  <si>
    <t>F.0121</t>
  </si>
  <si>
    <t>S1.0219</t>
  </si>
  <si>
    <t>S2.0219</t>
  </si>
  <si>
    <t>F.0054</t>
  </si>
  <si>
    <t>S1.0133</t>
  </si>
  <si>
    <t>S2.0121</t>
  </si>
  <si>
    <t>F.0023</t>
  </si>
  <si>
    <t>S1.0166</t>
  </si>
  <si>
    <t>S2.0201</t>
  </si>
  <si>
    <t>F.0032</t>
  </si>
  <si>
    <t>S1.0226</t>
  </si>
  <si>
    <t>S2.0203</t>
  </si>
  <si>
    <t>F.0031</t>
  </si>
  <si>
    <t>S1.0058</t>
  </si>
  <si>
    <t>S2.0045</t>
  </si>
  <si>
    <t>F.0112</t>
  </si>
  <si>
    <t>S1.0062</t>
  </si>
  <si>
    <t>S2.0049</t>
  </si>
  <si>
    <t>F.0142</t>
  </si>
  <si>
    <t>S1.0105</t>
  </si>
  <si>
    <t>S2.0154</t>
  </si>
  <si>
    <t>S1.0098</t>
  </si>
  <si>
    <t>S2.0089</t>
  </si>
  <si>
    <t>F.0125</t>
  </si>
  <si>
    <t>S1.0073</t>
  </si>
  <si>
    <t>S2.0102</t>
  </si>
  <si>
    <t>F.0162</t>
  </si>
  <si>
    <t>S1.0208</t>
  </si>
  <si>
    <t>S2.0098</t>
  </si>
  <si>
    <t>F.0115</t>
  </si>
  <si>
    <t>S1.0137</t>
  </si>
  <si>
    <t>S2.0117</t>
  </si>
  <si>
    <t>F.0134</t>
  </si>
  <si>
    <t>S1.0066</t>
  </si>
  <si>
    <t>S2.0053</t>
  </si>
  <si>
    <t>F.0173</t>
  </si>
  <si>
    <t>S1.0158</t>
  </si>
  <si>
    <t>S2.0137</t>
  </si>
  <si>
    <t>F.0192</t>
  </si>
  <si>
    <t>S1.0204</t>
  </si>
  <si>
    <t>S2.0146</t>
  </si>
  <si>
    <t>F.0146</t>
  </si>
  <si>
    <t>S1.0217</t>
  </si>
  <si>
    <t>S2.0093</t>
  </si>
  <si>
    <t>F.0181</t>
  </si>
  <si>
    <t>S1.0228</t>
  </si>
  <si>
    <t>S2.0204</t>
  </si>
  <si>
    <t>F.0086</t>
  </si>
  <si>
    <t>S1.0090</t>
  </si>
  <si>
    <t>S2.0081</t>
  </si>
  <si>
    <t>Colin façon basquaise et riz complet</t>
  </si>
  <si>
    <t>S1.0102</t>
  </si>
  <si>
    <t>S2.0097</t>
  </si>
  <si>
    <t>F.0166</t>
  </si>
  <si>
    <t>S1.0178</t>
  </si>
  <si>
    <t>S2.0157</t>
  </si>
  <si>
    <t>F.0025</t>
  </si>
  <si>
    <t>S1.0214</t>
  </si>
  <si>
    <t>S2.0213</t>
  </si>
  <si>
    <t>F.0044</t>
  </si>
  <si>
    <t>S1.0220</t>
  </si>
  <si>
    <t>S2.0212</t>
  </si>
  <si>
    <t>Poulet sauce aigre douce et son quinoa</t>
  </si>
  <si>
    <t>F.0171</t>
  </si>
  <si>
    <t>S1.0042</t>
  </si>
  <si>
    <t>S2.0029</t>
  </si>
  <si>
    <t>F.0092</t>
  </si>
  <si>
    <t>S1.0046</t>
  </si>
  <si>
    <t>S2.0033</t>
  </si>
  <si>
    <t>F.0022</t>
  </si>
  <si>
    <t>S1.0142</t>
  </si>
  <si>
    <t>S2.0125</t>
  </si>
  <si>
    <t>F.0154</t>
  </si>
  <si>
    <t>S1.0213</t>
  </si>
  <si>
    <t>S2.0106</t>
  </si>
  <si>
    <t>F.0041</t>
  </si>
  <si>
    <t>S1.0050</t>
  </si>
  <si>
    <t>S2.0037</t>
  </si>
  <si>
    <t>F.0055</t>
  </si>
  <si>
    <t>S1.0247</t>
  </si>
  <si>
    <t>S2.0246</t>
  </si>
  <si>
    <t>F.0062</t>
  </si>
  <si>
    <t>S1.0229</t>
  </si>
  <si>
    <t>S2.0226</t>
  </si>
  <si>
    <t>F.0136</t>
  </si>
  <si>
    <t>S1.0237</t>
  </si>
  <si>
    <t>S2.0233</t>
  </si>
  <si>
    <t>F.0094</t>
  </si>
  <si>
    <t>S1.0307</t>
  </si>
  <si>
    <t>S2.0253</t>
  </si>
  <si>
    <t>F.0152</t>
  </si>
  <si>
    <t>S1.0254</t>
  </si>
  <si>
    <t>S2.0248</t>
  </si>
  <si>
    <t>F.0164</t>
  </si>
  <si>
    <t>S1.0245</t>
  </si>
  <si>
    <t>S2.0237</t>
  </si>
  <si>
    <t>F.0071</t>
  </si>
  <si>
    <t>S1.0248</t>
  </si>
  <si>
    <t>S2.0308</t>
  </si>
  <si>
    <t>F.0074</t>
  </si>
  <si>
    <t>S1.0258</t>
  </si>
  <si>
    <t>S2.0241</t>
  </si>
  <si>
    <t>F.0175</t>
  </si>
  <si>
    <t>S1.0234</t>
  </si>
  <si>
    <t>S2.0227</t>
  </si>
  <si>
    <t>F.0102</t>
  </si>
  <si>
    <t>S1.0347</t>
  </si>
  <si>
    <t>S2.0245</t>
  </si>
  <si>
    <t>F.0083</t>
  </si>
  <si>
    <t>S1.0252</t>
  </si>
  <si>
    <t>S2.0239</t>
  </si>
  <si>
    <t>F.0172</t>
  </si>
  <si>
    <t>S1.0233</t>
  </si>
  <si>
    <t>S2.0238</t>
  </si>
  <si>
    <t>F.0105</t>
  </si>
  <si>
    <t>S1.0257</t>
  </si>
  <si>
    <t>S2.0243</t>
  </si>
  <si>
    <t>F.0035</t>
  </si>
  <si>
    <t>S1.0387</t>
  </si>
  <si>
    <t>S2.0250</t>
  </si>
  <si>
    <t>F.0161</t>
  </si>
  <si>
    <t>S1.0244</t>
  </si>
  <si>
    <t>S2.0348</t>
  </si>
  <si>
    <t>F.0144</t>
  </si>
  <si>
    <t>S1.0238</t>
  </si>
  <si>
    <t>S2.0328</t>
  </si>
  <si>
    <t>F.0111</t>
  </si>
  <si>
    <t>S1.0240</t>
  </si>
  <si>
    <t>S2.0234</t>
  </si>
  <si>
    <t>F.0113</t>
  </si>
  <si>
    <t>S1.0242</t>
  </si>
  <si>
    <t>S2.0368</t>
  </si>
  <si>
    <t>F.0156</t>
  </si>
  <si>
    <t>S1.0232</t>
  </si>
  <si>
    <t>S2.0229</t>
  </si>
  <si>
    <t>F.0183</t>
  </si>
  <si>
    <t>S1.0327</t>
  </si>
  <si>
    <t>S2.0388</t>
  </si>
  <si>
    <t>F.0042</t>
  </si>
  <si>
    <t>S1.0231</t>
  </si>
  <si>
    <t>S2.0249</t>
  </si>
  <si>
    <t>FLYERMIXTE</t>
  </si>
  <si>
    <t>F.0005</t>
  </si>
  <si>
    <t>S1.0256</t>
  </si>
  <si>
    <t>S2.0255</t>
  </si>
  <si>
    <t>F.0013</t>
  </si>
  <si>
    <t>S1.0249</t>
  </si>
  <si>
    <t>S2.0258</t>
  </si>
  <si>
    <t>F.0751</t>
  </si>
  <si>
    <t>S1.0452</t>
  </si>
  <si>
    <t>S2.0452</t>
  </si>
  <si>
    <t>Coulis à l'abricot</t>
  </si>
  <si>
    <t>F.0752</t>
  </si>
  <si>
    <t>S1.0573</t>
  </si>
  <si>
    <t>S2.0573</t>
  </si>
  <si>
    <t>Crackers pois chiche &amp; romarin</t>
  </si>
  <si>
    <t>F.0753</t>
  </si>
  <si>
    <t>S1.0507</t>
  </si>
  <si>
    <t>S2.0528</t>
  </si>
  <si>
    <t>Pancakes x2</t>
  </si>
  <si>
    <t>F.0755</t>
  </si>
  <si>
    <t>S1.0314</t>
  </si>
  <si>
    <t>S2.0314</t>
  </si>
  <si>
    <t>F.0756</t>
  </si>
  <si>
    <t>S1.0527</t>
  </si>
  <si>
    <t>S2.0548</t>
  </si>
  <si>
    <t>F.0761</t>
  </si>
  <si>
    <t>S1.0472</t>
  </si>
  <si>
    <t>S2.0472</t>
  </si>
  <si>
    <t>Balance connectée Cheef</t>
  </si>
  <si>
    <t>F.0762</t>
  </si>
  <si>
    <t>S1.0355</t>
  </si>
  <si>
    <t>S2.0355</t>
  </si>
  <si>
    <t>Petit sachet Granola Miel Cacahuètes Bio</t>
  </si>
  <si>
    <t>F.0764</t>
  </si>
  <si>
    <t>S1.0467</t>
  </si>
  <si>
    <t>S2.0488</t>
  </si>
  <si>
    <t>F.0765</t>
  </si>
  <si>
    <t>S1.0374</t>
  </si>
  <si>
    <t>S2.0374</t>
  </si>
  <si>
    <t>F.0766</t>
  </si>
  <si>
    <t>S1.0591</t>
  </si>
  <si>
    <t>S2.0591</t>
  </si>
  <si>
    <t>Soin du microbiote - Immu Biotiques - 60 gélules</t>
  </si>
  <si>
    <t>F.0772</t>
  </si>
  <si>
    <t>S1.0405</t>
  </si>
  <si>
    <t>S2.0405</t>
  </si>
  <si>
    <t>F.0773</t>
  </si>
  <si>
    <t>S1.0413</t>
  </si>
  <si>
    <t>S2.0413</t>
  </si>
  <si>
    <t>F.0774</t>
  </si>
  <si>
    <t>S1.0523</t>
  </si>
  <si>
    <t>S2.0523</t>
  </si>
  <si>
    <t>F.0775</t>
  </si>
  <si>
    <t>S1.0353</t>
  </si>
  <si>
    <t>S2.0353</t>
  </si>
  <si>
    <t>Barre granola pomme cannelle</t>
  </si>
  <si>
    <t>F.0776</t>
  </si>
  <si>
    <t>S1.0416</t>
  </si>
  <si>
    <t>S2.0416</t>
  </si>
  <si>
    <t>F.0783</t>
  </si>
  <si>
    <t>S1.0362</t>
  </si>
  <si>
    <t>S2.0362</t>
  </si>
  <si>
    <t>F.0784</t>
  </si>
  <si>
    <t>S1.0345</t>
  </si>
  <si>
    <t>S2.0345</t>
  </si>
  <si>
    <t>F.0785</t>
  </si>
  <si>
    <t>S1.0454</t>
  </si>
  <si>
    <t>S2.0454</t>
  </si>
  <si>
    <t>F.0786</t>
  </si>
  <si>
    <t>S1.0427</t>
  </si>
  <si>
    <t>S2.0448</t>
  </si>
  <si>
    <t>F.0792</t>
  </si>
  <si>
    <t>S1.0505</t>
  </si>
  <si>
    <t>S2.0505</t>
  </si>
  <si>
    <t> Cocoa &amp; chocolate chip biscuits (pack of 5)</t>
  </si>
  <si>
    <t>F.0794</t>
  </si>
  <si>
    <t>S1.0422</t>
  </si>
  <si>
    <t>S2.0422</t>
  </si>
  <si>
    <t>F.0795</t>
  </si>
  <si>
    <t>S1.0474</t>
  </si>
  <si>
    <t>S2.0474</t>
  </si>
  <si>
    <t>Mini cakes aux superfruits</t>
  </si>
  <si>
    <t>F.0796</t>
  </si>
  <si>
    <t>S1.0372</t>
  </si>
  <si>
    <t>S2.0372</t>
  </si>
  <si>
    <t>Destock sucre &amp; graisse (cure 1 mois) 
- Oxydation des graisses &amp; maintien de la glycémie</t>
  </si>
  <si>
    <t>F.0801</t>
  </si>
  <si>
    <t>S1.0552</t>
  </si>
  <si>
    <t>S2.0552</t>
  </si>
  <si>
    <t>Tablier de cuisine Cheef</t>
  </si>
  <si>
    <t>F.0804</t>
  </si>
  <si>
    <t>S1.0384</t>
  </si>
  <si>
    <t>S2.0384</t>
  </si>
  <si>
    <t>F.0806</t>
  </si>
  <si>
    <t>S1.0365</t>
  </si>
  <si>
    <t>S2.0365</t>
  </si>
  <si>
    <t>F.0811</t>
  </si>
  <si>
    <t>S1.0425</t>
  </si>
  <si>
    <t>S2.0425</t>
  </si>
  <si>
    <t>Graines de chia Bio - 500 g</t>
  </si>
  <si>
    <t>F.0812</t>
  </si>
  <si>
    <t>S1.0432</t>
  </si>
  <si>
    <t>S2.0432</t>
  </si>
  <si>
    <t>Booster Minceur (cure 1 mois) 
- Favorise la perte de poids &amp; réduit la fatigue</t>
  </si>
  <si>
    <t>F.0813</t>
  </si>
  <si>
    <t>S1.0443</t>
  </si>
  <si>
    <t>S2.0443</t>
  </si>
  <si>
    <t>F.0814</t>
  </si>
  <si>
    <t>S1.0594</t>
  </si>
  <si>
    <t>S2.0594</t>
  </si>
  <si>
    <t>F.0815</t>
  </si>
  <si>
    <t>S1.0434</t>
  </si>
  <si>
    <t>S2.0434</t>
  </si>
  <si>
    <t>F.0816</t>
  </si>
  <si>
    <t>S1.0442</t>
  </si>
  <si>
    <t>S2.0442</t>
  </si>
  <si>
    <t>Chocolate Hazelnut Flavoured Wafer (Pack of 2)</t>
  </si>
  <si>
    <t>F.0822</t>
  </si>
  <si>
    <t>S1.0382</t>
  </si>
  <si>
    <t>S2.0382</t>
  </si>
  <si>
    <t>F.0824</t>
  </si>
  <si>
    <t>S1.0565</t>
  </si>
  <si>
    <t>S2.0565</t>
  </si>
  <si>
    <t>F.0826</t>
  </si>
  <si>
    <t>S1.0492</t>
  </si>
  <si>
    <t>S2.0492</t>
  </si>
  <si>
    <t>F.0833</t>
  </si>
  <si>
    <t>S1.0333</t>
  </si>
  <si>
    <t>S2.0333</t>
  </si>
  <si>
    <t>F.0835</t>
  </si>
  <si>
    <t>S1.0512</t>
  </si>
  <si>
    <t>S2.0512</t>
  </si>
  <si>
    <t>F.0836</t>
  </si>
  <si>
    <t>S1.0325</t>
  </si>
  <si>
    <t>S2.0325</t>
  </si>
  <si>
    <t>F.0842</t>
  </si>
  <si>
    <t>S1.0495</t>
  </si>
  <si>
    <t>S2.0495</t>
  </si>
  <si>
    <t>Sachet de 2 portions de biscuits apéritifs BIO 
soufflés aux petits pois et oignons</t>
  </si>
  <si>
    <t>F.0843</t>
  </si>
  <si>
    <t>S1.0547</t>
  </si>
  <si>
    <t>S2.0568</t>
  </si>
  <si>
    <t>F.0844</t>
  </si>
  <si>
    <t>S1.0532</t>
  </si>
  <si>
    <t>S2.0532</t>
  </si>
  <si>
    <t>F.0846</t>
  </si>
  <si>
    <t>S1.0487</t>
  </si>
  <si>
    <t>S2.0508</t>
  </si>
  <si>
    <t>F.0851</t>
  </si>
  <si>
    <t>S1.0572</t>
  </si>
  <si>
    <t>S2.0572</t>
  </si>
  <si>
    <t>Lunch bag isotherme Cheef</t>
  </si>
  <si>
    <t>F.0852</t>
  </si>
  <si>
    <t>S1.0352</t>
  </si>
  <si>
    <t>S2.0352</t>
  </si>
  <si>
    <t>Pastilles d'hydratation saveur fruits rouges</t>
  </si>
  <si>
    <t>F.0853</t>
  </si>
  <si>
    <t>S1.0592</t>
  </si>
  <si>
    <t>S2.0592</t>
  </si>
  <si>
    <t>Barre granola avoine et noix de coco (sans gluten)</t>
  </si>
  <si>
    <t>F.0854</t>
  </si>
  <si>
    <t>S1.0466</t>
  </si>
  <si>
    <t>S2.0466</t>
  </si>
  <si>
    <t>Pastilles d'hydratation saveur citron</t>
  </si>
  <si>
    <t>F.0855</t>
  </si>
  <si>
    <t>S1.0553</t>
  </si>
  <si>
    <t>S2.0553</t>
  </si>
  <si>
    <t>Mini cake marbré cacao &amp; vanille</t>
  </si>
  <si>
    <t>F.0856</t>
  </si>
  <si>
    <t>S1.0481</t>
  </si>
  <si>
    <t>S2.0481</t>
  </si>
  <si>
    <t>Équilibre digestif - Bio Intestin - 60 gélules</t>
  </si>
  <si>
    <t>F.0862</t>
  </si>
  <si>
    <t>S1.0312</t>
  </si>
  <si>
    <t>S2.0312</t>
  </si>
  <si>
    <t>F.0864</t>
  </si>
  <si>
    <t>S1.0482</t>
  </si>
  <si>
    <t>S2.0482</t>
  </si>
  <si>
    <t>Crackers tomates Herbes de Provence</t>
  </si>
  <si>
    <t>F.0866</t>
  </si>
  <si>
    <t>S1.0306</t>
  </si>
  <si>
    <t>S2.0306</t>
  </si>
  <si>
    <t>F.0871</t>
  </si>
  <si>
    <t>S1.0551</t>
  </si>
  <si>
    <t>S2.0551</t>
  </si>
  <si>
    <t>F.0873</t>
  </si>
  <si>
    <t>S1.0514</t>
  </si>
  <si>
    <t>S2.0514</t>
  </si>
  <si>
    <t>F.0875</t>
  </si>
  <si>
    <t>S1.0402</t>
  </si>
  <si>
    <t>S2.0402</t>
  </si>
  <si>
    <t>F.0876</t>
  </si>
  <si>
    <t>S1.0541</t>
  </si>
  <si>
    <t>S2.0541</t>
  </si>
  <si>
    <t>Infusion - Digestion</t>
  </si>
  <si>
    <t>F.0883</t>
  </si>
  <si>
    <t>S1.0544</t>
  </si>
  <si>
    <t>S2.0544</t>
  </si>
  <si>
    <t>F.0884</t>
  </si>
  <si>
    <t>S1.0502</t>
  </si>
  <si>
    <t>S2.0502</t>
  </si>
  <si>
    <t>Barre Granola chocolat noisette</t>
  </si>
  <si>
    <t>F.0885</t>
  </si>
  <si>
    <t>S1.0542</t>
  </si>
  <si>
    <t>S2.0542</t>
  </si>
  <si>
    <t>Muesli aux pépites de chocolat et noisettes</t>
  </si>
  <si>
    <t>F.0886</t>
  </si>
  <si>
    <t>S1.0501</t>
  </si>
  <si>
    <t>S2.0501</t>
  </si>
  <si>
    <t>Equilibre lipidique (cure 1 mois)</t>
  </si>
  <si>
    <t>F.0892</t>
  </si>
  <si>
    <t>S1.0461</t>
  </si>
  <si>
    <t>S2.0461</t>
  </si>
  <si>
    <t>Capsules de café - Booster métabolisme (compatible Nespresso)</t>
  </si>
  <si>
    <t>F.0894</t>
  </si>
  <si>
    <t>S1.0534</t>
  </si>
  <si>
    <t>S2.0534</t>
  </si>
  <si>
    <t>F.0896</t>
  </si>
  <si>
    <t>S1.0322</t>
  </si>
  <si>
    <t>S2.0322</t>
  </si>
  <si>
    <t>Mini cakes citron pavot</t>
  </si>
  <si>
    <t>F.0901</t>
  </si>
  <si>
    <t>S1.0491</t>
  </si>
  <si>
    <t>S2.0491</t>
  </si>
  <si>
    <t>F.0902</t>
  </si>
  <si>
    <t>S1.0485</t>
  </si>
  <si>
    <t>S2.0485</t>
  </si>
  <si>
    <t>Petit sachet Granola soja noisettes - Bio</t>
  </si>
  <si>
    <t>F.0903</t>
  </si>
  <si>
    <t>S1.0575</t>
  </si>
  <si>
    <t>S2.0575</t>
  </si>
  <si>
    <t>F.0904</t>
  </si>
  <si>
    <t>S1.0562</t>
  </si>
  <si>
    <t>S2.0562</t>
  </si>
  <si>
    <t>Pépites de céréales, chocolat</t>
  </si>
  <si>
    <t>F.0905</t>
  </si>
  <si>
    <t>S1.0342</t>
  </si>
  <si>
    <t>S2.0342</t>
  </si>
  <si>
    <t>F.0906</t>
  </si>
  <si>
    <t>S1.0511</t>
  </si>
  <si>
    <t>S2.0511</t>
  </si>
  <si>
    <t>FDINDENA </t>
  </si>
  <si>
    <t>Infusion - Défenses naturelles</t>
  </si>
  <si>
    <t>F.0912</t>
  </si>
  <si>
    <t>S1.0392</t>
  </si>
  <si>
    <t>S2.0392</t>
  </si>
  <si>
    <t>Crackers patate douce &amp; piment jalapeño</t>
  </si>
  <si>
    <t>F.0914</t>
  </si>
  <si>
    <t>S1.0464</t>
  </si>
  <si>
    <t>S2.0464</t>
  </si>
  <si>
    <t>Barre granola pépites de chocolat et baie de goji</t>
  </si>
  <si>
    <t>F.0916</t>
  </si>
  <si>
    <t>S1.0421</t>
  </si>
  <si>
    <t>S2.0421</t>
  </si>
  <si>
    <t>L-Glutamine</t>
  </si>
  <si>
    <t>F.0923</t>
  </si>
  <si>
    <t>S1.0394</t>
  </si>
  <si>
    <t>S2.0394</t>
  </si>
  <si>
    <t>F.0924</t>
  </si>
  <si>
    <t>S1.0303</t>
  </si>
  <si>
    <t>S2.0303</t>
  </si>
  <si>
    <t>F.0926</t>
  </si>
  <si>
    <t>S1.0546</t>
  </si>
  <si>
    <t>S2.0546</t>
  </si>
  <si>
    <t>Barre croustillante saveur fruits rouges</t>
  </si>
  <si>
    <t>F.0931</t>
  </si>
  <si>
    <t>S1.0462</t>
  </si>
  <si>
    <t>S2.0462</t>
  </si>
  <si>
    <t>Gourde isotherme Cheef 500ml</t>
  </si>
  <si>
    <t>F.0932</t>
  </si>
  <si>
    <t>S1.0386</t>
  </si>
  <si>
    <t>S2.0386</t>
  </si>
  <si>
    <t>Flyer code promo fin de programme</t>
  </si>
  <si>
    <t>F.0934</t>
  </si>
  <si>
    <t>S1.0493</t>
  </si>
  <si>
    <t>S2.0493</t>
  </si>
  <si>
    <t>Muesli aux raisins, pommes et amandes</t>
  </si>
  <si>
    <t>F.0935</t>
  </si>
  <si>
    <t>S1.0582</t>
  </si>
  <si>
    <t>S2.0582</t>
  </si>
  <si>
    <t>F.0936</t>
  </si>
  <si>
    <t>S2.0608</t>
  </si>
  <si>
    <t> sachet de 4 tranches de pain noir</t>
  </si>
  <si>
    <t>F.0941</t>
  </si>
  <si>
    <t>S1.0361</t>
  </si>
  <si>
    <t>S2.0361</t>
  </si>
  <si>
    <t>F.0944</t>
  </si>
  <si>
    <t>S1.0585</t>
  </si>
  <si>
    <t>S2.0585</t>
  </si>
  <si>
    <t>Crackers cacahuètes piment d'Espelette</t>
  </si>
  <si>
    <t>F.0945</t>
  </si>
  <si>
    <t>S1.0332</t>
  </si>
  <si>
    <t>S2.0332</t>
  </si>
  <si>
    <t>PDF-GUIDE-ECO</t>
  </si>
  <si>
    <t>Guide Cheef (version éco)</t>
  </si>
  <si>
    <t>F.0946</t>
  </si>
  <si>
    <t>S1.0381</t>
  </si>
  <si>
    <t>S2.0381</t>
  </si>
  <si>
    <t>Régul glycémie (cure 1 mois)</t>
  </si>
  <si>
    <t>F.0952</t>
  </si>
  <si>
    <t>S2.0588</t>
  </si>
  <si>
    <t>F.0953</t>
  </si>
  <si>
    <t>S1.0447</t>
  </si>
  <si>
    <t>S2.0468</t>
  </si>
  <si>
    <t>F.0996</t>
  </si>
  <si>
    <t>FRLIBRE</t>
  </si>
  <si>
    <t>Plat traiteur libre - Minceur</t>
  </si>
  <si>
    <t>F.0997</t>
  </si>
  <si>
    <t>FRLIBRE2</t>
  </si>
  <si>
    <t>F.0998</t>
  </si>
  <si>
    <t>FRLIBRE-EQ</t>
  </si>
  <si>
    <t>Plat traiteur libre - Equilibre</t>
  </si>
  <si>
    <t>F.0999</t>
  </si>
  <si>
    <t>FRLIBRE2-EQ</t>
  </si>
  <si>
    <t>F.0015</t>
  </si>
  <si>
    <t>S1.0154</t>
  </si>
  <si>
    <t>S2.0082</t>
  </si>
  <si>
    <t>F.0185</t>
  </si>
  <si>
    <t>S1.0230</t>
  </si>
  <si>
    <t>S2.0231</t>
  </si>
  <si>
    <t>F.0072</t>
  </si>
  <si>
    <t>S1.0138</t>
  </si>
  <si>
    <t>S2.0109</t>
  </si>
  <si>
    <t>Chili con carne et son riz</t>
  </si>
  <si>
    <t>S1.0302</t>
  </si>
  <si>
    <t>S2.0302</t>
  </si>
  <si>
    <t>Compote pomme abricot Bio</t>
  </si>
  <si>
    <t>S1.0311</t>
  </si>
  <si>
    <t>S2.0311</t>
  </si>
  <si>
    <t>Compote pomme abricot banane Bio</t>
  </si>
  <si>
    <t>S1.0336</t>
  </si>
  <si>
    <t>S2.0336</t>
  </si>
  <si>
    <t>Compote pomme banane Bio</t>
  </si>
  <si>
    <t>S1.0351</t>
  </si>
  <si>
    <t>S2.0351</t>
  </si>
  <si>
    <t>S1.0401</t>
  </si>
  <si>
    <t>S2.0401</t>
  </si>
  <si>
    <t>S1.0407</t>
  </si>
  <si>
    <t>S2.0428</t>
  </si>
  <si>
    <t>S1.0412</t>
  </si>
  <si>
    <t>S2.0412</t>
  </si>
  <si>
    <t>Compote pomme fraise Bio</t>
  </si>
  <si>
    <t>S1.0441</t>
  </si>
  <si>
    <t>S2.0441</t>
  </si>
  <si>
    <t>S1.0521</t>
  </si>
  <si>
    <t>S2.0521</t>
  </si>
  <si>
    <t>S1.0522</t>
  </si>
  <si>
    <t>S2.0522</t>
  </si>
  <si>
    <t>Compote pomme Bio</t>
  </si>
  <si>
    <t>S1.0571</t>
  </si>
  <si>
    <t>S2.0571</t>
  </si>
  <si>
    <t>White chocolate flavour wafer (Pack of 2)</t>
  </si>
  <si>
    <t>S1.0301</t>
  </si>
  <si>
    <t>S2.0301</t>
  </si>
  <si>
    <t>S1.0446</t>
  </si>
  <si>
    <t>S2.0446</t>
  </si>
  <si>
    <t xml:space="preserve">Gaufre protéinée a la vanille 70g </t>
  </si>
  <si>
    <t xml:space="preserve">Gaufre protéinée a la Framboise 70g </t>
  </si>
  <si>
    <t xml:space="preserve">Gaufre protéinée nappée au cacao 84 g </t>
  </si>
  <si>
    <t>63613</t>
  </si>
  <si>
    <t>20260817</t>
  </si>
  <si>
    <t>L240</t>
  </si>
  <si>
    <t xml:space="preserve">Crackers aux olives et graines de potiron </t>
  </si>
  <si>
    <t>2608072084</t>
  </si>
  <si>
    <t>2608042086</t>
  </si>
  <si>
    <t>2608072085</t>
  </si>
  <si>
    <t>fossier</t>
  </si>
  <si>
    <t>L2600484</t>
  </si>
  <si>
    <t>B260835164</t>
  </si>
  <si>
    <t>310B</t>
  </si>
  <si>
    <t>262450042</t>
  </si>
  <si>
    <t>262450043</t>
  </si>
  <si>
    <t>262510044</t>
  </si>
  <si>
    <t>262510045</t>
  </si>
  <si>
    <t>262510046</t>
  </si>
  <si>
    <t>262510047</t>
  </si>
  <si>
    <t>262510048</t>
  </si>
  <si>
    <t>262510049</t>
  </si>
  <si>
    <t>262450040</t>
  </si>
  <si>
    <t>262450041</t>
  </si>
  <si>
    <t>262450044</t>
  </si>
  <si>
    <t>262450045</t>
  </si>
  <si>
    <t xml:space="preserve">GUIDECF-ECO </t>
  </si>
  <si>
    <t>PAL EUR</t>
  </si>
  <si>
    <t>Barquette traiteur Cheef</t>
  </si>
  <si>
    <t>Barquette traiteur GRAADE</t>
  </si>
  <si>
    <t>Bobine film operculage barquette traiteur</t>
  </si>
  <si>
    <t>CAISSE AMERICAINE DD 400X400X400MM</t>
  </si>
  <si>
    <t>CAISSE AMERICAINE DD 400X400X200MM</t>
  </si>
  <si>
    <t>CAISSE AMERICAINE DD 600X400X400MM INT</t>
  </si>
  <si>
    <t>FILM BULLES PRE-DECOUPE</t>
  </si>
  <si>
    <t>Fiches Techniques Traiteur (600 / petit carton)</t>
  </si>
  <si>
    <t>Fiches Techniques Sec (350 / petit carton)</t>
  </si>
  <si>
    <t>POCHETTE DOCUMENTS, FORMAT C5, SANS IMPRESSION</t>
  </si>
  <si>
    <t>FILM ÉTIRABLE MANUEL - AVEC MANDRIN - 17 µ - CAST - 45 CM X 300 M - TRANSPARENT</t>
  </si>
  <si>
    <t>PAPIER A4 BLANC 80 G BRUNEAU REPROSPEED - BOÎTE DE 2500 FEUILLES</t>
  </si>
  <si>
    <t>Bobine essuyage industriel blanche - Longueur 350 m</t>
  </si>
  <si>
    <t>Bonbonne d'eau de source Cristaline 5L</t>
  </si>
  <si>
    <t>LAME STANDARD POUR CUTTER D'ATELIER BRUNEAU 18 MM - ETUI DE 10</t>
  </si>
  <si>
    <t>SAFETY-CUTTER STANDARD, LAME: 18 MM, ROUGE/NOIR</t>
  </si>
  <si>
    <t>Palette perdue 80x120cm</t>
  </si>
  <si>
    <t>Feuilles A4 adhésives e-chronopost</t>
  </si>
  <si>
    <t>FLYERS A5 (Plats au réfrigirateur) - FLYER1S</t>
  </si>
  <si>
    <t>FLYERS A5 (Livraison 2 semaines) - FLYER2S</t>
  </si>
  <si>
    <t>FLYER MIXTE</t>
  </si>
  <si>
    <t>FLYER 15€ PROLONGATION DE PROGRAMME</t>
  </si>
  <si>
    <t>GUIDE CHEEF SANTE</t>
  </si>
  <si>
    <t>Palette EUR 80x120cm</t>
  </si>
  <si>
    <t>Thermomètres</t>
  </si>
  <si>
    <t>Etiquettes pas de cutters</t>
  </si>
  <si>
    <t>Stickers STOCKER A PLAT / STOCKER AU FRAIS</t>
  </si>
  <si>
    <t>Cartouche d'encre</t>
  </si>
  <si>
    <t>CONSOMMABLE</t>
  </si>
  <si>
    <t>PLATS</t>
  </si>
  <si>
    <t>Reseve</t>
  </si>
  <si>
    <t>picking frais</t>
  </si>
  <si>
    <t>Picking
grade</t>
  </si>
  <si>
    <t>Aucun</t>
  </si>
  <si>
    <t>S1.0587</t>
  </si>
  <si>
    <t>F.0802</t>
  </si>
  <si>
    <t>FLYERS FRAIS</t>
  </si>
  <si>
    <t>Flyers frais</t>
  </si>
  <si>
    <t>F.0915</t>
  </si>
  <si>
    <t>F.0913</t>
  </si>
  <si>
    <t>F.0943</t>
  </si>
  <si>
    <t>F.0750</t>
  </si>
  <si>
    <t>F.0763</t>
  </si>
  <si>
    <t>Grand coffret GRAADE</t>
  </si>
  <si>
    <t>En cours</t>
  </si>
  <si>
    <t>DIVERS</t>
  </si>
  <si>
    <t>BLOQUE</t>
  </si>
  <si>
    <t>Emplacement Bloqué</t>
  </si>
  <si>
    <t>Emplacement Réservé au picking</t>
  </si>
  <si>
    <t>QUAI REC01</t>
  </si>
  <si>
    <t>Marchandise Arretée  mise en seconfd choix</t>
  </si>
  <si>
    <t>Fin du SKU</t>
  </si>
  <si>
    <t>Vide</t>
  </si>
  <si>
    <t>07092026</t>
  </si>
  <si>
    <t>050926051226</t>
  </si>
  <si>
    <t>262520040</t>
  </si>
  <si>
    <t>262520041</t>
  </si>
  <si>
    <t>262520042</t>
  </si>
  <si>
    <t>Fournisseur</t>
  </si>
  <si>
    <t>Quantité 
Pal</t>
  </si>
  <si>
    <t>Conditionnement</t>
  </si>
  <si>
    <t>DOY PACK</t>
  </si>
  <si>
    <t>PLAT</t>
  </si>
  <si>
    <t>SALADE</t>
  </si>
  <si>
    <t>PAIN</t>
  </si>
  <si>
    <t>FLYERS</t>
  </si>
  <si>
    <t>SNACKS</t>
  </si>
  <si>
    <t>COFFRET</t>
  </si>
  <si>
    <t>COVAP</t>
  </si>
  <si>
    <t>Shake protéiné vanille 250 ml</t>
  </si>
  <si>
    <t>Shake protéiné chocolat 250 ml</t>
  </si>
  <si>
    <t>Shake protéiné café 250 ml</t>
  </si>
  <si>
    <t>GRAADE</t>
  </si>
  <si>
    <t>L-4T0207</t>
  </si>
  <si>
    <t>L-1T0307</t>
  </si>
  <si>
    <t>L-4T3008</t>
  </si>
  <si>
    <t>CENPAC</t>
  </si>
  <si>
    <t>14092026</t>
  </si>
  <si>
    <t>26197</t>
  </si>
  <si>
    <t>L6171225</t>
  </si>
  <si>
    <t>CHRONO</t>
  </si>
  <si>
    <t>262510056</t>
  </si>
  <si>
    <t>262510057</t>
  </si>
  <si>
    <t>262530051</t>
  </si>
  <si>
    <t>262530052</t>
  </si>
  <si>
    <t>262530053</t>
  </si>
  <si>
    <t>262520043</t>
  </si>
  <si>
    <t>262520044</t>
  </si>
  <si>
    <t>262520045</t>
  </si>
  <si>
    <t>262510054</t>
  </si>
  <si>
    <t>262510055</t>
  </si>
  <si>
    <t>SPRICK</t>
  </si>
  <si>
    <t>26259</t>
  </si>
  <si>
    <t>26254</t>
  </si>
  <si>
    <t>26252</t>
  </si>
  <si>
    <t>26253</t>
  </si>
  <si>
    <t>L3546</t>
  </si>
  <si>
    <t>L6168979</t>
  </si>
  <si>
    <t>20260831</t>
  </si>
  <si>
    <t>20260914</t>
  </si>
  <si>
    <t>L3766</t>
  </si>
  <si>
    <t>L3756</t>
  </si>
  <si>
    <t>262600051</t>
  </si>
  <si>
    <t>262600052</t>
  </si>
  <si>
    <t>Barre protéinée chocolat noir et caramel 80g</t>
  </si>
  <si>
    <t>Barre protéinée chocolat noir et noisettes 80g</t>
  </si>
  <si>
    <t>Barre protéinée chocolat noir et cacahuètes 80g</t>
  </si>
  <si>
    <t>EL12857</t>
  </si>
  <si>
    <t>E0.22</t>
  </si>
  <si>
    <t>S1.0227</t>
  </si>
  <si>
    <t>S2.0225</t>
  </si>
  <si>
    <t>INCHILISIN</t>
  </si>
  <si>
    <t>Chili sin carne</t>
  </si>
  <si>
    <t>L6259448</t>
  </si>
  <si>
    <t>26251</t>
  </si>
  <si>
    <t>SOUPEPOTIRON</t>
  </si>
  <si>
    <t>61058</t>
  </si>
  <si>
    <t>26205</t>
  </si>
  <si>
    <t>26264</t>
  </si>
  <si>
    <t>2609152091</t>
  </si>
  <si>
    <t>325A</t>
  </si>
  <si>
    <t>Spaghetti à la bolognaise, bœuf et poulet</t>
  </si>
  <si>
    <t>Chli con carne, bœuf et poulet</t>
  </si>
  <si>
    <t>Poulet forestier et torsades</t>
  </si>
  <si>
    <t>Haricots façon cassoulet, porc et vollaille</t>
  </si>
  <si>
    <t>Poulet à l'indienne et pois chiche</t>
  </si>
  <si>
    <t>16252009</t>
  </si>
  <si>
    <t>16251008</t>
  </si>
  <si>
    <t>16258007</t>
  </si>
  <si>
    <t>16253018</t>
  </si>
  <si>
    <t>16254008</t>
  </si>
  <si>
    <t>Poulet green thai et riz</t>
  </si>
  <si>
    <t>Tajine de poulet et boulgour</t>
  </si>
  <si>
    <t>Salade de thon à la mexicaine</t>
  </si>
  <si>
    <t>Poulet à la provençale</t>
  </si>
  <si>
    <t>Poulet et lentilles, sauce à la moutarde</t>
  </si>
  <si>
    <t>Poulet et gratin de pommes de terre</t>
  </si>
  <si>
    <t>26191</t>
  </si>
  <si>
    <t>BCAA 2.1.1 goût orange</t>
  </si>
  <si>
    <t>Pre-Workout goût fruits exotiques</t>
  </si>
  <si>
    <t>Créatine monohydrate</t>
  </si>
  <si>
    <t>NUTRI</t>
  </si>
  <si>
    <t>L260915A01</t>
  </si>
  <si>
    <t>L260916A01</t>
  </si>
  <si>
    <t>L260914A01</t>
  </si>
  <si>
    <t>Whey isolate vanille</t>
  </si>
  <si>
    <t>Whey isolate chocolat</t>
  </si>
  <si>
    <t>L260907A09</t>
  </si>
  <si>
    <t>L260908A09</t>
  </si>
  <si>
    <t>Fusilli et jambon, sauce au parmesan</t>
  </si>
  <si>
    <t>Fusilli et poulet, à la campagnarde</t>
  </si>
  <si>
    <t>L6257194</t>
  </si>
  <si>
    <t>Tshirt GRAADE Homme Taille S</t>
  </si>
  <si>
    <t>Tshirt GRAADE Homme Taille M</t>
  </si>
  <si>
    <t>Tshirt GRAADE Homme Taille L</t>
  </si>
  <si>
    <t>Tshirt GRAADE Femme Taille L</t>
  </si>
  <si>
    <t>Parmentier de volaille, purée de lentilles corail et patate douce</t>
  </si>
  <si>
    <t>L6257199</t>
  </si>
  <si>
    <t>2609038167</t>
  </si>
  <si>
    <t>CHF3PIM20270917</t>
  </si>
  <si>
    <t>CHF3TOM20270914</t>
  </si>
  <si>
    <t>26246</t>
  </si>
  <si>
    <t>26236</t>
  </si>
  <si>
    <t>26244</t>
  </si>
  <si>
    <t>FT Frais</t>
  </si>
  <si>
    <t>FT Sec</t>
  </si>
  <si>
    <t>Granola aux 3 noix hyperprotéiné</t>
  </si>
  <si>
    <t>Granola cranberries et chia hyperprotéiné</t>
  </si>
  <si>
    <t>77070101</t>
  </si>
  <si>
    <t>77070301</t>
  </si>
  <si>
    <t>262650064</t>
  </si>
  <si>
    <t>262650065</t>
  </si>
  <si>
    <t>262650066</t>
  </si>
  <si>
    <t>262670060</t>
  </si>
  <si>
    <t>262670061</t>
  </si>
  <si>
    <t>20260921</t>
  </si>
  <si>
    <t>S1.0201</t>
  </si>
  <si>
    <t>S1.0567</t>
  </si>
  <si>
    <t>FLYER GRAADE - Plats en sachet</t>
  </si>
  <si>
    <t>FLYER Boisson protéinée 250ml</t>
  </si>
  <si>
    <t>26261</t>
  </si>
  <si>
    <t>26266</t>
  </si>
  <si>
    <t>Poulet et lentilles sauce curry</t>
  </si>
  <si>
    <t>Poulet et légumes, sauce citron</t>
  </si>
  <si>
    <t>Hachis façon parmentier</t>
  </si>
  <si>
    <t>Sauté de porc à la sauce barbecue</t>
  </si>
  <si>
    <t>Salade de thon au citron</t>
  </si>
  <si>
    <t>Salade de thon à l'orientale</t>
  </si>
  <si>
    <t>Taboulé de poulet</t>
  </si>
  <si>
    <t>Thon et riz, sauce au lait de coco</t>
  </si>
  <si>
    <t>Poulet et penne, crème de courgette façon chimichuri</t>
  </si>
  <si>
    <t>Poulet et orzo, sauce aux épices cajun</t>
  </si>
  <si>
    <t>Thon et pennes</t>
  </si>
  <si>
    <t>Poulet et poelée de légumes sauce cajou et riz</t>
  </si>
  <si>
    <t>Bracelet transpiration GRAADE 100% coton</t>
  </si>
  <si>
    <t>Seviette GRAADE 42x80cm</t>
  </si>
  <si>
    <t>Granola miel et cachuètes hyperprotéiné</t>
  </si>
  <si>
    <t>Granola amande et tournesol hyperprotéiné</t>
  </si>
  <si>
    <t>Granola soja et noisettes hyperprotéiné</t>
  </si>
  <si>
    <t>26188</t>
  </si>
  <si>
    <t>64133</t>
  </si>
  <si>
    <t>64126</t>
  </si>
  <si>
    <t>2609088230</t>
  </si>
  <si>
    <t>2609088220</t>
  </si>
  <si>
    <t>2609118260</t>
  </si>
  <si>
    <t>2609108259</t>
  </si>
  <si>
    <t>PERS</t>
  </si>
  <si>
    <t>77070201</t>
  </si>
  <si>
    <t>2609212109</t>
  </si>
  <si>
    <t>2609232112</t>
  </si>
  <si>
    <t>Velouté potiron carotte miel BIO</t>
  </si>
  <si>
    <t>L6259463</t>
  </si>
  <si>
    <t>L6257204</t>
  </si>
  <si>
    <t>L6258317</t>
  </si>
  <si>
    <t>L6259457</t>
  </si>
  <si>
    <t>26203</t>
  </si>
  <si>
    <t>262650053</t>
  </si>
  <si>
    <t>262650054</t>
  </si>
  <si>
    <t>262650051</t>
  </si>
  <si>
    <t>262650052</t>
  </si>
  <si>
    <t>262670058</t>
  </si>
  <si>
    <t>262670059</t>
  </si>
  <si>
    <t>L6258323</t>
  </si>
  <si>
    <t>2606188173</t>
  </si>
  <si>
    <t>2609182103</t>
  </si>
  <si>
    <t>26147035</t>
  </si>
  <si>
    <t>SMUR</t>
  </si>
  <si>
    <t>26194</t>
  </si>
  <si>
    <t>L6258376</t>
  </si>
  <si>
    <t>L2600559</t>
  </si>
  <si>
    <t>L3826</t>
  </si>
  <si>
    <t>L3936</t>
  </si>
  <si>
    <t>L3836</t>
  </si>
  <si>
    <t>L3926</t>
  </si>
  <si>
    <t>63733</t>
  </si>
  <si>
    <t>63717</t>
  </si>
  <si>
    <t>63739</t>
  </si>
  <si>
    <t>63743</t>
  </si>
  <si>
    <t>63747</t>
  </si>
  <si>
    <t>L6275234</t>
  </si>
  <si>
    <t>CA 400x400x400 INT FRAIS</t>
  </si>
  <si>
    <t>CA 400x400x400 INT SEC</t>
  </si>
  <si>
    <t>L6210096</t>
  </si>
  <si>
    <t>339D</t>
  </si>
  <si>
    <t>L6211139</t>
  </si>
  <si>
    <t>262790059</t>
  </si>
  <si>
    <t>262730058</t>
  </si>
  <si>
    <t>262730059</t>
  </si>
  <si>
    <t>262730056</t>
  </si>
  <si>
    <t>262730057</t>
  </si>
  <si>
    <t>262720055</t>
  </si>
  <si>
    <t>262730065</t>
  </si>
  <si>
    <t>262720054</t>
  </si>
  <si>
    <t>262730066</t>
  </si>
  <si>
    <t>REAPPRO</t>
  </si>
  <si>
    <t>REAPPRO SEC</t>
  </si>
  <si>
    <t>Reappro Sec</t>
  </si>
  <si>
    <t>Reappro Picking sec</t>
  </si>
  <si>
    <t>PICKING SEC</t>
  </si>
  <si>
    <t>Picking Graade</t>
  </si>
  <si>
    <t>PICKING GRAADE</t>
  </si>
  <si>
    <t>GR.0001</t>
  </si>
  <si>
    <t>GR.0002</t>
  </si>
  <si>
    <t>GR.0003</t>
  </si>
  <si>
    <t>GR.0004</t>
  </si>
  <si>
    <t>GR.0005</t>
  </si>
  <si>
    <t>GR.0006</t>
  </si>
  <si>
    <t>GR.0007</t>
  </si>
  <si>
    <t>GR.0008</t>
  </si>
  <si>
    <t>GR.0009</t>
  </si>
  <si>
    <t>GR.0010</t>
  </si>
  <si>
    <t>GR.0011</t>
  </si>
  <si>
    <t>GR.0012</t>
  </si>
  <si>
    <t>GR.0013</t>
  </si>
  <si>
    <t>GR.0015</t>
  </si>
  <si>
    <t>GR.0016</t>
  </si>
  <si>
    <t>GR.0018</t>
  </si>
  <si>
    <t>GR.0019</t>
  </si>
  <si>
    <t>GR.0022</t>
  </si>
  <si>
    <t>GR.0024</t>
  </si>
  <si>
    <t>GR.0027</t>
  </si>
  <si>
    <t>GR.0029</t>
  </si>
  <si>
    <t>GR.0030</t>
  </si>
  <si>
    <t>GR.0101</t>
  </si>
  <si>
    <t>GR.0103</t>
  </si>
  <si>
    <t>GR.0162</t>
  </si>
  <si>
    <t>GR.0163</t>
  </si>
  <si>
    <t>GR.0164</t>
  </si>
  <si>
    <t>GR.0156</t>
  </si>
  <si>
    <t>GR.0106</t>
  </si>
  <si>
    <t>GR.0112</t>
  </si>
  <si>
    <t>GR.0113</t>
  </si>
  <si>
    <t>GR.0115</t>
  </si>
  <si>
    <t>GR.0116</t>
  </si>
  <si>
    <t>GR.0123</t>
  </si>
  <si>
    <t>GR.0124</t>
  </si>
  <si>
    <t>GR.0126</t>
  </si>
  <si>
    <t>GR.0132</t>
  </si>
  <si>
    <t>GR.0133</t>
  </si>
  <si>
    <t>GR.0134</t>
  </si>
  <si>
    <t>GR.0135</t>
  </si>
  <si>
    <t>GR.0136</t>
  </si>
  <si>
    <t>GR.0142</t>
  </si>
  <si>
    <t>GR.0143</t>
  </si>
  <si>
    <t>GR.0144</t>
  </si>
  <si>
    <t>GR.0145</t>
  </si>
  <si>
    <t>GR.0146</t>
  </si>
  <si>
    <t>GR.0153</t>
  </si>
  <si>
    <t>GR.0154</t>
  </si>
  <si>
    <t>GR.0155</t>
  </si>
  <si>
    <t>GR.0114</t>
  </si>
  <si>
    <t>Sachet de 4 tranches de pain noir, 200g</t>
  </si>
  <si>
    <t>GR.0130</t>
  </si>
  <si>
    <t>GR.0150</t>
  </si>
  <si>
    <t>GR.0102</t>
  </si>
  <si>
    <t>GR.0017</t>
  </si>
  <si>
    <t>GR.0020</t>
  </si>
  <si>
    <t>GR.0104</t>
  </si>
  <si>
    <t>GR.0108</t>
  </si>
  <si>
    <t>GR.0021</t>
  </si>
  <si>
    <t>GR.0023</t>
  </si>
  <si>
    <t>GR.0025</t>
  </si>
  <si>
    <t>GR.0105</t>
  </si>
  <si>
    <t>GR.0028</t>
  </si>
  <si>
    <t>26610</t>
  </si>
  <si>
    <t>2609228219</t>
  </si>
  <si>
    <t>26265</t>
  </si>
  <si>
    <t>26272</t>
  </si>
  <si>
    <t>262800054</t>
  </si>
  <si>
    <t>262800053</t>
  </si>
  <si>
    <t>BRU</t>
  </si>
  <si>
    <t/>
  </si>
  <si>
    <t>Lot : 2609228219</t>
  </si>
  <si>
    <t>DLC : 22/03/2028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</si>
</sst>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9" x14ac:knownFonts="1">
    <font>
      <sz val="11"/>
      <color theme="1"/>
      <name val="Corbel"/>
      <scheme val="minor"/>
    </font>
    <font>
      <sz val="11"/>
      <color theme="1"/>
      <name val="Corbel"/>
      <family val="2"/>
      <scheme val="minor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72"/>
      <color theme="1"/>
      <name val="Times New Roman"/>
      <family val="1"/>
    </font>
    <font>
      <b/>
      <sz val="40"/>
      <color theme="1"/>
      <name val="Calibri"/>
      <family val="2"/>
    </font>
    <font>
      <b/>
      <sz val="48"/>
      <color theme="1"/>
      <name val="Times New Roman"/>
      <family val="1"/>
    </font>
    <font>
      <sz val="11"/>
      <color theme="1"/>
      <name val="Calibri"/>
      <family val="2"/>
    </font>
    <font>
      <sz val="8"/>
      <name val="Corbel"/>
      <family val="2"/>
      <scheme val="minor"/>
    </font>
    <font>
      <b/>
      <sz val="11"/>
      <color theme="1"/>
      <name val="Corbel"/>
      <family val="2"/>
      <scheme val="minor"/>
    </font>
    <font>
      <b/>
      <sz val="12"/>
      <color theme="1"/>
      <name val="Calibri"/>
      <family val="2"/>
    </font>
    <font>
      <b/>
      <sz val="14"/>
      <color theme="1"/>
      <name val="Corbel"/>
      <family val="2"/>
      <scheme val="minor"/>
    </font>
    <font>
      <b/>
      <sz val="36"/>
      <color theme="1"/>
      <name val="Corbel"/>
      <family val="2"/>
      <scheme val="minor"/>
    </font>
    <font>
      <b/>
      <sz val="14"/>
      <color theme="1"/>
      <name val="Corbel"/>
      <family val="2"/>
      <scheme val="major"/>
    </font>
    <font>
      <sz val="14"/>
      <color theme="1"/>
      <name val="Corbel"/>
      <family val="2"/>
      <scheme val="major"/>
    </font>
    <font>
      <b/>
      <sz val="14"/>
      <color theme="0"/>
      <name val="Corbel"/>
      <family val="2"/>
      <scheme val="major"/>
    </font>
    <font>
      <b/>
      <sz val="36"/>
      <color theme="1"/>
      <name val="Corbel"/>
      <family val="2"/>
      <scheme val="major"/>
    </font>
    <font>
      <sz val="36"/>
      <color theme="1"/>
      <name val="Corbel"/>
      <family val="2"/>
      <scheme val="major"/>
    </font>
    <font>
      <b/>
      <sz val="36"/>
      <color theme="0"/>
      <name val="Corbel"/>
      <family val="2"/>
      <scheme val="major"/>
    </font>
    <font>
      <sz val="14"/>
      <color theme="1"/>
      <name val="Corbel"/>
      <family val="2"/>
      <scheme val="minor"/>
    </font>
    <font>
      <sz val="8"/>
      <name val="Corbel"/>
      <family val="2"/>
      <scheme val="minor"/>
    </font>
    <font>
      <sz val="12"/>
      <color rgb="FFFF000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1"/>
      <name val="Corbel"/>
      <family val="2"/>
      <scheme val="minor"/>
    </font>
    <font>
      <b/>
      <sz val="48"/>
      <color theme="1"/>
      <name val="Calibri"/>
      <family val="2"/>
    </font>
    <font>
      <sz val="12"/>
      <color theme="1"/>
      <name val="Code 128"/>
    </font>
    <font>
      <b/>
      <u/>
      <sz val="72"/>
      <color theme="1"/>
      <name val="Code 128"/>
    </font>
  </fonts>
  <fills count="1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D8D8D8"/>
      </patternFill>
    </fill>
    <fill>
      <patternFill patternType="solid">
        <fgColor rgb="FFD9F2D0"/>
        <bgColor rgb="FFD9F2D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4" xfId="0" applyFont="1" applyBorder="1"/>
    <xf numFmtId="0" fontId="8" fillId="0" borderId="0" xfId="0" applyFont="1"/>
    <xf numFmtId="0" fontId="5" fillId="2" borderId="6" xfId="0" applyFont="1" applyFill="1" applyBorder="1" applyAlignment="1">
      <alignment horizontal="center" vertical="center"/>
    </xf>
    <xf numFmtId="0" fontId="2" fillId="0" borderId="0" xfId="0" applyFont="1"/>
    <xf numFmtId="0" fontId="3" fillId="0" borderId="3" xfId="0" applyFont="1" applyBorder="1" applyAlignment="1">
      <alignment horizontal="left"/>
    </xf>
    <xf numFmtId="11" fontId="8" fillId="0" borderId="0" xfId="0" applyNumberFormat="1" applyFont="1"/>
    <xf numFmtId="0" fontId="3" fillId="2" borderId="1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4" fillId="7" borderId="7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10" borderId="7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14" fillId="12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/>
    </xf>
    <xf numFmtId="0" fontId="14" fillId="8" borderId="7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7" fillId="13" borderId="0" xfId="0" applyFont="1" applyFill="1" applyAlignment="1">
      <alignment horizontal="centerContinuous" vertical="center"/>
    </xf>
    <xf numFmtId="0" fontId="18" fillId="13" borderId="0" xfId="0" applyFont="1" applyFill="1" applyAlignment="1">
      <alignment horizontal="centerContinuous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 wrapText="1"/>
    </xf>
    <xf numFmtId="0" fontId="16" fillId="11" borderId="12" xfId="0" applyFont="1" applyFill="1" applyBorder="1" applyAlignment="1">
      <alignment horizontal="center" vertical="center" wrapText="1"/>
    </xf>
    <xf numFmtId="0" fontId="14" fillId="12" borderId="12" xfId="0" applyFont="1" applyFill="1" applyBorder="1" applyAlignment="1">
      <alignment horizontal="center" vertical="center"/>
    </xf>
    <xf numFmtId="0" fontId="15" fillId="0" borderId="12" xfId="0" applyFont="1" applyBorder="1" applyAlignment="1">
      <alignment vertical="center"/>
    </xf>
    <xf numFmtId="0" fontId="14" fillId="10" borderId="7" xfId="0" applyFont="1" applyFill="1" applyBorder="1" applyAlignment="1">
      <alignment horizontal="center" vertical="center"/>
    </xf>
    <xf numFmtId="0" fontId="14" fillId="12" borderId="7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14" borderId="7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14" borderId="8" xfId="0" applyFont="1" applyFill="1" applyBorder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14" fillId="0" borderId="12" xfId="0" applyFont="1" applyBorder="1"/>
    <xf numFmtId="0" fontId="14" fillId="9" borderId="7" xfId="0" applyFont="1" applyFill="1" applyBorder="1" applyAlignment="1">
      <alignment horizontal="center"/>
    </xf>
    <xf numFmtId="0" fontId="14" fillId="10" borderId="7" xfId="0" applyFont="1" applyFill="1" applyBorder="1" applyAlignment="1">
      <alignment horizontal="center"/>
    </xf>
    <xf numFmtId="0" fontId="14" fillId="6" borderId="7" xfId="0" applyFont="1" applyFill="1" applyBorder="1" applyAlignment="1">
      <alignment horizontal="center"/>
    </xf>
    <xf numFmtId="0" fontId="14" fillId="6" borderId="12" xfId="0" applyFont="1" applyFill="1" applyBorder="1" applyAlignment="1">
      <alignment horizontal="center"/>
    </xf>
    <xf numFmtId="0" fontId="16" fillId="11" borderId="12" xfId="0" applyFont="1" applyFill="1" applyBorder="1" applyAlignment="1">
      <alignment horizontal="left" vertical="center"/>
    </xf>
    <xf numFmtId="0" fontId="14" fillId="0" borderId="7" xfId="0" applyFont="1" applyBorder="1"/>
    <xf numFmtId="0" fontId="16" fillId="11" borderId="7" xfId="0" applyFont="1" applyFill="1" applyBorder="1" applyAlignment="1">
      <alignment horizontal="left" vertical="center"/>
    </xf>
    <xf numFmtId="0" fontId="14" fillId="0" borderId="11" xfId="0" applyFont="1" applyBorder="1"/>
    <xf numFmtId="0" fontId="15" fillId="0" borderId="11" xfId="0" applyFont="1" applyBorder="1"/>
    <xf numFmtId="0" fontId="16" fillId="0" borderId="11" xfId="0" applyFont="1" applyBorder="1" applyAlignment="1">
      <alignment horizontal="left" vertical="center"/>
    </xf>
    <xf numFmtId="0" fontId="14" fillId="0" borderId="0" xfId="0" applyFont="1"/>
    <xf numFmtId="0" fontId="16" fillId="0" borderId="0" xfId="0" applyFont="1" applyAlignment="1">
      <alignment horizontal="left" vertical="center"/>
    </xf>
    <xf numFmtId="0" fontId="14" fillId="7" borderId="10" xfId="0" applyFont="1" applyFill="1" applyBorder="1" applyAlignment="1">
      <alignment vertical="center"/>
    </xf>
    <xf numFmtId="0" fontId="16" fillId="11" borderId="12" xfId="0" applyFont="1" applyFill="1" applyBorder="1" applyAlignment="1">
      <alignment horizontal="center"/>
    </xf>
    <xf numFmtId="0" fontId="14" fillId="15" borderId="12" xfId="0" applyFont="1" applyFill="1" applyBorder="1" applyAlignment="1">
      <alignment horizontal="left" vertical="center"/>
    </xf>
    <xf numFmtId="0" fontId="15" fillId="0" borderId="12" xfId="0" applyFont="1" applyBorder="1"/>
    <xf numFmtId="0" fontId="15" fillId="0" borderId="7" xfId="0" applyFont="1" applyBorder="1"/>
    <xf numFmtId="0" fontId="12" fillId="0" borderId="7" xfId="0" applyFont="1" applyBorder="1"/>
    <xf numFmtId="0" fontId="20" fillId="0" borderId="7" xfId="0" applyFont="1" applyBorder="1"/>
    <xf numFmtId="0" fontId="13" fillId="16" borderId="13" xfId="0" applyFont="1" applyFill="1" applyBorder="1" applyAlignment="1">
      <alignment horizontal="centerContinuous" vertical="center"/>
    </xf>
    <xf numFmtId="0" fontId="13" fillId="16" borderId="14" xfId="0" applyFont="1" applyFill="1" applyBorder="1" applyAlignment="1">
      <alignment horizontal="centerContinuous" vertical="center"/>
    </xf>
    <xf numFmtId="0" fontId="13" fillId="16" borderId="16" xfId="0" applyFont="1" applyFill="1" applyBorder="1" applyAlignment="1">
      <alignment horizontal="centerContinuous" vertical="center"/>
    </xf>
    <xf numFmtId="0" fontId="0" fillId="16" borderId="15" xfId="0" applyFill="1" applyBorder="1" applyAlignment="1">
      <alignment horizontal="center" vertical="center"/>
    </xf>
    <xf numFmtId="0" fontId="14" fillId="13" borderId="7" xfId="0" applyFont="1" applyFill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15" fillId="0" borderId="13" xfId="0" applyFont="1" applyBorder="1" applyAlignment="1">
      <alignment vertical="center" wrapText="1"/>
    </xf>
    <xf numFmtId="0" fontId="17" fillId="16" borderId="7" xfId="0" applyFont="1" applyFill="1" applyBorder="1" applyAlignment="1">
      <alignment horizontal="centerContinuous" vertical="center"/>
    </xf>
    <xf numFmtId="0" fontId="18" fillId="16" borderId="7" xfId="0" applyFont="1" applyFill="1" applyBorder="1" applyAlignment="1">
      <alignment horizontal="centerContinuous" vertical="center"/>
    </xf>
    <xf numFmtId="0" fontId="15" fillId="16" borderId="14" xfId="0" applyFont="1" applyFill="1" applyBorder="1" applyAlignment="1">
      <alignment horizontal="centerContinuous" vertical="center"/>
    </xf>
    <xf numFmtId="0" fontId="14" fillId="7" borderId="18" xfId="0" applyFont="1" applyFill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7" fillId="16" borderId="13" xfId="0" applyFont="1" applyFill="1" applyBorder="1" applyAlignment="1">
      <alignment horizontal="centerContinuous" vertical="center"/>
    </xf>
    <xf numFmtId="0" fontId="14" fillId="16" borderId="14" xfId="0" applyFont="1" applyFill="1" applyBorder="1" applyAlignment="1">
      <alignment horizontal="centerContinuous" vertical="center"/>
    </xf>
    <xf numFmtId="0" fontId="15" fillId="16" borderId="15" xfId="0" applyFont="1" applyFill="1" applyBorder="1" applyAlignment="1">
      <alignment horizontal="centerContinuous" vertical="center"/>
    </xf>
    <xf numFmtId="0" fontId="0" fillId="16" borderId="15" xfId="0" applyFill="1" applyBorder="1" applyAlignment="1">
      <alignment horizontal="centerContinuous" vertical="center"/>
    </xf>
    <xf numFmtId="0" fontId="15" fillId="7" borderId="20" xfId="0" applyFont="1" applyFill="1" applyBorder="1" applyAlignment="1">
      <alignment vertical="center"/>
    </xf>
    <xf numFmtId="0" fontId="18" fillId="16" borderId="14" xfId="0" applyFont="1" applyFill="1" applyBorder="1" applyAlignment="1">
      <alignment horizontal="centerContinuous" vertical="center"/>
    </xf>
    <xf numFmtId="0" fontId="19" fillId="16" borderId="14" xfId="0" applyFont="1" applyFill="1" applyBorder="1" applyAlignment="1">
      <alignment horizontal="centerContinuous" vertical="center"/>
    </xf>
    <xf numFmtId="0" fontId="18" fillId="16" borderId="15" xfId="0" applyFont="1" applyFill="1" applyBorder="1" applyAlignment="1">
      <alignment horizontal="centerContinuous" vertical="center"/>
    </xf>
    <xf numFmtId="0" fontId="17" fillId="16" borderId="14" xfId="0" applyFont="1" applyFill="1" applyBorder="1" applyAlignment="1">
      <alignment horizontal="centerContinuous" vertical="center"/>
    </xf>
    <xf numFmtId="0" fontId="17" fillId="16" borderId="15" xfId="0" applyFont="1" applyFill="1" applyBorder="1" applyAlignment="1">
      <alignment horizontal="centerContinuous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vertical="center"/>
    </xf>
    <xf numFmtId="0" fontId="16" fillId="11" borderId="11" xfId="0" applyFont="1" applyFill="1" applyBorder="1" applyAlignment="1">
      <alignment horizontal="left" vertical="center"/>
    </xf>
    <xf numFmtId="0" fontId="14" fillId="9" borderId="13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 wrapText="1"/>
    </xf>
    <xf numFmtId="0" fontId="1" fillId="0" borderId="0" xfId="0" applyFont="1"/>
    <xf numFmtId="0" fontId="14" fillId="9" borderId="0" xfId="0" applyFont="1" applyFill="1" applyAlignment="1">
      <alignment horizontal="center"/>
    </xf>
    <xf numFmtId="0" fontId="14" fillId="10" borderId="0" xfId="0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164" fontId="3" fillId="17" borderId="22" xfId="0" applyNumberFormat="1" applyFont="1" applyFill="1" applyBorder="1" applyAlignment="1">
      <alignment horizontal="center"/>
    </xf>
    <xf numFmtId="0" fontId="3" fillId="0" borderId="3" xfId="0" applyFont="1" applyBorder="1"/>
    <xf numFmtId="0" fontId="3" fillId="0" borderId="23" xfId="0" applyFont="1" applyBorder="1"/>
    <xf numFmtId="0" fontId="14" fillId="7" borderId="13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 wrapText="1"/>
    </xf>
    <xf numFmtId="0" fontId="14" fillId="7" borderId="27" xfId="0" applyFont="1" applyFill="1" applyBorder="1" applyAlignment="1">
      <alignment horizontal="center" vertical="center"/>
    </xf>
    <xf numFmtId="0" fontId="14" fillId="7" borderId="19" xfId="0" applyFont="1" applyFill="1" applyBorder="1" applyAlignment="1">
      <alignment horizontal="center" vertical="center" wrapText="1"/>
    </xf>
    <xf numFmtId="0" fontId="16" fillId="11" borderId="28" xfId="0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4" fillId="0" borderId="8" xfId="0" applyFont="1" applyBorder="1"/>
    <xf numFmtId="0" fontId="14" fillId="9" borderId="8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center"/>
    </xf>
    <xf numFmtId="0" fontId="14" fillId="6" borderId="8" xfId="0" applyFont="1" applyFill="1" applyBorder="1" applyAlignment="1">
      <alignment horizontal="center"/>
    </xf>
    <xf numFmtId="0" fontId="16" fillId="11" borderId="28" xfId="0" applyFont="1" applyFill="1" applyBorder="1" applyAlignment="1">
      <alignment horizontal="center"/>
    </xf>
    <xf numFmtId="0" fontId="14" fillId="15" borderId="28" xfId="0" applyFont="1" applyFill="1" applyBorder="1" applyAlignment="1">
      <alignment horizontal="left" vertical="center"/>
    </xf>
    <xf numFmtId="0" fontId="15" fillId="0" borderId="8" xfId="0" applyFont="1" applyBorder="1"/>
    <xf numFmtId="0" fontId="0" fillId="0" borderId="17" xfId="0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/>
    </xf>
    <xf numFmtId="0" fontId="23" fillId="0" borderId="24" xfId="0" applyFont="1" applyFill="1" applyBorder="1" applyAlignment="1">
      <alignment horizontal="center"/>
    </xf>
    <xf numFmtId="0" fontId="23" fillId="0" borderId="25" xfId="0" applyFont="1" applyFill="1" applyBorder="1" applyAlignment="1">
      <alignment horizontal="center"/>
    </xf>
    <xf numFmtId="0" fontId="23" fillId="0" borderId="9" xfId="0" applyFont="1" applyFill="1" applyBorder="1" applyAlignment="1">
      <alignment horizontal="center"/>
    </xf>
    <xf numFmtId="49" fontId="23" fillId="0" borderId="9" xfId="0" applyNumberFormat="1" applyFont="1" applyFill="1" applyBorder="1" applyAlignment="1">
      <alignment horizontal="center"/>
    </xf>
    <xf numFmtId="3" fontId="23" fillId="0" borderId="9" xfId="0" applyNumberFormat="1" applyFont="1" applyFill="1" applyBorder="1" applyAlignment="1">
      <alignment horizontal="center"/>
    </xf>
    <xf numFmtId="3" fontId="24" fillId="0" borderId="9" xfId="0" applyNumberFormat="1" applyFont="1" applyFill="1" applyBorder="1" applyAlignment="1">
      <alignment horizontal="center"/>
    </xf>
    <xf numFmtId="0" fontId="23" fillId="0" borderId="26" xfId="0" applyFont="1" applyFill="1" applyBorder="1" applyAlignment="1">
      <alignment horizontal="center"/>
    </xf>
    <xf numFmtId="0" fontId="23" fillId="0" borderId="0" xfId="0" applyFont="1" applyFill="1"/>
    <xf numFmtId="0" fontId="25" fillId="0" borderId="0" xfId="0" applyFont="1" applyFill="1"/>
    <xf numFmtId="0" fontId="26" fillId="2" borderId="1" xfId="0" quotePrefix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11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3" fontId="11" fillId="0" borderId="2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3" fontId="22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3" fillId="16" borderId="14" xfId="0" applyFont="1" applyFill="1" applyBorder="1" applyAlignment="1">
      <alignment horizontal="center" vertical="center"/>
    </xf>
    <xf numFmtId="0" fontId="0" fillId="16" borderId="14" xfId="0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16" borderId="14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left"/>
    </xf>
    <xf numFmtId="0" fontId="20" fillId="9" borderId="7" xfId="0" applyFont="1" applyFill="1" applyBorder="1" applyAlignment="1">
      <alignment horizontal="center"/>
    </xf>
    <xf numFmtId="0" fontId="20" fillId="10" borderId="7" xfId="0" applyFont="1" applyFill="1" applyBorder="1" applyAlignment="1">
      <alignment horizontal="center"/>
    </xf>
    <xf numFmtId="0" fontId="20" fillId="6" borderId="7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8" fillId="4" borderId="5" xfId="0" applyFont="1" applyFill="1" applyBorder="1" applyAlignment="1">
      <alignment horizontal="center" vertical="center"/>
    </xf>
    <xf numFmtId="14" fontId="7" fillId="2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0"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orbel"/>
        <family val="2"/>
        <scheme val="maj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rgb="FFD9F2D0"/>
          <bgColor rgb="FFD9F2D0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orbel"/>
        <family val="2"/>
        <scheme val="maj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general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orbel"/>
        <family val="2"/>
        <scheme val="major"/>
      </font>
      <fill>
        <patternFill patternType="solid">
          <fgColor indexed="64"/>
          <bgColor theme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orbel"/>
        <family val="2"/>
        <scheme val="maj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rgb="FFD8D8D8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rgb="FFD8D8D8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orbel"/>
        <family val="2"/>
        <scheme val="maj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rbel"/>
        <family val="2"/>
        <scheme val="maj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4" formatCode="d/m/yyyy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92D050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fgColor rgb="FFFF0000"/>
          <bgColor rgb="FFFF0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4" formatCode="d/m/yyyy"/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right style="thin">
          <color rgb="FF000000"/>
        </right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28BF13-DAAC-4756-8678-D99DDFA562E6}" name="T_suivi" displayName="T_suivi" ref="A1:M804" totalsRowShown="0" headerRowDxfId="79" tableBorderDxfId="78">
  <tableColumns count="13">
    <tableColumn id="2" xr3:uid="{A53EDB77-1F7B-4FD5-A071-2B14C9C535A8}" name="DATE" dataDxfId="77"/>
    <tableColumn id="3" xr3:uid="{00A55C52-21F1-4FF5-9581-09E7496346DC}" name="Réf picking" dataDxfId="76">
      <calculatedColumnFormula>INDEX(Réference!A:A,MATCH('Suivi reception'!C2,Réference!F:F,0))</calculatedColumnFormula>
    </tableColumn>
    <tableColumn id="4" xr3:uid="{01891335-BCF1-41A9-BE53-14146FB50224}" name="SKU" dataDxfId="75"/>
    <tableColumn id="5" xr3:uid="{AE927042-92FA-42ED-9AB8-D16CC36513BC}" name="Désignation" dataDxfId="74">
      <calculatedColumnFormula>INDEX(Réference!G:G,MATCH('Suivi reception'!C2,Réference!F:F,0))</calculatedColumnFormula>
    </tableColumn>
    <tableColumn id="6" xr3:uid="{45F353FA-9924-4F25-971B-E2EFC8578072}" name="FOURNISSEUR" dataDxfId="73"/>
    <tableColumn id="7" xr3:uid="{3EFAC33B-483D-46C6-8A35-C095A927D658}" name="LOT" dataDxfId="72"/>
    <tableColumn id="8" xr3:uid="{71498AD3-5325-4447-9488-559CD7750673}" name="DLC" dataDxfId="71"/>
    <tableColumn id="9" xr3:uid="{A4DBBFDF-8F09-4CF3-AB56-EBF208A15678}" name="Qté" dataDxfId="70"/>
    <tableColumn id="10" xr3:uid="{F49DBBFC-F539-4C78-AFE3-9157769A5444}" name="PAL/COLIS" dataDxfId="69"/>
    <tableColumn id="11" xr3:uid="{9369C99D-DE0C-49AC-99B1-C99136B02E1D}" name="Quantité pal" dataDxfId="68"/>
    <tableColumn id="12" xr3:uid="{1E489FA8-B777-4DF0-BD19-2EE5D368C9B0}" name="TOTAL" dataDxfId="67">
      <calculatedColumnFormula>IF(ISBLANK(H2),"",H2*J2)</calculatedColumnFormula>
    </tableColumn>
    <tableColumn id="13" xr3:uid="{C5C99A11-9F7B-4820-9023-4316FD06233C}" name="Qté Boite" dataDxfId="66"/>
    <tableColumn id="14" xr3:uid="{36B341C3-AB65-4CF1-A9F7-5BCBD9AEA623}" name="Commentaire" dataDxfId="6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95A23F-4CDC-4289-B9B0-94AF95250CE2}" name="T_plat" displayName="T_plat" ref="A3:K92" totalsRowShown="0" headerRowDxfId="64" tableBorderDxfId="63">
  <tableColumns count="11">
    <tableColumn id="1" xr3:uid="{E64B5D70-0414-4CED-B168-01CBA536D615}" name="Reseve" dataDxfId="62"/>
    <tableColumn id="2" xr3:uid="{0C1A16F2-5127-473C-A636-C180527BC26C}" name="picking frais" dataDxfId="61"/>
    <tableColumn id="3" xr3:uid="{A9022249-D775-467F-BFC6-71B2E8D49C51}" name="Picking Sec S1" dataDxfId="60"/>
    <tableColumn id="4" xr3:uid="{97DFF48C-860A-4136-B67F-A0F90C77212D}" name="Picking Sec S2" dataDxfId="59"/>
    <tableColumn id="5" xr3:uid="{B8DC4823-3D42-49D9-88FA-E84403BB6F58}" name="Picking_x000a_grade" dataDxfId="58"/>
    <tableColumn id="6" xr3:uid="{DFFCB053-AF58-4D09-986B-819726C3AE4C}" name="SKU" dataDxfId="57"/>
    <tableColumn id="7" xr3:uid="{6C422DE6-F6A0-4863-90A4-10ED32E11305}" name="Désignation" dataDxfId="56"/>
    <tableColumn id="8" xr3:uid="{533D2DF1-474E-4C37-ABD3-43743DC0AF03}" name="Fournisseur" dataDxfId="55"/>
    <tableColumn id="9" xr3:uid="{D0B8D90F-79DB-4499-992C-DCACCB29AF89}" name="Quantité _x000a_Pal" dataDxfId="54"/>
    <tableColumn id="10" xr3:uid="{8AD61CE5-F91B-495F-9BA0-71538CFF97BA}" name="Quantité Boite" dataDxfId="53"/>
    <tableColumn id="11" xr3:uid="{7D188784-EF43-4FE2-9A9F-6F3FE2BCAB1C}" name="Conditionnement" dataDxfId="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383D00-D6F7-43E1-845A-AD6D5536DB1C}" name="T_snack" displayName="T_snack" ref="A96:K201" totalsRowShown="0" headerRowDxfId="51" tableBorderDxfId="50">
  <tableColumns count="11">
    <tableColumn id="1" xr3:uid="{75FF2912-BE5F-419B-BA7D-1933C3386D68}" name="Picking Sec" dataDxfId="49"/>
    <tableColumn id="2" xr3:uid="{9A31D862-4149-43FD-8996-F37FB924AB7F}" name="Nouveau_x000a_picking frais" dataDxfId="48"/>
    <tableColumn id="3" xr3:uid="{8A470882-2ED5-4597-8A16-3CE990A23D17}" name="Picking Sec S1" dataDxfId="47"/>
    <tableColumn id="4" xr3:uid="{02314757-9D86-48EC-878C-B8D0C23BC41F}" name="Picking Sec S2" dataDxfId="46"/>
    <tableColumn id="5" xr3:uid="{7EA07458-307C-4F3A-B96D-B9DA3CC15E62}" name="Picking_x000a_grade" dataDxfId="45"/>
    <tableColumn id="6" xr3:uid="{329424C5-6E8E-4879-917D-81A45A38BB20}" name="SKU" dataDxfId="44"/>
    <tableColumn id="7" xr3:uid="{71096A8C-A8F7-48F4-AC94-6920AE82E069}" name="Désignation" dataDxfId="43"/>
    <tableColumn id="8" xr3:uid="{125CC9B0-D1DA-4042-A17F-1AC2675786B4}" name="Fournisseur" dataDxfId="42"/>
    <tableColumn id="9" xr3:uid="{56B77A30-C5E6-4E84-B805-91D9162537D8}" name="Quantité _x000a_Pal" dataDxfId="41"/>
    <tableColumn id="10" xr3:uid="{A894F707-BF75-4D88-956C-24203AF0EF74}" name="Quantité Boite" dataDxfId="40"/>
    <tableColumn id="11" xr3:uid="{D70FC7DA-4938-450C-BD36-2D84ED6CB20F}" name="Conditionnement" dataDxfId="3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E47C1E-3FF7-43EF-A5F2-BA85AEBF18BC}" name="T_graade" displayName="T_graade" ref="A205:K275" totalsRowShown="0" headerRowDxfId="38" tableBorderDxfId="37">
  <tableColumns count="11">
    <tableColumn id="1" xr3:uid="{D17EE7C5-A594-4795-9899-EFC4C15C88E4}" name="Picking Sec" dataDxfId="36"/>
    <tableColumn id="2" xr3:uid="{106C5147-AFE4-48D3-A85E-6BFA8899615C}" name="Nouveau_x000a_picking frais" dataDxfId="35"/>
    <tableColumn id="3" xr3:uid="{4F3676FD-9660-4DDE-8564-8E6216EEEEB9}" name="Picking Sec S1" dataDxfId="34"/>
    <tableColumn id="4" xr3:uid="{E23478B8-6B51-45A6-A61B-2D7FE9678AC3}" name="Picking Sec S2" dataDxfId="33"/>
    <tableColumn id="5" xr3:uid="{CF21E9B8-381D-4AF3-99E2-C59AB21B3F5A}" name="Picking_x000a_grade" dataDxfId="32"/>
    <tableColumn id="6" xr3:uid="{7338D9F8-4E1C-493D-8B9F-6A21E57FB570}" name="SKU" dataDxfId="31"/>
    <tableColumn id="7" xr3:uid="{28F54DC2-57E6-4D3A-AFA1-C1B15F029E47}" name="Désignation" dataDxfId="30"/>
    <tableColumn id="8" xr3:uid="{2410D76E-0A4F-4A9C-964B-79BCA3938CEA}" name="Fournisseur" dataDxfId="29"/>
    <tableColumn id="9" xr3:uid="{B73AC7B1-0EC3-4E49-82D1-EA82FFA796F1}" name="Quantité _x000a_Pal" dataDxfId="28"/>
    <tableColumn id="10" xr3:uid="{23E4ED0B-A8AD-4FB5-A21E-F1652081EB91}" name="Quantité Boite" dataDxfId="27"/>
    <tableColumn id="11" xr3:uid="{BCAF8D0B-ADDB-4044-9EF5-10861F869909}" name="Conditionnement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E98B80-5D99-4812-AD95-95C8F35456BE}" name="T_conso" displayName="T_conso" ref="A279:K325" totalsRowShown="0" headerRowDxfId="25" tableBorderDxfId="24">
  <tableColumns count="11">
    <tableColumn id="1" xr3:uid="{FEF9C5BD-3D15-49DE-8FD5-6D9B84A94787}" name="Picking Sec" dataDxfId="23"/>
    <tableColumn id="2" xr3:uid="{9A63CCC2-A4D3-4B0C-8B75-5A025F68AEF4}" name="Nouveau_x000a_picking frais" dataDxfId="22"/>
    <tableColumn id="3" xr3:uid="{AFDE836C-FBD7-42CF-916A-3FA8A0EF97E1}" name="Picking Sec S1" dataDxfId="21"/>
    <tableColumn id="4" xr3:uid="{E5F4C1C5-23FA-468F-92E0-A71C0E246E2B}" name="Picking Sec S2" dataDxfId="20"/>
    <tableColumn id="5" xr3:uid="{295ED41B-1515-4EE5-BF0C-3B5AFCC581A9}" name="Picking_x000a_grade" dataDxfId="19"/>
    <tableColumn id="6" xr3:uid="{731A954F-BC5D-4FF1-840F-A794A3D9D559}" name="SKU" dataDxfId="18"/>
    <tableColumn id="7" xr3:uid="{EA20645E-3591-4574-AAA3-0BE9B5D5E6F4}" name="Désignation" dataDxfId="17"/>
    <tableColumn id="8" xr3:uid="{9F3332BD-92D5-41B5-9026-1E45B6E5C21D}" name="Fournisseur" dataDxfId="16"/>
    <tableColumn id="9" xr3:uid="{E8AF84DD-FC7A-4145-A652-D3CD41E4F8DD}" name="Quantité _x000a_Pal" dataDxfId="15"/>
    <tableColumn id="10" xr3:uid="{C7D6E19D-B026-443B-B6B3-495DC4599515}" name="Quantité Boite" dataDxfId="14"/>
    <tableColumn id="11" xr3:uid="{39E11603-758B-49C1-902E-7A6C1A8170E4}" name="Conditionnement" dataDxfId="1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1C40117-10CA-44FE-88AA-AB05B3A80EE8}" name="T_divers" displayName="T_divers" ref="A329:K339" totalsRowShown="0" headerRowDxfId="12" tableBorderDxfId="11">
  <tableColumns count="11">
    <tableColumn id="1" xr3:uid="{FDEB3DA2-9014-475C-B756-9E2E766DFD01}" name="Picking Sec" dataDxfId="10"/>
    <tableColumn id="2" xr3:uid="{CB015C8E-F923-49D0-81F7-D0047AC509F3}" name="picking frais" dataDxfId="9"/>
    <tableColumn id="3" xr3:uid="{4FC78B61-7226-4943-9BAE-C729F84727F2}" name="Picking Sec S1" dataDxfId="8"/>
    <tableColumn id="4" xr3:uid="{1663C3B5-ECD1-4502-B33A-82B904ED8D04}" name="Picking Sec S2" dataDxfId="7"/>
    <tableColumn id="5" xr3:uid="{1C30A520-B925-4F85-AC00-D72A059CC917}" name="Picking_x000a_grade" dataDxfId="6"/>
    <tableColumn id="6" xr3:uid="{A39C2204-0EBC-4B4D-91CC-F3552B8079F9}" name="SKU" dataDxfId="5"/>
    <tableColumn id="7" xr3:uid="{6E9076DF-9F7A-4320-96FF-6AA329CBF6E7}" name="Désignation" dataDxfId="4"/>
    <tableColumn id="8" xr3:uid="{D899732F-3925-49B2-ABB8-5C09BD3C73D8}" name="Fournisseur" dataDxfId="3"/>
    <tableColumn id="9" xr3:uid="{5FFC0396-13C9-4EE4-A781-50C42B8387B7}" name="Quantité _x000a_Pal" dataDxfId="2"/>
    <tableColumn id="10" xr3:uid="{3FD04F38-8881-47D3-AB34-B0EDDD96FC4E}" name="Quantité Boite" dataDxfId="1"/>
    <tableColumn id="11" xr3:uid="{B3C5F21A-6345-4B2A-A3A2-52FC77387F84}" name="Conditionn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0BAD2"/>
      </a:accent1>
      <a:accent2>
        <a:srgbClr val="FAB900"/>
      </a:accent2>
      <a:accent3>
        <a:srgbClr val="90BB23"/>
      </a:accent3>
      <a:accent4>
        <a:srgbClr val="EE7008"/>
      </a:accent4>
      <a:accent5>
        <a:srgbClr val="1AB39F"/>
      </a:accent5>
      <a:accent6>
        <a:srgbClr val="D5393D"/>
      </a:accent6>
      <a:hlink>
        <a:srgbClr val="90BB23"/>
      </a:hlink>
      <a:folHlink>
        <a:srgbClr val="90BB23"/>
      </a:folHlink>
    </a:clrScheme>
    <a:fontScheme name="Sheets">
      <a:majorFont>
        <a:latin typeface="Corbel"/>
        <a:ea typeface="Corbel"/>
        <a:cs typeface="Corbel"/>
      </a:majorFont>
      <a:minorFont>
        <a:latin typeface="Corbel"/>
        <a:ea typeface="Corbel"/>
        <a:cs typeface="Corbe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A804"/>
  <sheetViews>
    <sheetView zoomScale="90" zoomScaleNormal="90" workbookViewId="0">
      <pane ySplit="1" topLeftCell="A760" activePane="bottomLeft" state="frozen"/>
      <selection pane="bottomLeft" activeCell="B764" sqref="B764"/>
    </sheetView>
  </sheetViews>
  <sheetFormatPr baseColWidth="10" defaultColWidth="12.625" defaultRowHeight="15" customHeight="1" x14ac:dyDescent="0.25"/>
  <cols>
    <col min="1" max="1" width="9.875" customWidth="1"/>
    <col min="2" max="2" width="13.625" customWidth="1"/>
    <col min="3" max="3" width="18.5" customWidth="1"/>
    <col min="4" max="4" width="64" customWidth="1"/>
    <col min="5" max="5" width="18.875" style="149" customWidth="1"/>
    <col min="6" max="6" width="16.5" style="149" customWidth="1"/>
    <col min="7" max="7" width="18.375" style="149" customWidth="1"/>
    <col min="8" max="8" width="13.625" style="149" customWidth="1"/>
    <col min="9" max="9" width="9.375" style="149" customWidth="1"/>
    <col min="10" max="10" width="16.375" style="149" customWidth="1"/>
    <col min="11" max="11" width="18.375" style="149" customWidth="1"/>
    <col min="12" max="12" width="12.125" style="150" customWidth="1"/>
    <col min="13" max="13" width="12.125" customWidth="1"/>
    <col min="14" max="14" width="38.5" customWidth="1"/>
    <col min="15" max="28" width="10.625" customWidth="1"/>
  </cols>
  <sheetData>
    <row r="1" spans="1:27" s="135" customFormat="1" ht="19.5" customHeight="1" x14ac:dyDescent="0.25">
      <c r="A1" s="127" t="s">
        <v>508</v>
      </c>
      <c r="B1" s="128" t="s">
        <v>509</v>
      </c>
      <c r="C1" s="128" t="s">
        <v>0</v>
      </c>
      <c r="D1" s="128" t="s">
        <v>1</v>
      </c>
      <c r="E1" s="129" t="s">
        <v>3</v>
      </c>
      <c r="F1" s="130" t="s">
        <v>510</v>
      </c>
      <c r="G1" s="129" t="s">
        <v>511</v>
      </c>
      <c r="H1" s="129" t="s">
        <v>512</v>
      </c>
      <c r="I1" s="129" t="s">
        <v>513</v>
      </c>
      <c r="J1" s="131" t="s">
        <v>514</v>
      </c>
      <c r="K1" s="132" t="s">
        <v>515</v>
      </c>
      <c r="L1" s="131" t="s">
        <v>516</v>
      </c>
      <c r="M1" s="133" t="s">
        <v>517</v>
      </c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</row>
    <row r="2" spans="1:27" ht="15" customHeight="1" x14ac:dyDescent="0.25">
      <c r="A2" s="103">
        <v>46196</v>
      </c>
      <c r="B2" s="126" t="str">
        <f>INDEX(Réference!A:A,MATCH(T_suivi[[#This Row],[SKU]],Réference!F:F,0))</f>
        <v>B0.20</v>
      </c>
      <c r="C2" s="169" t="s">
        <v>110</v>
      </c>
      <c r="D2" s="7" t="str">
        <f>INDEX(Réference!G:G,MATCH('Suivi reception'!C2,Réference!F:F,0))</f>
        <v>Boulettes de bœuf sauce tomate Olive</v>
      </c>
      <c r="E2" s="2" t="s">
        <v>24</v>
      </c>
      <c r="F2" s="138" t="s">
        <v>604</v>
      </c>
      <c r="G2" s="139">
        <v>46661</v>
      </c>
      <c r="H2" s="2">
        <v>6</v>
      </c>
      <c r="I2" s="2" t="s">
        <v>518</v>
      </c>
      <c r="J2" s="140">
        <v>960</v>
      </c>
      <c r="K2" s="141">
        <f t="shared" ref="K2:K6" si="0">IF(ISBLANK(H2),"",H2*J2)</f>
        <v>5760</v>
      </c>
      <c r="L2" s="140">
        <v>10</v>
      </c>
      <c r="M2" s="106"/>
    </row>
    <row r="3" spans="1:27" ht="15" customHeight="1" x14ac:dyDescent="0.25">
      <c r="A3" s="103">
        <v>46196</v>
      </c>
      <c r="B3" s="126" t="str">
        <f>INDEX(Réference!A:A,MATCH(T_suivi[[#This Row],[SKU]],Réference!F:F,0))</f>
        <v>B0.20</v>
      </c>
      <c r="C3" s="1" t="s">
        <v>110</v>
      </c>
      <c r="D3" s="7" t="str">
        <f>INDEX(Réference!G:G,MATCH('Suivi reception'!C3,Réference!F:F,0))</f>
        <v>Boulettes de bœuf sauce tomate Olive</v>
      </c>
      <c r="E3" s="2" t="s">
        <v>24</v>
      </c>
      <c r="F3" s="138" t="s">
        <v>604</v>
      </c>
      <c r="G3" s="139">
        <v>46661</v>
      </c>
      <c r="H3" s="2">
        <v>1</v>
      </c>
      <c r="I3" s="2" t="s">
        <v>518</v>
      </c>
      <c r="J3" s="140">
        <v>176</v>
      </c>
      <c r="K3" s="141">
        <f t="shared" ref="K3" si="1">IF(ISBLANK(H3),"",H3*J3)</f>
        <v>176</v>
      </c>
      <c r="L3" s="140">
        <v>10</v>
      </c>
      <c r="M3" s="106"/>
    </row>
    <row r="4" spans="1:27" ht="15" customHeight="1" x14ac:dyDescent="0.25">
      <c r="A4" s="103">
        <v>46196</v>
      </c>
      <c r="B4" s="126" t="str">
        <f>INDEX(Réference!A:A,MATCH(T_suivi[[#This Row],[SKU]],Réference!F:F,0))</f>
        <v>B0.07</v>
      </c>
      <c r="C4" s="1" t="s">
        <v>65</v>
      </c>
      <c r="D4" s="7" t="str">
        <f>INDEX(Réference!G:G,MATCH('Suivi reception'!C4,Réference!F:F,0))</f>
        <v>Lasagnes saumon épinard</v>
      </c>
      <c r="E4" s="2" t="s">
        <v>24</v>
      </c>
      <c r="F4" s="138" t="s">
        <v>605</v>
      </c>
      <c r="G4" s="139">
        <v>46657</v>
      </c>
      <c r="H4" s="2">
        <v>6</v>
      </c>
      <c r="I4" s="2" t="s">
        <v>518</v>
      </c>
      <c r="J4" s="140">
        <v>1512</v>
      </c>
      <c r="K4" s="141">
        <f t="shared" si="0"/>
        <v>9072</v>
      </c>
      <c r="L4" s="140">
        <v>36</v>
      </c>
      <c r="M4" s="106"/>
    </row>
    <row r="5" spans="1:27" ht="15" customHeight="1" x14ac:dyDescent="0.25">
      <c r="A5" s="103">
        <v>46196</v>
      </c>
      <c r="B5" s="126" t="str">
        <f>INDEX(Réference!A:A,MATCH(T_suivi[[#This Row],[SKU]],Réference!F:F,0))</f>
        <v>B0.07</v>
      </c>
      <c r="C5" s="1" t="s">
        <v>65</v>
      </c>
      <c r="D5" s="7" t="str">
        <f>INDEX(Réference!G:G,MATCH('Suivi reception'!C5,Réference!F:F,0))</f>
        <v>Lasagnes saumon épinard</v>
      </c>
      <c r="E5" s="2" t="s">
        <v>24</v>
      </c>
      <c r="F5" s="138" t="s">
        <v>605</v>
      </c>
      <c r="G5" s="139">
        <v>46657</v>
      </c>
      <c r="H5" s="2">
        <v>1</v>
      </c>
      <c r="I5" s="2" t="s">
        <v>518</v>
      </c>
      <c r="J5" s="140">
        <v>1067</v>
      </c>
      <c r="K5" s="141">
        <f t="shared" ref="K5" si="2">IF(ISBLANK(H5),"",H5*J5)</f>
        <v>1067</v>
      </c>
      <c r="L5" s="140">
        <v>36</v>
      </c>
      <c r="M5" s="106"/>
    </row>
    <row r="6" spans="1:27" ht="15" customHeight="1" x14ac:dyDescent="0.25">
      <c r="A6" s="103">
        <v>46196</v>
      </c>
      <c r="B6" s="126" t="str">
        <f>INDEX(Réference!A:A,MATCH(T_suivi[[#This Row],[SKU]],Réference!F:F,0))</f>
        <v>C0.11</v>
      </c>
      <c r="C6" s="1" t="s">
        <v>144</v>
      </c>
      <c r="D6" s="7" t="str">
        <f>INDEX(Réference!G:G,MATCH('Suivi reception'!C6,Réference!F:F,0))</f>
        <v>Blanquette de poulet et riz</v>
      </c>
      <c r="E6" s="2" t="s">
        <v>24</v>
      </c>
      <c r="F6" s="138" t="s">
        <v>606</v>
      </c>
      <c r="G6" s="139">
        <v>46658</v>
      </c>
      <c r="H6" s="2">
        <v>10</v>
      </c>
      <c r="I6" s="2" t="s">
        <v>518</v>
      </c>
      <c r="J6" s="140">
        <v>960</v>
      </c>
      <c r="K6" s="141">
        <f t="shared" si="0"/>
        <v>9600</v>
      </c>
      <c r="L6" s="140">
        <v>10</v>
      </c>
      <c r="M6" s="106"/>
    </row>
    <row r="7" spans="1:27" ht="15" customHeight="1" x14ac:dyDescent="0.25">
      <c r="A7" s="103">
        <v>46196</v>
      </c>
      <c r="B7" s="126" t="str">
        <f>INDEX(Réference!A:A,MATCH(T_suivi[[#This Row],[SKU]],Réference!F:F,0))</f>
        <v>C0.11</v>
      </c>
      <c r="C7" s="1" t="s">
        <v>144</v>
      </c>
      <c r="D7" s="7" t="str">
        <f>INDEX(Réference!G:G,MATCH('Suivi reception'!C7,Réference!F:F,0))</f>
        <v>Blanquette de poulet et riz</v>
      </c>
      <c r="E7" s="2" t="s">
        <v>24</v>
      </c>
      <c r="F7" s="138" t="s">
        <v>606</v>
      </c>
      <c r="G7" s="139">
        <v>46658</v>
      </c>
      <c r="H7" s="2">
        <v>1</v>
      </c>
      <c r="I7" s="2" t="s">
        <v>518</v>
      </c>
      <c r="J7" s="140">
        <v>284</v>
      </c>
      <c r="K7" s="141">
        <f t="shared" ref="K7" si="3">IF(ISBLANK(H7),"",H7*J7)</f>
        <v>284</v>
      </c>
      <c r="L7" s="140">
        <v>10</v>
      </c>
      <c r="M7" s="106"/>
    </row>
    <row r="8" spans="1:27" ht="15" customHeight="1" x14ac:dyDescent="0.25">
      <c r="A8" s="103">
        <v>46196</v>
      </c>
      <c r="B8" s="126" t="str">
        <f>INDEX(Réference!A:A,MATCH(T_suivi[[#This Row],[SKU]],Réference!F:F,0))</f>
        <v>B0.13</v>
      </c>
      <c r="C8" s="1" t="s">
        <v>88</v>
      </c>
      <c r="D8" s="7" t="str">
        <f>INDEX(Réference!G:G,MATCH('Suivi reception'!C8,Réference!F:F,0))</f>
        <v>Colin sauce curry coco et riz basmati</v>
      </c>
      <c r="E8" s="2" t="s">
        <v>24</v>
      </c>
      <c r="F8" s="138" t="s">
        <v>607</v>
      </c>
      <c r="G8" s="139">
        <v>46658</v>
      </c>
      <c r="H8" s="2">
        <v>5</v>
      </c>
      <c r="I8" s="2" t="s">
        <v>518</v>
      </c>
      <c r="J8" s="140">
        <v>960</v>
      </c>
      <c r="K8" s="141">
        <f t="shared" ref="K8:K40" si="4">IF(ISBLANK(H8),"",H8*J8)</f>
        <v>4800</v>
      </c>
      <c r="L8" s="140">
        <v>10</v>
      </c>
      <c r="M8" s="106"/>
    </row>
    <row r="9" spans="1:27" ht="15" customHeight="1" x14ac:dyDescent="0.25">
      <c r="A9" s="103">
        <v>46196</v>
      </c>
      <c r="B9" s="126" t="str">
        <f>INDEX(Réference!A:A,MATCH(T_suivi[[#This Row],[SKU]],Réference!F:F,0))</f>
        <v>B0.13</v>
      </c>
      <c r="C9" s="1" t="s">
        <v>88</v>
      </c>
      <c r="D9" s="7" t="str">
        <f>INDEX(Réference!G:G,MATCH('Suivi reception'!C9,Réference!F:F,0))</f>
        <v>Colin sauce curry coco et riz basmati</v>
      </c>
      <c r="E9" s="2" t="s">
        <v>24</v>
      </c>
      <c r="F9" s="138" t="s">
        <v>607</v>
      </c>
      <c r="G9" s="139">
        <v>46658</v>
      </c>
      <c r="H9" s="2">
        <v>1</v>
      </c>
      <c r="I9" s="2" t="s">
        <v>518</v>
      </c>
      <c r="J9" s="140">
        <v>704</v>
      </c>
      <c r="K9" s="141">
        <f t="shared" ref="K9" si="5">IF(ISBLANK(H9),"",H9*J9)</f>
        <v>704</v>
      </c>
      <c r="L9" s="140">
        <v>10</v>
      </c>
      <c r="M9" s="106"/>
    </row>
    <row r="10" spans="1:27" ht="15" customHeight="1" x14ac:dyDescent="0.25">
      <c r="A10" s="103">
        <v>46196</v>
      </c>
      <c r="B10" s="126" t="str">
        <f>INDEX(Réference!A:A,MATCH(T_suivi[[#This Row],[SKU]],Réference!F:F,0))</f>
        <v>B0.13</v>
      </c>
      <c r="C10" s="1" t="s">
        <v>88</v>
      </c>
      <c r="D10" s="7" t="str">
        <f>INDEX(Réference!G:G,MATCH('Suivi reception'!C10,Réference!F:F,0))</f>
        <v>Colin sauce curry coco et riz basmati</v>
      </c>
      <c r="E10" s="2" t="s">
        <v>24</v>
      </c>
      <c r="F10" s="138" t="s">
        <v>607</v>
      </c>
      <c r="G10" s="139">
        <v>46658</v>
      </c>
      <c r="H10" s="2">
        <v>1</v>
      </c>
      <c r="I10" s="2" t="s">
        <v>518</v>
      </c>
      <c r="J10" s="140">
        <v>480</v>
      </c>
      <c r="K10" s="141">
        <f t="shared" ref="K10" si="6">IF(ISBLANK(H10),"",H10*J10)</f>
        <v>480</v>
      </c>
      <c r="L10" s="140">
        <v>10</v>
      </c>
      <c r="M10" s="106"/>
    </row>
    <row r="11" spans="1:27" ht="15" customHeight="1" x14ac:dyDescent="0.25">
      <c r="A11" s="103">
        <v>46197</v>
      </c>
      <c r="B11" s="126" t="str">
        <f>INDEX(Réference!A:A,MATCH(T_suivi[[#This Row],[SKU]],Réference!F:F,0))</f>
        <v>G0.012</v>
      </c>
      <c r="C11" s="1" t="s">
        <v>407</v>
      </c>
      <c r="D11" s="7" t="str">
        <f>INDEX(Réference!G:G,MATCH('Suivi reception'!C11,Réference!F:F,0))</f>
        <v>Sachet de 2 portions de biscuits apéritifs BIO 
soufflés aux petits pois et oignons</v>
      </c>
      <c r="E11" s="2" t="s">
        <v>108</v>
      </c>
      <c r="F11" s="138" t="s">
        <v>579</v>
      </c>
      <c r="G11" s="139">
        <v>46538</v>
      </c>
      <c r="H11" s="2">
        <v>5</v>
      </c>
      <c r="I11" s="2" t="s">
        <v>518</v>
      </c>
      <c r="J11" s="140">
        <v>924</v>
      </c>
      <c r="K11" s="141">
        <f t="shared" si="4"/>
        <v>4620</v>
      </c>
      <c r="L11" s="140">
        <v>12</v>
      </c>
      <c r="M11" s="106"/>
    </row>
    <row r="12" spans="1:27" ht="15" customHeight="1" x14ac:dyDescent="0.25">
      <c r="A12" s="103">
        <v>46197</v>
      </c>
      <c r="B12" s="126" t="str">
        <f>INDEX(Réference!A:A,MATCH(T_suivi[[#This Row],[SKU]],Réference!F:F,0))</f>
        <v>G0.012</v>
      </c>
      <c r="C12" s="1" t="s">
        <v>407</v>
      </c>
      <c r="D12" s="7" t="str">
        <f>INDEX(Réference!G:G,MATCH('Suivi reception'!C12,Réference!F:F,0))</f>
        <v>Sachet de 2 portions de biscuits apéritifs BIO 
soufflés aux petits pois et oignons</v>
      </c>
      <c r="E12" s="2" t="s">
        <v>108</v>
      </c>
      <c r="F12" s="138" t="s">
        <v>579</v>
      </c>
      <c r="G12" s="139">
        <v>46538</v>
      </c>
      <c r="H12" s="2">
        <v>1</v>
      </c>
      <c r="I12" s="2" t="s">
        <v>518</v>
      </c>
      <c r="J12" s="140">
        <v>660</v>
      </c>
      <c r="K12" s="141">
        <f t="shared" ref="K12" si="7">IF(ISBLANK(H12),"",H12*J12)</f>
        <v>660</v>
      </c>
      <c r="L12" s="140">
        <v>12</v>
      </c>
      <c r="M12" s="106"/>
    </row>
    <row r="13" spans="1:27" ht="15" customHeight="1" x14ac:dyDescent="0.25">
      <c r="A13" s="103">
        <v>46197</v>
      </c>
      <c r="B13" s="126" t="str">
        <f>INDEX(Réference!A:A,MATCH(T_suivi[[#This Row],[SKU]],Réference!F:F,0))</f>
        <v>G0.024</v>
      </c>
      <c r="C13" s="1" t="s">
        <v>434</v>
      </c>
      <c r="D13" s="7" t="str">
        <f>INDEX(Réference!G:G,MATCH('Suivi reception'!C13,Réference!F:F,0))</f>
        <v>Mix apéro cacahuètes et amandes grillées</v>
      </c>
      <c r="E13" s="2" t="s">
        <v>59</v>
      </c>
      <c r="F13" s="138" t="s">
        <v>608</v>
      </c>
      <c r="G13" s="139">
        <v>46354</v>
      </c>
      <c r="H13" s="2">
        <v>1</v>
      </c>
      <c r="I13" s="2" t="s">
        <v>518</v>
      </c>
      <c r="J13" s="140">
        <v>3600</v>
      </c>
      <c r="K13" s="141">
        <f t="shared" si="4"/>
        <v>3600</v>
      </c>
      <c r="L13" s="140">
        <v>100</v>
      </c>
      <c r="M13" s="106"/>
    </row>
    <row r="14" spans="1:27" ht="15" customHeight="1" x14ac:dyDescent="0.25">
      <c r="A14" s="103">
        <v>46197</v>
      </c>
      <c r="B14" s="126" t="str">
        <f>INDEX(Réference!A:A,MATCH(T_suivi[[#This Row],[SKU]],Réference!F:F,0))</f>
        <v>G0.024</v>
      </c>
      <c r="C14" s="1" t="s">
        <v>434</v>
      </c>
      <c r="D14" s="7" t="str">
        <f>INDEX(Réference!G:G,MATCH('Suivi reception'!C14,Réference!F:F,0))</f>
        <v>Mix apéro cacahuètes et amandes grillées</v>
      </c>
      <c r="E14" s="2" t="s">
        <v>59</v>
      </c>
      <c r="F14" s="138" t="s">
        <v>608</v>
      </c>
      <c r="G14" s="139">
        <v>46354</v>
      </c>
      <c r="H14" s="2">
        <v>1</v>
      </c>
      <c r="I14" s="2" t="s">
        <v>518</v>
      </c>
      <c r="J14" s="140">
        <v>3800</v>
      </c>
      <c r="K14" s="141">
        <f t="shared" ref="K14" si="8">IF(ISBLANK(H14),"",H14*J14)</f>
        <v>3800</v>
      </c>
      <c r="L14" s="140">
        <v>100</v>
      </c>
      <c r="M14" s="106"/>
    </row>
    <row r="15" spans="1:27" ht="15" customHeight="1" x14ac:dyDescent="0.25">
      <c r="A15" s="103">
        <v>46197</v>
      </c>
      <c r="B15" s="126" t="str">
        <f>INDEX(Réference!A:A,MATCH(T_suivi[[#This Row],[SKU]],Réference!F:F,0))</f>
        <v>G0.024</v>
      </c>
      <c r="C15" s="1" t="s">
        <v>434</v>
      </c>
      <c r="D15" s="7" t="str">
        <f>INDEX(Réference!G:G,MATCH('Suivi reception'!C15,Réference!F:F,0))</f>
        <v>Mix apéro cacahuètes et amandes grillées</v>
      </c>
      <c r="E15" s="2" t="s">
        <v>59</v>
      </c>
      <c r="F15" s="138" t="s">
        <v>609</v>
      </c>
      <c r="G15" s="139">
        <v>46355</v>
      </c>
      <c r="H15" s="2">
        <v>3</v>
      </c>
      <c r="I15" s="2" t="s">
        <v>518</v>
      </c>
      <c r="J15" s="140">
        <v>3600</v>
      </c>
      <c r="K15" s="141">
        <f t="shared" ref="K15" si="9">IF(ISBLANK(H15),"",H15*J15)</f>
        <v>10800</v>
      </c>
      <c r="L15" s="140">
        <v>100</v>
      </c>
      <c r="M15" s="106"/>
    </row>
    <row r="16" spans="1:27" ht="15" customHeight="1" x14ac:dyDescent="0.25">
      <c r="A16" s="103">
        <v>46197</v>
      </c>
      <c r="B16" s="126" t="str">
        <f>INDEX(Réference!A:A,MATCH(T_suivi[[#This Row],[SKU]],Réference!F:F,0))</f>
        <v>G0.024</v>
      </c>
      <c r="C16" s="1" t="s">
        <v>434</v>
      </c>
      <c r="D16" s="7" t="str">
        <f>INDEX(Réference!G:G,MATCH('Suivi reception'!C16,Réference!F:F,0))</f>
        <v>Mix apéro cacahuètes et amandes grillées</v>
      </c>
      <c r="E16" s="2" t="s">
        <v>59</v>
      </c>
      <c r="F16" s="138" t="s">
        <v>609</v>
      </c>
      <c r="G16" s="139">
        <v>46355</v>
      </c>
      <c r="H16" s="2">
        <v>1</v>
      </c>
      <c r="I16" s="2" t="s">
        <v>518</v>
      </c>
      <c r="J16" s="140">
        <v>3900</v>
      </c>
      <c r="K16" s="141">
        <f t="shared" ref="K16" si="10">IF(ISBLANK(H16),"",H16*J16)</f>
        <v>3900</v>
      </c>
      <c r="L16" s="140">
        <v>100</v>
      </c>
      <c r="M16" s="106"/>
    </row>
    <row r="17" spans="1:13" ht="15" customHeight="1" x14ac:dyDescent="0.25">
      <c r="A17" s="103">
        <v>46197</v>
      </c>
      <c r="B17" s="126" t="str">
        <f>INDEX(Réference!A:A,MATCH(T_suivi[[#This Row],[SKU]],Réference!F:F,0))</f>
        <v>G0.024</v>
      </c>
      <c r="C17" s="1" t="s">
        <v>434</v>
      </c>
      <c r="D17" s="7" t="str">
        <f>INDEX(Réference!G:G,MATCH('Suivi reception'!C17,Réference!F:F,0))</f>
        <v>Mix apéro cacahuètes et amandes grillées</v>
      </c>
      <c r="E17" s="2" t="s">
        <v>59</v>
      </c>
      <c r="F17" s="138" t="s">
        <v>610</v>
      </c>
      <c r="G17" s="139">
        <v>46358</v>
      </c>
      <c r="H17" s="2">
        <v>3</v>
      </c>
      <c r="I17" s="2" t="s">
        <v>518</v>
      </c>
      <c r="J17" s="140">
        <v>3600</v>
      </c>
      <c r="K17" s="141">
        <f t="shared" ref="K17" si="11">IF(ISBLANK(H17),"",H17*J17)</f>
        <v>10800</v>
      </c>
      <c r="L17" s="140">
        <v>100</v>
      </c>
      <c r="M17" s="106"/>
    </row>
    <row r="18" spans="1:13" ht="15" customHeight="1" x14ac:dyDescent="0.25">
      <c r="A18" s="103">
        <v>46197</v>
      </c>
      <c r="B18" s="126" t="str">
        <f>INDEX(Réference!A:A,MATCH(T_suivi[[#This Row],[SKU]],Réference!F:F,0))</f>
        <v>G0.024</v>
      </c>
      <c r="C18" s="1" t="s">
        <v>434</v>
      </c>
      <c r="D18" s="7" t="str">
        <f>INDEX(Réference!G:G,MATCH('Suivi reception'!C18,Réference!F:F,0))</f>
        <v>Mix apéro cacahuètes et amandes grillées</v>
      </c>
      <c r="E18" s="2" t="s">
        <v>59</v>
      </c>
      <c r="F18" s="138" t="s">
        <v>610</v>
      </c>
      <c r="G18" s="139">
        <v>46358</v>
      </c>
      <c r="H18" s="2">
        <v>1</v>
      </c>
      <c r="I18" s="2" t="s">
        <v>518</v>
      </c>
      <c r="J18" s="140">
        <v>2300</v>
      </c>
      <c r="K18" s="141">
        <f t="shared" ref="K18" si="12">IF(ISBLANK(H18),"",H18*J18)</f>
        <v>2300</v>
      </c>
      <c r="L18" s="140">
        <v>100</v>
      </c>
      <c r="M18" s="106"/>
    </row>
    <row r="19" spans="1:13" ht="15" customHeight="1" x14ac:dyDescent="0.25">
      <c r="A19" s="103">
        <v>46197</v>
      </c>
      <c r="B19" s="126" t="str">
        <f>INDEX(Réference!A:A,MATCH(T_suivi[[#This Row],[SKU]],Réference!F:F,0))</f>
        <v>G0.025</v>
      </c>
      <c r="C19" s="1" t="s">
        <v>437</v>
      </c>
      <c r="D19" s="7" t="str">
        <f>INDEX(Réference!G:G,MATCH('Suivi reception'!C19,Réference!F:F,0))</f>
        <v>Mix apéro cacahuètes et graines provençales</v>
      </c>
      <c r="E19" s="2" t="s">
        <v>59</v>
      </c>
      <c r="F19" s="138" t="s">
        <v>611</v>
      </c>
      <c r="G19" s="139">
        <v>46357</v>
      </c>
      <c r="H19" s="2">
        <v>3</v>
      </c>
      <c r="I19" s="2" t="s">
        <v>518</v>
      </c>
      <c r="J19" s="140">
        <v>3600</v>
      </c>
      <c r="K19" s="141">
        <f t="shared" si="4"/>
        <v>10800</v>
      </c>
      <c r="L19" s="140">
        <v>100</v>
      </c>
      <c r="M19" s="106"/>
    </row>
    <row r="20" spans="1:13" ht="15" customHeight="1" x14ac:dyDescent="0.25">
      <c r="A20" s="103">
        <v>46197</v>
      </c>
      <c r="B20" s="126" t="str">
        <f>INDEX(Réference!A:A,MATCH(T_suivi[[#This Row],[SKU]],Réference!F:F,0))</f>
        <v>G0.025</v>
      </c>
      <c r="C20" s="1" t="s">
        <v>437</v>
      </c>
      <c r="D20" s="7" t="str">
        <f>INDEX(Réference!G:G,MATCH('Suivi reception'!C20,Réference!F:F,0))</f>
        <v>Mix apéro cacahuètes et graines provençales</v>
      </c>
      <c r="E20" s="2" t="s">
        <v>59</v>
      </c>
      <c r="F20" s="138" t="s">
        <v>611</v>
      </c>
      <c r="G20" s="139">
        <v>46357</v>
      </c>
      <c r="H20" s="2">
        <v>1</v>
      </c>
      <c r="I20" s="2" t="s">
        <v>518</v>
      </c>
      <c r="J20" s="140">
        <v>2300</v>
      </c>
      <c r="K20" s="141">
        <f t="shared" ref="K20:K21" si="13">IF(ISBLANK(H20),"",H20*J20)</f>
        <v>2300</v>
      </c>
      <c r="L20" s="140">
        <v>100</v>
      </c>
      <c r="M20" s="106"/>
    </row>
    <row r="21" spans="1:13" ht="15" customHeight="1" x14ac:dyDescent="0.25">
      <c r="A21" s="103">
        <v>46197</v>
      </c>
      <c r="B21" s="126" t="str">
        <f>INDEX(Réference!A:A,MATCH(T_suivi[[#This Row],[SKU]],Réference!F:F,0))</f>
        <v>G0.025</v>
      </c>
      <c r="C21" s="1" t="s">
        <v>437</v>
      </c>
      <c r="D21" s="7" t="str">
        <f>INDEX(Réference!G:G,MATCH('Suivi reception'!C21,Réference!F:F,0))</f>
        <v>Mix apéro cacahuètes et graines provençales</v>
      </c>
      <c r="E21" s="2" t="s">
        <v>59</v>
      </c>
      <c r="F21" s="138" t="s">
        <v>612</v>
      </c>
      <c r="G21" s="139">
        <v>46358</v>
      </c>
      <c r="H21" s="2">
        <v>3</v>
      </c>
      <c r="I21" s="2" t="s">
        <v>518</v>
      </c>
      <c r="J21" s="140">
        <v>3600</v>
      </c>
      <c r="K21" s="141">
        <f t="shared" si="13"/>
        <v>10800</v>
      </c>
      <c r="L21" s="140">
        <v>100</v>
      </c>
      <c r="M21" s="106"/>
    </row>
    <row r="22" spans="1:13" ht="15" customHeight="1" x14ac:dyDescent="0.25">
      <c r="A22" s="103">
        <v>46197</v>
      </c>
      <c r="B22" s="126" t="str">
        <f>INDEX(Réference!A:A,MATCH(T_suivi[[#This Row],[SKU]],Réference!F:F,0))</f>
        <v>G0.025</v>
      </c>
      <c r="C22" s="1" t="s">
        <v>437</v>
      </c>
      <c r="D22" s="7" t="str">
        <f>INDEX(Réference!G:G,MATCH('Suivi reception'!C22,Réference!F:F,0))</f>
        <v>Mix apéro cacahuètes et graines provençales</v>
      </c>
      <c r="E22" s="2" t="s">
        <v>59</v>
      </c>
      <c r="F22" s="138" t="s">
        <v>612</v>
      </c>
      <c r="G22" s="139">
        <v>46358</v>
      </c>
      <c r="H22" s="2">
        <v>1</v>
      </c>
      <c r="I22" s="2" t="s">
        <v>518</v>
      </c>
      <c r="J22" s="140">
        <v>1500</v>
      </c>
      <c r="K22" s="141">
        <f t="shared" ref="K22" si="14">IF(ISBLANK(H22),"",H22*J22)</f>
        <v>1500</v>
      </c>
      <c r="L22" s="140">
        <v>100</v>
      </c>
      <c r="M22" s="106"/>
    </row>
    <row r="23" spans="1:13" ht="15" customHeight="1" x14ac:dyDescent="0.25">
      <c r="A23" s="103">
        <v>46197</v>
      </c>
      <c r="B23" s="126" t="str">
        <f>INDEX(Réference!A:A,MATCH(T_suivi[[#This Row],[SKU]],Réference!F:F,0))</f>
        <v>F0.030</v>
      </c>
      <c r="C23" s="1" t="s">
        <v>340</v>
      </c>
      <c r="D23" s="7" t="str">
        <f>INDEX(Réference!G:G,MATCH('Suivi reception'!C23,Réference!F:F,0))</f>
        <v>Barre granola pépites de chocolat et baie de goji</v>
      </c>
      <c r="E23" s="2" t="s">
        <v>521</v>
      </c>
      <c r="F23" s="138" t="s">
        <v>613</v>
      </c>
      <c r="G23" s="139">
        <v>46548</v>
      </c>
      <c r="H23" s="2">
        <v>2</v>
      </c>
      <c r="I23" s="2" t="s">
        <v>518</v>
      </c>
      <c r="J23" s="140">
        <v>7200</v>
      </c>
      <c r="K23" s="141">
        <f t="shared" si="4"/>
        <v>14400</v>
      </c>
      <c r="L23" s="140">
        <v>90</v>
      </c>
      <c r="M23" s="106"/>
    </row>
    <row r="24" spans="1:13" ht="15" customHeight="1" x14ac:dyDescent="0.25">
      <c r="A24" s="103">
        <v>46197</v>
      </c>
      <c r="B24" s="126" t="str">
        <f>INDEX(Réference!A:A,MATCH(T_suivi[[#This Row],[SKU]],Réference!F:F,0))</f>
        <v>F0.030</v>
      </c>
      <c r="C24" s="1" t="s">
        <v>340</v>
      </c>
      <c r="D24" s="7" t="str">
        <f>INDEX(Réference!G:G,MATCH('Suivi reception'!C24,Réference!F:F,0))</f>
        <v>Barre granola pépites de chocolat et baie de goji</v>
      </c>
      <c r="E24" s="2" t="s">
        <v>521</v>
      </c>
      <c r="F24" s="138" t="s">
        <v>613</v>
      </c>
      <c r="G24" s="139">
        <v>46548</v>
      </c>
      <c r="H24" s="2">
        <v>1</v>
      </c>
      <c r="I24" s="2" t="s">
        <v>518</v>
      </c>
      <c r="J24" s="140">
        <v>7429</v>
      </c>
      <c r="K24" s="141">
        <f t="shared" ref="K24" si="15">IF(ISBLANK(H24),"",H24*J24)</f>
        <v>7429</v>
      </c>
      <c r="L24" s="140">
        <v>90</v>
      </c>
      <c r="M24" s="106"/>
    </row>
    <row r="25" spans="1:13" ht="15" customHeight="1" x14ac:dyDescent="0.25">
      <c r="A25" s="103">
        <v>46197</v>
      </c>
      <c r="B25" s="126" t="str">
        <f>INDEX(Réference!A:A,MATCH(T_suivi[[#This Row],[SKU]],Réference!F:F,0))</f>
        <v>F0.027</v>
      </c>
      <c r="C25" s="1" t="s">
        <v>336</v>
      </c>
      <c r="D25" s="7" t="str">
        <f>INDEX(Réference!G:G,MATCH('Suivi reception'!C25,Réference!F:F,0))</f>
        <v>Barre Granola chocolat noisette</v>
      </c>
      <c r="E25" s="2" t="s">
        <v>521</v>
      </c>
      <c r="F25" s="138" t="s">
        <v>597</v>
      </c>
      <c r="G25" s="139">
        <v>46553</v>
      </c>
      <c r="H25" s="2">
        <v>5</v>
      </c>
      <c r="I25" s="2" t="s">
        <v>518</v>
      </c>
      <c r="J25" s="140">
        <v>7200</v>
      </c>
      <c r="K25" s="141">
        <f t="shared" si="4"/>
        <v>36000</v>
      </c>
      <c r="L25" s="140">
        <v>90</v>
      </c>
      <c r="M25" s="106"/>
    </row>
    <row r="26" spans="1:13" ht="15" customHeight="1" x14ac:dyDescent="0.25">
      <c r="A26" s="103">
        <v>46197</v>
      </c>
      <c r="B26" s="126" t="str">
        <f>INDEX(Réference!A:A,MATCH(T_suivi[[#This Row],[SKU]],Réference!F:F,0))</f>
        <v>F0.027</v>
      </c>
      <c r="C26" s="1" t="s">
        <v>336</v>
      </c>
      <c r="D26" s="7" t="str">
        <f>INDEX(Réference!G:G,MATCH('Suivi reception'!C26,Réference!F:F,0))</f>
        <v>Barre Granola chocolat noisette</v>
      </c>
      <c r="E26" s="2" t="s">
        <v>521</v>
      </c>
      <c r="F26" s="138" t="s">
        <v>597</v>
      </c>
      <c r="G26" s="139">
        <v>46553</v>
      </c>
      <c r="H26" s="2">
        <v>1</v>
      </c>
      <c r="I26" s="2" t="s">
        <v>518</v>
      </c>
      <c r="J26" s="140">
        <v>6030</v>
      </c>
      <c r="K26" s="141">
        <f t="shared" ref="K26" si="16">IF(ISBLANK(H26),"",H26*J26)</f>
        <v>6030</v>
      </c>
      <c r="L26" s="140">
        <v>90</v>
      </c>
      <c r="M26" s="106"/>
    </row>
    <row r="27" spans="1:13" ht="15" customHeight="1" x14ac:dyDescent="0.25">
      <c r="A27" s="103">
        <v>46197</v>
      </c>
      <c r="B27" s="126" t="str">
        <f>INDEX(Réference!A:A,MATCH(T_suivi[[#This Row],[SKU]],Réference!F:F,0))</f>
        <v>G0.020</v>
      </c>
      <c r="C27" s="1" t="s">
        <v>425</v>
      </c>
      <c r="D27" s="7" t="str">
        <f>INDEX(Réference!G:G,MATCH('Suivi reception'!C27,Réference!F:F,0))</f>
        <v>Pancakes x2</v>
      </c>
      <c r="E27" s="2" t="s">
        <v>86</v>
      </c>
      <c r="F27" s="138" t="s">
        <v>614</v>
      </c>
      <c r="G27" s="139">
        <v>46255</v>
      </c>
      <c r="H27" s="2">
        <v>2</v>
      </c>
      <c r="I27" s="2" t="s">
        <v>518</v>
      </c>
      <c r="J27" s="140">
        <v>5760</v>
      </c>
      <c r="K27" s="141">
        <f t="shared" si="4"/>
        <v>11520</v>
      </c>
      <c r="L27" s="140">
        <v>120</v>
      </c>
      <c r="M27" s="106"/>
    </row>
    <row r="28" spans="1:13" ht="15" customHeight="1" x14ac:dyDescent="0.25">
      <c r="A28" s="103">
        <v>46197</v>
      </c>
      <c r="B28" s="126" t="str">
        <f>INDEX(Réference!A:A,MATCH(T_suivi[[#This Row],[SKU]],Réference!F:F,0))</f>
        <v>G0.015</v>
      </c>
      <c r="C28" s="1" t="s">
        <v>413</v>
      </c>
      <c r="D28" s="7" t="str">
        <f>INDEX(Réference!G:G,MATCH('Suivi reception'!C28,Réference!F:F,0))</f>
        <v>Crackers pois chiche &amp; romarin</v>
      </c>
      <c r="E28" s="2" t="s">
        <v>47</v>
      </c>
      <c r="F28" s="138" t="s">
        <v>615</v>
      </c>
      <c r="G28" s="139">
        <v>46483</v>
      </c>
      <c r="H28" s="2">
        <v>4</v>
      </c>
      <c r="I28" s="2" t="s">
        <v>518</v>
      </c>
      <c r="J28" s="140">
        <v>2160</v>
      </c>
      <c r="K28" s="141">
        <f t="shared" si="4"/>
        <v>8640</v>
      </c>
      <c r="L28" s="140">
        <v>10</v>
      </c>
      <c r="M28" s="106"/>
    </row>
    <row r="29" spans="1:13" ht="15" customHeight="1" x14ac:dyDescent="0.25">
      <c r="A29" s="103">
        <v>46197</v>
      </c>
      <c r="B29" s="126" t="str">
        <f>INDEX(Réference!A:A,MATCH(T_suivi[[#This Row],[SKU]],Réference!F:F,0))</f>
        <v>G0.016</v>
      </c>
      <c r="C29" s="1" t="s">
        <v>415</v>
      </c>
      <c r="D29" s="7" t="str">
        <f>INDEX(Réference!G:G,MATCH('Suivi reception'!C29,Réference!F:F,0))</f>
        <v>Crackers patate douce &amp; piment jalapeño</v>
      </c>
      <c r="E29" s="2" t="s">
        <v>47</v>
      </c>
      <c r="F29" s="138" t="s">
        <v>616</v>
      </c>
      <c r="G29" s="139">
        <v>46484</v>
      </c>
      <c r="H29" s="2">
        <v>2</v>
      </c>
      <c r="I29" s="2" t="s">
        <v>518</v>
      </c>
      <c r="J29" s="140">
        <v>2160</v>
      </c>
      <c r="K29" s="141">
        <f t="shared" si="4"/>
        <v>4320</v>
      </c>
      <c r="L29" s="140">
        <v>10</v>
      </c>
      <c r="M29" s="106"/>
    </row>
    <row r="30" spans="1:13" ht="15" customHeight="1" x14ac:dyDescent="0.25">
      <c r="A30" s="103">
        <v>46197</v>
      </c>
      <c r="B30" s="126" t="str">
        <f>INDEX(Réference!A:A,MATCH(T_suivi[[#This Row],[SKU]],Réference!F:F,0))</f>
        <v>G0.019</v>
      </c>
      <c r="C30" s="1" t="s">
        <v>422</v>
      </c>
      <c r="D30" s="7" t="str">
        <f>INDEX(Réference!G:G,MATCH('Suivi reception'!C30,Réference!F:F,0))</f>
        <v>Crackers tomate et paprika fumé</v>
      </c>
      <c r="E30" s="2" t="s">
        <v>47</v>
      </c>
      <c r="F30" s="138" t="s">
        <v>617</v>
      </c>
      <c r="G30" s="139">
        <v>46508</v>
      </c>
      <c r="H30" s="2">
        <v>4</v>
      </c>
      <c r="I30" s="2" t="s">
        <v>518</v>
      </c>
      <c r="J30" s="140">
        <v>2160</v>
      </c>
      <c r="K30" s="141">
        <f t="shared" si="4"/>
        <v>8640</v>
      </c>
      <c r="L30" s="140">
        <v>10</v>
      </c>
      <c r="M30" s="106"/>
    </row>
    <row r="31" spans="1:13" ht="15" customHeight="1" x14ac:dyDescent="0.25">
      <c r="A31" s="103">
        <v>46199</v>
      </c>
      <c r="B31" s="126" t="str">
        <f>INDEX(Réference!A:A,MATCH(T_suivi[[#This Row],[SKU]],Réference!F:F,0))</f>
        <v>A0.15</v>
      </c>
      <c r="C31" s="1" t="s">
        <v>14</v>
      </c>
      <c r="D31" s="7" t="str">
        <f>INDEX(Réference!G:G,MATCH('Suivi reception'!C31,Réference!F:F,0))</f>
        <v>Vegetarian moussaka style boulgour</v>
      </c>
      <c r="E31" s="2" t="s">
        <v>8</v>
      </c>
      <c r="F31" s="138" t="s">
        <v>621</v>
      </c>
      <c r="G31" s="139">
        <v>46720</v>
      </c>
      <c r="H31" s="2">
        <v>8</v>
      </c>
      <c r="I31" s="2" t="s">
        <v>518</v>
      </c>
      <c r="J31" s="140">
        <v>1080</v>
      </c>
      <c r="K31" s="141">
        <f t="shared" si="4"/>
        <v>8640</v>
      </c>
      <c r="L31" s="140">
        <v>27</v>
      </c>
      <c r="M31" s="106"/>
    </row>
    <row r="32" spans="1:13" ht="15" customHeight="1" x14ac:dyDescent="0.25">
      <c r="A32" s="103">
        <v>46199</v>
      </c>
      <c r="B32" s="126" t="str">
        <f>INDEX(Réference!A:A,MATCH(T_suivi[[#This Row],[SKU]],Réference!F:F,0))</f>
        <v>A0.15</v>
      </c>
      <c r="C32" s="1" t="s">
        <v>14</v>
      </c>
      <c r="D32" s="7" t="str">
        <f>INDEX(Réference!G:G,MATCH('Suivi reception'!C32,Réference!F:F,0))</f>
        <v>Vegetarian moussaka style boulgour</v>
      </c>
      <c r="E32" s="2" t="s">
        <v>8</v>
      </c>
      <c r="F32" s="138" t="s">
        <v>621</v>
      </c>
      <c r="G32" s="139">
        <v>46720</v>
      </c>
      <c r="H32" s="2">
        <v>1</v>
      </c>
      <c r="I32" s="2" t="s">
        <v>518</v>
      </c>
      <c r="J32" s="140">
        <v>459</v>
      </c>
      <c r="K32" s="141">
        <f t="shared" ref="K32" si="17">IF(ISBLANK(H32),"",H32*J32)</f>
        <v>459</v>
      </c>
      <c r="L32" s="140">
        <v>27</v>
      </c>
      <c r="M32" s="106"/>
    </row>
    <row r="33" spans="1:13" ht="15" customHeight="1" x14ac:dyDescent="0.25">
      <c r="A33" s="103">
        <v>46199</v>
      </c>
      <c r="B33" s="126" t="str">
        <f>INDEX(Réference!A:A,MATCH(T_suivi[[#This Row],[SKU]],Réference!F:F,0))</f>
        <v>A0.13</v>
      </c>
      <c r="C33" s="1" t="s">
        <v>10</v>
      </c>
      <c r="D33" s="7" t="str">
        <f>INDEX(Réference!G:G,MATCH('Suivi reception'!C33,Réference!F:F,0))</f>
        <v>Pennes légumes du soleil boulettes végétales</v>
      </c>
      <c r="E33" s="2" t="s">
        <v>8</v>
      </c>
      <c r="F33" s="138" t="s">
        <v>622</v>
      </c>
      <c r="G33" s="139">
        <v>46552</v>
      </c>
      <c r="H33" s="2">
        <v>9</v>
      </c>
      <c r="I33" s="2" t="s">
        <v>518</v>
      </c>
      <c r="J33" s="140">
        <v>1080</v>
      </c>
      <c r="K33" s="141">
        <f t="shared" si="4"/>
        <v>9720</v>
      </c>
      <c r="L33" s="140">
        <v>27</v>
      </c>
      <c r="M33" s="106"/>
    </row>
    <row r="34" spans="1:13" ht="15" customHeight="1" x14ac:dyDescent="0.25">
      <c r="A34" s="103">
        <v>46199</v>
      </c>
      <c r="B34" s="126" t="str">
        <f>INDEX(Réference!A:A,MATCH(T_suivi[[#This Row],[SKU]],Réference!F:F,0))</f>
        <v>A0.13</v>
      </c>
      <c r="C34" s="1" t="s">
        <v>10</v>
      </c>
      <c r="D34" s="7" t="str">
        <f>INDEX(Réference!G:G,MATCH('Suivi reception'!C34,Réference!F:F,0))</f>
        <v>Pennes légumes du soleil boulettes végétales</v>
      </c>
      <c r="E34" s="2" t="s">
        <v>8</v>
      </c>
      <c r="F34" s="138" t="s">
        <v>622</v>
      </c>
      <c r="G34" s="139">
        <v>46552</v>
      </c>
      <c r="H34" s="2">
        <v>1</v>
      </c>
      <c r="I34" s="2" t="s">
        <v>518</v>
      </c>
      <c r="J34" s="140">
        <v>540</v>
      </c>
      <c r="K34" s="141">
        <f t="shared" ref="K34" si="18">IF(ISBLANK(H34),"",H34*J34)</f>
        <v>540</v>
      </c>
      <c r="L34" s="140">
        <v>27</v>
      </c>
      <c r="M34" s="106"/>
    </row>
    <row r="35" spans="1:13" ht="15" customHeight="1" x14ac:dyDescent="0.25">
      <c r="A35" s="103">
        <v>46199</v>
      </c>
      <c r="B35" s="126" t="str">
        <f>INDEX(Réference!A:A,MATCH(T_suivi[[#This Row],[SKU]],Réference!F:F,0))</f>
        <v>E0.14</v>
      </c>
      <c r="C35" s="1" t="s">
        <v>252</v>
      </c>
      <c r="D35" s="7" t="str">
        <f>INDEX(Réference!G:G,MATCH('Suivi reception'!C35,Réference!F:F,0))</f>
        <v>Risotto saumon épinard</v>
      </c>
      <c r="E35" s="2" t="s">
        <v>8</v>
      </c>
      <c r="F35" s="138" t="s">
        <v>623</v>
      </c>
      <c r="G35" s="139">
        <v>46538</v>
      </c>
      <c r="H35" s="2">
        <v>10</v>
      </c>
      <c r="I35" s="2" t="s">
        <v>518</v>
      </c>
      <c r="J35" s="140">
        <v>1080</v>
      </c>
      <c r="K35" s="141">
        <f t="shared" si="4"/>
        <v>10800</v>
      </c>
      <c r="L35" s="140">
        <v>27</v>
      </c>
      <c r="M35" s="106"/>
    </row>
    <row r="36" spans="1:13" ht="15" customHeight="1" x14ac:dyDescent="0.25">
      <c r="A36" s="103">
        <v>46199</v>
      </c>
      <c r="B36" s="126" t="str">
        <f>INDEX(Réference!A:A,MATCH(T_suivi[[#This Row],[SKU]],Réference!F:F,0))</f>
        <v>E0.14</v>
      </c>
      <c r="C36" s="1" t="s">
        <v>252</v>
      </c>
      <c r="D36" s="7" t="str">
        <f>INDEX(Réference!G:G,MATCH('Suivi reception'!C36,Réference!F:F,0))</f>
        <v>Risotto saumon épinard</v>
      </c>
      <c r="E36" s="2" t="s">
        <v>8</v>
      </c>
      <c r="F36" s="138" t="s">
        <v>623</v>
      </c>
      <c r="G36" s="139">
        <v>46538</v>
      </c>
      <c r="H36" s="2">
        <v>1</v>
      </c>
      <c r="I36" s="2" t="s">
        <v>518</v>
      </c>
      <c r="J36" s="140">
        <v>1026</v>
      </c>
      <c r="K36" s="141">
        <f t="shared" ref="K36" si="19">IF(ISBLANK(H36),"",H36*J36)</f>
        <v>1026</v>
      </c>
      <c r="L36" s="140">
        <v>27</v>
      </c>
      <c r="M36" s="106"/>
    </row>
    <row r="37" spans="1:13" ht="15" customHeight="1" x14ac:dyDescent="0.25">
      <c r="A37" s="103">
        <v>46199</v>
      </c>
      <c r="B37" s="126" t="str">
        <f>INDEX(Réference!A:A,MATCH(T_suivi[[#This Row],[SKU]],Réference!F:F,0))</f>
        <v>D0.10</v>
      </c>
      <c r="C37" s="1" t="s">
        <v>188</v>
      </c>
      <c r="D37" s="7" t="str">
        <f>INDEX(Réference!G:G,MATCH('Suivi reception'!C37,Réference!F:F,0))</f>
        <v>Spaguettis jambon parmesan</v>
      </c>
      <c r="E37" s="2" t="s">
        <v>8</v>
      </c>
      <c r="F37" s="138" t="s">
        <v>624</v>
      </c>
      <c r="G37" s="139">
        <v>46531</v>
      </c>
      <c r="H37" s="2">
        <v>12</v>
      </c>
      <c r="I37" s="2" t="s">
        <v>518</v>
      </c>
      <c r="J37" s="140">
        <v>1080</v>
      </c>
      <c r="K37" s="141">
        <f t="shared" si="4"/>
        <v>12960</v>
      </c>
      <c r="L37" s="140">
        <v>27</v>
      </c>
      <c r="M37" s="106"/>
    </row>
    <row r="38" spans="1:13" ht="15" customHeight="1" x14ac:dyDescent="0.25">
      <c r="A38" s="103">
        <v>46199</v>
      </c>
      <c r="B38" s="126" t="str">
        <f>INDEX(Réference!A:A,MATCH(T_suivi[[#This Row],[SKU]],Réference!F:F,0))</f>
        <v>C0.21</v>
      </c>
      <c r="C38" s="1" t="s">
        <v>168</v>
      </c>
      <c r="D38" s="7" t="str">
        <f>INDEX(Réference!G:G,MATCH('Suivi reception'!C38,Réference!F:F,0))</f>
        <v>Poulet riz champignons</v>
      </c>
      <c r="E38" s="2" t="s">
        <v>8</v>
      </c>
      <c r="F38" s="138" t="s">
        <v>625</v>
      </c>
      <c r="G38" s="139">
        <v>46734</v>
      </c>
      <c r="H38" s="2">
        <v>11</v>
      </c>
      <c r="I38" s="2" t="s">
        <v>518</v>
      </c>
      <c r="J38" s="140">
        <v>1080</v>
      </c>
      <c r="K38" s="141">
        <f t="shared" si="4"/>
        <v>11880</v>
      </c>
      <c r="L38" s="140">
        <v>27</v>
      </c>
      <c r="M38" s="106"/>
    </row>
    <row r="39" spans="1:13" ht="15" customHeight="1" x14ac:dyDescent="0.25">
      <c r="A39" s="103">
        <v>46199</v>
      </c>
      <c r="B39" s="126" t="str">
        <f>INDEX(Réference!A:A,MATCH(T_suivi[[#This Row],[SKU]],Réference!F:F,0))</f>
        <v>C0.21</v>
      </c>
      <c r="C39" s="1" t="s">
        <v>168</v>
      </c>
      <c r="D39" s="7" t="str">
        <f>INDEX(Réference!G:G,MATCH('Suivi reception'!C39,Réference!F:F,0))</f>
        <v>Poulet riz champignons</v>
      </c>
      <c r="E39" s="2" t="s">
        <v>8</v>
      </c>
      <c r="F39" s="138" t="s">
        <v>625</v>
      </c>
      <c r="G39" s="139">
        <v>46734</v>
      </c>
      <c r="H39" s="2">
        <v>1</v>
      </c>
      <c r="I39" s="2" t="s">
        <v>518</v>
      </c>
      <c r="J39" s="140">
        <v>972</v>
      </c>
      <c r="K39" s="141">
        <f t="shared" ref="K39" si="20">IF(ISBLANK(H39),"",H39*J39)</f>
        <v>972</v>
      </c>
      <c r="L39" s="140">
        <v>27</v>
      </c>
      <c r="M39" s="106"/>
    </row>
    <row r="40" spans="1:13" ht="15" customHeight="1" x14ac:dyDescent="0.25">
      <c r="A40" s="103">
        <v>46199</v>
      </c>
      <c r="B40" s="126" t="str">
        <f>INDEX(Réference!A:A,MATCH(T_suivi[[#This Row],[SKU]],Réference!F:F,0))</f>
        <v>A0.16</v>
      </c>
      <c r="C40" s="1" t="s">
        <v>18</v>
      </c>
      <c r="D40" s="7" t="str">
        <f>INDEX(Réference!G:G,MATCH('Suivi reception'!C40,Réference!F:F,0))</f>
        <v>Rizs au cesaté</v>
      </c>
      <c r="E40" s="2" t="s">
        <v>8</v>
      </c>
      <c r="F40" s="138" t="s">
        <v>626</v>
      </c>
      <c r="G40" s="139">
        <v>46734</v>
      </c>
      <c r="H40" s="2">
        <v>10</v>
      </c>
      <c r="I40" s="2" t="s">
        <v>518</v>
      </c>
      <c r="J40" s="140">
        <v>1080</v>
      </c>
      <c r="K40" s="141">
        <f t="shared" si="4"/>
        <v>10800</v>
      </c>
      <c r="L40" s="140">
        <v>27</v>
      </c>
      <c r="M40" s="106"/>
    </row>
    <row r="41" spans="1:13" ht="15" customHeight="1" x14ac:dyDescent="0.25">
      <c r="A41" s="103">
        <v>46199</v>
      </c>
      <c r="B41" s="126" t="str">
        <f>INDEX(Réference!A:A,MATCH(T_suivi[[#This Row],[SKU]],Réference!F:F,0))</f>
        <v>A0.16</v>
      </c>
      <c r="C41" s="1" t="s">
        <v>18</v>
      </c>
      <c r="D41" s="7" t="str">
        <f>INDEX(Réference!G:G,MATCH('Suivi reception'!C41,Réference!F:F,0))</f>
        <v>Rizs au cesaté</v>
      </c>
      <c r="E41" s="2" t="s">
        <v>8</v>
      </c>
      <c r="F41" s="138" t="s">
        <v>626</v>
      </c>
      <c r="G41" s="139">
        <v>46734</v>
      </c>
      <c r="H41" s="2">
        <v>1</v>
      </c>
      <c r="I41" s="2" t="s">
        <v>518</v>
      </c>
      <c r="J41" s="140">
        <v>594</v>
      </c>
      <c r="K41" s="141">
        <f t="shared" ref="K41:K50" si="21">IF(ISBLANK(H41),"",H41*J41)</f>
        <v>594</v>
      </c>
      <c r="L41" s="140">
        <v>27</v>
      </c>
      <c r="M41" s="106"/>
    </row>
    <row r="42" spans="1:13" ht="15" customHeight="1" x14ac:dyDescent="0.25">
      <c r="A42" s="103">
        <v>46199</v>
      </c>
      <c r="B42" s="126" t="str">
        <f>INDEX(Réference!A:A,MATCH(T_suivi[[#This Row],[SKU]],Réference!F:F,0))</f>
        <v>C0.18</v>
      </c>
      <c r="C42" s="1" t="s">
        <v>159</v>
      </c>
      <c r="D42" s="7" t="str">
        <f>INDEX(Réference!G:G,MATCH('Suivi reception'!C42,Réference!F:F,0))</f>
        <v>Bœuf bourguignon</v>
      </c>
      <c r="E42" s="2" t="s">
        <v>20</v>
      </c>
      <c r="F42" s="138" t="s">
        <v>535</v>
      </c>
      <c r="G42" s="139">
        <v>46669</v>
      </c>
      <c r="H42" s="2">
        <v>2</v>
      </c>
      <c r="I42" s="2" t="s">
        <v>518</v>
      </c>
      <c r="J42" s="140">
        <v>924</v>
      </c>
      <c r="K42" s="141">
        <f t="shared" si="21"/>
        <v>1848</v>
      </c>
      <c r="L42" s="140">
        <v>11</v>
      </c>
      <c r="M42" s="106"/>
    </row>
    <row r="43" spans="1:13" ht="15" customHeight="1" x14ac:dyDescent="0.25">
      <c r="A43" s="103">
        <v>46199</v>
      </c>
      <c r="B43" s="126" t="str">
        <f>INDEX(Réference!A:A,MATCH(T_suivi[[#This Row],[SKU]],Réference!F:F,0))</f>
        <v>C0.18</v>
      </c>
      <c r="C43" s="1" t="s">
        <v>159</v>
      </c>
      <c r="D43" s="7" t="str">
        <f>INDEX(Réference!G:G,MATCH('Suivi reception'!C43,Réference!F:F,0))</f>
        <v>Bœuf bourguignon</v>
      </c>
      <c r="E43" s="2" t="s">
        <v>20</v>
      </c>
      <c r="F43" s="138" t="s">
        <v>535</v>
      </c>
      <c r="G43" s="139">
        <v>46669</v>
      </c>
      <c r="H43" s="2">
        <v>1</v>
      </c>
      <c r="I43" s="2" t="s">
        <v>518</v>
      </c>
      <c r="J43" s="140">
        <v>187</v>
      </c>
      <c r="K43" s="141">
        <f t="shared" si="21"/>
        <v>187</v>
      </c>
      <c r="L43" s="140">
        <v>11</v>
      </c>
      <c r="M43" s="106"/>
    </row>
    <row r="44" spans="1:13" ht="15" customHeight="1" x14ac:dyDescent="0.25">
      <c r="A44" s="103">
        <v>46199</v>
      </c>
      <c r="B44" s="126" t="str">
        <f>INDEX(Réference!A:A,MATCH(T_suivi[[#This Row],[SKU]],Réference!F:F,0))</f>
        <v>C0.18</v>
      </c>
      <c r="C44" s="1" t="s">
        <v>159</v>
      </c>
      <c r="D44" s="7" t="str">
        <f>INDEX(Réference!G:G,MATCH('Suivi reception'!C44,Réference!F:F,0))</f>
        <v>Bœuf bourguignon</v>
      </c>
      <c r="E44" s="2" t="s">
        <v>20</v>
      </c>
      <c r="F44" s="138" t="s">
        <v>619</v>
      </c>
      <c r="G44" s="139">
        <v>46718</v>
      </c>
      <c r="H44" s="2">
        <v>9</v>
      </c>
      <c r="I44" s="2" t="s">
        <v>518</v>
      </c>
      <c r="J44" s="140">
        <v>924</v>
      </c>
      <c r="K44" s="141">
        <f t="shared" si="21"/>
        <v>8316</v>
      </c>
      <c r="L44" s="140">
        <v>11</v>
      </c>
      <c r="M44" s="106"/>
    </row>
    <row r="45" spans="1:13" ht="15" customHeight="1" x14ac:dyDescent="0.25">
      <c r="A45" s="103">
        <v>46199</v>
      </c>
      <c r="B45" s="126" t="str">
        <f>INDEX(Réference!A:A,MATCH(T_suivi[[#This Row],[SKU]],Réference!F:F,0))</f>
        <v>E0.01</v>
      </c>
      <c r="C45" s="1" t="s">
        <v>219</v>
      </c>
      <c r="D45" s="7" t="str">
        <f>INDEX(Réference!G:G,MATCH('Suivi reception'!C45,Réference!F:F,0))</f>
        <v>Mélange de lentilles et légumes au lait de coco</v>
      </c>
      <c r="E45" s="2" t="s">
        <v>20</v>
      </c>
      <c r="F45" s="138" t="s">
        <v>618</v>
      </c>
      <c r="G45" s="139">
        <v>46709</v>
      </c>
      <c r="H45" s="2">
        <v>7</v>
      </c>
      <c r="I45" s="2" t="s">
        <v>518</v>
      </c>
      <c r="J45" s="140">
        <v>924</v>
      </c>
      <c r="K45" s="141">
        <f t="shared" si="21"/>
        <v>6468</v>
      </c>
      <c r="L45" s="140">
        <v>11</v>
      </c>
      <c r="M45" s="106"/>
    </row>
    <row r="46" spans="1:13" ht="15" customHeight="1" x14ac:dyDescent="0.25">
      <c r="A46" s="103">
        <v>46199</v>
      </c>
      <c r="B46" s="126" t="str">
        <f>INDEX(Réference!A:A,MATCH(T_suivi[[#This Row],[SKU]],Réference!F:F,0))</f>
        <v>E0.01</v>
      </c>
      <c r="C46" s="1" t="s">
        <v>219</v>
      </c>
      <c r="D46" s="7" t="str">
        <f>INDEX(Réference!G:G,MATCH('Suivi reception'!C46,Réference!F:F,0))</f>
        <v>Mélange de lentilles et légumes au lait de coco</v>
      </c>
      <c r="E46" s="2" t="s">
        <v>20</v>
      </c>
      <c r="F46" s="138" t="s">
        <v>618</v>
      </c>
      <c r="G46" s="139">
        <v>46709</v>
      </c>
      <c r="H46" s="2">
        <v>1</v>
      </c>
      <c r="I46" s="2" t="s">
        <v>518</v>
      </c>
      <c r="J46" s="140">
        <v>781</v>
      </c>
      <c r="K46" s="141">
        <f t="shared" si="21"/>
        <v>781</v>
      </c>
      <c r="L46" s="140">
        <v>11</v>
      </c>
      <c r="M46" s="106"/>
    </row>
    <row r="47" spans="1:13" ht="15" customHeight="1" x14ac:dyDescent="0.25">
      <c r="A47" s="103">
        <v>46199</v>
      </c>
      <c r="B47" s="126" t="str">
        <f>INDEX(Réference!A:A,MATCH(T_suivi[[#This Row],[SKU]],Réference!F:F,0))</f>
        <v>B0.03</v>
      </c>
      <c r="C47" s="1" t="s">
        <v>49</v>
      </c>
      <c r="D47" s="7" t="str">
        <f>INDEX(Réference!G:G,MATCH('Suivi reception'!C47,Réference!F:F,0))</f>
        <v>Merlu aux légumes provençaux</v>
      </c>
      <c r="E47" s="2" t="s">
        <v>20</v>
      </c>
      <c r="F47" s="138" t="s">
        <v>532</v>
      </c>
      <c r="G47" s="139">
        <v>46654</v>
      </c>
      <c r="H47" s="2">
        <v>1</v>
      </c>
      <c r="I47" s="2" t="s">
        <v>518</v>
      </c>
      <c r="J47" s="140">
        <v>130</v>
      </c>
      <c r="K47" s="141">
        <f t="shared" si="21"/>
        <v>130</v>
      </c>
      <c r="L47" s="140">
        <v>10</v>
      </c>
      <c r="M47" s="106"/>
    </row>
    <row r="48" spans="1:13" ht="15" customHeight="1" x14ac:dyDescent="0.25">
      <c r="A48" s="103">
        <v>46199</v>
      </c>
      <c r="B48" s="126" t="str">
        <f>INDEX(Réference!A:A,MATCH(T_suivi[[#This Row],[SKU]],Réference!F:F,0))</f>
        <v>B0.03</v>
      </c>
      <c r="C48" s="1" t="s">
        <v>49</v>
      </c>
      <c r="D48" s="7" t="str">
        <f>INDEX(Réference!G:G,MATCH('Suivi reception'!C48,Réference!F:F,0))</f>
        <v>Merlu aux légumes provençaux</v>
      </c>
      <c r="E48" s="2" t="s">
        <v>20</v>
      </c>
      <c r="F48" s="138" t="s">
        <v>532</v>
      </c>
      <c r="G48" s="139">
        <v>46654</v>
      </c>
      <c r="H48" s="2">
        <v>1</v>
      </c>
      <c r="I48" s="2" t="s">
        <v>518</v>
      </c>
      <c r="J48" s="140">
        <v>280</v>
      </c>
      <c r="K48" s="141">
        <f t="shared" ref="K48" si="22">IF(ISBLANK(H48),"",H48*J48)</f>
        <v>280</v>
      </c>
      <c r="L48" s="140">
        <v>10</v>
      </c>
      <c r="M48" s="106"/>
    </row>
    <row r="49" spans="1:13" ht="15" customHeight="1" x14ac:dyDescent="0.25">
      <c r="A49" s="103">
        <v>46199</v>
      </c>
      <c r="B49" s="126" t="str">
        <f>INDEX(Réference!A:A,MATCH(T_suivi[[#This Row],[SKU]],Réference!F:F,0))</f>
        <v>B0.03</v>
      </c>
      <c r="C49" s="1" t="s">
        <v>49</v>
      </c>
      <c r="D49" s="7" t="str">
        <f>INDEX(Réference!G:G,MATCH('Suivi reception'!C49,Réference!F:F,0))</f>
        <v>Merlu aux légumes provençaux</v>
      </c>
      <c r="E49" s="2" t="s">
        <v>20</v>
      </c>
      <c r="F49" s="138" t="s">
        <v>620</v>
      </c>
      <c r="G49" s="139">
        <v>46737</v>
      </c>
      <c r="H49" s="2">
        <v>7</v>
      </c>
      <c r="I49" s="2" t="s">
        <v>518</v>
      </c>
      <c r="J49" s="140">
        <v>840</v>
      </c>
      <c r="K49" s="141">
        <f t="shared" si="21"/>
        <v>5880</v>
      </c>
      <c r="L49" s="140">
        <v>10</v>
      </c>
      <c r="M49" s="106"/>
    </row>
    <row r="50" spans="1:13" ht="15" customHeight="1" x14ac:dyDescent="0.25">
      <c r="A50" s="103">
        <v>46199</v>
      </c>
      <c r="B50" s="126" t="str">
        <f>INDEX(Réference!A:A,MATCH(T_suivi[[#This Row],[SKU]],Réference!F:F,0))</f>
        <v>B0.03</v>
      </c>
      <c r="C50" s="1" t="s">
        <v>49</v>
      </c>
      <c r="D50" s="7" t="str">
        <f>INDEX(Réference!G:G,MATCH('Suivi reception'!C50,Réference!F:F,0))</f>
        <v>Merlu aux légumes provençaux</v>
      </c>
      <c r="E50" s="2" t="s">
        <v>20</v>
      </c>
      <c r="F50" s="138" t="s">
        <v>620</v>
      </c>
      <c r="G50" s="139">
        <v>46737</v>
      </c>
      <c r="H50" s="2">
        <v>1</v>
      </c>
      <c r="I50" s="2" t="s">
        <v>518</v>
      </c>
      <c r="J50" s="140">
        <v>720</v>
      </c>
      <c r="K50" s="141">
        <f t="shared" si="21"/>
        <v>720</v>
      </c>
      <c r="L50" s="140">
        <v>10</v>
      </c>
      <c r="M50" s="106"/>
    </row>
    <row r="51" spans="1:13" ht="15" customHeight="1" x14ac:dyDescent="0.25">
      <c r="A51" s="103">
        <v>46199</v>
      </c>
      <c r="B51" s="126" t="str">
        <f>INDEX(Réference!A:A,MATCH(T_suivi[[#This Row],[SKU]],Réference!F:F,0))</f>
        <v>C0.06</v>
      </c>
      <c r="C51" s="1" t="s">
        <v>129</v>
      </c>
      <c r="D51" s="7" t="str">
        <f>INDEX(Réference!G:G,MATCH('Suivi reception'!C51,Réference!F:F,0))</f>
        <v>Riz e tBoulettes de bœuf façon kefta</v>
      </c>
      <c r="E51" s="2" t="s">
        <v>8</v>
      </c>
      <c r="F51" s="138" t="s">
        <v>627</v>
      </c>
      <c r="G51" s="139">
        <v>46734</v>
      </c>
      <c r="H51" s="2">
        <v>10</v>
      </c>
      <c r="I51" s="2" t="s">
        <v>518</v>
      </c>
      <c r="J51" s="140">
        <v>1080</v>
      </c>
      <c r="K51" s="141">
        <f t="shared" ref="K51:K125" si="23">IF(ISBLANK(H51),"",H51*J51)</f>
        <v>10800</v>
      </c>
      <c r="L51" s="140">
        <v>27</v>
      </c>
      <c r="M51" s="106"/>
    </row>
    <row r="52" spans="1:13" ht="15" customHeight="1" x14ac:dyDescent="0.25">
      <c r="A52" s="103">
        <v>46199</v>
      </c>
      <c r="B52" s="126" t="str">
        <f>INDEX(Réference!A:A,MATCH(T_suivi[[#This Row],[SKU]],Réference!F:F,0))</f>
        <v>C0.06</v>
      </c>
      <c r="C52" s="1" t="s">
        <v>129</v>
      </c>
      <c r="D52" s="7" t="str">
        <f>INDEX(Réference!G:G,MATCH('Suivi reception'!C52,Réference!F:F,0))</f>
        <v>Riz e tBoulettes de bœuf façon kefta</v>
      </c>
      <c r="E52" s="2" t="s">
        <v>8</v>
      </c>
      <c r="F52" s="138" t="s">
        <v>627</v>
      </c>
      <c r="G52" s="139">
        <v>46734</v>
      </c>
      <c r="H52" s="2">
        <v>1</v>
      </c>
      <c r="I52" s="2" t="s">
        <v>518</v>
      </c>
      <c r="J52" s="140">
        <v>486</v>
      </c>
      <c r="K52" s="141">
        <f t="shared" ref="K52" si="24">IF(ISBLANK(H52),"",H52*J52)</f>
        <v>486</v>
      </c>
      <c r="L52" s="140">
        <v>27</v>
      </c>
      <c r="M52" s="106"/>
    </row>
    <row r="53" spans="1:13" ht="15" customHeight="1" x14ac:dyDescent="0.25">
      <c r="A53" s="103">
        <v>46199</v>
      </c>
      <c r="B53" s="126" t="str">
        <f>INDEX(Réference!A:A,MATCH(T_suivi[[#This Row],[SKU]],Réference!F:F,0))</f>
        <v>C0.07</v>
      </c>
      <c r="C53" s="1" t="s">
        <v>132</v>
      </c>
      <c r="D53" s="7" t="str">
        <f>INDEX(Réference!G:G,MATCH('Suivi reception'!C53,Réference!F:F,0))</f>
        <v>Poulet Curry façon Korma et son riz</v>
      </c>
      <c r="E53" s="2" t="s">
        <v>8</v>
      </c>
      <c r="F53" s="138" t="s">
        <v>628</v>
      </c>
      <c r="G53" s="139">
        <v>46734</v>
      </c>
      <c r="H53" s="2">
        <v>10</v>
      </c>
      <c r="I53" s="2" t="s">
        <v>518</v>
      </c>
      <c r="J53" s="140">
        <v>1080</v>
      </c>
      <c r="K53" s="141">
        <f t="shared" si="23"/>
        <v>10800</v>
      </c>
      <c r="L53" s="140">
        <v>27</v>
      </c>
      <c r="M53" s="106"/>
    </row>
    <row r="54" spans="1:13" ht="15" customHeight="1" x14ac:dyDescent="0.25">
      <c r="A54" s="103">
        <v>46199</v>
      </c>
      <c r="B54" s="126" t="str">
        <f>INDEX(Réference!A:A,MATCH(T_suivi[[#This Row],[SKU]],Réference!F:F,0))</f>
        <v>C0.07</v>
      </c>
      <c r="C54" s="1" t="s">
        <v>132</v>
      </c>
      <c r="D54" s="7" t="str">
        <f>INDEX(Réference!G:G,MATCH('Suivi reception'!C54,Réference!F:F,0))</f>
        <v>Poulet Curry façon Korma et son riz</v>
      </c>
      <c r="E54" s="2" t="s">
        <v>8</v>
      </c>
      <c r="F54" s="138" t="s">
        <v>628</v>
      </c>
      <c r="G54" s="139">
        <v>46734</v>
      </c>
      <c r="H54" s="2">
        <v>1</v>
      </c>
      <c r="I54" s="2" t="s">
        <v>518</v>
      </c>
      <c r="J54" s="140">
        <v>351</v>
      </c>
      <c r="K54" s="141">
        <f t="shared" ref="K54" si="25">IF(ISBLANK(H54),"",H54*J54)</f>
        <v>351</v>
      </c>
      <c r="L54" s="140">
        <v>27</v>
      </c>
      <c r="M54" s="106"/>
    </row>
    <row r="55" spans="1:13" ht="15" customHeight="1" x14ac:dyDescent="0.25">
      <c r="A55" s="103">
        <v>46199</v>
      </c>
      <c r="B55" s="126" t="str">
        <f>INDEX(Réference!A:A,MATCH(T_suivi[[#This Row],[SKU]],Réference!F:F,0))</f>
        <v>D0.10</v>
      </c>
      <c r="C55" s="1" t="s">
        <v>188</v>
      </c>
      <c r="D55" s="7" t="str">
        <f>INDEX(Réference!G:G,MATCH('Suivi reception'!C55,Réference!F:F,0))</f>
        <v>Spaguettis jambon parmesan</v>
      </c>
      <c r="E55" s="2" t="s">
        <v>8</v>
      </c>
      <c r="F55" s="138" t="s">
        <v>624</v>
      </c>
      <c r="G55" s="139">
        <v>46531</v>
      </c>
      <c r="H55" s="2">
        <v>9</v>
      </c>
      <c r="I55" s="2" t="s">
        <v>518</v>
      </c>
      <c r="J55" s="140">
        <v>1080</v>
      </c>
      <c r="K55" s="141">
        <f t="shared" si="23"/>
        <v>9720</v>
      </c>
      <c r="L55" s="140">
        <v>27</v>
      </c>
      <c r="M55" s="106"/>
    </row>
    <row r="56" spans="1:13" ht="15" customHeight="1" x14ac:dyDescent="0.25">
      <c r="A56" s="103">
        <v>46199</v>
      </c>
      <c r="B56" s="126" t="str">
        <f>INDEX(Réference!A:A,MATCH(T_suivi[[#This Row],[SKU]],Réference!F:F,0))</f>
        <v>D0.10</v>
      </c>
      <c r="C56" s="1" t="s">
        <v>188</v>
      </c>
      <c r="D56" s="7" t="str">
        <f>INDEX(Réference!G:G,MATCH('Suivi reception'!C56,Réference!F:F,0))</f>
        <v>Spaguettis jambon parmesan</v>
      </c>
      <c r="E56" s="2" t="s">
        <v>8</v>
      </c>
      <c r="F56" s="138" t="s">
        <v>624</v>
      </c>
      <c r="G56" s="139">
        <v>46531</v>
      </c>
      <c r="H56" s="2">
        <v>1</v>
      </c>
      <c r="I56" s="2" t="s">
        <v>518</v>
      </c>
      <c r="J56" s="140">
        <v>702</v>
      </c>
      <c r="K56" s="141">
        <f t="shared" ref="K56" si="26">IF(ISBLANK(H56),"",H56*J56)</f>
        <v>702</v>
      </c>
      <c r="L56" s="140">
        <v>27</v>
      </c>
      <c r="M56" s="106"/>
    </row>
    <row r="57" spans="1:13" ht="15" customHeight="1" x14ac:dyDescent="0.25">
      <c r="A57" s="103">
        <v>46199</v>
      </c>
      <c r="B57" s="126" t="str">
        <f>INDEX(Réference!A:A,MATCH(T_suivi[[#This Row],[SKU]],Réference!F:F,0))</f>
        <v>E0.20</v>
      </c>
      <c r="C57" s="1" t="s">
        <v>267</v>
      </c>
      <c r="D57" s="7" t="str">
        <f>INDEX(Réference!G:G,MATCH('Suivi reception'!C57,Réference!F:F,0))</f>
        <v>Lot de 4 petits pains protéinés spécial multigrain</v>
      </c>
      <c r="E57" s="2" t="s">
        <v>34</v>
      </c>
      <c r="F57" s="138" t="s">
        <v>630</v>
      </c>
      <c r="G57" s="139">
        <v>46274</v>
      </c>
      <c r="H57" s="2">
        <v>7</v>
      </c>
      <c r="I57" s="2" t="s">
        <v>518</v>
      </c>
      <c r="J57" s="140">
        <v>576</v>
      </c>
      <c r="K57" s="141">
        <f t="shared" si="23"/>
        <v>4032</v>
      </c>
      <c r="L57" s="140">
        <v>12</v>
      </c>
      <c r="M57" s="106"/>
    </row>
    <row r="58" spans="1:13" ht="15" customHeight="1" x14ac:dyDescent="0.25">
      <c r="A58" s="103">
        <v>46199</v>
      </c>
      <c r="B58" s="126" t="str">
        <f>INDEX(Réference!A:A,MATCH(T_suivi[[#This Row],[SKU]],Réference!F:F,0))</f>
        <v>G0.009</v>
      </c>
      <c r="C58" s="1" t="s">
        <v>400</v>
      </c>
      <c r="D58" s="7" t="str">
        <f>INDEX(Réference!G:G,MATCH('Suivi reception'!C58,Réference!F:F,0))</f>
        <v>Gaufrettes arôme vanille (lot de 2)</v>
      </c>
      <c r="E58" s="2" t="s">
        <v>519</v>
      </c>
      <c r="F58" s="138" t="s">
        <v>534</v>
      </c>
      <c r="G58" s="139">
        <v>46507</v>
      </c>
      <c r="H58" s="2">
        <v>4</v>
      </c>
      <c r="I58" s="2" t="s">
        <v>528</v>
      </c>
      <c r="J58" s="140">
        <v>64</v>
      </c>
      <c r="K58" s="141">
        <f t="shared" si="23"/>
        <v>256</v>
      </c>
      <c r="L58" s="140">
        <v>64</v>
      </c>
      <c r="M58" s="106"/>
    </row>
    <row r="59" spans="1:13" ht="15" customHeight="1" x14ac:dyDescent="0.25">
      <c r="A59" s="103">
        <v>46199</v>
      </c>
      <c r="B59" s="126" t="str">
        <f>INDEX(Réference!A:A,MATCH(T_suivi[[#This Row],[SKU]],Réference!F:F,0))</f>
        <v>G0.021</v>
      </c>
      <c r="C59" s="1" t="s">
        <v>427</v>
      </c>
      <c r="D59" s="7" t="str">
        <f>INDEX(Réference!G:G,MATCH('Suivi reception'!C59,Réference!F:F,0))</f>
        <v>Chocolate Hazelnut Flavoured Wafer (Pack of 2)</v>
      </c>
      <c r="E59" s="2" t="s">
        <v>519</v>
      </c>
      <c r="F59" s="138" t="s">
        <v>631</v>
      </c>
      <c r="G59" s="139">
        <v>46599</v>
      </c>
      <c r="H59" s="2">
        <v>3</v>
      </c>
      <c r="I59" s="2" t="s">
        <v>528</v>
      </c>
      <c r="J59" s="140">
        <v>64</v>
      </c>
      <c r="K59" s="141">
        <f t="shared" si="23"/>
        <v>192</v>
      </c>
      <c r="L59" s="140">
        <v>64</v>
      </c>
      <c r="M59" s="106"/>
    </row>
    <row r="60" spans="1:13" ht="15" customHeight="1" x14ac:dyDescent="0.25">
      <c r="A60" s="103">
        <v>46202</v>
      </c>
      <c r="B60" s="126" t="str">
        <f>INDEX(Réference!A:A,MATCH(T_suivi[[#This Row],[SKU]],Réference!F:F,0))</f>
        <v>D0.18</v>
      </c>
      <c r="C60" s="1" t="s">
        <v>207</v>
      </c>
      <c r="D60" s="7" t="str">
        <f>INDEX(Réference!G:G,MATCH('Suivi reception'!C60,Réference!F:F,0))</f>
        <v>Filet de merlu sauce citron et son riz</v>
      </c>
      <c r="E60" s="2" t="s">
        <v>12</v>
      </c>
      <c r="F60" s="138" t="s">
        <v>596</v>
      </c>
      <c r="G60" s="139">
        <v>46730</v>
      </c>
      <c r="H60" s="2">
        <v>29</v>
      </c>
      <c r="I60" s="2" t="s">
        <v>518</v>
      </c>
      <c r="J60" s="140">
        <v>672</v>
      </c>
      <c r="K60" s="141">
        <f t="shared" si="23"/>
        <v>19488</v>
      </c>
      <c r="L60" s="140">
        <v>8</v>
      </c>
      <c r="M60" s="106"/>
    </row>
    <row r="61" spans="1:13" ht="15" customHeight="1" x14ac:dyDescent="0.25">
      <c r="A61" s="103">
        <v>46202</v>
      </c>
      <c r="B61" s="126" t="str">
        <f>INDEX(Réference!A:A,MATCH(T_suivi[[#This Row],[SKU]],Réference!F:F,0))</f>
        <v>D0.18</v>
      </c>
      <c r="C61" s="1" t="s">
        <v>207</v>
      </c>
      <c r="D61" s="7" t="str">
        <f>INDEX(Réference!G:G,MATCH('Suivi reception'!C61,Réference!F:F,0))</f>
        <v>Filet de merlu sauce citron et son riz</v>
      </c>
      <c r="E61" s="2" t="s">
        <v>12</v>
      </c>
      <c r="F61" s="138" t="s">
        <v>596</v>
      </c>
      <c r="G61" s="139">
        <v>46730</v>
      </c>
      <c r="H61" s="2">
        <v>1</v>
      </c>
      <c r="I61" s="2" t="s">
        <v>518</v>
      </c>
      <c r="J61" s="140">
        <v>392</v>
      </c>
      <c r="K61" s="141">
        <f t="shared" ref="K61" si="27">IF(ISBLANK(H61),"",H61*J61)</f>
        <v>392</v>
      </c>
      <c r="L61" s="140">
        <v>8</v>
      </c>
      <c r="M61" s="106"/>
    </row>
    <row r="62" spans="1:13" ht="15" customHeight="1" x14ac:dyDescent="0.25">
      <c r="A62" s="103">
        <v>46202</v>
      </c>
      <c r="B62" s="126" t="str">
        <f>INDEX(Réference!A:A,MATCH(T_suivi[[#This Row],[SKU]],Réference!F:F,0))</f>
        <v>B0.09</v>
      </c>
      <c r="C62" s="1" t="s">
        <v>72</v>
      </c>
      <c r="D62" s="7" t="str">
        <f>INDEX(Réference!G:G,MATCH('Suivi reception'!C62,Réference!F:F,0))</f>
        <v>Lasagnes à la Bolognaise</v>
      </c>
      <c r="E62" s="2" t="s">
        <v>12</v>
      </c>
      <c r="F62" s="138" t="s">
        <v>629</v>
      </c>
      <c r="G62" s="139">
        <v>46920</v>
      </c>
      <c r="H62" s="2">
        <v>28</v>
      </c>
      <c r="I62" s="2" t="s">
        <v>518</v>
      </c>
      <c r="J62" s="140">
        <v>672</v>
      </c>
      <c r="K62" s="141">
        <f t="shared" si="23"/>
        <v>18816</v>
      </c>
      <c r="L62" s="140">
        <v>8</v>
      </c>
      <c r="M62" s="106"/>
    </row>
    <row r="63" spans="1:13" ht="15" customHeight="1" x14ac:dyDescent="0.25">
      <c r="A63" s="103">
        <v>46202</v>
      </c>
      <c r="B63" s="126" t="str">
        <f>INDEX(Réference!A:A,MATCH(T_suivi[[#This Row],[SKU]],Réference!F:F,0))</f>
        <v>B0.09</v>
      </c>
      <c r="C63" s="1" t="s">
        <v>72</v>
      </c>
      <c r="D63" s="7" t="str">
        <f>INDEX(Réference!G:G,MATCH('Suivi reception'!C63,Réference!F:F,0))</f>
        <v>Lasagnes à la Bolognaise</v>
      </c>
      <c r="E63" s="2" t="s">
        <v>12</v>
      </c>
      <c r="F63" s="138" t="s">
        <v>629</v>
      </c>
      <c r="G63" s="139">
        <v>46920</v>
      </c>
      <c r="H63" s="2">
        <v>1</v>
      </c>
      <c r="I63" s="2" t="s">
        <v>518</v>
      </c>
      <c r="J63" s="140">
        <v>368</v>
      </c>
      <c r="K63" s="141">
        <f t="shared" ref="K63" si="28">IF(ISBLANK(H63),"",H63*J63)</f>
        <v>368</v>
      </c>
      <c r="L63" s="140">
        <v>8</v>
      </c>
      <c r="M63" s="106"/>
    </row>
    <row r="64" spans="1:13" ht="15" customHeight="1" x14ac:dyDescent="0.25">
      <c r="A64" s="103">
        <v>46202</v>
      </c>
      <c r="B64" s="126" t="str">
        <f>INDEX(Réference!A:A,MATCH(T_suivi[[#This Row],[SKU]],Réference!F:F,0))</f>
        <v>E0.16</v>
      </c>
      <c r="C64" s="1" t="s">
        <v>505</v>
      </c>
      <c r="D64" s="7" t="str">
        <f>INDEX(Réference!G:G,MATCH('Suivi reception'!C64,Réference!F:F,0))</f>
        <v>Dinde rôtie forestière et duo de riz</v>
      </c>
      <c r="E64" s="2" t="s">
        <v>12</v>
      </c>
      <c r="F64" s="138" t="s">
        <v>599</v>
      </c>
      <c r="G64" s="139">
        <v>46732</v>
      </c>
      <c r="H64" s="2">
        <v>7</v>
      </c>
      <c r="I64" s="2" t="s">
        <v>518</v>
      </c>
      <c r="J64" s="140">
        <v>672</v>
      </c>
      <c r="K64" s="141">
        <f t="shared" si="23"/>
        <v>4704</v>
      </c>
      <c r="L64" s="140">
        <v>8</v>
      </c>
      <c r="M64" s="106"/>
    </row>
    <row r="65" spans="1:13" ht="15" customHeight="1" x14ac:dyDescent="0.25">
      <c r="A65" s="103">
        <v>46203</v>
      </c>
      <c r="B65" s="126" t="str">
        <f>INDEX(Réference!A:A,MATCH(T_suivi[[#This Row],[SKU]],Réference!F:F,0))</f>
        <v>C0.08</v>
      </c>
      <c r="C65" s="1" t="s">
        <v>135</v>
      </c>
      <c r="D65" s="7" t="str">
        <f>INDEX(Réference!G:G,MATCH('Suivi reception'!C65,Réference!F:F,0))</f>
        <v>Salade provençale au poulet</v>
      </c>
      <c r="E65" s="2" t="s">
        <v>20</v>
      </c>
      <c r="F65" s="138" t="s">
        <v>632</v>
      </c>
      <c r="G65" s="139">
        <v>46726</v>
      </c>
      <c r="H65" s="2">
        <v>7</v>
      </c>
      <c r="I65" s="2" t="s">
        <v>518</v>
      </c>
      <c r="J65" s="140">
        <v>1344</v>
      </c>
      <c r="K65" s="141">
        <f t="shared" si="23"/>
        <v>9408</v>
      </c>
      <c r="L65" s="140">
        <v>7</v>
      </c>
      <c r="M65" s="106"/>
    </row>
    <row r="66" spans="1:13" ht="15" customHeight="1" x14ac:dyDescent="0.25">
      <c r="A66" s="103">
        <v>46203</v>
      </c>
      <c r="B66" s="126" t="str">
        <f>INDEX(Réference!A:A,MATCH(T_suivi[[#This Row],[SKU]],Réference!F:F,0))</f>
        <v>C0.08</v>
      </c>
      <c r="C66" s="1" t="s">
        <v>135</v>
      </c>
      <c r="D66" s="7" t="str">
        <f>INDEX(Réference!G:G,MATCH('Suivi reception'!C66,Réference!F:F,0))</f>
        <v>Salade provençale au poulet</v>
      </c>
      <c r="E66" s="2" t="s">
        <v>20</v>
      </c>
      <c r="F66" s="138" t="s">
        <v>632</v>
      </c>
      <c r="G66" s="139">
        <v>46726</v>
      </c>
      <c r="H66" s="2">
        <v>1</v>
      </c>
      <c r="I66" s="2" t="s">
        <v>518</v>
      </c>
      <c r="J66" s="140">
        <v>721</v>
      </c>
      <c r="K66" s="141">
        <f t="shared" ref="K66" si="29">IF(ISBLANK(H66),"",H66*J66)</f>
        <v>721</v>
      </c>
      <c r="L66" s="140">
        <v>7</v>
      </c>
      <c r="M66" s="106"/>
    </row>
    <row r="67" spans="1:13" ht="15" customHeight="1" x14ac:dyDescent="0.25">
      <c r="A67" s="103">
        <v>46203</v>
      </c>
      <c r="B67" s="126" t="str">
        <f>INDEX(Réference!A:A,MATCH(T_suivi[[#This Row],[SKU]],Réference!F:F,0))</f>
        <v>C0.03</v>
      </c>
      <c r="C67" s="1" t="s">
        <v>120</v>
      </c>
      <c r="D67" s="7" t="str">
        <f>INDEX(Réference!G:G,MATCH('Suivi reception'!C67,Réference!F:F,0))</f>
        <v>Salade Poulet zeste de citron</v>
      </c>
      <c r="E67" s="2" t="s">
        <v>20</v>
      </c>
      <c r="F67" s="138" t="s">
        <v>633</v>
      </c>
      <c r="G67" s="139">
        <v>46654</v>
      </c>
      <c r="H67" s="2">
        <v>4</v>
      </c>
      <c r="I67" s="2" t="s">
        <v>518</v>
      </c>
      <c r="J67" s="140">
        <v>1344</v>
      </c>
      <c r="K67" s="141">
        <f t="shared" si="23"/>
        <v>5376</v>
      </c>
      <c r="L67" s="140">
        <v>7</v>
      </c>
      <c r="M67" s="106"/>
    </row>
    <row r="68" spans="1:13" ht="15" customHeight="1" x14ac:dyDescent="0.25">
      <c r="A68" s="103">
        <v>46203</v>
      </c>
      <c r="B68" s="126" t="str">
        <f>INDEX(Réference!A:A,MATCH(T_suivi[[#This Row],[SKU]],Réference!F:F,0))</f>
        <v>E0.10</v>
      </c>
      <c r="C68" s="1" t="s">
        <v>243</v>
      </c>
      <c r="D68" s="7" t="str">
        <f>INDEX(Réference!G:G,MATCH('Suivi reception'!C68,Réference!F:F,0))</f>
        <v>Poulet rôti et purée à l'ancienne</v>
      </c>
      <c r="E68" s="2" t="s">
        <v>20</v>
      </c>
      <c r="F68" s="138" t="s">
        <v>585</v>
      </c>
      <c r="G68" s="139">
        <v>46675</v>
      </c>
      <c r="H68" s="2">
        <v>3</v>
      </c>
      <c r="I68" s="2" t="s">
        <v>518</v>
      </c>
      <c r="J68" s="140">
        <v>840</v>
      </c>
      <c r="K68" s="141">
        <f t="shared" si="23"/>
        <v>2520</v>
      </c>
      <c r="L68" s="140">
        <v>10</v>
      </c>
      <c r="M68" s="106"/>
    </row>
    <row r="69" spans="1:13" ht="15" customHeight="1" x14ac:dyDescent="0.25">
      <c r="A69" s="103">
        <v>46203</v>
      </c>
      <c r="B69" s="126" t="str">
        <f>INDEX(Réference!A:A,MATCH(T_suivi[[#This Row],[SKU]],Réference!F:F,0))</f>
        <v>E0.10</v>
      </c>
      <c r="C69" s="1" t="s">
        <v>243</v>
      </c>
      <c r="D69" s="7" t="str">
        <f>INDEX(Réference!G:G,MATCH('Suivi reception'!C69,Réference!F:F,0))</f>
        <v>Poulet rôti et purée à l'ancienne</v>
      </c>
      <c r="E69" s="2" t="s">
        <v>20</v>
      </c>
      <c r="F69" s="138" t="s">
        <v>585</v>
      </c>
      <c r="G69" s="139">
        <v>46675</v>
      </c>
      <c r="H69" s="2">
        <v>1</v>
      </c>
      <c r="I69" s="2" t="s">
        <v>518</v>
      </c>
      <c r="J69" s="140">
        <v>210</v>
      </c>
      <c r="K69" s="141">
        <f t="shared" ref="K69" si="30">IF(ISBLANK(H69),"",H69*J69)</f>
        <v>210</v>
      </c>
      <c r="L69" s="140">
        <v>10</v>
      </c>
      <c r="M69" s="106"/>
    </row>
    <row r="70" spans="1:13" ht="15" customHeight="1" x14ac:dyDescent="0.25">
      <c r="A70" s="103">
        <v>46203</v>
      </c>
      <c r="B70" s="126" t="str">
        <f>INDEX(Réference!A:A,MATCH(T_suivi[[#This Row],[SKU]],Réference!F:F,0))</f>
        <v>E0.10</v>
      </c>
      <c r="C70" s="1" t="s">
        <v>243</v>
      </c>
      <c r="D70" s="7" t="str">
        <f>INDEX(Réference!G:G,MATCH('Suivi reception'!C70,Réference!F:F,0))</f>
        <v>Poulet rôti et purée à l'ancienne</v>
      </c>
      <c r="E70" s="2" t="s">
        <v>20</v>
      </c>
      <c r="F70" s="138" t="s">
        <v>634</v>
      </c>
      <c r="G70" s="139">
        <v>46682</v>
      </c>
      <c r="H70" s="2">
        <v>10</v>
      </c>
      <c r="I70" s="2" t="s">
        <v>518</v>
      </c>
      <c r="J70" s="140">
        <v>840</v>
      </c>
      <c r="K70" s="141">
        <f t="shared" si="23"/>
        <v>8400</v>
      </c>
      <c r="L70" s="140">
        <v>10</v>
      </c>
      <c r="M70" s="106"/>
    </row>
    <row r="71" spans="1:13" ht="15" customHeight="1" x14ac:dyDescent="0.25">
      <c r="A71" s="103">
        <v>46203</v>
      </c>
      <c r="B71" s="126" t="str">
        <f>INDEX(Réference!A:A,MATCH(T_suivi[[#This Row],[SKU]],Réference!F:F,0))</f>
        <v>E0.10</v>
      </c>
      <c r="C71" s="1" t="s">
        <v>243</v>
      </c>
      <c r="D71" s="7" t="str">
        <f>INDEX(Réference!G:G,MATCH('Suivi reception'!C71,Réference!F:F,0))</f>
        <v>Poulet rôti et purée à l'ancienne</v>
      </c>
      <c r="E71" s="2" t="s">
        <v>20</v>
      </c>
      <c r="F71" s="138" t="s">
        <v>634</v>
      </c>
      <c r="G71" s="139">
        <v>46682</v>
      </c>
      <c r="H71" s="2">
        <v>1</v>
      </c>
      <c r="I71" s="2" t="s">
        <v>518</v>
      </c>
      <c r="J71" s="140">
        <v>850</v>
      </c>
      <c r="K71" s="141">
        <f t="shared" ref="K71" si="31">IF(ISBLANK(H71),"",H71*J71)</f>
        <v>850</v>
      </c>
      <c r="L71" s="140">
        <v>10</v>
      </c>
      <c r="M71" s="106"/>
    </row>
    <row r="72" spans="1:13" ht="15" customHeight="1" x14ac:dyDescent="0.25">
      <c r="A72" s="103">
        <v>46203</v>
      </c>
      <c r="B72" s="126" t="str">
        <f>INDEX(Réference!A:A,MATCH(T_suivi[[#This Row],[SKU]],Réference!F:F,0))</f>
        <v>E0.10</v>
      </c>
      <c r="C72" s="1" t="s">
        <v>243</v>
      </c>
      <c r="D72" s="7" t="str">
        <f>INDEX(Réference!G:G,MATCH('Suivi reception'!C72,Réference!F:F,0))</f>
        <v>Poulet rôti et purée à l'ancienne</v>
      </c>
      <c r="E72" s="2" t="s">
        <v>20</v>
      </c>
      <c r="F72" s="138" t="s">
        <v>634</v>
      </c>
      <c r="G72" s="139">
        <v>46682</v>
      </c>
      <c r="H72" s="2">
        <v>1</v>
      </c>
      <c r="I72" s="2" t="s">
        <v>518</v>
      </c>
      <c r="J72" s="140">
        <v>600</v>
      </c>
      <c r="K72" s="141">
        <f t="shared" ref="K72" si="32">IF(ISBLANK(H72),"",H72*J72)</f>
        <v>600</v>
      </c>
      <c r="L72" s="140">
        <v>10</v>
      </c>
      <c r="M72" s="106"/>
    </row>
    <row r="73" spans="1:13" ht="15" customHeight="1" x14ac:dyDescent="0.25">
      <c r="A73" s="103">
        <v>46203</v>
      </c>
      <c r="B73" s="126" t="str">
        <f>INDEX(Réference!A:A,MATCH(T_suivi[[#This Row],[SKU]],Réference!F:F,0))</f>
        <v>B0.16</v>
      </c>
      <c r="C73" s="1" t="s">
        <v>97</v>
      </c>
      <c r="D73" s="7" t="str">
        <f>INDEX(Réference!G:G,MATCH('Suivi reception'!C73,Réference!F:F,0))</f>
        <v>Tajine de légumes épicés aux céréales</v>
      </c>
      <c r="E73" s="2" t="s">
        <v>20</v>
      </c>
      <c r="F73" s="138" t="s">
        <v>635</v>
      </c>
      <c r="G73" s="139">
        <v>46743</v>
      </c>
      <c r="H73" s="2">
        <v>11</v>
      </c>
      <c r="I73" s="2" t="s">
        <v>518</v>
      </c>
      <c r="J73" s="140">
        <v>840</v>
      </c>
      <c r="K73" s="141">
        <f t="shared" si="23"/>
        <v>9240</v>
      </c>
      <c r="L73" s="140">
        <v>10</v>
      </c>
      <c r="M73" s="106"/>
    </row>
    <row r="74" spans="1:13" ht="15" customHeight="1" x14ac:dyDescent="0.25">
      <c r="A74" s="103">
        <v>46203</v>
      </c>
      <c r="B74" s="126" t="str">
        <f>INDEX(Réference!A:A,MATCH(T_suivi[[#This Row],[SKU]],Réference!F:F,0))</f>
        <v>B0.16</v>
      </c>
      <c r="C74" s="1" t="s">
        <v>97</v>
      </c>
      <c r="D74" s="7" t="str">
        <f>INDEX(Réference!G:G,MATCH('Suivi reception'!C74,Réference!F:F,0))</f>
        <v>Tajine de légumes épicés aux céréales</v>
      </c>
      <c r="E74" s="2" t="s">
        <v>20</v>
      </c>
      <c r="F74" s="138" t="s">
        <v>635</v>
      </c>
      <c r="G74" s="139">
        <v>46743</v>
      </c>
      <c r="H74" s="2">
        <v>1</v>
      </c>
      <c r="I74" s="2" t="s">
        <v>518</v>
      </c>
      <c r="J74" s="140">
        <v>420</v>
      </c>
      <c r="K74" s="141">
        <f t="shared" ref="K74:K75" si="33">IF(ISBLANK(H74),"",H74*J74)</f>
        <v>420</v>
      </c>
      <c r="L74" s="140">
        <v>10</v>
      </c>
      <c r="M74" s="106"/>
    </row>
    <row r="75" spans="1:13" ht="15" customHeight="1" x14ac:dyDescent="0.25">
      <c r="A75" s="103">
        <v>46203</v>
      </c>
      <c r="B75" s="126" t="str">
        <f>INDEX(Réference!A:A,MATCH(T_suivi[[#This Row],[SKU]],Réference!F:F,0))</f>
        <v>D0.02</v>
      </c>
      <c r="C75" s="1" t="s">
        <v>174</v>
      </c>
      <c r="D75" s="7" t="str">
        <f>INDEX(Réference!G:G,MATCH('Suivi reception'!C75,Réference!F:F,0))</f>
        <v>Colombo de porc et riz</v>
      </c>
      <c r="E75" s="2" t="s">
        <v>24</v>
      </c>
      <c r="F75" s="138" t="s">
        <v>603</v>
      </c>
      <c r="G75" s="139">
        <v>46661</v>
      </c>
      <c r="H75" s="2">
        <v>4</v>
      </c>
      <c r="I75" s="2" t="s">
        <v>518</v>
      </c>
      <c r="J75" s="140">
        <v>960</v>
      </c>
      <c r="K75" s="141">
        <f t="shared" si="33"/>
        <v>3840</v>
      </c>
      <c r="L75" s="140">
        <v>10</v>
      </c>
      <c r="M75" s="106"/>
    </row>
    <row r="76" spans="1:13" ht="15" customHeight="1" x14ac:dyDescent="0.25">
      <c r="A76" s="103">
        <v>46203</v>
      </c>
      <c r="B76" s="126" t="str">
        <f>INDEX(Réference!A:A,MATCH(T_suivi[[#This Row],[SKU]],Réference!F:F,0))</f>
        <v>D0.02</v>
      </c>
      <c r="C76" s="1" t="s">
        <v>174</v>
      </c>
      <c r="D76" s="7" t="str">
        <f>INDEX(Réference!G:G,MATCH('Suivi reception'!C76,Réference!F:F,0))</f>
        <v>Colombo de porc et riz</v>
      </c>
      <c r="E76" s="2" t="s">
        <v>24</v>
      </c>
      <c r="F76" s="138" t="s">
        <v>603</v>
      </c>
      <c r="G76" s="139">
        <v>46661</v>
      </c>
      <c r="H76" s="2">
        <v>1</v>
      </c>
      <c r="I76" s="2" t="s">
        <v>518</v>
      </c>
      <c r="J76" s="140">
        <v>868</v>
      </c>
      <c r="K76" s="141">
        <f t="shared" ref="K76:K77" si="34">IF(ISBLANK(H76),"",H76*J76)</f>
        <v>868</v>
      </c>
      <c r="L76" s="140">
        <v>10</v>
      </c>
      <c r="M76" s="106"/>
    </row>
    <row r="77" spans="1:13" ht="15" customHeight="1" x14ac:dyDescent="0.25">
      <c r="A77" s="103">
        <v>46203</v>
      </c>
      <c r="B77" s="126" t="str">
        <f>INDEX(Réference!A:A,MATCH(T_suivi[[#This Row],[SKU]],Réference!F:F,0))</f>
        <v>F0.008</v>
      </c>
      <c r="C77" s="1" t="s">
        <v>288</v>
      </c>
      <c r="D77" s="7" t="str">
        <f>INDEX(Réference!G:G,MATCH('Suivi reception'!C77,Réference!F:F,0))</f>
        <v>Compote pomme fraise Bio</v>
      </c>
      <c r="E77" s="2" t="s">
        <v>74</v>
      </c>
      <c r="F77" s="138" t="s">
        <v>520</v>
      </c>
      <c r="G77" s="139">
        <v>46569</v>
      </c>
      <c r="H77" s="2">
        <v>4</v>
      </c>
      <c r="I77" s="2" t="s">
        <v>528</v>
      </c>
      <c r="J77" s="140">
        <v>72</v>
      </c>
      <c r="K77" s="141">
        <f t="shared" si="34"/>
        <v>288</v>
      </c>
      <c r="L77" s="140">
        <v>72</v>
      </c>
      <c r="M77" s="106"/>
    </row>
    <row r="78" spans="1:13" ht="15" customHeight="1" x14ac:dyDescent="0.25">
      <c r="A78" s="103">
        <v>46203</v>
      </c>
      <c r="B78" s="126" t="str">
        <f>INDEX(Réference!A:A,MATCH(T_suivi[[#This Row],[SKU]],Réference!F:F,0))</f>
        <v>F0.008</v>
      </c>
      <c r="C78" s="1" t="s">
        <v>288</v>
      </c>
      <c r="D78" s="7" t="str">
        <f>INDEX(Réference!G:G,MATCH('Suivi reception'!C78,Réference!F:F,0))</f>
        <v>Compote pomme fraise Bio</v>
      </c>
      <c r="E78" s="2" t="s">
        <v>74</v>
      </c>
      <c r="F78" s="138" t="s">
        <v>643</v>
      </c>
      <c r="G78" s="139">
        <v>46590</v>
      </c>
      <c r="H78" s="2">
        <v>7</v>
      </c>
      <c r="I78" s="2" t="s">
        <v>528</v>
      </c>
      <c r="J78" s="140">
        <v>72</v>
      </c>
      <c r="K78" s="141">
        <f t="shared" ref="K78:K81" si="35">IF(ISBLANK(H78),"",H78*J78)</f>
        <v>504</v>
      </c>
      <c r="L78" s="140">
        <v>72</v>
      </c>
      <c r="M78" s="106"/>
    </row>
    <row r="79" spans="1:13" ht="15" customHeight="1" x14ac:dyDescent="0.25">
      <c r="A79" s="103">
        <v>46203</v>
      </c>
      <c r="B79" s="126" t="str">
        <f>INDEX(Réference!A:A,MATCH(T_suivi[[#This Row],[SKU]],Réference!F:F,0))</f>
        <v>F0.012</v>
      </c>
      <c r="C79" s="1" t="s">
        <v>299</v>
      </c>
      <c r="D79" s="7" t="str">
        <f>INDEX(Réference!G:G,MATCH('Suivi reception'!C79,Réference!F:F,0))</f>
        <v>Compote pomme banane Bio</v>
      </c>
      <c r="E79" s="2" t="s">
        <v>74</v>
      </c>
      <c r="F79" s="138" t="s">
        <v>644</v>
      </c>
      <c r="G79" s="139">
        <v>46567</v>
      </c>
      <c r="H79" s="2">
        <v>9</v>
      </c>
      <c r="I79" s="2" t="s">
        <v>528</v>
      </c>
      <c r="J79" s="140">
        <v>72</v>
      </c>
      <c r="K79" s="141">
        <f t="shared" si="35"/>
        <v>648</v>
      </c>
      <c r="L79" s="140">
        <v>72</v>
      </c>
      <c r="M79" s="106"/>
    </row>
    <row r="80" spans="1:13" ht="15" customHeight="1" x14ac:dyDescent="0.25">
      <c r="A80" s="103">
        <v>46203</v>
      </c>
      <c r="B80" s="126" t="str">
        <f>INDEX(Réference!A:A,MATCH(T_suivi[[#This Row],[SKU]],Réference!F:F,0))</f>
        <v>F0.020</v>
      </c>
      <c r="C80" s="1" t="s">
        <v>318</v>
      </c>
      <c r="D80" s="7" t="str">
        <f>INDEX(Réference!G:G,MATCH('Suivi reception'!C80,Réference!F:F,0))</f>
        <v>Compote pomme Bio</v>
      </c>
      <c r="E80" s="2" t="s">
        <v>74</v>
      </c>
      <c r="F80" s="138" t="s">
        <v>645</v>
      </c>
      <c r="G80" s="139">
        <v>46512</v>
      </c>
      <c r="H80" s="2">
        <v>11</v>
      </c>
      <c r="I80" s="2" t="s">
        <v>528</v>
      </c>
      <c r="J80" s="140">
        <v>72</v>
      </c>
      <c r="K80" s="141">
        <f t="shared" si="35"/>
        <v>792</v>
      </c>
      <c r="L80" s="140">
        <v>72</v>
      </c>
      <c r="M80" s="106"/>
    </row>
    <row r="81" spans="1:13" ht="15" customHeight="1" x14ac:dyDescent="0.25">
      <c r="A81" s="103">
        <v>46203</v>
      </c>
      <c r="B81" s="126" t="str">
        <f>INDEX(Réference!A:A,MATCH(T_suivi[[#This Row],[SKU]],Réference!F:F,0))</f>
        <v>G0.001</v>
      </c>
      <c r="C81" s="1" t="s">
        <v>382</v>
      </c>
      <c r="D81" s="7" t="str">
        <f>INDEX(Réference!G:G,MATCH('Suivi reception'!C81,Réference!F:F,0))</f>
        <v>Compote pomme abricot Bio</v>
      </c>
      <c r="E81" s="2" t="s">
        <v>74</v>
      </c>
      <c r="F81" s="138" t="s">
        <v>646</v>
      </c>
      <c r="G81" s="139">
        <v>46609</v>
      </c>
      <c r="H81" s="2">
        <v>11</v>
      </c>
      <c r="I81" s="2" t="s">
        <v>528</v>
      </c>
      <c r="J81" s="140">
        <v>72</v>
      </c>
      <c r="K81" s="141">
        <f t="shared" si="35"/>
        <v>792</v>
      </c>
      <c r="L81" s="140">
        <v>72</v>
      </c>
      <c r="M81" s="106"/>
    </row>
    <row r="82" spans="1:13" ht="15" customHeight="1" x14ac:dyDescent="0.25">
      <c r="A82" s="103">
        <v>46204</v>
      </c>
      <c r="B82" s="126" t="str">
        <f>INDEX(Réference!A:A,MATCH(T_suivi[[#This Row],[SKU]],Réference!F:F,0))</f>
        <v>E0.11</v>
      </c>
      <c r="C82" s="1" t="s">
        <v>246</v>
      </c>
      <c r="D82" s="7" t="str">
        <f>INDEX(Réference!G:G,MATCH('Suivi reception'!C82,Réference!F:F,0))</f>
        <v>Bœuf façon tomates farcies</v>
      </c>
      <c r="E82" s="2" t="s">
        <v>20</v>
      </c>
      <c r="F82" s="138" t="s">
        <v>641</v>
      </c>
      <c r="G82" s="139">
        <v>46726</v>
      </c>
      <c r="H82" s="2">
        <v>3</v>
      </c>
      <c r="I82" s="2" t="s">
        <v>518</v>
      </c>
      <c r="J82" s="140">
        <v>840</v>
      </c>
      <c r="K82" s="141">
        <f t="shared" si="23"/>
        <v>2520</v>
      </c>
      <c r="L82" s="140">
        <v>10</v>
      </c>
      <c r="M82" s="106"/>
    </row>
    <row r="83" spans="1:13" ht="15" customHeight="1" x14ac:dyDescent="0.25">
      <c r="A83" s="103">
        <v>46204</v>
      </c>
      <c r="B83" s="126" t="str">
        <f>INDEX(Réference!A:A,MATCH(T_suivi[[#This Row],[SKU]],Réference!F:F,0))</f>
        <v>E0.11</v>
      </c>
      <c r="C83" s="1" t="s">
        <v>246</v>
      </c>
      <c r="D83" s="7" t="str">
        <f>INDEX(Réference!G:G,MATCH('Suivi reception'!C83,Réference!F:F,0))</f>
        <v>Bœuf façon tomates farcies</v>
      </c>
      <c r="E83" s="2" t="s">
        <v>20</v>
      </c>
      <c r="F83" s="138" t="s">
        <v>636</v>
      </c>
      <c r="G83" s="139">
        <v>46726</v>
      </c>
      <c r="H83" s="2">
        <v>3</v>
      </c>
      <c r="I83" s="2" t="s">
        <v>518</v>
      </c>
      <c r="J83" s="140">
        <v>840</v>
      </c>
      <c r="K83" s="141">
        <f t="shared" ref="K83" si="36">IF(ISBLANK(H83),"",H83*J83)</f>
        <v>2520</v>
      </c>
      <c r="L83" s="140">
        <v>10</v>
      </c>
      <c r="M83" s="106"/>
    </row>
    <row r="84" spans="1:13" ht="15" customHeight="1" x14ac:dyDescent="0.25">
      <c r="A84" s="103">
        <v>46204</v>
      </c>
      <c r="B84" s="126" t="str">
        <f>INDEX(Réference!A:A,MATCH(T_suivi[[#This Row],[SKU]],Réference!F:F,0))</f>
        <v>E0.11</v>
      </c>
      <c r="C84" s="1" t="s">
        <v>246</v>
      </c>
      <c r="D84" s="7" t="str">
        <f>INDEX(Réference!G:G,MATCH('Suivi reception'!C84,Réference!F:F,0))</f>
        <v>Bœuf façon tomates farcies</v>
      </c>
      <c r="E84" s="2" t="s">
        <v>20</v>
      </c>
      <c r="F84" s="138" t="s">
        <v>636</v>
      </c>
      <c r="G84" s="139">
        <v>46726</v>
      </c>
      <c r="H84" s="2">
        <v>1</v>
      </c>
      <c r="I84" s="2" t="s">
        <v>518</v>
      </c>
      <c r="J84" s="140">
        <v>910</v>
      </c>
      <c r="K84" s="141">
        <f t="shared" ref="K84" si="37">IF(ISBLANK(H84),"",H84*J84)</f>
        <v>910</v>
      </c>
      <c r="L84" s="140">
        <v>10</v>
      </c>
      <c r="M84" s="106"/>
    </row>
    <row r="85" spans="1:13" ht="15" customHeight="1" x14ac:dyDescent="0.25">
      <c r="A85" s="103">
        <v>46204</v>
      </c>
      <c r="B85" s="126" t="str">
        <f>INDEX(Réference!A:A,MATCH(T_suivi[[#This Row],[SKU]],Réference!F:F,0))</f>
        <v>E0.09</v>
      </c>
      <c r="C85" s="1" t="s">
        <v>240</v>
      </c>
      <c r="D85" s="7" t="str">
        <f>INDEX(Réference!G:G,MATCH('Suivi reception'!C85,Réference!F:F,0))</f>
        <v>Filet mignon de porc et écrasés de pommes de terre</v>
      </c>
      <c r="E85" s="2" t="s">
        <v>20</v>
      </c>
      <c r="F85" s="138" t="s">
        <v>642</v>
      </c>
      <c r="G85" s="139">
        <v>46711</v>
      </c>
      <c r="H85" s="2">
        <v>2</v>
      </c>
      <c r="I85" s="2" t="s">
        <v>518</v>
      </c>
      <c r="J85" s="140">
        <v>840</v>
      </c>
      <c r="K85" s="141">
        <f t="shared" si="23"/>
        <v>1680</v>
      </c>
      <c r="L85" s="140">
        <v>10</v>
      </c>
      <c r="M85" s="106"/>
    </row>
    <row r="86" spans="1:13" ht="15" customHeight="1" x14ac:dyDescent="0.25">
      <c r="A86" s="103">
        <v>46204</v>
      </c>
      <c r="B86" s="126" t="str">
        <f>INDEX(Réference!A:A,MATCH(T_suivi[[#This Row],[SKU]],Réference!F:F,0))</f>
        <v>E0.09</v>
      </c>
      <c r="C86" s="1" t="s">
        <v>240</v>
      </c>
      <c r="D86" s="7" t="str">
        <f>INDEX(Réference!G:G,MATCH('Suivi reception'!C86,Réference!F:F,0))</f>
        <v>Filet mignon de porc et écrasés de pommes de terre</v>
      </c>
      <c r="E86" s="2" t="s">
        <v>20</v>
      </c>
      <c r="F86" s="138" t="s">
        <v>642</v>
      </c>
      <c r="G86" s="139">
        <v>46711</v>
      </c>
      <c r="H86" s="2">
        <v>1</v>
      </c>
      <c r="I86" s="2" t="s">
        <v>518</v>
      </c>
      <c r="J86" s="140">
        <v>830</v>
      </c>
      <c r="K86" s="141">
        <f t="shared" ref="K86" si="38">IF(ISBLANK(H86),"",H86*J86)</f>
        <v>830</v>
      </c>
      <c r="L86" s="140">
        <v>10</v>
      </c>
      <c r="M86" s="106"/>
    </row>
    <row r="87" spans="1:13" ht="15" customHeight="1" x14ac:dyDescent="0.25">
      <c r="A87" s="103">
        <v>46204</v>
      </c>
      <c r="B87" s="126" t="str">
        <f>INDEX(Réference!A:A,MATCH(T_suivi[[#This Row],[SKU]],Réference!F:F,0))</f>
        <v>E0.09</v>
      </c>
      <c r="C87" s="1" t="s">
        <v>240</v>
      </c>
      <c r="D87" s="7" t="str">
        <f>INDEX(Réference!G:G,MATCH('Suivi reception'!C87,Réference!F:F,0))</f>
        <v>Filet mignon de porc et écrasés de pommes de terre</v>
      </c>
      <c r="E87" s="2" t="s">
        <v>20</v>
      </c>
      <c r="F87" s="138" t="s">
        <v>637</v>
      </c>
      <c r="G87" s="139">
        <v>46730</v>
      </c>
      <c r="H87" s="2">
        <v>12</v>
      </c>
      <c r="I87" s="2" t="s">
        <v>518</v>
      </c>
      <c r="J87" s="140">
        <v>840</v>
      </c>
      <c r="K87" s="141">
        <f t="shared" si="23"/>
        <v>10080</v>
      </c>
      <c r="L87" s="140">
        <v>10</v>
      </c>
      <c r="M87" s="106"/>
    </row>
    <row r="88" spans="1:13" ht="15" customHeight="1" x14ac:dyDescent="0.25">
      <c r="A88" s="103">
        <v>46204</v>
      </c>
      <c r="B88" s="126" t="str">
        <f>INDEX(Réference!A:A,MATCH(T_suivi[[#This Row],[SKU]],Réference!F:F,0))</f>
        <v>E0.09</v>
      </c>
      <c r="C88" s="1" t="s">
        <v>240</v>
      </c>
      <c r="D88" s="7" t="str">
        <f>INDEX(Réference!G:G,MATCH('Suivi reception'!C88,Réference!F:F,0))</f>
        <v>Filet mignon de porc et écrasés de pommes de terre</v>
      </c>
      <c r="E88" s="2" t="s">
        <v>20</v>
      </c>
      <c r="F88" s="138" t="s">
        <v>637</v>
      </c>
      <c r="G88" s="139">
        <v>46730</v>
      </c>
      <c r="H88" s="2">
        <v>1</v>
      </c>
      <c r="I88" s="2" t="s">
        <v>518</v>
      </c>
      <c r="J88" s="140">
        <v>530</v>
      </c>
      <c r="K88" s="141">
        <f t="shared" ref="K88" si="39">IF(ISBLANK(H88),"",H88*J88)</f>
        <v>530</v>
      </c>
      <c r="L88" s="140">
        <v>10</v>
      </c>
      <c r="M88" s="106"/>
    </row>
    <row r="89" spans="1:13" ht="15" customHeight="1" x14ac:dyDescent="0.25">
      <c r="A89" s="103">
        <v>46205</v>
      </c>
      <c r="B89" s="126" t="str">
        <f>INDEX(Réference!A:A,MATCH(T_suivi[[#This Row],[SKU]],Réference!F:F,0))</f>
        <v>GRAADE</v>
      </c>
      <c r="C89" s="1">
        <v>700490001</v>
      </c>
      <c r="D89" s="7" t="str">
        <f>INDEX(Réference!G:G,MATCH('Suivi reception'!C89,Réference!F:F,0))</f>
        <v>Grand coffret GRAADE</v>
      </c>
      <c r="E89" s="2" t="s">
        <v>648</v>
      </c>
      <c r="F89" s="138" t="s">
        <v>649</v>
      </c>
      <c r="G89" s="139">
        <v>46570</v>
      </c>
      <c r="H89" s="2">
        <v>3</v>
      </c>
      <c r="I89" s="2" t="s">
        <v>518</v>
      </c>
      <c r="J89" s="140">
        <v>500</v>
      </c>
      <c r="K89" s="141">
        <f t="shared" si="23"/>
        <v>1500</v>
      </c>
      <c r="L89" s="140">
        <v>500</v>
      </c>
      <c r="M89" s="106"/>
    </row>
    <row r="90" spans="1:13" ht="15" customHeight="1" x14ac:dyDescent="0.25">
      <c r="A90" s="103">
        <v>46205</v>
      </c>
      <c r="B90" s="126" t="str">
        <f>INDEX(Réference!A:A,MATCH(T_suivi[[#This Row],[SKU]],Réference!F:F,0))</f>
        <v>GRAADE</v>
      </c>
      <c r="C90" s="1">
        <v>700490001</v>
      </c>
      <c r="D90" s="7" t="str">
        <f>INDEX(Réference!G:G,MATCH('Suivi reception'!C90,Réference!F:F,0))</f>
        <v>Grand coffret GRAADE</v>
      </c>
      <c r="E90" s="2" t="s">
        <v>648</v>
      </c>
      <c r="F90" s="138" t="s">
        <v>649</v>
      </c>
      <c r="G90" s="139">
        <v>46570</v>
      </c>
      <c r="H90" s="2">
        <v>1</v>
      </c>
      <c r="I90" s="2" t="s">
        <v>518</v>
      </c>
      <c r="J90" s="140">
        <v>350</v>
      </c>
      <c r="K90" s="141">
        <f t="shared" ref="K90:K91" si="40">IF(ISBLANK(H90),"",H90*J90)</f>
        <v>350</v>
      </c>
      <c r="L90" s="140">
        <v>500</v>
      </c>
      <c r="M90" s="106"/>
    </row>
    <row r="91" spans="1:13" ht="15" customHeight="1" x14ac:dyDescent="0.25">
      <c r="A91" s="103">
        <v>46205</v>
      </c>
      <c r="B91" s="126" t="str">
        <f>INDEX(Réference!A:A,MATCH(T_suivi[[#This Row],[SKU]],Réference!F:F,0))</f>
        <v>D0.02</v>
      </c>
      <c r="C91" s="1" t="s">
        <v>174</v>
      </c>
      <c r="D91" s="7" t="str">
        <f>INDEX(Réference!G:G,MATCH('Suivi reception'!C91,Réference!F:F,0))</f>
        <v>Colombo de porc et riz</v>
      </c>
      <c r="E91" s="2" t="s">
        <v>24</v>
      </c>
      <c r="F91" s="138" t="s">
        <v>650</v>
      </c>
      <c r="G91" s="139">
        <v>46668</v>
      </c>
      <c r="H91" s="2">
        <v>9</v>
      </c>
      <c r="I91" s="2" t="s">
        <v>518</v>
      </c>
      <c r="J91" s="140">
        <v>960</v>
      </c>
      <c r="K91" s="141">
        <f t="shared" si="40"/>
        <v>8640</v>
      </c>
      <c r="L91" s="140">
        <v>10</v>
      </c>
      <c r="M91" s="106"/>
    </row>
    <row r="92" spans="1:13" ht="15" customHeight="1" x14ac:dyDescent="0.25">
      <c r="A92" s="103">
        <v>46205</v>
      </c>
      <c r="B92" s="126" t="str">
        <f>INDEX(Réference!A:A,MATCH(T_suivi[[#This Row],[SKU]],Réference!F:F,0))</f>
        <v>D0.02</v>
      </c>
      <c r="C92" s="1" t="s">
        <v>174</v>
      </c>
      <c r="D92" s="7" t="str">
        <f>INDEX(Réference!G:G,MATCH('Suivi reception'!C92,Réference!F:F,0))</f>
        <v>Colombo de porc et riz</v>
      </c>
      <c r="E92" s="2" t="s">
        <v>24</v>
      </c>
      <c r="F92" s="138" t="s">
        <v>650</v>
      </c>
      <c r="G92" s="139">
        <v>46668</v>
      </c>
      <c r="H92" s="2">
        <v>1</v>
      </c>
      <c r="I92" s="2" t="s">
        <v>518</v>
      </c>
      <c r="J92" s="140">
        <v>1055</v>
      </c>
      <c r="K92" s="141">
        <f t="shared" ref="K92:K93" si="41">IF(ISBLANK(H92),"",H92*J92)</f>
        <v>1055</v>
      </c>
      <c r="L92" s="140">
        <v>10</v>
      </c>
      <c r="M92" s="106"/>
    </row>
    <row r="93" spans="1:13" ht="15" customHeight="1" x14ac:dyDescent="0.25">
      <c r="A93" s="103">
        <v>46205</v>
      </c>
      <c r="B93" s="126" t="str">
        <f>INDEX(Réference!A:A,MATCH(T_suivi[[#This Row],[SKU]],Réference!F:F,0))</f>
        <v>B0.07</v>
      </c>
      <c r="C93" s="1" t="s">
        <v>65</v>
      </c>
      <c r="D93" s="7" t="str">
        <f>INDEX(Réference!G:G,MATCH('Suivi reception'!C93,Réference!F:F,0))</f>
        <v>Lasagnes saumon épinard</v>
      </c>
      <c r="E93" s="2" t="s">
        <v>24</v>
      </c>
      <c r="F93" s="138" t="s">
        <v>651</v>
      </c>
      <c r="G93" s="139">
        <v>46671</v>
      </c>
      <c r="H93" s="2">
        <v>6</v>
      </c>
      <c r="I93" s="2" t="s">
        <v>518</v>
      </c>
      <c r="J93" s="140">
        <v>1512</v>
      </c>
      <c r="K93" s="141">
        <f t="shared" si="41"/>
        <v>9072</v>
      </c>
      <c r="L93" s="140">
        <v>36</v>
      </c>
      <c r="M93" s="106"/>
    </row>
    <row r="94" spans="1:13" ht="15" customHeight="1" x14ac:dyDescent="0.25">
      <c r="A94" s="103">
        <v>46205</v>
      </c>
      <c r="B94" s="126" t="str">
        <f>INDEX(Réference!A:A,MATCH(T_suivi[[#This Row],[SKU]],Réference!F:F,0))</f>
        <v>B0.07</v>
      </c>
      <c r="C94" s="1" t="s">
        <v>65</v>
      </c>
      <c r="D94" s="7" t="str">
        <f>INDEX(Réference!G:G,MATCH('Suivi reception'!C94,Réference!F:F,0))</f>
        <v>Lasagnes saumon épinard</v>
      </c>
      <c r="E94" s="2" t="s">
        <v>24</v>
      </c>
      <c r="F94" s="138" t="s">
        <v>651</v>
      </c>
      <c r="G94" s="139">
        <v>46671</v>
      </c>
      <c r="H94" s="2">
        <v>1</v>
      </c>
      <c r="I94" s="2" t="s">
        <v>518</v>
      </c>
      <c r="J94" s="140">
        <v>972</v>
      </c>
      <c r="K94" s="141">
        <f t="shared" ref="K94" si="42">IF(ISBLANK(H94),"",H94*J94)</f>
        <v>972</v>
      </c>
      <c r="L94" s="140">
        <v>36</v>
      </c>
      <c r="M94" s="106"/>
    </row>
    <row r="95" spans="1:13" ht="15" customHeight="1" x14ac:dyDescent="0.25">
      <c r="A95" s="103">
        <v>46205</v>
      </c>
      <c r="B95" s="126" t="str">
        <f>INDEX(Réference!A:A,MATCH(T_suivi[[#This Row],[SKU]],Réference!F:F,0))</f>
        <v>D0.15</v>
      </c>
      <c r="C95" s="1" t="s">
        <v>202</v>
      </c>
      <c r="D95" s="7" t="str">
        <f>INDEX(Réference!G:G,MATCH('Suivi reception'!C95,Réference!F:F,0))</f>
        <v>Goulash de Bœuf</v>
      </c>
      <c r="E95" s="2" t="s">
        <v>20</v>
      </c>
      <c r="F95" s="138" t="s">
        <v>638</v>
      </c>
      <c r="G95" s="139">
        <v>46736</v>
      </c>
      <c r="H95" s="2">
        <v>5</v>
      </c>
      <c r="I95" s="2" t="s">
        <v>518</v>
      </c>
      <c r="J95" s="140">
        <v>924</v>
      </c>
      <c r="K95" s="141">
        <f>IF(ISBLANK(H95),"",H95*J95)</f>
        <v>4620</v>
      </c>
      <c r="L95" s="140">
        <v>11</v>
      </c>
      <c r="M95" s="106"/>
    </row>
    <row r="96" spans="1:13" ht="15" customHeight="1" x14ac:dyDescent="0.25">
      <c r="A96" s="103">
        <v>46205</v>
      </c>
      <c r="B96" s="126" t="str">
        <f>INDEX(Réference!A:A,MATCH(T_suivi[[#This Row],[SKU]],Réference!F:F,0))</f>
        <v>D0.15</v>
      </c>
      <c r="C96" s="1" t="s">
        <v>202</v>
      </c>
      <c r="D96" s="7" t="str">
        <f>INDEX(Réference!G:G,MATCH('Suivi reception'!C96,Réference!F:F,0))</f>
        <v>Goulash de Bœuf</v>
      </c>
      <c r="E96" s="2" t="s">
        <v>20</v>
      </c>
      <c r="F96" s="138" t="s">
        <v>638</v>
      </c>
      <c r="G96" s="139">
        <v>46736</v>
      </c>
      <c r="H96" s="2">
        <v>1</v>
      </c>
      <c r="I96" s="2" t="s">
        <v>518</v>
      </c>
      <c r="J96" s="140">
        <v>506</v>
      </c>
      <c r="K96" s="141">
        <f t="shared" ref="K96" si="43">IF(ISBLANK(H96),"",H96*J96)</f>
        <v>506</v>
      </c>
      <c r="L96" s="140">
        <v>11</v>
      </c>
      <c r="M96" s="106"/>
    </row>
    <row r="97" spans="1:13" ht="15" customHeight="1" x14ac:dyDescent="0.25">
      <c r="A97" s="103">
        <v>46205</v>
      </c>
      <c r="B97" s="126" t="str">
        <f>INDEX(Réference!A:A,MATCH(T_suivi[[#This Row],[SKU]],Réference!F:F,0))</f>
        <v>D0.13</v>
      </c>
      <c r="C97" s="1" t="s">
        <v>197</v>
      </c>
      <c r="D97" s="7" t="str">
        <f>INDEX(Réference!G:G,MATCH('Suivi reception'!C97,Réference!F:F,0))</f>
        <v>GALETTE DE SOJA TOMATE BASILIC ET LEGUMES DU SOLEIL</v>
      </c>
      <c r="E97" s="2" t="s">
        <v>20</v>
      </c>
      <c r="F97" s="138" t="s">
        <v>639</v>
      </c>
      <c r="G97" s="139">
        <v>46722</v>
      </c>
      <c r="H97" s="2">
        <v>6</v>
      </c>
      <c r="I97" s="2" t="s">
        <v>518</v>
      </c>
      <c r="J97" s="140">
        <v>840</v>
      </c>
      <c r="K97" s="141">
        <f t="shared" si="23"/>
        <v>5040</v>
      </c>
      <c r="L97" s="140">
        <v>10</v>
      </c>
      <c r="M97" s="106"/>
    </row>
    <row r="98" spans="1:13" ht="15" customHeight="1" x14ac:dyDescent="0.25">
      <c r="A98" s="103">
        <v>46205</v>
      </c>
      <c r="B98" s="126" t="str">
        <f>INDEX(Réference!A:A,MATCH(T_suivi[[#This Row],[SKU]],Réference!F:F,0))</f>
        <v>D0.13</v>
      </c>
      <c r="C98" s="1" t="s">
        <v>197</v>
      </c>
      <c r="D98" s="7" t="str">
        <f>INDEX(Réference!G:G,MATCH('Suivi reception'!C98,Réference!F:F,0))</f>
        <v>GALETTE DE SOJA TOMATE BASILIC ET LEGUMES DU SOLEIL</v>
      </c>
      <c r="E98" s="2" t="s">
        <v>20</v>
      </c>
      <c r="F98" s="138" t="s">
        <v>640</v>
      </c>
      <c r="G98" s="139">
        <v>46743</v>
      </c>
      <c r="H98" s="2">
        <v>7</v>
      </c>
      <c r="I98" s="2" t="s">
        <v>518</v>
      </c>
      <c r="J98" s="140">
        <v>840</v>
      </c>
      <c r="K98" s="141">
        <f t="shared" ref="K98" si="44">IF(ISBLANK(H98),"",H98*J98)</f>
        <v>5880</v>
      </c>
      <c r="L98" s="140">
        <v>10</v>
      </c>
      <c r="M98" s="106"/>
    </row>
    <row r="99" spans="1:13" ht="15" customHeight="1" x14ac:dyDescent="0.25">
      <c r="A99" s="103">
        <v>46205</v>
      </c>
      <c r="B99" s="126" t="str">
        <f>INDEX(Réference!A:A,MATCH(T_suivi[[#This Row],[SKU]],Réference!F:F,0))</f>
        <v>D0.13</v>
      </c>
      <c r="C99" s="1" t="s">
        <v>197</v>
      </c>
      <c r="D99" s="7" t="str">
        <f>INDEX(Réference!G:G,MATCH('Suivi reception'!C99,Réference!F:F,0))</f>
        <v>GALETTE DE SOJA TOMATE BASILIC ET LEGUMES DU SOLEIL</v>
      </c>
      <c r="E99" s="2" t="s">
        <v>20</v>
      </c>
      <c r="F99" s="138" t="s">
        <v>640</v>
      </c>
      <c r="G99" s="139">
        <v>46743</v>
      </c>
      <c r="H99" s="2">
        <v>1</v>
      </c>
      <c r="I99" s="2" t="s">
        <v>518</v>
      </c>
      <c r="J99" s="140">
        <v>820</v>
      </c>
      <c r="K99" s="141">
        <f t="shared" ref="K99" si="45">IF(ISBLANK(H99),"",H99*J99)</f>
        <v>820</v>
      </c>
      <c r="L99" s="140">
        <v>10</v>
      </c>
      <c r="M99" s="106"/>
    </row>
    <row r="100" spans="1:13" ht="15" customHeight="1" x14ac:dyDescent="0.25">
      <c r="A100" s="103">
        <v>46206</v>
      </c>
      <c r="B100" s="126" t="str">
        <f>INDEX(Réference!A:A,MATCH(T_suivi[[#This Row],[SKU]],Réference!F:F,0))</f>
        <v>B0.01</v>
      </c>
      <c r="C100" s="1" t="s">
        <v>41</v>
      </c>
      <c r="D100" s="7" t="str">
        <f>INDEX(Réference!G:G,MATCH('Suivi reception'!C100,Réference!F:F,0))</f>
        <v>Salade de boulgour et poulet</v>
      </c>
      <c r="E100" s="2" t="s">
        <v>20</v>
      </c>
      <c r="F100" s="138" t="s">
        <v>647</v>
      </c>
      <c r="G100" s="139">
        <v>46738</v>
      </c>
      <c r="H100" s="2">
        <v>8</v>
      </c>
      <c r="I100" s="2" t="s">
        <v>518</v>
      </c>
      <c r="J100" s="140">
        <v>924</v>
      </c>
      <c r="K100" s="141">
        <f t="shared" ref="K100" si="46">IF(ISBLANK(H100),"",H100*J100)</f>
        <v>7392</v>
      </c>
      <c r="L100" s="140">
        <v>11</v>
      </c>
      <c r="M100" s="106"/>
    </row>
    <row r="101" spans="1:13" ht="15" customHeight="1" x14ac:dyDescent="0.25">
      <c r="A101" s="103">
        <v>46206</v>
      </c>
      <c r="B101" s="126" t="str">
        <f>INDEX(Réference!A:A,MATCH(T_suivi[[#This Row],[SKU]],Réference!F:F,0))</f>
        <v>B0.01</v>
      </c>
      <c r="C101" s="1" t="s">
        <v>41</v>
      </c>
      <c r="D101" s="7" t="str">
        <f>INDEX(Réference!G:G,MATCH('Suivi reception'!C101,Réference!F:F,0))</f>
        <v>Salade de boulgour et poulet</v>
      </c>
      <c r="E101" s="2" t="s">
        <v>20</v>
      </c>
      <c r="F101" s="138" t="s">
        <v>647</v>
      </c>
      <c r="G101" s="139">
        <v>46738</v>
      </c>
      <c r="H101" s="2">
        <v>1</v>
      </c>
      <c r="I101" s="2" t="s">
        <v>518</v>
      </c>
      <c r="J101" s="140">
        <v>187</v>
      </c>
      <c r="K101" s="141">
        <f t="shared" ref="K101" si="47">IF(ISBLANK(H101),"",H101*J101)</f>
        <v>187</v>
      </c>
      <c r="L101" s="140">
        <v>11</v>
      </c>
      <c r="M101" s="106"/>
    </row>
    <row r="102" spans="1:13" ht="15" customHeight="1" x14ac:dyDescent="0.25">
      <c r="A102" s="103">
        <v>46209</v>
      </c>
      <c r="B102" s="126" t="str">
        <f>INDEX(Réference!A:A,MATCH(T_suivi[[#This Row],[SKU]],Réference!F:F,0))</f>
        <v>E0.18</v>
      </c>
      <c r="C102" s="1" t="s">
        <v>262</v>
      </c>
      <c r="D102" s="7" t="str">
        <f>INDEX(Réference!G:G,MATCH('Suivi reception'!C102,Réference!F:F,0))</f>
        <v>Emincés de poulet à la moutarde et duo lentilles cuisinées
 (Poulet Moutarde)</v>
      </c>
      <c r="E102" s="2" t="s">
        <v>20</v>
      </c>
      <c r="F102" s="138" t="s">
        <v>652</v>
      </c>
      <c r="G102" s="139">
        <v>46744</v>
      </c>
      <c r="H102" s="2">
        <v>7</v>
      </c>
      <c r="I102" s="2" t="s">
        <v>518</v>
      </c>
      <c r="J102" s="140">
        <v>840</v>
      </c>
      <c r="K102" s="141">
        <f t="shared" si="23"/>
        <v>5880</v>
      </c>
      <c r="L102" s="140">
        <v>10</v>
      </c>
      <c r="M102" s="106"/>
    </row>
    <row r="103" spans="1:13" ht="15" customHeight="1" x14ac:dyDescent="0.25">
      <c r="A103" s="103">
        <v>46209</v>
      </c>
      <c r="B103" s="126" t="str">
        <f>INDEX(Réference!A:A,MATCH(T_suivi[[#This Row],[SKU]],Réference!F:F,0))</f>
        <v>E0.18</v>
      </c>
      <c r="C103" s="1" t="s">
        <v>262</v>
      </c>
      <c r="D103" s="7" t="str">
        <f>INDEX(Réference!G:G,MATCH('Suivi reception'!C103,Réference!F:F,0))</f>
        <v>Emincés de poulet à la moutarde et duo lentilles cuisinées
 (Poulet Moutarde)</v>
      </c>
      <c r="E103" s="2" t="s">
        <v>20</v>
      </c>
      <c r="F103" s="138" t="s">
        <v>652</v>
      </c>
      <c r="G103" s="139">
        <v>46744</v>
      </c>
      <c r="H103" s="2">
        <v>1</v>
      </c>
      <c r="I103" s="2" t="s">
        <v>518</v>
      </c>
      <c r="J103" s="140">
        <v>710</v>
      </c>
      <c r="K103" s="141">
        <f t="shared" ref="K103" si="48">IF(ISBLANK(H103),"",H103*J103)</f>
        <v>710</v>
      </c>
      <c r="L103" s="140">
        <v>10</v>
      </c>
      <c r="M103" s="106"/>
    </row>
    <row r="104" spans="1:13" ht="15" customHeight="1" x14ac:dyDescent="0.25">
      <c r="A104" s="103">
        <v>46209</v>
      </c>
      <c r="B104" s="126" t="str">
        <f>INDEX(Réference!A:A,MATCH(T_suivi[[#This Row],[SKU]],Réference!F:F,0))</f>
        <v>E0.15</v>
      </c>
      <c r="C104" s="1" t="s">
        <v>255</v>
      </c>
      <c r="D104" s="7" t="str">
        <f>INDEX(Réference!G:G,MATCH('Suivi reception'!C104,Réference!F:F,0))</f>
        <v>Dinde rôtie et ses petits légumes</v>
      </c>
      <c r="E104" s="2" t="s">
        <v>20</v>
      </c>
      <c r="F104" s="138" t="s">
        <v>653</v>
      </c>
      <c r="G104" s="139">
        <v>46740</v>
      </c>
      <c r="H104" s="2">
        <v>9</v>
      </c>
      <c r="I104" s="2" t="s">
        <v>518</v>
      </c>
      <c r="J104" s="140">
        <v>924</v>
      </c>
      <c r="K104" s="141">
        <f t="shared" si="23"/>
        <v>8316</v>
      </c>
      <c r="L104" s="140">
        <v>11</v>
      </c>
      <c r="M104" s="106"/>
    </row>
    <row r="105" spans="1:13" ht="15" customHeight="1" x14ac:dyDescent="0.25">
      <c r="A105" s="103">
        <v>46209</v>
      </c>
      <c r="B105" s="126" t="str">
        <f>INDEX(Réference!A:A,MATCH(T_suivi[[#This Row],[SKU]],Réference!F:F,0))</f>
        <v>E0.15</v>
      </c>
      <c r="C105" s="1" t="s">
        <v>255</v>
      </c>
      <c r="D105" s="7" t="str">
        <f>INDEX(Réference!G:G,MATCH('Suivi reception'!C105,Réference!F:F,0))</f>
        <v>Dinde rôtie et ses petits légumes</v>
      </c>
      <c r="E105" s="2" t="s">
        <v>20</v>
      </c>
      <c r="F105" s="138" t="s">
        <v>653</v>
      </c>
      <c r="G105" s="139">
        <v>46740</v>
      </c>
      <c r="H105" s="2">
        <v>1</v>
      </c>
      <c r="I105" s="2" t="s">
        <v>518</v>
      </c>
      <c r="J105" s="140">
        <v>814</v>
      </c>
      <c r="K105" s="141">
        <f t="shared" ref="K105" si="49">IF(ISBLANK(H105),"",H105*J105)</f>
        <v>814</v>
      </c>
      <c r="L105" s="140">
        <v>11</v>
      </c>
      <c r="M105" s="106"/>
    </row>
    <row r="106" spans="1:13" ht="15" customHeight="1" x14ac:dyDescent="0.25">
      <c r="A106" s="103">
        <v>46209</v>
      </c>
      <c r="B106" s="126" t="str">
        <f>INDEX(Réference!A:A,MATCH(T_suivi[[#This Row],[SKU]],Réference!F:F,0))</f>
        <v>A0.04</v>
      </c>
      <c r="C106" s="1" t="s">
        <v>7</v>
      </c>
      <c r="D106" s="7" t="str">
        <f>INDEX(Réference!G:G,MATCH('Suivi reception'!C106,Réference!F:F,0))</f>
        <v>Grand Coffret</v>
      </c>
      <c r="E106" s="2" t="s">
        <v>5</v>
      </c>
      <c r="F106" s="138" t="s">
        <v>654</v>
      </c>
      <c r="G106" s="139">
        <v>46574</v>
      </c>
      <c r="H106" s="2">
        <v>29</v>
      </c>
      <c r="I106" s="2" t="s">
        <v>518</v>
      </c>
      <c r="J106" s="140">
        <v>500</v>
      </c>
      <c r="K106" s="141">
        <f t="shared" si="23"/>
        <v>14500</v>
      </c>
      <c r="L106" s="140">
        <v>500</v>
      </c>
      <c r="M106" s="106"/>
    </row>
    <row r="107" spans="1:13" ht="15" customHeight="1" x14ac:dyDescent="0.25">
      <c r="A107" s="103">
        <v>46209</v>
      </c>
      <c r="B107" s="126" t="str">
        <f>INDEX(Réference!A:A,MATCH(T_suivi[[#This Row],[SKU]],Réference!F:F,0))</f>
        <v>A0.04</v>
      </c>
      <c r="C107" s="1" t="s">
        <v>7</v>
      </c>
      <c r="D107" s="7" t="str">
        <f>INDEX(Réference!G:G,MATCH('Suivi reception'!C107,Réference!F:F,0))</f>
        <v>Grand Coffret</v>
      </c>
      <c r="E107" s="2" t="s">
        <v>5</v>
      </c>
      <c r="F107" s="138" t="s">
        <v>654</v>
      </c>
      <c r="G107" s="139">
        <v>46574</v>
      </c>
      <c r="H107" s="2">
        <v>1</v>
      </c>
      <c r="I107" s="2" t="s">
        <v>518</v>
      </c>
      <c r="J107" s="140">
        <v>510</v>
      </c>
      <c r="K107" s="141">
        <f t="shared" ref="K107" si="50">IF(ISBLANK(H107),"",H107*J107)</f>
        <v>510</v>
      </c>
      <c r="L107" s="140">
        <v>500</v>
      </c>
      <c r="M107" s="106"/>
    </row>
    <row r="108" spans="1:13" ht="15" customHeight="1" x14ac:dyDescent="0.25">
      <c r="A108" s="103">
        <v>46210</v>
      </c>
      <c r="B108" s="126" t="str">
        <f>INDEX(Réference!A:A,MATCH(T_suivi[[#This Row],[SKU]],Réference!F:F,0))</f>
        <v>B0.05</v>
      </c>
      <c r="C108" s="1" t="s">
        <v>57</v>
      </c>
      <c r="D108" s="7" t="str">
        <f>INDEX(Réference!G:G,MATCH('Suivi reception'!C108,Réference!F:F,0))</f>
        <v>Poulet Roti gratin choufleur</v>
      </c>
      <c r="E108" s="2" t="s">
        <v>20</v>
      </c>
      <c r="F108" s="138" t="s">
        <v>655</v>
      </c>
      <c r="G108" s="139">
        <v>46737</v>
      </c>
      <c r="H108" s="2">
        <v>10</v>
      </c>
      <c r="I108" s="2" t="s">
        <v>518</v>
      </c>
      <c r="J108" s="140">
        <v>924</v>
      </c>
      <c r="K108" s="141">
        <f t="shared" si="23"/>
        <v>9240</v>
      </c>
      <c r="L108" s="140">
        <v>11</v>
      </c>
      <c r="M108" s="106"/>
    </row>
    <row r="109" spans="1:13" ht="15" customHeight="1" x14ac:dyDescent="0.25">
      <c r="A109" s="103">
        <v>46210</v>
      </c>
      <c r="B109" s="126" t="str">
        <f>INDEX(Réference!A:A,MATCH(T_suivi[[#This Row],[SKU]],Réference!F:F,0))</f>
        <v>B0.05</v>
      </c>
      <c r="C109" s="1" t="s">
        <v>57</v>
      </c>
      <c r="D109" s="7" t="str">
        <f>INDEX(Réference!G:G,MATCH('Suivi reception'!C109,Réference!F:F,0))</f>
        <v>Poulet Roti gratin choufleur</v>
      </c>
      <c r="E109" s="2" t="s">
        <v>20</v>
      </c>
      <c r="F109" s="138" t="s">
        <v>655</v>
      </c>
      <c r="G109" s="139">
        <v>46737</v>
      </c>
      <c r="H109" s="2">
        <v>1</v>
      </c>
      <c r="I109" s="2" t="s">
        <v>518</v>
      </c>
      <c r="J109" s="140">
        <v>836</v>
      </c>
      <c r="K109" s="141">
        <f t="shared" ref="K109:K110" si="51">IF(ISBLANK(H109),"",H109*J109)</f>
        <v>836</v>
      </c>
      <c r="L109" s="140">
        <v>11</v>
      </c>
      <c r="M109" s="106"/>
    </row>
    <row r="110" spans="1:13" ht="15" customHeight="1" x14ac:dyDescent="0.25">
      <c r="A110" s="103">
        <v>46210</v>
      </c>
      <c r="B110" s="126" t="str">
        <f>INDEX(Réference!A:A,MATCH(T_suivi[[#This Row],[SKU]],Réference!F:F,0))</f>
        <v>B0.05</v>
      </c>
      <c r="C110" s="1" t="s">
        <v>57</v>
      </c>
      <c r="D110" s="7" t="str">
        <f>INDEX(Réference!G:G,MATCH('Suivi reception'!C110,Réference!F:F,0))</f>
        <v>Poulet Roti gratin choufleur</v>
      </c>
      <c r="E110" s="2" t="s">
        <v>20</v>
      </c>
      <c r="F110" s="138" t="s">
        <v>655</v>
      </c>
      <c r="G110" s="139">
        <v>46737</v>
      </c>
      <c r="H110" s="2">
        <v>1</v>
      </c>
      <c r="I110" s="2" t="s">
        <v>518</v>
      </c>
      <c r="J110" s="140">
        <v>715</v>
      </c>
      <c r="K110" s="141">
        <f t="shared" si="51"/>
        <v>715</v>
      </c>
      <c r="L110" s="140">
        <v>11</v>
      </c>
      <c r="M110" s="106"/>
    </row>
    <row r="111" spans="1:13" ht="15" customHeight="1" x14ac:dyDescent="0.25">
      <c r="A111" s="103">
        <v>46210</v>
      </c>
      <c r="B111" s="126" t="str">
        <f>INDEX(Réference!A:A,MATCH(T_suivi[[#This Row],[SKU]],Réference!F:F,0))</f>
        <v>D0.16</v>
      </c>
      <c r="C111" s="1" t="s">
        <v>502</v>
      </c>
      <c r="D111" s="7" t="str">
        <f>INDEX(Réference!G:G,MATCH('Suivi reception'!C111,Réference!F:F,0))</f>
        <v>Colin façon basquaise et riz complet</v>
      </c>
      <c r="E111" s="2" t="s">
        <v>20</v>
      </c>
      <c r="F111" s="138" t="s">
        <v>656</v>
      </c>
      <c r="G111" s="139">
        <v>46744</v>
      </c>
      <c r="H111" s="2">
        <v>6</v>
      </c>
      <c r="I111" s="2" t="s">
        <v>518</v>
      </c>
      <c r="J111" s="140">
        <v>840</v>
      </c>
      <c r="K111" s="141">
        <f t="shared" si="23"/>
        <v>5040</v>
      </c>
      <c r="L111" s="140">
        <v>10</v>
      </c>
      <c r="M111" s="106"/>
    </row>
    <row r="112" spans="1:13" ht="15" customHeight="1" x14ac:dyDescent="0.25">
      <c r="A112" s="103">
        <v>46210</v>
      </c>
      <c r="B112" s="126" t="str">
        <f>INDEX(Réference!A:A,MATCH(T_suivi[[#This Row],[SKU]],Réference!F:F,0))</f>
        <v>D0.16</v>
      </c>
      <c r="C112" s="1" t="s">
        <v>502</v>
      </c>
      <c r="D112" s="7" t="str">
        <f>INDEX(Réference!G:G,MATCH('Suivi reception'!C112,Réference!F:F,0))</f>
        <v>Colin façon basquaise et riz complet</v>
      </c>
      <c r="E112" s="2" t="s">
        <v>20</v>
      </c>
      <c r="F112" s="138" t="s">
        <v>656</v>
      </c>
      <c r="G112" s="139">
        <v>46744</v>
      </c>
      <c r="H112" s="2">
        <v>1</v>
      </c>
      <c r="I112" s="2" t="s">
        <v>518</v>
      </c>
      <c r="J112" s="140">
        <v>810</v>
      </c>
      <c r="K112" s="141">
        <f t="shared" ref="K112" si="52">IF(ISBLANK(H112),"",H112*J112)</f>
        <v>810</v>
      </c>
      <c r="L112" s="140">
        <v>10</v>
      </c>
      <c r="M112" s="106"/>
    </row>
    <row r="113" spans="1:13" ht="15" customHeight="1" x14ac:dyDescent="0.25">
      <c r="A113" s="103">
        <v>46211</v>
      </c>
      <c r="B113" s="126" t="str">
        <f>INDEX(Réference!A:A,MATCH(T_suivi[[#This Row],[SKU]],Réference!F:F,0))</f>
        <v>G0.020</v>
      </c>
      <c r="C113" s="1" t="s">
        <v>425</v>
      </c>
      <c r="D113" s="7" t="str">
        <f>INDEX(Réference!G:G,MATCH('Suivi reception'!C113,Réference!F:F,0))</f>
        <v>Pancakes x2</v>
      </c>
      <c r="E113" s="2" t="s">
        <v>86</v>
      </c>
      <c r="F113" s="138" t="s">
        <v>657</v>
      </c>
      <c r="G113" s="139">
        <v>46270</v>
      </c>
      <c r="H113" s="2">
        <v>2</v>
      </c>
      <c r="I113" s="2" t="s">
        <v>518</v>
      </c>
      <c r="J113" s="140">
        <v>5760</v>
      </c>
      <c r="K113" s="141">
        <f t="shared" si="23"/>
        <v>11520</v>
      </c>
      <c r="L113" s="140">
        <v>120</v>
      </c>
      <c r="M113" s="106"/>
    </row>
    <row r="114" spans="1:13" ht="15" customHeight="1" x14ac:dyDescent="0.25">
      <c r="A114" s="103">
        <v>46213</v>
      </c>
      <c r="B114" s="126" t="str">
        <f>INDEX(Réference!A:A,MATCH(T_suivi[[#This Row],[SKU]],Réference!F:F,0))</f>
        <v>F0.007</v>
      </c>
      <c r="C114" s="1" t="s">
        <v>286</v>
      </c>
      <c r="D114" s="7" t="str">
        <f>INDEX(Réference!G:G,MATCH('Suivi reception'!C114,Réference!F:F,0))</f>
        <v> Cocoa &amp; chocolate chip biscuits (pack of 5)</v>
      </c>
      <c r="E114" s="2" t="s">
        <v>24</v>
      </c>
      <c r="F114" s="138" t="s">
        <v>658</v>
      </c>
      <c r="G114" s="139">
        <v>46753</v>
      </c>
      <c r="H114" s="2">
        <v>1</v>
      </c>
      <c r="I114" s="2" t="s">
        <v>518</v>
      </c>
      <c r="J114" s="140">
        <v>8640</v>
      </c>
      <c r="K114" s="141">
        <f t="shared" si="23"/>
        <v>8640</v>
      </c>
      <c r="L114" s="140">
        <v>72</v>
      </c>
      <c r="M114" s="106"/>
    </row>
    <row r="115" spans="1:13" ht="15" customHeight="1" x14ac:dyDescent="0.25">
      <c r="A115" s="103">
        <v>46213</v>
      </c>
      <c r="B115" s="126" t="str">
        <f>INDEX(Réference!A:A,MATCH(T_suivi[[#This Row],[SKU]],Réference!F:F,0))</f>
        <v>F0.007</v>
      </c>
      <c r="C115" s="1" t="s">
        <v>286</v>
      </c>
      <c r="D115" s="7" t="str">
        <f>INDEX(Réference!G:G,MATCH('Suivi reception'!C115,Réference!F:F,0))</f>
        <v> Cocoa &amp; chocolate chip biscuits (pack of 5)</v>
      </c>
      <c r="E115" s="2" t="s">
        <v>24</v>
      </c>
      <c r="F115" s="138" t="s">
        <v>658</v>
      </c>
      <c r="G115" s="139">
        <v>46753</v>
      </c>
      <c r="H115" s="2">
        <v>1</v>
      </c>
      <c r="I115" s="2" t="s">
        <v>518</v>
      </c>
      <c r="J115" s="140">
        <v>1080</v>
      </c>
      <c r="K115" s="141">
        <f t="shared" ref="K115" si="53">IF(ISBLANK(H115),"",H115*J115)</f>
        <v>1080</v>
      </c>
      <c r="L115" s="140">
        <v>72</v>
      </c>
      <c r="M115" s="106"/>
    </row>
    <row r="116" spans="1:13" ht="15" customHeight="1" x14ac:dyDescent="0.25">
      <c r="A116" s="103">
        <v>46216</v>
      </c>
      <c r="B116" s="126" t="str">
        <f>INDEX(Réference!A:A,MATCH(T_suivi[[#This Row],[SKU]],Réference!F:F,0))</f>
        <v>E0.07</v>
      </c>
      <c r="C116" s="1" t="s">
        <v>235</v>
      </c>
      <c r="D116" s="7" t="str">
        <f>INDEX(Réference!G:G,MATCH('Suivi reception'!C116,Réference!F:F,0))</f>
        <v>Hachis Parmentier de Bœuf</v>
      </c>
      <c r="E116" s="2" t="s">
        <v>12</v>
      </c>
      <c r="F116" s="138" t="s">
        <v>659</v>
      </c>
      <c r="G116" s="139">
        <v>46747</v>
      </c>
      <c r="H116" s="2">
        <v>29</v>
      </c>
      <c r="I116" s="2" t="s">
        <v>518</v>
      </c>
      <c r="J116" s="140">
        <v>672</v>
      </c>
      <c r="K116" s="141">
        <f t="shared" si="23"/>
        <v>19488</v>
      </c>
      <c r="L116" s="140">
        <v>8</v>
      </c>
      <c r="M116" s="106"/>
    </row>
    <row r="117" spans="1:13" ht="15" customHeight="1" x14ac:dyDescent="0.25">
      <c r="A117" s="103">
        <v>46216</v>
      </c>
      <c r="B117" s="126" t="str">
        <f>INDEX(Réference!A:A,MATCH(T_suivi[[#This Row],[SKU]],Réference!F:F,0))</f>
        <v>E0.07</v>
      </c>
      <c r="C117" s="1" t="s">
        <v>235</v>
      </c>
      <c r="D117" s="7" t="str">
        <f>INDEX(Réference!G:G,MATCH('Suivi reception'!C117,Réference!F:F,0))</f>
        <v>Hachis Parmentier de Bœuf</v>
      </c>
      <c r="E117" s="2" t="s">
        <v>12</v>
      </c>
      <c r="F117" s="138" t="s">
        <v>659</v>
      </c>
      <c r="G117" s="139">
        <v>46747</v>
      </c>
      <c r="H117" s="2">
        <v>1</v>
      </c>
      <c r="I117" s="2" t="s">
        <v>518</v>
      </c>
      <c r="J117" s="140">
        <v>288</v>
      </c>
      <c r="K117" s="141">
        <f t="shared" ref="K117" si="54">IF(ISBLANK(H117),"",H117*J117)</f>
        <v>288</v>
      </c>
      <c r="L117" s="140">
        <v>8</v>
      </c>
      <c r="M117" s="106"/>
    </row>
    <row r="118" spans="1:13" ht="15" customHeight="1" x14ac:dyDescent="0.25">
      <c r="A118" s="103">
        <v>46216</v>
      </c>
      <c r="B118" s="126" t="str">
        <f>INDEX(Réference!A:A,MATCH(T_suivi[[#This Row],[SKU]],Réference!F:F,0))</f>
        <v>C0.17</v>
      </c>
      <c r="C118" s="1" t="s">
        <v>499</v>
      </c>
      <c r="D118" s="7" t="str">
        <f>INDEX(Réference!G:G,MATCH('Suivi reception'!C118,Réference!F:F,0))</f>
        <v>Petit Salé aux lentilles</v>
      </c>
      <c r="E118" s="2" t="s">
        <v>12</v>
      </c>
      <c r="F118" s="138" t="s">
        <v>590</v>
      </c>
      <c r="G118" s="139">
        <v>46724</v>
      </c>
      <c r="H118" s="2">
        <v>2</v>
      </c>
      <c r="I118" s="2" t="s">
        <v>518</v>
      </c>
      <c r="J118" s="140">
        <v>672</v>
      </c>
      <c r="K118" s="141">
        <f t="shared" si="23"/>
        <v>1344</v>
      </c>
      <c r="L118" s="140">
        <v>8</v>
      </c>
      <c r="M118" s="106"/>
    </row>
    <row r="119" spans="1:13" ht="15" customHeight="1" x14ac:dyDescent="0.25">
      <c r="A119" s="103">
        <v>46216</v>
      </c>
      <c r="B119" s="126" t="str">
        <f>INDEX(Réference!A:A,MATCH(T_suivi[[#This Row],[SKU]],Réference!F:F,0))</f>
        <v>C0.17</v>
      </c>
      <c r="C119" s="1" t="s">
        <v>499</v>
      </c>
      <c r="D119" s="7" t="str">
        <f>INDEX(Réference!G:G,MATCH('Suivi reception'!C119,Réference!F:F,0))</f>
        <v>Petit Salé aux lentilles</v>
      </c>
      <c r="E119" s="2" t="s">
        <v>12</v>
      </c>
      <c r="F119" s="138" t="s">
        <v>590</v>
      </c>
      <c r="G119" s="139">
        <v>46724</v>
      </c>
      <c r="H119" s="2">
        <v>1</v>
      </c>
      <c r="I119" s="2" t="s">
        <v>518</v>
      </c>
      <c r="J119" s="140">
        <v>608</v>
      </c>
      <c r="K119" s="141">
        <f t="shared" ref="K119" si="55">IF(ISBLANK(H119),"",H119*J119)</f>
        <v>608</v>
      </c>
      <c r="L119" s="140">
        <v>8</v>
      </c>
      <c r="M119" s="106"/>
    </row>
    <row r="120" spans="1:13" ht="15" customHeight="1" x14ac:dyDescent="0.25">
      <c r="A120" s="103">
        <v>46218</v>
      </c>
      <c r="B120" s="126" t="str">
        <f>INDEX(Réference!A:A,MATCH(T_suivi[[#This Row],[SKU]],Réference!F:F,0))</f>
        <v>H0.007</v>
      </c>
      <c r="C120" s="1" t="s">
        <v>35</v>
      </c>
      <c r="D120" s="7" t="str">
        <f>INDEX(Réference!G:G,MATCH('Suivi reception'!C120,Réference!F:F,0))</f>
        <v>Tranche de cake citron pavot</v>
      </c>
      <c r="E120" s="2" t="s">
        <v>16</v>
      </c>
      <c r="F120" s="138" t="s">
        <v>660</v>
      </c>
      <c r="G120" s="139">
        <v>46305</v>
      </c>
      <c r="H120" s="2">
        <v>1</v>
      </c>
      <c r="I120" s="2" t="s">
        <v>518</v>
      </c>
      <c r="J120" s="140">
        <v>2050</v>
      </c>
      <c r="K120" s="141">
        <f t="shared" si="23"/>
        <v>2050</v>
      </c>
      <c r="L120" s="140">
        <v>20</v>
      </c>
      <c r="M120" s="106"/>
    </row>
    <row r="121" spans="1:13" ht="15" customHeight="1" x14ac:dyDescent="0.25">
      <c r="A121" s="103">
        <v>46218</v>
      </c>
      <c r="B121" s="126" t="str">
        <f>INDEX(Réference!A:A,MATCH(T_suivi[[#This Row],[SKU]],Réference!F:F,0))</f>
        <v>H0.007</v>
      </c>
      <c r="C121" s="1" t="s">
        <v>35</v>
      </c>
      <c r="D121" s="7" t="str">
        <f>INDEX(Réference!G:G,MATCH('Suivi reception'!C121,Réference!F:F,0))</f>
        <v>Tranche de cake citron pavot</v>
      </c>
      <c r="E121" s="2" t="s">
        <v>16</v>
      </c>
      <c r="F121" s="138" t="s">
        <v>661</v>
      </c>
      <c r="G121" s="139">
        <v>46305</v>
      </c>
      <c r="H121" s="2">
        <v>1</v>
      </c>
      <c r="I121" s="2" t="s">
        <v>518</v>
      </c>
      <c r="J121" s="140">
        <v>2400</v>
      </c>
      <c r="K121" s="141">
        <f t="shared" ref="K121" si="56">IF(ISBLANK(H121),"",H121*J121)</f>
        <v>2400</v>
      </c>
      <c r="L121" s="140">
        <v>20</v>
      </c>
      <c r="M121" s="106"/>
    </row>
    <row r="122" spans="1:13" ht="15" customHeight="1" x14ac:dyDescent="0.25">
      <c r="A122" s="103">
        <v>46218</v>
      </c>
      <c r="B122" s="126" t="str">
        <f>INDEX(Réference!A:A,MATCH(T_suivi[[#This Row],[SKU]],Réference!F:F,0))</f>
        <v>H0.011</v>
      </c>
      <c r="C122" s="1" t="s">
        <v>36</v>
      </c>
      <c r="D122" s="7" t="str">
        <f>INDEX(Réference!G:G,MATCH('Suivi reception'!C122,Réference!F:F,0))</f>
        <v>Tranche de cake aux pépites de chocolat</v>
      </c>
      <c r="E122" s="2" t="s">
        <v>16</v>
      </c>
      <c r="F122" s="138" t="s">
        <v>662</v>
      </c>
      <c r="G122" s="139">
        <v>46306</v>
      </c>
      <c r="H122" s="2">
        <v>1</v>
      </c>
      <c r="I122" s="2" t="s">
        <v>518</v>
      </c>
      <c r="J122" s="140">
        <v>3000</v>
      </c>
      <c r="K122" s="141">
        <f t="shared" si="23"/>
        <v>3000</v>
      </c>
      <c r="L122" s="140">
        <v>50</v>
      </c>
      <c r="M122" s="106"/>
    </row>
    <row r="123" spans="1:13" ht="15" customHeight="1" x14ac:dyDescent="0.25">
      <c r="A123" s="103">
        <v>46218</v>
      </c>
      <c r="B123" s="126" t="str">
        <f>INDEX(Réference!A:A,MATCH(T_suivi[[#This Row],[SKU]],Réference!F:F,0))</f>
        <v>H0.011</v>
      </c>
      <c r="C123" s="1" t="s">
        <v>36</v>
      </c>
      <c r="D123" s="7" t="str">
        <f>INDEX(Réference!G:G,MATCH('Suivi reception'!C123,Réference!F:F,0))</f>
        <v>Tranche de cake aux pépites de chocolat</v>
      </c>
      <c r="E123" s="2" t="s">
        <v>16</v>
      </c>
      <c r="F123" s="138" t="s">
        <v>663</v>
      </c>
      <c r="G123" s="139">
        <v>46306</v>
      </c>
      <c r="H123" s="2">
        <v>1</v>
      </c>
      <c r="I123" s="2" t="s">
        <v>518</v>
      </c>
      <c r="J123" s="140">
        <v>3450</v>
      </c>
      <c r="K123" s="141">
        <f t="shared" ref="K123:K124" si="57">IF(ISBLANK(H123),"",H123*J123)</f>
        <v>3450</v>
      </c>
      <c r="L123" s="140">
        <v>50</v>
      </c>
      <c r="M123" s="106"/>
    </row>
    <row r="124" spans="1:13" ht="15" customHeight="1" x14ac:dyDescent="0.25">
      <c r="A124" s="103">
        <v>46218</v>
      </c>
      <c r="B124" s="126" t="str">
        <f>INDEX(Réference!A:A,MATCH(T_suivi[[#This Row],[SKU]],Réference!F:F,0))</f>
        <v>H0.011</v>
      </c>
      <c r="C124" s="1" t="s">
        <v>36</v>
      </c>
      <c r="D124" s="7" t="str">
        <f>INDEX(Réference!G:G,MATCH('Suivi reception'!C124,Réference!F:F,0))</f>
        <v>Tranche de cake aux pépites de chocolat</v>
      </c>
      <c r="E124" s="2" t="s">
        <v>16</v>
      </c>
      <c r="F124" s="138" t="s">
        <v>664</v>
      </c>
      <c r="G124" s="139">
        <v>46306</v>
      </c>
      <c r="H124" s="2">
        <v>1</v>
      </c>
      <c r="I124" s="2" t="s">
        <v>518</v>
      </c>
      <c r="J124" s="140">
        <v>3350</v>
      </c>
      <c r="K124" s="141">
        <f t="shared" si="57"/>
        <v>3350</v>
      </c>
      <c r="L124" s="140">
        <v>50</v>
      </c>
      <c r="M124" s="106"/>
    </row>
    <row r="125" spans="1:13" ht="15" customHeight="1" x14ac:dyDescent="0.25">
      <c r="A125" s="103">
        <v>46218</v>
      </c>
      <c r="B125" s="126" t="str">
        <f>INDEX(Réference!A:A,MATCH(T_suivi[[#This Row],[SKU]],Réference!F:F,0))</f>
        <v>H0.003</v>
      </c>
      <c r="C125" s="1" t="s">
        <v>38</v>
      </c>
      <c r="D125" s="7" t="str">
        <f>INDEX(Réference!G:G,MATCH('Suivi reception'!C125,Réference!F:F,0))</f>
        <v>Tranche de cake tout chocolat</v>
      </c>
      <c r="E125" s="2" t="s">
        <v>16</v>
      </c>
      <c r="F125" s="138" t="s">
        <v>665</v>
      </c>
      <c r="G125" s="139">
        <v>46306</v>
      </c>
      <c r="H125" s="2">
        <v>1</v>
      </c>
      <c r="I125" s="2" t="s">
        <v>518</v>
      </c>
      <c r="J125" s="140">
        <v>3450</v>
      </c>
      <c r="K125" s="141">
        <f t="shared" si="23"/>
        <v>3450</v>
      </c>
      <c r="L125" s="140">
        <v>50</v>
      </c>
      <c r="M125" s="106"/>
    </row>
    <row r="126" spans="1:13" ht="15" customHeight="1" x14ac:dyDescent="0.25">
      <c r="A126" s="103">
        <v>46218</v>
      </c>
      <c r="B126" s="126" t="str">
        <f>INDEX(Réference!A:A,MATCH(T_suivi[[#This Row],[SKU]],Réference!F:F,0))</f>
        <v>H0.003</v>
      </c>
      <c r="C126" s="1" t="s">
        <v>38</v>
      </c>
      <c r="D126" s="7" t="str">
        <f>INDEX(Réference!G:G,MATCH('Suivi reception'!C126,Réference!F:F,0))</f>
        <v>Tranche de cake tout chocolat</v>
      </c>
      <c r="E126" s="2" t="s">
        <v>16</v>
      </c>
      <c r="F126" s="138" t="s">
        <v>666</v>
      </c>
      <c r="G126" s="139">
        <v>46306</v>
      </c>
      <c r="H126" s="2">
        <v>1</v>
      </c>
      <c r="I126" s="2" t="s">
        <v>518</v>
      </c>
      <c r="J126" s="140">
        <v>3400</v>
      </c>
      <c r="K126" s="141">
        <f t="shared" ref="K126:K127" si="58">IF(ISBLANK(H126),"",H126*J126)</f>
        <v>3400</v>
      </c>
      <c r="L126" s="140">
        <v>50</v>
      </c>
      <c r="M126" s="106"/>
    </row>
    <row r="127" spans="1:13" ht="15" customHeight="1" x14ac:dyDescent="0.25">
      <c r="A127" s="103">
        <v>46218</v>
      </c>
      <c r="B127" s="126" t="str">
        <f>INDEX(Réference!A:A,MATCH(T_suivi[[#This Row],[SKU]],Réference!F:F,0))</f>
        <v>H0.003</v>
      </c>
      <c r="C127" s="1" t="s">
        <v>38</v>
      </c>
      <c r="D127" s="7" t="str">
        <f>INDEX(Réference!G:G,MATCH('Suivi reception'!C127,Réference!F:F,0))</f>
        <v>Tranche de cake tout chocolat</v>
      </c>
      <c r="E127" s="2" t="s">
        <v>16</v>
      </c>
      <c r="F127" s="138" t="s">
        <v>667</v>
      </c>
      <c r="G127" s="139">
        <v>46306</v>
      </c>
      <c r="H127" s="2">
        <v>1</v>
      </c>
      <c r="I127" s="2" t="s">
        <v>518</v>
      </c>
      <c r="J127" s="140">
        <v>3536</v>
      </c>
      <c r="K127" s="141">
        <f t="shared" si="58"/>
        <v>3536</v>
      </c>
      <c r="L127" s="140">
        <v>50</v>
      </c>
      <c r="M127" s="106"/>
    </row>
    <row r="128" spans="1:13" ht="15" customHeight="1" x14ac:dyDescent="0.25">
      <c r="A128" s="103">
        <v>46218</v>
      </c>
      <c r="B128" s="126" t="str">
        <f>INDEX(Réference!A:A,MATCH(T_suivi[[#This Row],[SKU]],Réference!F:F,0))</f>
        <v>H0.005</v>
      </c>
      <c r="C128" s="1" t="s">
        <v>39</v>
      </c>
      <c r="D128" s="7" t="str">
        <f>INDEX(Réference!G:G,MATCH('Suivi reception'!C128,Réference!F:F,0))</f>
        <v>Tranche de cake à la vanille</v>
      </c>
      <c r="E128" s="2" t="s">
        <v>16</v>
      </c>
      <c r="F128" s="138" t="s">
        <v>668</v>
      </c>
      <c r="G128" s="139">
        <v>46305</v>
      </c>
      <c r="H128" s="2">
        <v>1</v>
      </c>
      <c r="I128" s="2" t="s">
        <v>518</v>
      </c>
      <c r="J128" s="140">
        <v>3068</v>
      </c>
      <c r="K128" s="141">
        <f t="shared" ref="K128:K143" si="59">IF(ISBLANK(H128),"",H128*J128)</f>
        <v>3068</v>
      </c>
      <c r="L128" s="140">
        <v>50</v>
      </c>
      <c r="M128" s="106"/>
    </row>
    <row r="129" spans="1:13" ht="15" customHeight="1" x14ac:dyDescent="0.25">
      <c r="A129" s="103">
        <v>46218</v>
      </c>
      <c r="B129" s="126" t="str">
        <f>INDEX(Réference!A:A,MATCH(T_suivi[[#This Row],[SKU]],Réference!F:F,0))</f>
        <v>H0.009</v>
      </c>
      <c r="C129" s="1" t="s">
        <v>472</v>
      </c>
      <c r="D129" s="7" t="str">
        <f>INDEX(Réference!G:G,MATCH('Suivi reception'!C129,Réference!F:F,0))</f>
        <v>Tranche de cake à la banane</v>
      </c>
      <c r="E129" s="2" t="s">
        <v>16</v>
      </c>
      <c r="F129" s="138" t="s">
        <v>669</v>
      </c>
      <c r="G129" s="139">
        <v>46304</v>
      </c>
      <c r="H129" s="2">
        <v>1</v>
      </c>
      <c r="I129" s="2" t="s">
        <v>518</v>
      </c>
      <c r="J129" s="140">
        <v>2050</v>
      </c>
      <c r="K129" s="141">
        <f t="shared" si="59"/>
        <v>2050</v>
      </c>
      <c r="L129" s="140">
        <v>20</v>
      </c>
      <c r="M129" s="106"/>
    </row>
    <row r="130" spans="1:13" ht="15" customHeight="1" x14ac:dyDescent="0.25">
      <c r="A130" s="103">
        <v>46218</v>
      </c>
      <c r="B130" s="126" t="str">
        <f>INDEX(Réference!A:A,MATCH(T_suivi[[#This Row],[SKU]],Réference!F:F,0))</f>
        <v>H0.009</v>
      </c>
      <c r="C130" s="1" t="s">
        <v>472</v>
      </c>
      <c r="D130" s="7" t="str">
        <f>INDEX(Réference!G:G,MATCH('Suivi reception'!C130,Réference!F:F,0))</f>
        <v>Tranche de cake à la banane</v>
      </c>
      <c r="E130" s="2" t="s">
        <v>16</v>
      </c>
      <c r="F130" s="138" t="s">
        <v>670</v>
      </c>
      <c r="G130" s="139">
        <v>46304</v>
      </c>
      <c r="H130" s="2">
        <v>1</v>
      </c>
      <c r="I130" s="2" t="s">
        <v>518</v>
      </c>
      <c r="J130" s="140">
        <v>1850</v>
      </c>
      <c r="K130" s="141">
        <f t="shared" ref="K130" si="60">IF(ISBLANK(H130),"",H130*J130)</f>
        <v>1850</v>
      </c>
      <c r="L130" s="140">
        <v>20</v>
      </c>
      <c r="M130" s="106"/>
    </row>
    <row r="131" spans="1:13" ht="15" customHeight="1" x14ac:dyDescent="0.25">
      <c r="A131" s="103">
        <v>46218</v>
      </c>
      <c r="B131" s="126" t="str">
        <f>INDEX(Réference!A:A,MATCH(T_suivi[[#This Row],[SKU]],Réference!F:F,0))</f>
        <v>E0.20</v>
      </c>
      <c r="C131" s="1" t="s">
        <v>267</v>
      </c>
      <c r="D131" s="7" t="str">
        <f>INDEX(Réference!G:G,MATCH('Suivi reception'!C131,Réference!F:F,0))</f>
        <v>Lot de 4 petits pains protéinés spécial multigrain</v>
      </c>
      <c r="E131" s="2" t="s">
        <v>34</v>
      </c>
      <c r="F131" s="138" t="s">
        <v>671</v>
      </c>
      <c r="G131" s="139">
        <v>46295</v>
      </c>
      <c r="H131" s="2">
        <v>4</v>
      </c>
      <c r="I131" s="2" t="s">
        <v>518</v>
      </c>
      <c r="J131" s="140">
        <v>576</v>
      </c>
      <c r="K131" s="141">
        <f t="shared" si="59"/>
        <v>2304</v>
      </c>
      <c r="L131" s="140">
        <v>12</v>
      </c>
      <c r="M131" s="106"/>
    </row>
    <row r="132" spans="1:13" ht="15" customHeight="1" x14ac:dyDescent="0.25">
      <c r="A132" s="103">
        <v>46218</v>
      </c>
      <c r="B132" s="126" t="str">
        <f>INDEX(Réference!A:A,MATCH(T_suivi[[#This Row],[SKU]],Réference!F:F,0))</f>
        <v>E0.20</v>
      </c>
      <c r="C132" s="1" t="s">
        <v>267</v>
      </c>
      <c r="D132" s="7" t="str">
        <f>INDEX(Réference!G:G,MATCH('Suivi reception'!C132,Réference!F:F,0))</f>
        <v>Lot de 4 petits pains protéinés spécial multigrain</v>
      </c>
      <c r="E132" s="2" t="s">
        <v>34</v>
      </c>
      <c r="F132" s="138" t="s">
        <v>671</v>
      </c>
      <c r="G132" s="139">
        <v>46295</v>
      </c>
      <c r="H132" s="2">
        <v>1</v>
      </c>
      <c r="I132" s="2" t="s">
        <v>518</v>
      </c>
      <c r="J132" s="140">
        <v>108</v>
      </c>
      <c r="K132" s="141">
        <f t="shared" ref="K132:K133" si="61">IF(ISBLANK(H132),"",H132*J132)</f>
        <v>108</v>
      </c>
      <c r="L132" s="140">
        <v>12</v>
      </c>
      <c r="M132" s="106"/>
    </row>
    <row r="133" spans="1:13" ht="15" customHeight="1" x14ac:dyDescent="0.25">
      <c r="A133" s="103">
        <v>46218</v>
      </c>
      <c r="B133" s="126" t="str">
        <f>INDEX(Réference!A:A,MATCH(T_suivi[[#This Row],[SKU]],Réference!F:F,0))</f>
        <v>E0.20</v>
      </c>
      <c r="C133" s="1" t="s">
        <v>267</v>
      </c>
      <c r="D133" s="7" t="str">
        <f>INDEX(Réference!G:G,MATCH('Suivi reception'!C133,Réference!F:F,0))</f>
        <v>Lot de 4 petits pains protéinés spécial multigrain</v>
      </c>
      <c r="E133" s="2" t="s">
        <v>34</v>
      </c>
      <c r="F133" s="138" t="s">
        <v>672</v>
      </c>
      <c r="G133" s="139">
        <v>46302</v>
      </c>
      <c r="H133" s="2">
        <v>1</v>
      </c>
      <c r="I133" s="2" t="s">
        <v>518</v>
      </c>
      <c r="J133" s="140">
        <v>468</v>
      </c>
      <c r="K133" s="141">
        <f t="shared" si="61"/>
        <v>468</v>
      </c>
      <c r="L133" s="140">
        <v>12</v>
      </c>
      <c r="M133" s="106"/>
    </row>
    <row r="134" spans="1:13" ht="15" customHeight="1" x14ac:dyDescent="0.25">
      <c r="A134" s="103">
        <v>46219</v>
      </c>
      <c r="B134" s="126" t="str">
        <f>INDEX(Réference!A:A,MATCH(T_suivi[[#This Row],[SKU]],Réference!F:F,0))</f>
        <v>C0.11</v>
      </c>
      <c r="C134" s="1" t="s">
        <v>144</v>
      </c>
      <c r="D134" s="7" t="str">
        <f>INDEX(Réference!G:G,MATCH('Suivi reception'!C134,Réference!F:F,0))</f>
        <v>Blanquette de poulet et riz</v>
      </c>
      <c r="E134" s="2" t="s">
        <v>24</v>
      </c>
      <c r="F134" s="138" t="s">
        <v>673</v>
      </c>
      <c r="G134" s="139">
        <v>46683</v>
      </c>
      <c r="H134" s="2">
        <v>10</v>
      </c>
      <c r="I134" s="2" t="s">
        <v>518</v>
      </c>
      <c r="J134" s="140">
        <v>960</v>
      </c>
      <c r="K134" s="141">
        <f t="shared" si="59"/>
        <v>9600</v>
      </c>
      <c r="L134" s="140">
        <v>10</v>
      </c>
      <c r="M134" s="106"/>
    </row>
    <row r="135" spans="1:13" ht="15" customHeight="1" x14ac:dyDescent="0.25">
      <c r="A135" s="103">
        <v>46219</v>
      </c>
      <c r="B135" s="126" t="str">
        <f>INDEX(Réference!A:A,MATCH(T_suivi[[#This Row],[SKU]],Réference!F:F,0))</f>
        <v>C0.11</v>
      </c>
      <c r="C135" s="1" t="s">
        <v>144</v>
      </c>
      <c r="D135" s="7" t="str">
        <f>INDEX(Réference!G:G,MATCH('Suivi reception'!C135,Réference!F:F,0))</f>
        <v>Blanquette de poulet et riz</v>
      </c>
      <c r="E135" s="2" t="s">
        <v>24</v>
      </c>
      <c r="F135" s="138" t="s">
        <v>673</v>
      </c>
      <c r="G135" s="139">
        <v>46683</v>
      </c>
      <c r="H135" s="2">
        <v>1</v>
      </c>
      <c r="I135" s="2" t="s">
        <v>518</v>
      </c>
      <c r="J135" s="140">
        <v>470</v>
      </c>
      <c r="K135" s="141">
        <f t="shared" ref="K135" si="62">IF(ISBLANK(H135),"",H135*J135)</f>
        <v>470</v>
      </c>
      <c r="L135" s="140">
        <v>10</v>
      </c>
      <c r="M135" s="106"/>
    </row>
    <row r="136" spans="1:13" ht="15" customHeight="1" x14ac:dyDescent="0.25">
      <c r="A136" s="103">
        <v>46219</v>
      </c>
      <c r="B136" s="126" t="str">
        <f>INDEX(Réference!A:A,MATCH(T_suivi[[#This Row],[SKU]],Réference!F:F,0))</f>
        <v>B0.20</v>
      </c>
      <c r="C136" s="1" t="s">
        <v>110</v>
      </c>
      <c r="D136" s="7" t="str">
        <f>INDEX(Réference!G:G,MATCH('Suivi reception'!C136,Réference!F:F,0))</f>
        <v>Boulettes de bœuf sauce tomate Olive</v>
      </c>
      <c r="E136" s="2" t="s">
        <v>24</v>
      </c>
      <c r="F136" s="138" t="s">
        <v>674</v>
      </c>
      <c r="G136" s="139">
        <v>46682</v>
      </c>
      <c r="H136" s="2">
        <v>10</v>
      </c>
      <c r="I136" s="2" t="s">
        <v>518</v>
      </c>
      <c r="J136" s="140">
        <v>960</v>
      </c>
      <c r="K136" s="141">
        <f t="shared" si="59"/>
        <v>9600</v>
      </c>
      <c r="L136" s="140">
        <v>10</v>
      </c>
      <c r="M136" s="106"/>
    </row>
    <row r="137" spans="1:13" ht="15" customHeight="1" x14ac:dyDescent="0.25">
      <c r="A137" s="103">
        <v>46219</v>
      </c>
      <c r="B137" s="126" t="str">
        <f>INDEX(Réference!A:A,MATCH(T_suivi[[#This Row],[SKU]],Réference!F:F,0))</f>
        <v>B0.20</v>
      </c>
      <c r="C137" s="1" t="s">
        <v>110</v>
      </c>
      <c r="D137" s="7" t="str">
        <f>INDEX(Réference!G:G,MATCH('Suivi reception'!C137,Réference!F:F,0))</f>
        <v>Boulettes de bœuf sauce tomate Olive</v>
      </c>
      <c r="E137" s="2" t="s">
        <v>24</v>
      </c>
      <c r="F137" s="138" t="s">
        <v>674</v>
      </c>
      <c r="G137" s="139">
        <v>46682</v>
      </c>
      <c r="H137" s="2">
        <v>1</v>
      </c>
      <c r="I137" s="2" t="s">
        <v>518</v>
      </c>
      <c r="J137" s="140">
        <v>207</v>
      </c>
      <c r="K137" s="141">
        <f t="shared" ref="K137" si="63">IF(ISBLANK(H137),"",H137*J137)</f>
        <v>207</v>
      </c>
      <c r="L137" s="140">
        <v>10</v>
      </c>
      <c r="M137" s="106"/>
    </row>
    <row r="138" spans="1:13" ht="15" customHeight="1" x14ac:dyDescent="0.25">
      <c r="A138" s="103">
        <v>46219</v>
      </c>
      <c r="B138" s="126" t="str">
        <f>INDEX(Réference!A:A,MATCH(T_suivi[[#This Row],[SKU]],Réference!F:F,0))</f>
        <v>C0.15</v>
      </c>
      <c r="C138" s="1" t="s">
        <v>151</v>
      </c>
      <c r="D138" s="7" t="str">
        <f>INDEX(Réference!G:G,MATCH('Suivi reception'!C138,Réference!F:F,0))</f>
        <v>Dinde curry et riz</v>
      </c>
      <c r="E138" s="2" t="s">
        <v>24</v>
      </c>
      <c r="F138" s="138" t="s">
        <v>675</v>
      </c>
      <c r="G138" s="139">
        <v>46684</v>
      </c>
      <c r="H138" s="2">
        <v>5</v>
      </c>
      <c r="I138" s="2" t="s">
        <v>518</v>
      </c>
      <c r="J138" s="140">
        <v>960</v>
      </c>
      <c r="K138" s="141">
        <f t="shared" si="59"/>
        <v>4800</v>
      </c>
      <c r="L138" s="140">
        <v>10</v>
      </c>
      <c r="M138" s="106"/>
    </row>
    <row r="139" spans="1:13" ht="15" customHeight="1" x14ac:dyDescent="0.25">
      <c r="A139" s="103">
        <v>46219</v>
      </c>
      <c r="B139" s="126" t="str">
        <f>INDEX(Réference!A:A,MATCH(T_suivi[[#This Row],[SKU]],Réference!F:F,0))</f>
        <v>B0.18</v>
      </c>
      <c r="C139" s="1" t="s">
        <v>525</v>
      </c>
      <c r="D139" s="7" t="str">
        <f>INDEX(Réference!G:G,MATCH('Suivi reception'!C139,Réference!F:F,0))</f>
        <v>Chili végétarien</v>
      </c>
      <c r="E139" s="2" t="s">
        <v>24</v>
      </c>
      <c r="F139" s="138" t="s">
        <v>676</v>
      </c>
      <c r="G139" s="139">
        <v>46682</v>
      </c>
      <c r="H139" s="2">
        <v>5</v>
      </c>
      <c r="I139" s="2" t="s">
        <v>518</v>
      </c>
      <c r="J139" s="140">
        <v>1152</v>
      </c>
      <c r="K139" s="141">
        <f t="shared" si="59"/>
        <v>5760</v>
      </c>
      <c r="L139" s="140">
        <v>12</v>
      </c>
      <c r="M139" s="106"/>
    </row>
    <row r="140" spans="1:13" ht="15" customHeight="1" x14ac:dyDescent="0.25">
      <c r="A140" s="103">
        <v>46219</v>
      </c>
      <c r="B140" s="126" t="str">
        <f>INDEX(Réference!A:A,MATCH(T_suivi[[#This Row],[SKU]],Réference!F:F,0))</f>
        <v>B0.18</v>
      </c>
      <c r="C140" s="1" t="s">
        <v>525</v>
      </c>
      <c r="D140" s="7" t="str">
        <f>INDEX(Réference!G:G,MATCH('Suivi reception'!C140,Réference!F:F,0))</f>
        <v>Chili végétarien</v>
      </c>
      <c r="E140" s="2" t="s">
        <v>24</v>
      </c>
      <c r="F140" s="138" t="s">
        <v>676</v>
      </c>
      <c r="G140" s="139">
        <v>46682</v>
      </c>
      <c r="H140" s="2">
        <v>1</v>
      </c>
      <c r="I140" s="2" t="s">
        <v>518</v>
      </c>
      <c r="J140" s="140">
        <v>476</v>
      </c>
      <c r="K140" s="141">
        <f t="shared" ref="K140" si="64">IF(ISBLANK(H140),"",H140*J140)</f>
        <v>476</v>
      </c>
      <c r="L140" s="140">
        <v>12</v>
      </c>
      <c r="M140" s="106"/>
    </row>
    <row r="141" spans="1:13" ht="15" customHeight="1" x14ac:dyDescent="0.25">
      <c r="A141" s="103">
        <v>46219</v>
      </c>
      <c r="B141" s="126" t="str">
        <f>INDEX(Réference!A:A,MATCH(T_suivi[[#This Row],[SKU]],Réference!F:F,0))</f>
        <v>E0.13</v>
      </c>
      <c r="C141" s="1" t="s">
        <v>542</v>
      </c>
      <c r="D141" s="7" t="str">
        <f>INDEX(Réference!G:G,MATCH('Suivi reception'!C141,Réference!F:F,0))</f>
        <v>Lot de 4 petits pavés au muesli Bio 200 g</v>
      </c>
      <c r="E141" s="2" t="s">
        <v>30</v>
      </c>
      <c r="F141" s="138" t="s">
        <v>677</v>
      </c>
      <c r="G141" s="139">
        <v>46393</v>
      </c>
      <c r="H141" s="2">
        <v>2</v>
      </c>
      <c r="I141" s="2" t="s">
        <v>518</v>
      </c>
      <c r="J141" s="140">
        <v>588</v>
      </c>
      <c r="K141" s="141">
        <f t="shared" si="59"/>
        <v>1176</v>
      </c>
      <c r="L141" s="140">
        <v>7</v>
      </c>
      <c r="M141" s="106"/>
    </row>
    <row r="142" spans="1:13" ht="15" customHeight="1" x14ac:dyDescent="0.25">
      <c r="A142" s="103">
        <v>46219</v>
      </c>
      <c r="B142" s="126" t="str">
        <f>INDEX(Réference!A:A,MATCH(T_suivi[[#This Row],[SKU]],Réference!F:F,0))</f>
        <v>E0.13</v>
      </c>
      <c r="C142" s="1" t="s">
        <v>542</v>
      </c>
      <c r="D142" s="7" t="str">
        <f>INDEX(Réference!G:G,MATCH('Suivi reception'!C142,Réference!F:F,0))</f>
        <v>Lot de 4 petits pavés au muesli Bio 200 g</v>
      </c>
      <c r="E142" s="2" t="s">
        <v>30</v>
      </c>
      <c r="F142" s="138" t="s">
        <v>677</v>
      </c>
      <c r="G142" s="139">
        <v>46393</v>
      </c>
      <c r="H142" s="2">
        <v>1</v>
      </c>
      <c r="I142" s="2" t="s">
        <v>518</v>
      </c>
      <c r="J142" s="140">
        <v>98</v>
      </c>
      <c r="K142" s="141">
        <f t="shared" ref="K142" si="65">IF(ISBLANK(H142),"",H142*J142)</f>
        <v>98</v>
      </c>
      <c r="L142" s="140">
        <v>7</v>
      </c>
      <c r="M142" s="106"/>
    </row>
    <row r="143" spans="1:13" ht="15" customHeight="1" x14ac:dyDescent="0.25">
      <c r="A143" s="103">
        <v>46219</v>
      </c>
      <c r="B143" s="126" t="str">
        <f>INDEX(Réference!A:A,MATCH(T_suivi[[#This Row],[SKU]],Réference!F:F,0))</f>
        <v>C0.13</v>
      </c>
      <c r="C143" s="1" t="s">
        <v>540</v>
      </c>
      <c r="D143" s="7" t="str">
        <f>INDEX(Réference!G:G,MATCH('Suivi reception'!C143,Réference!F:F,0))</f>
        <v>Lot de 4 petits pavés au chocolat et pépites de chocolat Bio</v>
      </c>
      <c r="E143" s="2" t="s">
        <v>30</v>
      </c>
      <c r="F143" s="138" t="s">
        <v>677</v>
      </c>
      <c r="G143" s="139">
        <v>46393</v>
      </c>
      <c r="H143" s="2">
        <v>2</v>
      </c>
      <c r="I143" s="2" t="s">
        <v>518</v>
      </c>
      <c r="J143" s="140">
        <v>623</v>
      </c>
      <c r="K143" s="141">
        <f t="shared" si="59"/>
        <v>1246</v>
      </c>
      <c r="L143" s="140">
        <v>7</v>
      </c>
      <c r="M143" s="106"/>
    </row>
    <row r="144" spans="1:13" ht="15" customHeight="1" x14ac:dyDescent="0.25">
      <c r="A144" s="103">
        <v>46219</v>
      </c>
      <c r="B144" s="126" t="str">
        <f>INDEX(Réference!A:A,MATCH(T_suivi[[#This Row],[SKU]],Réference!F:F,0))</f>
        <v>E0.21</v>
      </c>
      <c r="C144" s="1" t="s">
        <v>270</v>
      </c>
      <c r="D144" s="7" t="str">
        <f>INDEX(Réference!G:G,MATCH('Suivi reception'!C144,Réference!F:F,0))</f>
        <v>Boule de pain</v>
      </c>
      <c r="E144" s="2" t="s">
        <v>30</v>
      </c>
      <c r="F144" s="138" t="s">
        <v>678</v>
      </c>
      <c r="G144" s="139">
        <v>46392</v>
      </c>
      <c r="H144" s="2">
        <v>3</v>
      </c>
      <c r="I144" s="2" t="s">
        <v>518</v>
      </c>
      <c r="J144" s="140">
        <v>588</v>
      </c>
      <c r="K144" s="141">
        <f t="shared" ref="K144:K173" si="66">IF(ISBLANK(H144),"",H144*J144)</f>
        <v>1764</v>
      </c>
      <c r="L144" s="140">
        <v>7</v>
      </c>
      <c r="M144" s="106"/>
    </row>
    <row r="145" spans="1:13" ht="15" customHeight="1" x14ac:dyDescent="0.25">
      <c r="A145" s="103">
        <v>46219</v>
      </c>
      <c r="B145" s="126" t="str">
        <f>INDEX(Réference!A:A,MATCH(T_suivi[[#This Row],[SKU]],Réference!F:F,0))</f>
        <v>E0.21</v>
      </c>
      <c r="C145" s="1" t="s">
        <v>270</v>
      </c>
      <c r="D145" s="7" t="str">
        <f>INDEX(Réference!G:G,MATCH('Suivi reception'!C145,Réference!F:F,0))</f>
        <v>Boule de pain</v>
      </c>
      <c r="E145" s="2" t="s">
        <v>30</v>
      </c>
      <c r="F145" s="138" t="s">
        <v>678</v>
      </c>
      <c r="G145" s="139">
        <v>46392</v>
      </c>
      <c r="H145" s="2">
        <v>1</v>
      </c>
      <c r="I145" s="2" t="s">
        <v>518</v>
      </c>
      <c r="J145" s="140">
        <v>364</v>
      </c>
      <c r="K145" s="141">
        <f t="shared" ref="K145" si="67">IF(ISBLANK(H145),"",H145*J145)</f>
        <v>364</v>
      </c>
      <c r="L145" s="140">
        <v>7</v>
      </c>
      <c r="M145" s="106"/>
    </row>
    <row r="146" spans="1:13" ht="15" customHeight="1" x14ac:dyDescent="0.25">
      <c r="A146" s="103">
        <v>46219</v>
      </c>
      <c r="B146" s="126" t="str">
        <f>INDEX(Réference!A:A,MATCH(T_suivi[[#This Row],[SKU]],Réference!F:F,0))</f>
        <v>E0.21</v>
      </c>
      <c r="C146" s="1" t="s">
        <v>270</v>
      </c>
      <c r="D146" s="7" t="str">
        <f>INDEX(Réference!G:G,MATCH('Suivi reception'!C146,Réference!F:F,0))</f>
        <v>Boule de pain</v>
      </c>
      <c r="E146" s="2" t="s">
        <v>30</v>
      </c>
      <c r="F146" s="138" t="s">
        <v>679</v>
      </c>
      <c r="G146" s="139">
        <v>46395</v>
      </c>
      <c r="H146" s="2">
        <v>1</v>
      </c>
      <c r="I146" s="2" t="s">
        <v>518</v>
      </c>
      <c r="J146" s="140">
        <v>322</v>
      </c>
      <c r="K146" s="141">
        <f t="shared" si="66"/>
        <v>322</v>
      </c>
      <c r="L146" s="140">
        <v>7</v>
      </c>
      <c r="M146" s="106"/>
    </row>
    <row r="147" spans="1:13" ht="15" customHeight="1" x14ac:dyDescent="0.25">
      <c r="A147" s="103">
        <v>46219</v>
      </c>
      <c r="B147" s="126" t="str">
        <f>INDEX(Réference!A:A,MATCH(T_suivi[[#This Row],[SKU]],Réference!F:F,0))</f>
        <v>D0.12</v>
      </c>
      <c r="C147" s="1" t="s">
        <v>194</v>
      </c>
      <c r="D147" s="7" t="str">
        <f>INDEX(Réference!G:G,MATCH('Suivi reception'!C147,Réference!F:F,0))</f>
        <v>Petit pavé céréales pavot BIO</v>
      </c>
      <c r="E147" s="2" t="s">
        <v>30</v>
      </c>
      <c r="F147" s="138" t="s">
        <v>658</v>
      </c>
      <c r="G147" s="139">
        <v>46394</v>
      </c>
      <c r="H147" s="2">
        <v>4</v>
      </c>
      <c r="I147" s="2" t="s">
        <v>518</v>
      </c>
      <c r="J147" s="140">
        <v>588</v>
      </c>
      <c r="K147" s="141">
        <f t="shared" si="66"/>
        <v>2352</v>
      </c>
      <c r="L147" s="140">
        <v>7</v>
      </c>
      <c r="M147" s="106"/>
    </row>
    <row r="148" spans="1:13" ht="15" customHeight="1" x14ac:dyDescent="0.25">
      <c r="A148" s="103">
        <v>46219</v>
      </c>
      <c r="B148" s="126" t="str">
        <f>INDEX(Réference!A:A,MATCH(T_suivi[[#This Row],[SKU]],Réference!F:F,0))</f>
        <v>D0.12</v>
      </c>
      <c r="C148" s="1" t="s">
        <v>194</v>
      </c>
      <c r="D148" s="7" t="str">
        <f>INDEX(Réference!G:G,MATCH('Suivi reception'!C148,Réference!F:F,0))</f>
        <v>Petit pavé céréales pavot BIO</v>
      </c>
      <c r="E148" s="2" t="s">
        <v>30</v>
      </c>
      <c r="F148" s="138" t="s">
        <v>679</v>
      </c>
      <c r="G148" s="139">
        <v>46395</v>
      </c>
      <c r="H148" s="2">
        <v>4</v>
      </c>
      <c r="I148" s="2" t="s">
        <v>518</v>
      </c>
      <c r="J148" s="140">
        <v>588</v>
      </c>
      <c r="K148" s="141">
        <f t="shared" si="66"/>
        <v>2352</v>
      </c>
      <c r="L148" s="140">
        <v>7</v>
      </c>
      <c r="M148" s="106"/>
    </row>
    <row r="149" spans="1:13" ht="15" customHeight="1" x14ac:dyDescent="0.25">
      <c r="A149" s="103">
        <v>46219</v>
      </c>
      <c r="B149" s="126" t="str">
        <f>INDEX(Réference!A:A,MATCH(T_suivi[[#This Row],[SKU]],Réference!F:F,0))</f>
        <v>D0.12</v>
      </c>
      <c r="C149" s="1" t="s">
        <v>194</v>
      </c>
      <c r="D149" s="7" t="str">
        <f>INDEX(Réference!G:G,MATCH('Suivi reception'!C149,Réference!F:F,0))</f>
        <v>Petit pavé céréales pavot BIO</v>
      </c>
      <c r="E149" s="2" t="s">
        <v>30</v>
      </c>
      <c r="F149" s="138" t="s">
        <v>679</v>
      </c>
      <c r="G149" s="139">
        <v>46395</v>
      </c>
      <c r="H149" s="2">
        <v>1</v>
      </c>
      <c r="I149" s="2" t="s">
        <v>518</v>
      </c>
      <c r="J149" s="140">
        <v>364</v>
      </c>
      <c r="K149" s="141">
        <f t="shared" ref="K149" si="68">IF(ISBLANK(H149),"",H149*J149)</f>
        <v>364</v>
      </c>
      <c r="L149" s="140">
        <v>7</v>
      </c>
      <c r="M149" s="106"/>
    </row>
    <row r="150" spans="1:13" ht="15" customHeight="1" x14ac:dyDescent="0.25">
      <c r="A150" s="103">
        <v>46219</v>
      </c>
      <c r="B150" s="126" t="str">
        <f>INDEX(Réference!A:A,MATCH(T_suivi[[#This Row],[SKU]],Réference!F:F,0))</f>
        <v>D0.12</v>
      </c>
      <c r="C150" s="1" t="s">
        <v>194</v>
      </c>
      <c r="D150" s="7" t="str">
        <f>INDEX(Réference!G:G,MATCH('Suivi reception'!C150,Réference!F:F,0))</f>
        <v>Petit pavé céréales pavot BIO</v>
      </c>
      <c r="E150" s="2" t="s">
        <v>30</v>
      </c>
      <c r="F150" s="138" t="s">
        <v>680</v>
      </c>
      <c r="G150" s="139">
        <v>46401</v>
      </c>
      <c r="H150" s="2">
        <v>1</v>
      </c>
      <c r="I150" s="2" t="s">
        <v>518</v>
      </c>
      <c r="J150" s="140">
        <v>392</v>
      </c>
      <c r="K150" s="141">
        <f t="shared" ref="K150:K155" si="69">IF(ISBLANK(H150),"",H150*J150)</f>
        <v>392</v>
      </c>
      <c r="L150" s="140">
        <v>7</v>
      </c>
      <c r="M150" s="106"/>
    </row>
    <row r="151" spans="1:13" ht="15" customHeight="1" x14ac:dyDescent="0.25">
      <c r="A151" s="103">
        <v>46220</v>
      </c>
      <c r="B151" s="126" t="str">
        <f>INDEX(Réference!A:A,MATCH(T_suivi[[#This Row],[SKU]],Réference!F:F,0))</f>
        <v>F0.046</v>
      </c>
      <c r="C151" s="1" t="s">
        <v>377</v>
      </c>
      <c r="D151" s="7" t="str">
        <f>INDEX(Réference!G:G,MATCH('Suivi reception'!C151,Réference!F:F,0))</f>
        <v>Petit sachet Granola Cranberry Bio</v>
      </c>
      <c r="E151" s="2" t="s">
        <v>63</v>
      </c>
      <c r="F151" s="138" t="s">
        <v>689</v>
      </c>
      <c r="G151" s="139">
        <v>46568</v>
      </c>
      <c r="H151" s="2">
        <v>1</v>
      </c>
      <c r="I151" s="2" t="s">
        <v>518</v>
      </c>
      <c r="J151" s="140">
        <v>3360</v>
      </c>
      <c r="K151" s="141">
        <f t="shared" si="69"/>
        <v>3360</v>
      </c>
      <c r="L151" s="140">
        <v>120</v>
      </c>
      <c r="M151" s="106"/>
    </row>
    <row r="152" spans="1:13" ht="15" customHeight="1" x14ac:dyDescent="0.25">
      <c r="A152" s="103">
        <v>46220</v>
      </c>
      <c r="B152" s="126" t="str">
        <f>INDEX(Réference!A:A,MATCH(T_suivi[[#This Row],[SKU]],Réference!F:F,0))</f>
        <v>F0.043</v>
      </c>
      <c r="C152" s="1" t="s">
        <v>371</v>
      </c>
      <c r="D152" s="7" t="str">
        <f>INDEX(Réference!G:G,MATCH('Suivi reception'!C152,Réference!F:F,0))</f>
        <v>Petit sachet Granola Miel Cacahuètes Bio</v>
      </c>
      <c r="E152" s="2" t="s">
        <v>63</v>
      </c>
      <c r="F152" s="138" t="s">
        <v>690</v>
      </c>
      <c r="G152" s="139">
        <v>46568</v>
      </c>
      <c r="H152" s="2">
        <v>1</v>
      </c>
      <c r="I152" s="2" t="s">
        <v>518</v>
      </c>
      <c r="J152" s="140">
        <v>3360</v>
      </c>
      <c r="K152" s="141">
        <f t="shared" si="69"/>
        <v>3360</v>
      </c>
      <c r="L152" s="140">
        <v>120</v>
      </c>
      <c r="M152" s="106"/>
    </row>
    <row r="153" spans="1:13" ht="15" customHeight="1" x14ac:dyDescent="0.25">
      <c r="A153" s="103">
        <v>46220</v>
      </c>
      <c r="B153" s="126" t="str">
        <f>INDEX(Réference!A:A,MATCH(T_suivi[[#This Row],[SKU]],Réference!F:F,0))</f>
        <v>F0.042</v>
      </c>
      <c r="C153" s="1" t="s">
        <v>368</v>
      </c>
      <c r="D153" s="7" t="str">
        <f>INDEX(Réference!G:G,MATCH('Suivi reception'!C153,Réference!F:F,0))</f>
        <v>Petit sachet Granola Coco Bio</v>
      </c>
      <c r="E153" s="2" t="s">
        <v>63</v>
      </c>
      <c r="F153" s="138" t="s">
        <v>691</v>
      </c>
      <c r="G153" s="139">
        <v>46568</v>
      </c>
      <c r="H153" s="2">
        <v>1</v>
      </c>
      <c r="I153" s="2" t="s">
        <v>518</v>
      </c>
      <c r="J153" s="140">
        <v>1680</v>
      </c>
      <c r="K153" s="141">
        <f t="shared" si="69"/>
        <v>1680</v>
      </c>
      <c r="L153" s="140">
        <v>120</v>
      </c>
      <c r="M153" s="106"/>
    </row>
    <row r="154" spans="1:13" ht="15" customHeight="1" x14ac:dyDescent="0.25">
      <c r="A154" s="103">
        <v>46220</v>
      </c>
      <c r="B154" s="126" t="str">
        <f>INDEX(Réference!A:A,MATCH(T_suivi[[#This Row],[SKU]],Réference!F:F,0))</f>
        <v>F0.039</v>
      </c>
      <c r="C154" s="1" t="s">
        <v>361</v>
      </c>
      <c r="D154" s="7" t="str">
        <f>INDEX(Réference!G:G,MATCH('Suivi reception'!C154,Réference!F:F,0))</f>
        <v>Petit sachet Granola soja noisettes - Bio</v>
      </c>
      <c r="E154" s="2" t="s">
        <v>63</v>
      </c>
      <c r="F154" s="138" t="s">
        <v>692</v>
      </c>
      <c r="G154" s="139">
        <v>46568</v>
      </c>
      <c r="H154" s="2">
        <v>1</v>
      </c>
      <c r="I154" s="2" t="s">
        <v>518</v>
      </c>
      <c r="J154" s="140">
        <v>3360</v>
      </c>
      <c r="K154" s="141">
        <f t="shared" si="69"/>
        <v>3360</v>
      </c>
      <c r="L154" s="140">
        <v>120</v>
      </c>
      <c r="M154" s="106"/>
    </row>
    <row r="155" spans="1:13" ht="15" customHeight="1" x14ac:dyDescent="0.25">
      <c r="A155" s="103">
        <v>46223</v>
      </c>
      <c r="B155" s="126" t="str">
        <f>INDEX(Réference!A:A,MATCH(T_suivi[[#This Row],[SKU]],Réference!F:F,0))</f>
        <v>C0.10</v>
      </c>
      <c r="C155" s="1" t="s">
        <v>141</v>
      </c>
      <c r="D155" s="7" t="str">
        <f>INDEX(Réference!G:G,MATCH('Suivi reception'!C155,Réference!F:F,0))</f>
        <v>Salade de lentilles, sauce aux agrumes</v>
      </c>
      <c r="E155" s="2" t="s">
        <v>688</v>
      </c>
      <c r="F155" s="138" t="s">
        <v>693</v>
      </c>
      <c r="G155" s="139">
        <v>46936</v>
      </c>
      <c r="H155" s="2">
        <v>1</v>
      </c>
      <c r="I155" s="2" t="s">
        <v>518</v>
      </c>
      <c r="J155" s="140">
        <v>480</v>
      </c>
      <c r="K155" s="141">
        <f t="shared" si="69"/>
        <v>480</v>
      </c>
      <c r="L155" s="140">
        <v>8</v>
      </c>
      <c r="M155" s="106"/>
    </row>
    <row r="156" spans="1:13" ht="15" customHeight="1" x14ac:dyDescent="0.25">
      <c r="A156" s="103">
        <v>46223</v>
      </c>
      <c r="B156" s="126" t="str">
        <f>INDEX(Réference!A:A,MATCH(T_suivi[[#This Row],[SKU]],Réference!F:F,0))</f>
        <v>C0.10</v>
      </c>
      <c r="C156" s="1" t="s">
        <v>141</v>
      </c>
      <c r="D156" s="7" t="str">
        <f>INDEX(Réference!G:G,MATCH('Suivi reception'!C156,Réference!F:F,0))</f>
        <v>Salade de lentilles, sauce aux agrumes</v>
      </c>
      <c r="E156" s="2" t="s">
        <v>688</v>
      </c>
      <c r="F156" s="138" t="s">
        <v>681</v>
      </c>
      <c r="G156" s="139">
        <v>46912</v>
      </c>
      <c r="H156" s="2">
        <v>3</v>
      </c>
      <c r="I156" s="2" t="s">
        <v>518</v>
      </c>
      <c r="J156" s="140">
        <v>1144</v>
      </c>
      <c r="K156" s="141">
        <f t="shared" si="66"/>
        <v>3432</v>
      </c>
      <c r="L156" s="140">
        <v>8</v>
      </c>
      <c r="M156" s="106"/>
    </row>
    <row r="157" spans="1:13" ht="15" customHeight="1" x14ac:dyDescent="0.25">
      <c r="A157" s="103">
        <v>46223</v>
      </c>
      <c r="B157" s="126" t="str">
        <f>INDEX(Réference!A:A,MATCH(T_suivi[[#This Row],[SKU]],Réference!F:F,0))</f>
        <v>C0.10</v>
      </c>
      <c r="C157" s="1" t="s">
        <v>141</v>
      </c>
      <c r="D157" s="7" t="str">
        <f>INDEX(Réference!G:G,MATCH('Suivi reception'!C157,Réference!F:F,0))</f>
        <v>Salade de lentilles, sauce aux agrumes</v>
      </c>
      <c r="E157" s="2" t="s">
        <v>688</v>
      </c>
      <c r="F157" s="138" t="s">
        <v>681</v>
      </c>
      <c r="G157" s="139">
        <v>46912</v>
      </c>
      <c r="H157" s="2">
        <v>1</v>
      </c>
      <c r="I157" s="2" t="s">
        <v>518</v>
      </c>
      <c r="J157" s="140">
        <v>1200</v>
      </c>
      <c r="K157" s="141">
        <f t="shared" ref="K157" si="70">IF(ISBLANK(H157),"",H157*J157)</f>
        <v>1200</v>
      </c>
      <c r="L157" s="140">
        <v>8</v>
      </c>
      <c r="M157" s="106"/>
    </row>
    <row r="158" spans="1:13" ht="15" customHeight="1" x14ac:dyDescent="0.25">
      <c r="A158" s="103">
        <v>46223</v>
      </c>
      <c r="B158" s="126" t="str">
        <f>INDEX(Réference!A:A,MATCH(T_suivi[[#This Row],[SKU]],Réference!F:F,0))</f>
        <v>C0.10</v>
      </c>
      <c r="C158" s="1" t="s">
        <v>141</v>
      </c>
      <c r="D158" s="7" t="str">
        <f>INDEX(Réference!G:G,MATCH('Suivi reception'!C158,Réference!F:F,0))</f>
        <v>Salade de lentilles, sauce aux agrumes</v>
      </c>
      <c r="E158" s="2" t="s">
        <v>688</v>
      </c>
      <c r="F158" s="138" t="s">
        <v>682</v>
      </c>
      <c r="G158" s="139">
        <v>46909</v>
      </c>
      <c r="H158" s="2">
        <v>1</v>
      </c>
      <c r="I158" s="2" t="s">
        <v>518</v>
      </c>
      <c r="J158" s="140">
        <v>664</v>
      </c>
      <c r="K158" s="141">
        <f t="shared" ref="K158:K160" si="71">IF(ISBLANK(H158),"",H158*J158)</f>
        <v>664</v>
      </c>
      <c r="L158" s="140">
        <v>8</v>
      </c>
      <c r="M158" s="106"/>
    </row>
    <row r="159" spans="1:13" ht="15" customHeight="1" x14ac:dyDescent="0.25">
      <c r="A159" s="103">
        <v>46223</v>
      </c>
      <c r="B159" s="126" t="str">
        <f>INDEX(Réference!A:A,MATCH(T_suivi[[#This Row],[SKU]],Réference!F:F,0))</f>
        <v>C0.10</v>
      </c>
      <c r="C159" s="1" t="s">
        <v>141</v>
      </c>
      <c r="D159" s="7" t="str">
        <f>INDEX(Réference!G:G,MATCH('Suivi reception'!C159,Réference!F:F,0))</f>
        <v>Salade de lentilles, sauce aux agrumes</v>
      </c>
      <c r="E159" s="2" t="s">
        <v>688</v>
      </c>
      <c r="F159" s="138" t="s">
        <v>683</v>
      </c>
      <c r="G159" s="139">
        <v>46909</v>
      </c>
      <c r="H159" s="2">
        <v>1</v>
      </c>
      <c r="I159" s="2" t="s">
        <v>518</v>
      </c>
      <c r="J159" s="140">
        <v>1088</v>
      </c>
      <c r="K159" s="141">
        <f t="shared" si="71"/>
        <v>1088</v>
      </c>
      <c r="L159" s="140">
        <v>8</v>
      </c>
      <c r="M159" s="106"/>
    </row>
    <row r="160" spans="1:13" ht="15" customHeight="1" x14ac:dyDescent="0.25">
      <c r="A160" s="103">
        <v>46223</v>
      </c>
      <c r="B160" s="126" t="str">
        <f>INDEX(Réference!A:A,MATCH(T_suivi[[#This Row],[SKU]],Réference!F:F,0))</f>
        <v>D0.21</v>
      </c>
      <c r="C160" s="1" t="s">
        <v>216</v>
      </c>
      <c r="D160" s="7" t="str">
        <f>INDEX(Réference!G:G,MATCH('Suivi reception'!C160,Réference!F:F,0))</f>
        <v>Salade à l'orientale, pois chiches et légumes</v>
      </c>
      <c r="E160" s="2" t="s">
        <v>688</v>
      </c>
      <c r="F160" s="138" t="s">
        <v>589</v>
      </c>
      <c r="G160" s="139">
        <v>46902</v>
      </c>
      <c r="H160" s="2">
        <v>1</v>
      </c>
      <c r="I160" s="2" t="s">
        <v>518</v>
      </c>
      <c r="J160" s="140">
        <v>320</v>
      </c>
      <c r="K160" s="141">
        <f t="shared" si="71"/>
        <v>320</v>
      </c>
      <c r="L160" s="140">
        <v>8</v>
      </c>
      <c r="M160" s="106"/>
    </row>
    <row r="161" spans="1:13" ht="15" customHeight="1" x14ac:dyDescent="0.25">
      <c r="A161" s="103">
        <v>46223</v>
      </c>
      <c r="B161" s="126" t="str">
        <f>INDEX(Réference!A:A,MATCH(T_suivi[[#This Row],[SKU]],Réference!F:F,0))</f>
        <v>D0.21</v>
      </c>
      <c r="C161" s="1" t="s">
        <v>216</v>
      </c>
      <c r="D161" s="7" t="str">
        <f>INDEX(Réference!G:G,MATCH('Suivi reception'!C161,Réference!F:F,0))</f>
        <v>Salade à l'orientale, pois chiches et légumes</v>
      </c>
      <c r="E161" s="2" t="s">
        <v>688</v>
      </c>
      <c r="F161" s="138" t="s">
        <v>589</v>
      </c>
      <c r="G161" s="139">
        <v>46902</v>
      </c>
      <c r="H161" s="2">
        <v>3</v>
      </c>
      <c r="I161" s="2" t="s">
        <v>518</v>
      </c>
      <c r="J161" s="140">
        <v>1144</v>
      </c>
      <c r="K161" s="141">
        <f t="shared" si="66"/>
        <v>3432</v>
      </c>
      <c r="L161" s="140">
        <v>8</v>
      </c>
      <c r="M161" s="106"/>
    </row>
    <row r="162" spans="1:13" ht="15" customHeight="1" x14ac:dyDescent="0.25">
      <c r="A162" s="103">
        <v>46223</v>
      </c>
      <c r="B162" s="126" t="str">
        <f>INDEX(Réference!A:A,MATCH(T_suivi[[#This Row],[SKU]],Réference!F:F,0))</f>
        <v>D0.21</v>
      </c>
      <c r="C162" s="1" t="s">
        <v>216</v>
      </c>
      <c r="D162" s="7" t="str">
        <f>INDEX(Réference!G:G,MATCH('Suivi reception'!C162,Réference!F:F,0))</f>
        <v>Salade à l'orientale, pois chiches et légumes</v>
      </c>
      <c r="E162" s="2" t="s">
        <v>688</v>
      </c>
      <c r="F162" s="138" t="s">
        <v>684</v>
      </c>
      <c r="G162" s="139">
        <v>46902</v>
      </c>
      <c r="H162" s="2">
        <v>2</v>
      </c>
      <c r="I162" s="2" t="s">
        <v>518</v>
      </c>
      <c r="J162" s="140">
        <v>1144</v>
      </c>
      <c r="K162" s="141">
        <f t="shared" ref="K162:K164" si="72">IF(ISBLANK(H162),"",H162*J162)</f>
        <v>2288</v>
      </c>
      <c r="L162" s="140">
        <v>8</v>
      </c>
      <c r="M162" s="106"/>
    </row>
    <row r="163" spans="1:13" ht="15" customHeight="1" x14ac:dyDescent="0.25">
      <c r="A163" s="103">
        <v>46223</v>
      </c>
      <c r="B163" s="126" t="str">
        <f>INDEX(Réference!A:A,MATCH(T_suivi[[#This Row],[SKU]],Réference!F:F,0))</f>
        <v>D0.21</v>
      </c>
      <c r="C163" s="1" t="s">
        <v>216</v>
      </c>
      <c r="D163" s="7" t="str">
        <f>INDEX(Réference!G:G,MATCH('Suivi reception'!C163,Réference!F:F,0))</f>
        <v>Salade à l'orientale, pois chiches et légumes</v>
      </c>
      <c r="E163" s="2" t="s">
        <v>688</v>
      </c>
      <c r="F163" s="138" t="s">
        <v>685</v>
      </c>
      <c r="G163" s="139">
        <v>46818</v>
      </c>
      <c r="H163" s="2">
        <v>1</v>
      </c>
      <c r="I163" s="2" t="s">
        <v>518</v>
      </c>
      <c r="J163" s="140">
        <v>824</v>
      </c>
      <c r="K163" s="141">
        <f t="shared" si="72"/>
        <v>824</v>
      </c>
      <c r="L163" s="140">
        <v>8</v>
      </c>
      <c r="M163" s="106"/>
    </row>
    <row r="164" spans="1:13" ht="15" customHeight="1" x14ac:dyDescent="0.25">
      <c r="A164" s="103">
        <v>46223</v>
      </c>
      <c r="B164" s="126" t="str">
        <f>INDEX(Réference!A:A,MATCH(T_suivi[[#This Row],[SKU]],Réference!F:F,0))</f>
        <v>E0.12</v>
      </c>
      <c r="C164" s="1" t="s">
        <v>249</v>
      </c>
      <c r="D164" s="7" t="str">
        <f>INDEX(Réference!G:G,MATCH('Suivi reception'!C164,Réference!F:F,0))</f>
        <v>Salade thai, légumes et riz</v>
      </c>
      <c r="E164" s="2" t="s">
        <v>688</v>
      </c>
      <c r="F164" s="138" t="s">
        <v>588</v>
      </c>
      <c r="G164" s="139">
        <v>46895</v>
      </c>
      <c r="H164" s="2">
        <v>1</v>
      </c>
      <c r="I164" s="2" t="s">
        <v>518</v>
      </c>
      <c r="J164" s="140">
        <v>432</v>
      </c>
      <c r="K164" s="141">
        <f t="shared" si="72"/>
        <v>432</v>
      </c>
      <c r="L164" s="140">
        <v>8</v>
      </c>
      <c r="M164" s="106"/>
    </row>
    <row r="165" spans="1:13" ht="15" customHeight="1" x14ac:dyDescent="0.25">
      <c r="A165" s="103">
        <v>46223</v>
      </c>
      <c r="B165" s="126" t="str">
        <f>INDEX(Réference!A:A,MATCH(T_suivi[[#This Row],[SKU]],Réference!F:F,0))</f>
        <v>E0.12</v>
      </c>
      <c r="C165" s="1" t="s">
        <v>249</v>
      </c>
      <c r="D165" s="7" t="str">
        <f>INDEX(Réference!G:G,MATCH('Suivi reception'!C165,Réference!F:F,0))</f>
        <v>Salade thai, légumes et riz</v>
      </c>
      <c r="E165" s="2" t="s">
        <v>688</v>
      </c>
      <c r="F165" s="138" t="s">
        <v>588</v>
      </c>
      <c r="G165" s="139">
        <v>46895</v>
      </c>
      <c r="H165" s="2">
        <v>4</v>
      </c>
      <c r="I165" s="2" t="s">
        <v>518</v>
      </c>
      <c r="J165" s="140">
        <v>1144</v>
      </c>
      <c r="K165" s="141">
        <f t="shared" si="66"/>
        <v>4576</v>
      </c>
      <c r="L165" s="140">
        <v>8</v>
      </c>
      <c r="M165" s="106"/>
    </row>
    <row r="166" spans="1:13" ht="15" customHeight="1" x14ac:dyDescent="0.25">
      <c r="A166" s="103">
        <v>46223</v>
      </c>
      <c r="B166" s="126" t="str">
        <f>INDEX(Réference!A:A,MATCH(T_suivi[[#This Row],[SKU]],Réference!F:F,0))</f>
        <v>E0.12</v>
      </c>
      <c r="C166" s="1" t="s">
        <v>249</v>
      </c>
      <c r="D166" s="7" t="str">
        <f>INDEX(Réference!G:G,MATCH('Suivi reception'!C166,Réference!F:F,0))</f>
        <v>Salade thai, légumes et riz</v>
      </c>
      <c r="E166" s="2" t="s">
        <v>688</v>
      </c>
      <c r="F166" s="138" t="s">
        <v>686</v>
      </c>
      <c r="G166" s="139">
        <v>46933</v>
      </c>
      <c r="H166" s="2">
        <v>1</v>
      </c>
      <c r="I166" s="2" t="s">
        <v>518</v>
      </c>
      <c r="J166" s="140">
        <v>1144</v>
      </c>
      <c r="K166" s="141">
        <f t="shared" ref="K166:K167" si="73">IF(ISBLANK(H166),"",H166*J166)</f>
        <v>1144</v>
      </c>
      <c r="L166" s="140">
        <v>8</v>
      </c>
      <c r="M166" s="106"/>
    </row>
    <row r="167" spans="1:13" ht="15" customHeight="1" x14ac:dyDescent="0.25">
      <c r="A167" s="103">
        <v>46223</v>
      </c>
      <c r="B167" s="126" t="str">
        <f>INDEX(Réference!A:A,MATCH(T_suivi[[#This Row],[SKU]],Réference!F:F,0))</f>
        <v>E0.12</v>
      </c>
      <c r="C167" s="1" t="s">
        <v>249</v>
      </c>
      <c r="D167" s="7" t="str">
        <f>INDEX(Réference!G:G,MATCH('Suivi reception'!C167,Réference!F:F,0))</f>
        <v>Salade thai, légumes et riz</v>
      </c>
      <c r="E167" s="2" t="s">
        <v>688</v>
      </c>
      <c r="F167" s="138" t="s">
        <v>687</v>
      </c>
      <c r="G167" s="139">
        <v>46824</v>
      </c>
      <c r="H167" s="2">
        <v>1</v>
      </c>
      <c r="I167" s="2" t="s">
        <v>518</v>
      </c>
      <c r="J167" s="140">
        <v>712</v>
      </c>
      <c r="K167" s="141">
        <f t="shared" si="73"/>
        <v>712</v>
      </c>
      <c r="L167" s="140">
        <v>8</v>
      </c>
      <c r="M167" s="106"/>
    </row>
    <row r="168" spans="1:13" ht="15" customHeight="1" x14ac:dyDescent="0.25">
      <c r="A168" s="103">
        <v>46225</v>
      </c>
      <c r="B168" s="126" t="str">
        <f>INDEX(Réference!A:A,MATCH(T_suivi[[#This Row],[SKU]],Réference!F:F,0))</f>
        <v>F0.024</v>
      </c>
      <c r="C168" s="1" t="s">
        <v>328</v>
      </c>
      <c r="D168" s="7" t="str">
        <f>INDEX(Réference!G:G,MATCH('Suivi reception'!C168,Réference!F:F,0))</f>
        <v>Destock sucre &amp; graisse (cure 1 mois) 
- Oxydation des graisses &amp; maintien de la glycémie</v>
      </c>
      <c r="E168" s="2" t="s">
        <v>90</v>
      </c>
      <c r="F168" s="138" t="s">
        <v>699</v>
      </c>
      <c r="G168" s="139">
        <v>47299</v>
      </c>
      <c r="H168" s="2">
        <v>1</v>
      </c>
      <c r="I168" s="2" t="s">
        <v>518</v>
      </c>
      <c r="J168" s="140">
        <v>3379</v>
      </c>
      <c r="K168" s="141">
        <f t="shared" ref="K168" si="74">IF(ISBLANK(H168),"",H168*J168)</f>
        <v>3379</v>
      </c>
      <c r="L168" s="140">
        <v>109</v>
      </c>
      <c r="M168" s="106"/>
    </row>
    <row r="169" spans="1:13" ht="15" customHeight="1" x14ac:dyDescent="0.25">
      <c r="A169" s="103">
        <v>46225</v>
      </c>
      <c r="B169" s="126" t="str">
        <f>INDEX(Réference!A:A,MATCH(T_suivi[[#This Row],[SKU]],Réference!F:F,0))</f>
        <v>F0.024</v>
      </c>
      <c r="C169" s="1" t="s">
        <v>328</v>
      </c>
      <c r="D169" s="7" t="str">
        <f>INDEX(Réference!G:G,MATCH('Suivi reception'!C169,Réference!F:F,0))</f>
        <v>Destock sucre &amp; graisse (cure 1 mois) 
- Oxydation des graisses &amp; maintien de la glycémie</v>
      </c>
      <c r="E169" s="2" t="s">
        <v>90</v>
      </c>
      <c r="F169" s="138" t="s">
        <v>699</v>
      </c>
      <c r="G169" s="139">
        <v>47299</v>
      </c>
      <c r="H169" s="2">
        <v>1</v>
      </c>
      <c r="I169" s="2" t="s">
        <v>518</v>
      </c>
      <c r="J169" s="140">
        <v>1561</v>
      </c>
      <c r="K169" s="141">
        <f t="shared" ref="K169" si="75">IF(ISBLANK(H169),"",H169*J169)</f>
        <v>1561</v>
      </c>
      <c r="L169" s="140">
        <v>109</v>
      </c>
      <c r="M169" s="106"/>
    </row>
    <row r="170" spans="1:13" ht="15" customHeight="1" x14ac:dyDescent="0.25">
      <c r="A170" s="103">
        <v>46226</v>
      </c>
      <c r="B170" s="126" t="str">
        <f>INDEX(Réference!A:A,MATCH(T_suivi[[#This Row],[SKU]],Réference!F:F,0))</f>
        <v>B0.05</v>
      </c>
      <c r="C170" s="1" t="s">
        <v>57</v>
      </c>
      <c r="D170" s="7" t="str">
        <f>INDEX(Réference!G:G,MATCH('Suivi reception'!C170,Réference!F:F,0))</f>
        <v>Poulet Roti gratin choufleur</v>
      </c>
      <c r="E170" s="2" t="s">
        <v>20</v>
      </c>
      <c r="F170" s="138" t="s">
        <v>709</v>
      </c>
      <c r="G170" s="139">
        <v>46760</v>
      </c>
      <c r="H170" s="2">
        <v>15</v>
      </c>
      <c r="I170" s="2" t="s">
        <v>518</v>
      </c>
      <c r="J170" s="140">
        <v>924</v>
      </c>
      <c r="K170" s="141">
        <f t="shared" si="66"/>
        <v>13860</v>
      </c>
      <c r="L170" s="140"/>
      <c r="M170" s="106"/>
    </row>
    <row r="171" spans="1:13" ht="15" customHeight="1" x14ac:dyDescent="0.25">
      <c r="A171" s="103">
        <v>46226</v>
      </c>
      <c r="B171" s="126" t="str">
        <f>INDEX(Réference!A:A,MATCH(T_suivi[[#This Row],[SKU]],Réference!F:F,0))</f>
        <v>B0.05</v>
      </c>
      <c r="C171" s="1" t="s">
        <v>57</v>
      </c>
      <c r="D171" s="7" t="str">
        <f>INDEX(Réference!G:G,MATCH('Suivi reception'!C171,Réference!F:F,0))</f>
        <v>Poulet Roti gratin choufleur</v>
      </c>
      <c r="E171" s="2" t="s">
        <v>20</v>
      </c>
      <c r="F171" s="138" t="s">
        <v>709</v>
      </c>
      <c r="G171" s="139">
        <v>46760</v>
      </c>
      <c r="H171" s="2">
        <v>1</v>
      </c>
      <c r="I171" s="2" t="s">
        <v>518</v>
      </c>
      <c r="J171" s="140">
        <v>781</v>
      </c>
      <c r="K171" s="141">
        <f t="shared" si="66"/>
        <v>781</v>
      </c>
      <c r="L171" s="140"/>
      <c r="M171" s="106"/>
    </row>
    <row r="172" spans="1:13" ht="15" customHeight="1" x14ac:dyDescent="0.25">
      <c r="A172" s="103">
        <v>46226</v>
      </c>
      <c r="B172" s="126" t="str">
        <f>INDEX(Réference!A:A,MATCH(T_suivi[[#This Row],[SKU]],Réference!F:F,0))</f>
        <v>E0.02</v>
      </c>
      <c r="C172" s="1" t="s">
        <v>222</v>
      </c>
      <c r="D172" s="7" t="str">
        <f>INDEX(Réference!G:G,MATCH('Suivi reception'!C172,Réference!F:F,0))</f>
        <v>Trio de quinoa haricots rouges et poivrons</v>
      </c>
      <c r="E172" s="2" t="s">
        <v>20</v>
      </c>
      <c r="F172" s="138" t="s">
        <v>710</v>
      </c>
      <c r="G172" s="139">
        <v>46767</v>
      </c>
      <c r="H172" s="2">
        <v>8</v>
      </c>
      <c r="I172" s="2" t="s">
        <v>518</v>
      </c>
      <c r="J172" s="140">
        <v>840</v>
      </c>
      <c r="K172" s="141">
        <f t="shared" si="66"/>
        <v>6720</v>
      </c>
      <c r="L172" s="140"/>
      <c r="M172" s="106"/>
    </row>
    <row r="173" spans="1:13" ht="15" customHeight="1" x14ac:dyDescent="0.25">
      <c r="A173" s="103">
        <v>46226</v>
      </c>
      <c r="B173" s="126" t="str">
        <f>INDEX(Réference!A:A,MATCH(T_suivi[[#This Row],[SKU]],Réference!F:F,0))</f>
        <v>E0.02</v>
      </c>
      <c r="C173" s="1" t="s">
        <v>222</v>
      </c>
      <c r="D173" s="7" t="str">
        <f>INDEX(Réference!G:G,MATCH('Suivi reception'!C173,Réference!F:F,0))</f>
        <v>Trio de quinoa haricots rouges et poivrons</v>
      </c>
      <c r="E173" s="2" t="s">
        <v>20</v>
      </c>
      <c r="F173" s="138" t="s">
        <v>710</v>
      </c>
      <c r="G173" s="139">
        <v>46767</v>
      </c>
      <c r="H173" s="2">
        <v>1</v>
      </c>
      <c r="I173" s="2" t="s">
        <v>518</v>
      </c>
      <c r="J173" s="140">
        <v>210</v>
      </c>
      <c r="K173" s="141">
        <f t="shared" si="66"/>
        <v>210</v>
      </c>
      <c r="L173" s="140"/>
      <c r="M173" s="106"/>
    </row>
    <row r="174" spans="1:13" ht="15" customHeight="1" x14ac:dyDescent="0.25">
      <c r="A174" s="103">
        <v>46226</v>
      </c>
      <c r="B174" s="126" t="str">
        <f>INDEX(Réference!A:A,MATCH(T_suivi[[#This Row],[SKU]],Réference!F:F,0))</f>
        <v>C0.03</v>
      </c>
      <c r="C174" s="1" t="s">
        <v>120</v>
      </c>
      <c r="D174" s="7" t="str">
        <f>INDEX(Réference!G:G,MATCH('Suivi reception'!C174,Réference!F:F,0))</f>
        <v>Salade Poulet zeste de citron</v>
      </c>
      <c r="E174" s="2" t="s">
        <v>20</v>
      </c>
      <c r="F174" s="138" t="s">
        <v>701</v>
      </c>
      <c r="G174" s="139">
        <v>46761</v>
      </c>
      <c r="H174" s="2">
        <v>8</v>
      </c>
      <c r="I174" s="2" t="s">
        <v>518</v>
      </c>
      <c r="J174" s="140">
        <v>1344</v>
      </c>
      <c r="K174" s="141">
        <f t="shared" ref="K174:K179" si="76">IF(ISBLANK(H174),"",H174*J174)</f>
        <v>10752</v>
      </c>
      <c r="L174" s="140">
        <v>7</v>
      </c>
      <c r="M174" s="106"/>
    </row>
    <row r="175" spans="1:13" ht="15" customHeight="1" x14ac:dyDescent="0.25">
      <c r="A175" s="103">
        <v>46226</v>
      </c>
      <c r="B175" s="126" t="str">
        <f>INDEX(Réference!A:A,MATCH(T_suivi[[#This Row],[SKU]],Réference!F:F,0))</f>
        <v>C0.03</v>
      </c>
      <c r="C175" s="1" t="s">
        <v>120</v>
      </c>
      <c r="D175" s="7" t="str">
        <f>INDEX(Réference!G:G,MATCH('Suivi reception'!C175,Réference!F:F,0))</f>
        <v>Salade Poulet zeste de citron</v>
      </c>
      <c r="E175" s="2" t="s">
        <v>20</v>
      </c>
      <c r="F175" s="138" t="s">
        <v>701</v>
      </c>
      <c r="G175" s="139">
        <v>46761</v>
      </c>
      <c r="H175" s="2">
        <v>1</v>
      </c>
      <c r="I175" s="2" t="s">
        <v>518</v>
      </c>
      <c r="J175" s="140">
        <v>1288</v>
      </c>
      <c r="K175" s="141">
        <f t="shared" si="76"/>
        <v>1288</v>
      </c>
      <c r="L175" s="140">
        <v>7</v>
      </c>
      <c r="M175" s="106"/>
    </row>
    <row r="176" spans="1:13" ht="15" customHeight="1" x14ac:dyDescent="0.25">
      <c r="A176" s="103">
        <v>46226</v>
      </c>
      <c r="B176" s="126" t="str">
        <f>INDEX(Réference!A:A,MATCH(T_suivi[[#This Row],[SKU]],Réference!F:F,0))</f>
        <v>D0.20</v>
      </c>
      <c r="C176" s="1" t="s">
        <v>213</v>
      </c>
      <c r="D176" s="7" t="str">
        <f>INDEX(Réference!G:G,MATCH('Suivi reception'!C176,Réference!F:F,0))</f>
        <v>Salade de thon à la méditerranéenne</v>
      </c>
      <c r="E176" s="2" t="s">
        <v>20</v>
      </c>
      <c r="F176" s="138" t="s">
        <v>702</v>
      </c>
      <c r="G176" s="139">
        <v>46759</v>
      </c>
      <c r="H176" s="2">
        <v>7</v>
      </c>
      <c r="I176" s="2" t="s">
        <v>518</v>
      </c>
      <c r="J176" s="140">
        <v>1344</v>
      </c>
      <c r="K176" s="141">
        <f t="shared" si="76"/>
        <v>9408</v>
      </c>
      <c r="L176" s="140">
        <v>7</v>
      </c>
      <c r="M176" s="106"/>
    </row>
    <row r="177" spans="1:13" ht="15" customHeight="1" x14ac:dyDescent="0.25">
      <c r="A177" s="103">
        <v>46226</v>
      </c>
      <c r="B177" s="126" t="str">
        <f>INDEX(Réference!A:A,MATCH(T_suivi[[#This Row],[SKU]],Réference!F:F,0))</f>
        <v>D0.20</v>
      </c>
      <c r="C177" s="1" t="s">
        <v>213</v>
      </c>
      <c r="D177" s="7" t="str">
        <f>INDEX(Réference!G:G,MATCH('Suivi reception'!C177,Réference!F:F,0))</f>
        <v>Salade de thon à la méditerranéenne</v>
      </c>
      <c r="E177" s="2" t="s">
        <v>20</v>
      </c>
      <c r="F177" s="138" t="s">
        <v>702</v>
      </c>
      <c r="G177" s="139">
        <v>46759</v>
      </c>
      <c r="H177" s="2">
        <v>1</v>
      </c>
      <c r="I177" s="2" t="s">
        <v>518</v>
      </c>
      <c r="J177" s="140">
        <v>1162</v>
      </c>
      <c r="K177" s="141">
        <f t="shared" si="76"/>
        <v>1162</v>
      </c>
      <c r="L177" s="140">
        <v>7</v>
      </c>
      <c r="M177" s="106"/>
    </row>
    <row r="178" spans="1:13" ht="15" customHeight="1" x14ac:dyDescent="0.25">
      <c r="A178" s="103">
        <v>46226</v>
      </c>
      <c r="B178" s="126" t="str">
        <f>INDEX(Réference!A:A,MATCH(T_suivi[[#This Row],[SKU]],Réference!F:F,0))</f>
        <v>C0.02</v>
      </c>
      <c r="C178" s="1" t="s">
        <v>117</v>
      </c>
      <c r="D178" s="7" t="str">
        <f>INDEX(Réference!G:G,MATCH('Suivi reception'!C178,Réference!F:F,0))</f>
        <v>Salade végétarienne</v>
      </c>
      <c r="E178" s="2" t="s">
        <v>20</v>
      </c>
      <c r="F178" s="138" t="s">
        <v>703</v>
      </c>
      <c r="G178" s="139">
        <v>46762</v>
      </c>
      <c r="H178" s="2">
        <v>5</v>
      </c>
      <c r="I178" s="2" t="s">
        <v>518</v>
      </c>
      <c r="J178" s="140">
        <v>1344</v>
      </c>
      <c r="K178" s="141">
        <f t="shared" si="76"/>
        <v>6720</v>
      </c>
      <c r="L178" s="140">
        <v>7</v>
      </c>
      <c r="M178" s="106"/>
    </row>
    <row r="179" spans="1:13" ht="15" customHeight="1" x14ac:dyDescent="0.25">
      <c r="A179" s="103">
        <v>46226</v>
      </c>
      <c r="B179" s="126" t="str">
        <f>INDEX(Réference!A:A,MATCH(T_suivi[[#This Row],[SKU]],Réference!F:F,0))</f>
        <v>C0.02</v>
      </c>
      <c r="C179" s="1" t="s">
        <v>117</v>
      </c>
      <c r="D179" s="7" t="str">
        <f>INDEX(Réference!G:G,MATCH('Suivi reception'!C179,Réference!F:F,0))</f>
        <v>Salade végétarienne</v>
      </c>
      <c r="E179" s="2" t="s">
        <v>20</v>
      </c>
      <c r="F179" s="138" t="s">
        <v>703</v>
      </c>
      <c r="G179" s="139">
        <v>46762</v>
      </c>
      <c r="H179" s="2">
        <v>1</v>
      </c>
      <c r="I179" s="2" t="s">
        <v>518</v>
      </c>
      <c r="J179" s="140">
        <v>525</v>
      </c>
      <c r="K179" s="141">
        <f t="shared" si="76"/>
        <v>525</v>
      </c>
      <c r="L179" s="140">
        <v>7</v>
      </c>
      <c r="M179" s="106"/>
    </row>
    <row r="180" spans="1:13" ht="15" customHeight="1" x14ac:dyDescent="0.25">
      <c r="A180" s="103">
        <v>46226</v>
      </c>
      <c r="B180" s="126" t="str">
        <f>INDEX(Réference!A:A,MATCH(T_suivi[[#This Row],[SKU]],Réference!F:F,0))</f>
        <v>B0.10</v>
      </c>
      <c r="C180" s="1" t="s">
        <v>77</v>
      </c>
      <c r="D180" s="7" t="str">
        <f>INDEX(Réference!G:G,MATCH('Suivi reception'!C180,Réference!F:F,0))</f>
        <v>Salade italienne thon</v>
      </c>
      <c r="E180" s="2" t="s">
        <v>20</v>
      </c>
      <c r="F180" s="138" t="s">
        <v>700</v>
      </c>
      <c r="G180" s="139">
        <v>46760</v>
      </c>
      <c r="H180" s="2">
        <v>13</v>
      </c>
      <c r="I180" s="2" t="s">
        <v>518</v>
      </c>
      <c r="J180" s="140">
        <v>1344</v>
      </c>
      <c r="K180" s="141">
        <f t="shared" ref="K180:K188" si="77">IF(ISBLANK(H180),"",H180*J180)</f>
        <v>17472</v>
      </c>
      <c r="L180" s="140">
        <v>7</v>
      </c>
      <c r="M180" s="106"/>
    </row>
    <row r="181" spans="1:13" ht="15" customHeight="1" x14ac:dyDescent="0.25">
      <c r="A181" s="103">
        <v>46226</v>
      </c>
      <c r="B181" s="126" t="str">
        <f>INDEX(Réference!A:A,MATCH(T_suivi[[#This Row],[SKU]],Réference!F:F,0))</f>
        <v>F0.038</v>
      </c>
      <c r="C181" s="1" t="s">
        <v>358</v>
      </c>
      <c r="D181" s="7" t="str">
        <f>INDEX(Réference!G:G,MATCH('Suivi reception'!C181,Réference!F:F,0))</f>
        <v>Pain hyperprotéiné (2 tranches)</v>
      </c>
      <c r="E181" s="2" t="s">
        <v>104</v>
      </c>
      <c r="F181" s="138" t="s">
        <v>712</v>
      </c>
      <c r="G181" s="139">
        <v>46583</v>
      </c>
      <c r="H181" s="2">
        <v>5</v>
      </c>
      <c r="I181" s="2" t="s">
        <v>518</v>
      </c>
      <c r="J181" s="140">
        <v>7200</v>
      </c>
      <c r="K181" s="141">
        <f t="shared" si="77"/>
        <v>36000</v>
      </c>
      <c r="L181" s="140">
        <v>120</v>
      </c>
      <c r="M181" s="106"/>
    </row>
    <row r="182" spans="1:13" ht="15" customHeight="1" x14ac:dyDescent="0.25">
      <c r="A182" s="103">
        <v>46226</v>
      </c>
      <c r="B182" s="126" t="str">
        <f>INDEX(Réference!A:A,MATCH(T_suivi[[#This Row],[SKU]],Réference!F:F,0))</f>
        <v>B0.13</v>
      </c>
      <c r="C182" s="1" t="s">
        <v>88</v>
      </c>
      <c r="D182" s="7" t="str">
        <f>INDEX(Réference!G:G,MATCH('Suivi reception'!C182,Réference!F:F,0))</f>
        <v>Colin sauce curry coco et riz basmati</v>
      </c>
      <c r="E182" s="2" t="s">
        <v>24</v>
      </c>
      <c r="F182" s="138" t="s">
        <v>694</v>
      </c>
      <c r="G182" s="139">
        <v>46684</v>
      </c>
      <c r="H182" s="2">
        <v>6</v>
      </c>
      <c r="I182" s="2" t="s">
        <v>518</v>
      </c>
      <c r="J182" s="140">
        <v>960</v>
      </c>
      <c r="K182" s="141">
        <f t="shared" si="77"/>
        <v>5760</v>
      </c>
      <c r="L182" s="140">
        <v>10</v>
      </c>
      <c r="M182" s="106"/>
    </row>
    <row r="183" spans="1:13" ht="15" customHeight="1" x14ac:dyDescent="0.25">
      <c r="A183" s="103">
        <v>46226</v>
      </c>
      <c r="B183" s="126" t="str">
        <f>INDEX(Réference!A:A,MATCH(T_suivi[[#This Row],[SKU]],Réference!F:F,0))</f>
        <v>B0.13</v>
      </c>
      <c r="C183" s="1" t="s">
        <v>88</v>
      </c>
      <c r="D183" s="7" t="str">
        <f>INDEX(Réference!G:G,MATCH('Suivi reception'!C183,Réference!F:F,0))</f>
        <v>Colin sauce curry coco et riz basmati</v>
      </c>
      <c r="E183" s="2" t="s">
        <v>24</v>
      </c>
      <c r="F183" s="138" t="s">
        <v>694</v>
      </c>
      <c r="G183" s="139">
        <v>46684</v>
      </c>
      <c r="H183" s="2">
        <v>1</v>
      </c>
      <c r="I183" s="2" t="s">
        <v>518</v>
      </c>
      <c r="J183" s="140">
        <v>314</v>
      </c>
      <c r="K183" s="141">
        <f t="shared" si="77"/>
        <v>314</v>
      </c>
      <c r="L183" s="140">
        <v>10</v>
      </c>
      <c r="M183" s="106"/>
    </row>
    <row r="184" spans="1:13" ht="15" customHeight="1" x14ac:dyDescent="0.25">
      <c r="A184" s="103">
        <v>46226</v>
      </c>
      <c r="B184" s="126" t="str">
        <f>INDEX(Réference!A:A,MATCH(T_suivi[[#This Row],[SKU]],Réference!F:F,0))</f>
        <v>D0.07</v>
      </c>
      <c r="C184" s="1" t="s">
        <v>182</v>
      </c>
      <c r="D184" s="7" t="str">
        <f>INDEX(Réference!G:G,MATCH('Suivi reception'!C184,Réference!F:F,0))</f>
        <v>Curry végétarien</v>
      </c>
      <c r="E184" s="2" t="s">
        <v>24</v>
      </c>
      <c r="F184" s="138" t="s">
        <v>695</v>
      </c>
      <c r="G184" s="139">
        <v>46685</v>
      </c>
      <c r="H184" s="2">
        <v>5</v>
      </c>
      <c r="I184" s="2" t="s">
        <v>518</v>
      </c>
      <c r="J184" s="140">
        <v>1152</v>
      </c>
      <c r="K184" s="141">
        <f t="shared" si="77"/>
        <v>5760</v>
      </c>
      <c r="L184" s="140">
        <v>12</v>
      </c>
      <c r="M184" s="106"/>
    </row>
    <row r="185" spans="1:13" ht="15" customHeight="1" x14ac:dyDescent="0.25">
      <c r="A185" s="103">
        <v>46226</v>
      </c>
      <c r="B185" s="126" t="str">
        <f>INDEX(Réference!A:A,MATCH(T_suivi[[#This Row],[SKU]],Réference!F:F,0))</f>
        <v>D0.07</v>
      </c>
      <c r="C185" s="1" t="s">
        <v>182</v>
      </c>
      <c r="D185" s="7" t="str">
        <f>INDEX(Réference!G:G,MATCH('Suivi reception'!C185,Réference!F:F,0))</f>
        <v>Curry végétarien</v>
      </c>
      <c r="E185" s="2" t="s">
        <v>24</v>
      </c>
      <c r="F185" s="138" t="s">
        <v>695</v>
      </c>
      <c r="G185" s="139">
        <v>46685</v>
      </c>
      <c r="H185" s="2">
        <v>1</v>
      </c>
      <c r="I185" s="2" t="s">
        <v>518</v>
      </c>
      <c r="J185" s="140">
        <v>440</v>
      </c>
      <c r="K185" s="141">
        <f t="shared" si="77"/>
        <v>440</v>
      </c>
      <c r="L185" s="140">
        <v>12</v>
      </c>
      <c r="M185" s="106"/>
    </row>
    <row r="186" spans="1:13" ht="15" customHeight="1" x14ac:dyDescent="0.25">
      <c r="A186" s="103">
        <v>46226</v>
      </c>
      <c r="B186" s="126" t="str">
        <f>INDEX(Réference!A:A,MATCH(T_suivi[[#This Row],[SKU]],Réference!F:F,0))</f>
        <v>C0.15</v>
      </c>
      <c r="C186" s="1" t="s">
        <v>151</v>
      </c>
      <c r="D186" s="7" t="str">
        <f>INDEX(Réference!G:G,MATCH('Suivi reception'!C186,Réference!F:F,0))</f>
        <v>Dinde curry et riz</v>
      </c>
      <c r="E186" s="2" t="s">
        <v>24</v>
      </c>
      <c r="F186" s="138" t="s">
        <v>675</v>
      </c>
      <c r="G186" s="139">
        <v>46684</v>
      </c>
      <c r="H186" s="2">
        <v>1</v>
      </c>
      <c r="I186" s="2" t="s">
        <v>518</v>
      </c>
      <c r="J186" s="140">
        <v>814</v>
      </c>
      <c r="K186" s="141">
        <f t="shared" si="77"/>
        <v>814</v>
      </c>
      <c r="L186" s="140">
        <v>10</v>
      </c>
      <c r="M186" s="106"/>
    </row>
    <row r="187" spans="1:13" ht="15" customHeight="1" x14ac:dyDescent="0.25">
      <c r="A187" s="103">
        <v>46226</v>
      </c>
      <c r="B187" s="126" t="str">
        <f>INDEX(Réference!A:A,MATCH(T_suivi[[#This Row],[SKU]],Réference!F:F,0))</f>
        <v>B0.17</v>
      </c>
      <c r="C187" s="1" t="s">
        <v>100</v>
      </c>
      <c r="D187" s="7" t="str">
        <f>INDEX(Réference!G:G,MATCH('Suivi reception'!C187,Réference!F:F,0))</f>
        <v>Poulet Green Thai</v>
      </c>
      <c r="E187" s="2" t="s">
        <v>24</v>
      </c>
      <c r="F187" s="138" t="s">
        <v>696</v>
      </c>
      <c r="G187" s="139">
        <v>46686</v>
      </c>
      <c r="H187" s="2">
        <v>10</v>
      </c>
      <c r="I187" s="2" t="s">
        <v>518</v>
      </c>
      <c r="J187" s="140">
        <v>960</v>
      </c>
      <c r="K187" s="141">
        <f t="shared" si="77"/>
        <v>9600</v>
      </c>
      <c r="L187" s="140">
        <v>10</v>
      </c>
      <c r="M187" s="106"/>
    </row>
    <row r="188" spans="1:13" ht="15" customHeight="1" x14ac:dyDescent="0.25">
      <c r="A188" s="103">
        <v>46226</v>
      </c>
      <c r="B188" s="126" t="str">
        <f>INDEX(Réference!A:A,MATCH(T_suivi[[#This Row],[SKU]],Réference!F:F,0))</f>
        <v>B0.17</v>
      </c>
      <c r="C188" s="1" t="s">
        <v>100</v>
      </c>
      <c r="D188" s="7" t="str">
        <f>INDEX(Réference!G:G,MATCH('Suivi reception'!C188,Réference!F:F,0))</f>
        <v>Poulet Green Thai</v>
      </c>
      <c r="E188" s="2" t="s">
        <v>24</v>
      </c>
      <c r="F188" s="138" t="s">
        <v>696</v>
      </c>
      <c r="G188" s="139">
        <v>46686</v>
      </c>
      <c r="H188" s="2">
        <v>1</v>
      </c>
      <c r="I188" s="2" t="s">
        <v>518</v>
      </c>
      <c r="J188" s="140">
        <v>388</v>
      </c>
      <c r="K188" s="141">
        <f t="shared" si="77"/>
        <v>388</v>
      </c>
      <c r="L188" s="140">
        <v>10</v>
      </c>
      <c r="M188" s="106"/>
    </row>
    <row r="189" spans="1:13" ht="15" customHeight="1" x14ac:dyDescent="0.25">
      <c r="A189" s="103">
        <v>46227</v>
      </c>
      <c r="B189" s="126" t="str">
        <f>INDEX(Réference!A:A,MATCH(T_suivi[[#This Row],[SKU]],Réference!F:F,0))</f>
        <v>F0.034</v>
      </c>
      <c r="C189" s="1" t="s">
        <v>348</v>
      </c>
      <c r="D189" s="7" t="str">
        <f>INDEX(Réference!G:G,MATCH('Suivi reception'!C189,Réference!F:F,0))</f>
        <v>Barre granola pomme cannelle</v>
      </c>
      <c r="E189" s="2" t="s">
        <v>521</v>
      </c>
      <c r="F189" s="138" t="s">
        <v>698</v>
      </c>
      <c r="G189" s="139">
        <v>46585</v>
      </c>
      <c r="H189" s="2">
        <v>1</v>
      </c>
      <c r="I189" s="2" t="s">
        <v>518</v>
      </c>
      <c r="J189" s="140">
        <v>6400</v>
      </c>
      <c r="K189" s="141">
        <f t="shared" ref="K189:K193" si="78">IF(ISBLANK(H189),"",H189*J189)</f>
        <v>6400</v>
      </c>
      <c r="L189" s="140">
        <v>80</v>
      </c>
      <c r="M189" s="106"/>
    </row>
    <row r="190" spans="1:13" ht="15" customHeight="1" x14ac:dyDescent="0.25">
      <c r="A190" s="103">
        <v>46227</v>
      </c>
      <c r="B190" s="126" t="str">
        <f>INDEX(Réference!A:A,MATCH(T_suivi[[#This Row],[SKU]],Réference!F:F,0))</f>
        <v>F0.034</v>
      </c>
      <c r="C190" s="1" t="s">
        <v>348</v>
      </c>
      <c r="D190" s="7" t="str">
        <f>INDEX(Réference!G:G,MATCH('Suivi reception'!C190,Réference!F:F,0))</f>
        <v>Barre granola pomme cannelle</v>
      </c>
      <c r="E190" s="2" t="s">
        <v>521</v>
      </c>
      <c r="F190" s="138" t="s">
        <v>698</v>
      </c>
      <c r="G190" s="139">
        <v>46585</v>
      </c>
      <c r="H190" s="2">
        <v>1</v>
      </c>
      <c r="I190" s="2" t="s">
        <v>518</v>
      </c>
      <c r="J190" s="140">
        <v>7168</v>
      </c>
      <c r="K190" s="141">
        <f t="shared" si="78"/>
        <v>7168</v>
      </c>
      <c r="L190" s="140">
        <v>80</v>
      </c>
      <c r="M190" s="106"/>
    </row>
    <row r="191" spans="1:13" ht="15" customHeight="1" x14ac:dyDescent="0.25">
      <c r="A191" s="103">
        <v>46227</v>
      </c>
      <c r="B191" s="126" t="str">
        <f>INDEX(Réference!A:A,MATCH(T_suivi[[#This Row],[SKU]],Réference!F:F,0))</f>
        <v>F0.031</v>
      </c>
      <c r="C191" s="1" t="s">
        <v>342</v>
      </c>
      <c r="D191" s="7" t="str">
        <f>INDEX(Réference!G:G,MATCH('Suivi reception'!C191,Réference!F:F,0))</f>
        <v>Barre granola avoine et noix de coco (sans gluten)</v>
      </c>
      <c r="E191" s="2" t="s">
        <v>521</v>
      </c>
      <c r="F191" s="138" t="s">
        <v>698</v>
      </c>
      <c r="G191" s="139">
        <v>46585</v>
      </c>
      <c r="H191" s="2">
        <v>1</v>
      </c>
      <c r="I191" s="2" t="s">
        <v>518</v>
      </c>
      <c r="J191" s="140">
        <v>7200</v>
      </c>
      <c r="K191" s="141">
        <f t="shared" si="78"/>
        <v>7200</v>
      </c>
      <c r="L191" s="140">
        <v>90</v>
      </c>
      <c r="M191" s="106"/>
    </row>
    <row r="192" spans="1:13" ht="15" customHeight="1" x14ac:dyDescent="0.25">
      <c r="A192" s="103">
        <v>46227</v>
      </c>
      <c r="B192" s="126" t="str">
        <f>INDEX(Réference!A:A,MATCH(T_suivi[[#This Row],[SKU]],Réference!F:F,0))</f>
        <v>F0.031</v>
      </c>
      <c r="C192" s="1" t="s">
        <v>342</v>
      </c>
      <c r="D192" s="7" t="str">
        <f>INDEX(Réference!G:G,MATCH('Suivi reception'!C192,Réference!F:F,0))</f>
        <v>Barre granola avoine et noix de coco (sans gluten)</v>
      </c>
      <c r="E192" s="2" t="s">
        <v>521</v>
      </c>
      <c r="F192" s="138" t="s">
        <v>698</v>
      </c>
      <c r="G192" s="139">
        <v>46585</v>
      </c>
      <c r="H192" s="2">
        <v>1</v>
      </c>
      <c r="I192" s="2" t="s">
        <v>518</v>
      </c>
      <c r="J192" s="140">
        <v>7650</v>
      </c>
      <c r="K192" s="141">
        <f t="shared" si="78"/>
        <v>7650</v>
      </c>
      <c r="L192" s="140">
        <v>90</v>
      </c>
      <c r="M192" s="106"/>
    </row>
    <row r="193" spans="1:13" ht="15" customHeight="1" x14ac:dyDescent="0.25">
      <c r="A193" s="103">
        <v>46227</v>
      </c>
      <c r="B193" s="126" t="str">
        <f>INDEX(Réference!A:A,MATCH(T_suivi[[#This Row],[SKU]],Réference!F:F,0))</f>
        <v>F0.035</v>
      </c>
      <c r="C193" s="1" t="s">
        <v>350</v>
      </c>
      <c r="D193" s="7" t="str">
        <f>INDEX(Réference!G:G,MATCH('Suivi reception'!C193,Réference!F:F,0))</f>
        <v>Barre chocolat fruits rouges</v>
      </c>
      <c r="E193" s="2" t="s">
        <v>521</v>
      </c>
      <c r="F193" s="138" t="s">
        <v>697</v>
      </c>
      <c r="G193" s="139">
        <v>46588</v>
      </c>
      <c r="H193" s="2">
        <v>3</v>
      </c>
      <c r="I193" s="2" t="s">
        <v>518</v>
      </c>
      <c r="J193" s="140">
        <v>6720</v>
      </c>
      <c r="K193" s="141">
        <f t="shared" si="78"/>
        <v>20160</v>
      </c>
      <c r="L193" s="140">
        <v>105</v>
      </c>
      <c r="M193" s="106"/>
    </row>
    <row r="194" spans="1:13" ht="15" customHeight="1" x14ac:dyDescent="0.25">
      <c r="A194" s="103">
        <v>46227</v>
      </c>
      <c r="B194" s="126" t="str">
        <f>INDEX(Réference!A:A,MATCH(T_suivi[[#This Row],[SKU]],Réference!F:F,0))</f>
        <v>F0.035</v>
      </c>
      <c r="C194" s="1" t="s">
        <v>350</v>
      </c>
      <c r="D194" s="7" t="str">
        <f>INDEX(Réference!G:G,MATCH('Suivi reception'!C194,Réference!F:F,0))</f>
        <v>Barre chocolat fruits rouges</v>
      </c>
      <c r="E194" s="2" t="s">
        <v>521</v>
      </c>
      <c r="F194" s="138" t="s">
        <v>697</v>
      </c>
      <c r="G194" s="139">
        <v>46588</v>
      </c>
      <c r="H194" s="2">
        <v>1</v>
      </c>
      <c r="I194" s="2" t="s">
        <v>518</v>
      </c>
      <c r="J194" s="140">
        <v>7134</v>
      </c>
      <c r="K194" s="141">
        <f>IF(ISBLANK(H194),"",H194*J194)</f>
        <v>7134</v>
      </c>
      <c r="L194" s="140">
        <v>105</v>
      </c>
      <c r="M194" s="106"/>
    </row>
    <row r="195" spans="1:13" ht="15" customHeight="1" x14ac:dyDescent="0.25">
      <c r="A195" s="103">
        <v>46227</v>
      </c>
      <c r="B195" s="126" t="str">
        <f>INDEX(Réference!A:A,MATCH(T_suivi[[#This Row],[SKU]],Réference!F:F,0))</f>
        <v>C0.01</v>
      </c>
      <c r="C195" s="1" t="s">
        <v>601</v>
      </c>
      <c r="D195" s="7" t="str">
        <f>INDEX(Réference!G:G,MATCH('Suivi reception'!C195,Réference!F:F,0))</f>
        <v> sachet de 4 tranches de pain noir</v>
      </c>
      <c r="E195" s="2" t="s">
        <v>602</v>
      </c>
      <c r="F195" s="138" t="s">
        <v>711</v>
      </c>
      <c r="G195" s="139">
        <v>46312</v>
      </c>
      <c r="H195" s="2">
        <v>4</v>
      </c>
      <c r="I195" s="2" t="s">
        <v>518</v>
      </c>
      <c r="J195" s="140">
        <v>720</v>
      </c>
      <c r="K195" s="141">
        <f>IF(ISBLANK(H195),"",H195*J195)</f>
        <v>2880</v>
      </c>
      <c r="L195" s="140">
        <v>30</v>
      </c>
      <c r="M195" s="106"/>
    </row>
    <row r="196" spans="1:13" ht="15" customHeight="1" x14ac:dyDescent="0.25">
      <c r="A196" s="103">
        <v>46227</v>
      </c>
      <c r="B196" s="126" t="str">
        <f>INDEX(Réference!A:A,MATCH(T_suivi[[#This Row],[SKU]],Réference!F:F,0))</f>
        <v>F0.015</v>
      </c>
      <c r="C196" s="1" t="s">
        <v>306</v>
      </c>
      <c r="D196" s="7" t="str">
        <f>INDEX(Réference!G:G,MATCH('Suivi reception'!C196,Réference!F:F,0))</f>
        <v>Biscuits nappés chocolat noir</v>
      </c>
      <c r="E196" s="2" t="s">
        <v>55</v>
      </c>
      <c r="F196" s="138" t="s">
        <v>595</v>
      </c>
      <c r="G196" s="139">
        <v>46547</v>
      </c>
      <c r="H196" s="2">
        <v>3</v>
      </c>
      <c r="I196" s="2" t="s">
        <v>518</v>
      </c>
      <c r="J196" s="140">
        <v>7040</v>
      </c>
      <c r="K196" s="141">
        <f t="shared" ref="K196:K198" si="79">IF(ISBLANK(H196),"",H196*J196)</f>
        <v>21120</v>
      </c>
      <c r="L196" s="140">
        <v>110</v>
      </c>
      <c r="M196" s="106"/>
    </row>
    <row r="197" spans="1:13" ht="15" customHeight="1" x14ac:dyDescent="0.25">
      <c r="A197" s="103">
        <v>46227</v>
      </c>
      <c r="B197" s="126" t="str">
        <f>INDEX(Réference!A:A,MATCH(T_suivi[[#This Row],[SKU]],Réference!F:F,0))</f>
        <v>F0.015</v>
      </c>
      <c r="C197" s="1" t="s">
        <v>306</v>
      </c>
      <c r="D197" s="7" t="str">
        <f>INDEX(Réference!G:G,MATCH('Suivi reception'!C197,Réference!F:F,0))</f>
        <v>Biscuits nappés chocolat noir</v>
      </c>
      <c r="E197" s="2" t="s">
        <v>55</v>
      </c>
      <c r="F197" s="138" t="s">
        <v>595</v>
      </c>
      <c r="G197" s="139">
        <v>46547</v>
      </c>
      <c r="H197" s="2">
        <v>1</v>
      </c>
      <c r="I197" s="2" t="s">
        <v>518</v>
      </c>
      <c r="J197" s="140">
        <v>5610</v>
      </c>
      <c r="K197" s="141">
        <f t="shared" ref="K197" si="80">IF(ISBLANK(H197),"",H197*J197)</f>
        <v>5610</v>
      </c>
      <c r="L197" s="140">
        <v>110</v>
      </c>
      <c r="M197" s="106"/>
    </row>
    <row r="198" spans="1:13" ht="15" customHeight="1" x14ac:dyDescent="0.25">
      <c r="A198" s="103">
        <v>46227</v>
      </c>
      <c r="B198" s="126" t="str">
        <f>INDEX(Réference!A:A,MATCH(T_suivi[[#This Row],[SKU]],Réference!F:F,0))</f>
        <v>F0.011</v>
      </c>
      <c r="C198" s="1" t="s">
        <v>296</v>
      </c>
      <c r="D198" s="7" t="str">
        <f>INDEX(Réference!G:G,MATCH('Suivi reception'!C198,Réference!F:F,0))</f>
        <v>Biscuits nappés chocolat au lait</v>
      </c>
      <c r="E198" s="2" t="s">
        <v>55</v>
      </c>
      <c r="F198" s="138" t="s">
        <v>713</v>
      </c>
      <c r="G198" s="139">
        <v>46569</v>
      </c>
      <c r="H198" s="2">
        <v>5</v>
      </c>
      <c r="I198" s="2" t="s">
        <v>518</v>
      </c>
      <c r="J198" s="140">
        <v>7040</v>
      </c>
      <c r="K198" s="141">
        <f t="shared" si="79"/>
        <v>35200</v>
      </c>
      <c r="L198" s="140">
        <v>110</v>
      </c>
      <c r="M198" s="106"/>
    </row>
    <row r="199" spans="1:13" ht="15" customHeight="1" x14ac:dyDescent="0.25">
      <c r="A199" s="103">
        <v>46227</v>
      </c>
      <c r="B199" s="126" t="str">
        <f>INDEX(Réference!A:A,MATCH(T_suivi[[#This Row],[SKU]],Réference!F:F,0))</f>
        <v>F0.011</v>
      </c>
      <c r="C199" s="1" t="s">
        <v>296</v>
      </c>
      <c r="D199" s="7" t="str">
        <f>INDEX(Réference!G:G,MATCH('Suivi reception'!C199,Réference!F:F,0))</f>
        <v>Biscuits nappés chocolat au lait</v>
      </c>
      <c r="E199" s="2" t="s">
        <v>55</v>
      </c>
      <c r="F199" s="138" t="s">
        <v>713</v>
      </c>
      <c r="G199" s="139">
        <v>46569</v>
      </c>
      <c r="H199" s="2">
        <v>1</v>
      </c>
      <c r="I199" s="2" t="s">
        <v>518</v>
      </c>
      <c r="J199" s="140">
        <v>3960</v>
      </c>
      <c r="K199" s="141">
        <f t="shared" ref="K199" si="81">IF(ISBLANK(H199),"",H199*J199)</f>
        <v>3960</v>
      </c>
      <c r="L199" s="140">
        <v>110</v>
      </c>
      <c r="M199" s="106"/>
    </row>
    <row r="200" spans="1:13" ht="15" customHeight="1" x14ac:dyDescent="0.25">
      <c r="A200" s="103">
        <v>46230</v>
      </c>
      <c r="B200" s="126" t="str">
        <f>INDEX(Réference!A:A,MATCH(T_suivi[[#This Row],[SKU]],Réference!F:F,0))</f>
        <v>E0.10</v>
      </c>
      <c r="C200" s="1" t="s">
        <v>243</v>
      </c>
      <c r="D200" s="7" t="str">
        <f>INDEX(Réference!G:G,MATCH('Suivi reception'!C200,Réference!F:F,0))</f>
        <v>Poulet rôti et purée à l'ancienne</v>
      </c>
      <c r="E200" s="2" t="s">
        <v>20</v>
      </c>
      <c r="F200" s="138" t="s">
        <v>708</v>
      </c>
      <c r="G200" s="139">
        <v>46739</v>
      </c>
      <c r="H200" s="2">
        <v>9</v>
      </c>
      <c r="I200" s="2" t="s">
        <v>518</v>
      </c>
      <c r="J200" s="140">
        <v>840</v>
      </c>
      <c r="K200" s="141">
        <f t="shared" ref="K200:K204" si="82">IF(ISBLANK(H200),"",H200*J200)</f>
        <v>7560</v>
      </c>
      <c r="L200" s="140">
        <v>10</v>
      </c>
      <c r="M200" s="106"/>
    </row>
    <row r="201" spans="1:13" ht="15" customHeight="1" x14ac:dyDescent="0.25">
      <c r="A201" s="103">
        <v>46230</v>
      </c>
      <c r="B201" s="126" t="str">
        <f>INDEX(Réference!A:A,MATCH(T_suivi[[#This Row],[SKU]],Réference!F:F,0))</f>
        <v>E0.10</v>
      </c>
      <c r="C201" s="1" t="s">
        <v>243</v>
      </c>
      <c r="D201" s="7" t="str">
        <f>INDEX(Réference!G:G,MATCH('Suivi reception'!C201,Réference!F:F,0))</f>
        <v>Poulet rôti et purée à l'ancienne</v>
      </c>
      <c r="E201" s="2" t="s">
        <v>20</v>
      </c>
      <c r="F201" s="138" t="s">
        <v>708</v>
      </c>
      <c r="G201" s="139">
        <v>46739</v>
      </c>
      <c r="H201" s="2">
        <v>1</v>
      </c>
      <c r="I201" s="2" t="s">
        <v>518</v>
      </c>
      <c r="J201" s="140">
        <v>150</v>
      </c>
      <c r="K201" s="141">
        <f t="shared" si="82"/>
        <v>150</v>
      </c>
      <c r="L201" s="140">
        <v>10</v>
      </c>
      <c r="M201" s="106"/>
    </row>
    <row r="202" spans="1:13" ht="15" customHeight="1" x14ac:dyDescent="0.25">
      <c r="A202" s="103">
        <v>46230</v>
      </c>
      <c r="B202" s="126" t="str">
        <f>INDEX(Réference!A:A,MATCH(T_suivi[[#This Row],[SKU]],Réference!F:F,0))</f>
        <v>E0.10</v>
      </c>
      <c r="C202" s="1" t="s">
        <v>243</v>
      </c>
      <c r="D202" s="7" t="str">
        <f>INDEX(Réference!G:G,MATCH('Suivi reception'!C202,Réference!F:F,0))</f>
        <v>Poulet rôti et purée à l'ancienne</v>
      </c>
      <c r="E202" s="2" t="s">
        <v>20</v>
      </c>
      <c r="F202" s="138" t="s">
        <v>634</v>
      </c>
      <c r="G202" s="139">
        <v>46682</v>
      </c>
      <c r="H202" s="2">
        <v>1</v>
      </c>
      <c r="I202" s="2" t="s">
        <v>518</v>
      </c>
      <c r="J202" s="140">
        <v>290</v>
      </c>
      <c r="K202" s="141">
        <f t="shared" si="82"/>
        <v>290</v>
      </c>
      <c r="L202" s="140">
        <v>10</v>
      </c>
      <c r="M202" s="106"/>
    </row>
    <row r="203" spans="1:13" ht="15" customHeight="1" x14ac:dyDescent="0.25">
      <c r="A203" s="103">
        <v>46230</v>
      </c>
      <c r="B203" s="126" t="str">
        <f>INDEX(Réference!A:A,MATCH(T_suivi[[#This Row],[SKU]],Réference!F:F,0))</f>
        <v>C0.05</v>
      </c>
      <c r="C203" s="1" t="s">
        <v>126</v>
      </c>
      <c r="D203" s="7" t="str">
        <f>INDEX(Réference!G:G,MATCH('Suivi reception'!C203,Réference!F:F,0))</f>
        <v>Saladede thon à la française /Tuna French Style</v>
      </c>
      <c r="E203" s="2" t="s">
        <v>20</v>
      </c>
      <c r="F203" s="138" t="s">
        <v>707</v>
      </c>
      <c r="G203" s="139">
        <v>46758</v>
      </c>
      <c r="H203" s="2">
        <v>11</v>
      </c>
      <c r="I203" s="2" t="s">
        <v>518</v>
      </c>
      <c r="J203" s="140">
        <v>1344</v>
      </c>
      <c r="K203" s="141">
        <f t="shared" si="82"/>
        <v>14784</v>
      </c>
      <c r="L203" s="140">
        <v>7</v>
      </c>
      <c r="M203" s="106"/>
    </row>
    <row r="204" spans="1:13" ht="15" customHeight="1" x14ac:dyDescent="0.25">
      <c r="A204" s="103">
        <v>46230</v>
      </c>
      <c r="B204" s="126" t="str">
        <f>INDEX(Réference!A:A,MATCH(T_suivi[[#This Row],[SKU]],Réference!F:F,0))</f>
        <v>C0.05</v>
      </c>
      <c r="C204" s="1" t="s">
        <v>126</v>
      </c>
      <c r="D204" s="7" t="str">
        <f>INDEX(Réference!G:G,MATCH('Suivi reception'!C204,Réference!F:F,0))</f>
        <v>Saladede thon à la française /Tuna French Style</v>
      </c>
      <c r="E204" s="2" t="s">
        <v>20</v>
      </c>
      <c r="F204" s="138" t="s">
        <v>707</v>
      </c>
      <c r="G204" s="139">
        <v>46758</v>
      </c>
      <c r="H204" s="2">
        <v>1</v>
      </c>
      <c r="I204" s="2" t="s">
        <v>518</v>
      </c>
      <c r="J204" s="140">
        <v>497</v>
      </c>
      <c r="K204" s="141">
        <f t="shared" si="82"/>
        <v>497</v>
      </c>
      <c r="L204" s="140">
        <v>7</v>
      </c>
      <c r="M204" s="106"/>
    </row>
    <row r="205" spans="1:13" ht="15" customHeight="1" x14ac:dyDescent="0.25">
      <c r="A205" s="103">
        <v>46230</v>
      </c>
      <c r="B205" s="126" t="str">
        <f>INDEX(Réference!A:A,MATCH(T_suivi[[#This Row],[SKU]],Réference!F:F,0))</f>
        <v>B0.14</v>
      </c>
      <c r="C205" s="1" t="s">
        <v>92</v>
      </c>
      <c r="D205" s="7" t="str">
        <f>INDEX(Réference!G:G,MATCH('Suivi reception'!C205,Réference!F:F,0))</f>
        <v>Steak haché et purée à l'emmental</v>
      </c>
      <c r="E205" s="2" t="s">
        <v>20</v>
      </c>
      <c r="F205" s="138" t="s">
        <v>704</v>
      </c>
      <c r="G205" s="139">
        <v>46754</v>
      </c>
      <c r="H205" s="2">
        <v>14</v>
      </c>
      <c r="I205" s="2" t="s">
        <v>518</v>
      </c>
      <c r="J205" s="140">
        <v>840</v>
      </c>
      <c r="K205" s="141">
        <f t="shared" ref="K205:K226" si="83">IF(ISBLANK(H205),"",H205*J205)</f>
        <v>11760</v>
      </c>
      <c r="L205" s="140">
        <v>10</v>
      </c>
      <c r="M205" s="106"/>
    </row>
    <row r="206" spans="1:13" ht="15" customHeight="1" x14ac:dyDescent="0.25">
      <c r="A206" s="103">
        <v>46230</v>
      </c>
      <c r="B206" s="126" t="str">
        <f>INDEX(Réference!A:A,MATCH(T_suivi[[#This Row],[SKU]],Réference!F:F,0))</f>
        <v>B0.14</v>
      </c>
      <c r="C206" s="1" t="s">
        <v>92</v>
      </c>
      <c r="D206" s="7" t="str">
        <f>INDEX(Réference!G:G,MATCH('Suivi reception'!C206,Réference!F:F,0))</f>
        <v>Steak haché et purée à l'emmental</v>
      </c>
      <c r="E206" s="2" t="s">
        <v>20</v>
      </c>
      <c r="F206" s="138" t="s">
        <v>704</v>
      </c>
      <c r="G206" s="139">
        <v>46754</v>
      </c>
      <c r="H206" s="2">
        <v>1</v>
      </c>
      <c r="I206" s="2" t="s">
        <v>518</v>
      </c>
      <c r="J206" s="140">
        <v>920</v>
      </c>
      <c r="K206" s="141">
        <f t="shared" ref="K206" si="84">IF(ISBLANK(H206),"",H206*J206)</f>
        <v>920</v>
      </c>
      <c r="L206" s="140">
        <v>10</v>
      </c>
      <c r="M206" s="106"/>
    </row>
    <row r="207" spans="1:13" ht="15" customHeight="1" x14ac:dyDescent="0.25">
      <c r="A207" s="103">
        <v>46230</v>
      </c>
      <c r="B207" s="126" t="str">
        <f>INDEX(Réference!A:A,MATCH(T_suivi[[#This Row],[SKU]],Réference!F:F,0))</f>
        <v>E0.01</v>
      </c>
      <c r="C207" s="1" t="s">
        <v>219</v>
      </c>
      <c r="D207" s="7" t="str">
        <f>INDEX(Réference!G:G,MATCH('Suivi reception'!C207,Réference!F:F,0))</f>
        <v>Mélange de lentilles et légumes au lait de coco</v>
      </c>
      <c r="E207" s="2" t="s">
        <v>20</v>
      </c>
      <c r="F207" s="138" t="s">
        <v>705</v>
      </c>
      <c r="G207" s="139">
        <v>46750</v>
      </c>
      <c r="H207" s="2">
        <v>3</v>
      </c>
      <c r="I207" s="2" t="s">
        <v>518</v>
      </c>
      <c r="J207" s="140">
        <v>924</v>
      </c>
      <c r="K207" s="141">
        <f t="shared" si="83"/>
        <v>2772</v>
      </c>
      <c r="L207" s="140">
        <v>11</v>
      </c>
      <c r="M207" s="106"/>
    </row>
    <row r="208" spans="1:13" ht="15" customHeight="1" x14ac:dyDescent="0.25">
      <c r="A208" s="103">
        <v>46230</v>
      </c>
      <c r="B208" s="126" t="str">
        <f>INDEX(Réference!A:A,MATCH(T_suivi[[#This Row],[SKU]],Réference!F:F,0))</f>
        <v>C0.18</v>
      </c>
      <c r="C208" s="1" t="s">
        <v>159</v>
      </c>
      <c r="D208" s="7" t="str">
        <f>INDEX(Réference!G:G,MATCH('Suivi reception'!C208,Réference!F:F,0))</f>
        <v>Bœuf bourguignon</v>
      </c>
      <c r="E208" s="2" t="s">
        <v>20</v>
      </c>
      <c r="F208" s="138" t="s">
        <v>706</v>
      </c>
      <c r="G208" s="139">
        <v>46762</v>
      </c>
      <c r="H208" s="2">
        <v>1</v>
      </c>
      <c r="I208" s="2" t="s">
        <v>518</v>
      </c>
      <c r="J208" s="140">
        <v>924</v>
      </c>
      <c r="K208" s="141">
        <f t="shared" si="83"/>
        <v>924</v>
      </c>
      <c r="L208" s="140">
        <v>11</v>
      </c>
      <c r="M208" s="106"/>
    </row>
    <row r="209" spans="1:13" ht="15" customHeight="1" x14ac:dyDescent="0.25">
      <c r="A209" s="103">
        <v>46230</v>
      </c>
      <c r="B209" s="126" t="str">
        <f>INDEX(Réference!A:A,MATCH(T_suivi[[#This Row],[SKU]],Réference!F:F,0))</f>
        <v>C0.18</v>
      </c>
      <c r="C209" s="1" t="s">
        <v>159</v>
      </c>
      <c r="D209" s="7" t="str">
        <f>INDEX(Réference!G:G,MATCH('Suivi reception'!C209,Réference!F:F,0))</f>
        <v>Bœuf bourguignon</v>
      </c>
      <c r="E209" s="2" t="s">
        <v>20</v>
      </c>
      <c r="F209" s="138" t="s">
        <v>706</v>
      </c>
      <c r="G209" s="139">
        <v>46762</v>
      </c>
      <c r="H209" s="2">
        <v>1</v>
      </c>
      <c r="I209" s="2" t="s">
        <v>518</v>
      </c>
      <c r="J209" s="140">
        <v>792</v>
      </c>
      <c r="K209" s="141">
        <f t="shared" si="83"/>
        <v>792</v>
      </c>
      <c r="L209" s="140">
        <v>11</v>
      </c>
      <c r="M209" s="106"/>
    </row>
    <row r="210" spans="1:13" ht="15" customHeight="1" x14ac:dyDescent="0.25">
      <c r="A210" s="103">
        <v>46230</v>
      </c>
      <c r="B210" s="126" t="str">
        <f>INDEX(Réference!A:A,MATCH(T_suivi[[#This Row],[SKU]],Réference!F:F,0))</f>
        <v>C0.18</v>
      </c>
      <c r="C210" s="1" t="s">
        <v>159</v>
      </c>
      <c r="D210" s="7" t="str">
        <f>INDEX(Réference!G:G,MATCH('Suivi reception'!C210,Réference!F:F,0))</f>
        <v>Bœuf bourguignon</v>
      </c>
      <c r="E210" s="2" t="s">
        <v>20</v>
      </c>
      <c r="F210" s="138" t="s">
        <v>619</v>
      </c>
      <c r="G210" s="139">
        <v>46718</v>
      </c>
      <c r="H210" s="2">
        <v>1</v>
      </c>
      <c r="I210" s="2" t="s">
        <v>518</v>
      </c>
      <c r="J210" s="140">
        <v>55</v>
      </c>
      <c r="K210" s="141">
        <f t="shared" si="83"/>
        <v>55</v>
      </c>
      <c r="L210" s="140">
        <v>11</v>
      </c>
      <c r="M210" s="106"/>
    </row>
    <row r="211" spans="1:13" ht="15" customHeight="1" x14ac:dyDescent="0.25">
      <c r="A211" s="103">
        <v>46230</v>
      </c>
      <c r="B211" s="126" t="str">
        <f>INDEX(Réference!A:A,MATCH(T_suivi[[#This Row],[SKU]],Réference!F:F,0))</f>
        <v>G0.035</v>
      </c>
      <c r="C211" s="1" t="s">
        <v>465</v>
      </c>
      <c r="D211" s="7" t="str">
        <f>INDEX(Réference!G:G,MATCH('Suivi reception'!C211,Réference!F:F,0))</f>
        <v>Graines de chia Bio - 500 g</v>
      </c>
      <c r="E211" s="2" t="s">
        <v>102</v>
      </c>
      <c r="F211" s="138" t="s">
        <v>717</v>
      </c>
      <c r="G211" s="139">
        <v>46571</v>
      </c>
      <c r="H211" s="2">
        <v>1</v>
      </c>
      <c r="I211" s="2" t="s">
        <v>518</v>
      </c>
      <c r="J211" s="140">
        <v>1152</v>
      </c>
      <c r="K211" s="141">
        <f t="shared" si="83"/>
        <v>1152</v>
      </c>
      <c r="L211" s="140">
        <v>6</v>
      </c>
      <c r="M211" s="106"/>
    </row>
    <row r="212" spans="1:13" ht="15" customHeight="1" x14ac:dyDescent="0.25">
      <c r="A212" s="103">
        <v>46231</v>
      </c>
      <c r="B212" s="126" t="str">
        <f>INDEX(Réference!A:A,MATCH(T_suivi[[#This Row],[SKU]],Réference!F:F,0))</f>
        <v>B0.04</v>
      </c>
      <c r="C212" s="1" t="s">
        <v>53</v>
      </c>
      <c r="D212" s="7" t="str">
        <f>INDEX(Réference!G:G,MATCH('Suivi reception'!C212,Réference!F:F,0))</f>
        <v>Poulet basquaise et son riz</v>
      </c>
      <c r="E212" s="2" t="s">
        <v>20</v>
      </c>
      <c r="F212" s="138" t="s">
        <v>714</v>
      </c>
      <c r="G212" s="139">
        <v>46754</v>
      </c>
      <c r="H212" s="2">
        <v>12</v>
      </c>
      <c r="I212" s="2" t="s">
        <v>518</v>
      </c>
      <c r="J212" s="140">
        <v>840</v>
      </c>
      <c r="K212" s="141">
        <f t="shared" si="83"/>
        <v>10080</v>
      </c>
      <c r="L212" s="140">
        <v>10</v>
      </c>
      <c r="M212" s="106"/>
    </row>
    <row r="213" spans="1:13" ht="15" customHeight="1" x14ac:dyDescent="0.25">
      <c r="A213" s="103">
        <v>46231</v>
      </c>
      <c r="B213" s="126" t="str">
        <f>INDEX(Réference!A:A,MATCH(T_suivi[[#This Row],[SKU]],Réference!F:F,0))</f>
        <v>B0.04</v>
      </c>
      <c r="C213" s="1" t="s">
        <v>53</v>
      </c>
      <c r="D213" s="7" t="str">
        <f>INDEX(Réference!G:G,MATCH('Suivi reception'!C213,Réference!F:F,0))</f>
        <v>Poulet basquaise et son riz</v>
      </c>
      <c r="E213" s="2" t="s">
        <v>20</v>
      </c>
      <c r="F213" s="138" t="s">
        <v>714</v>
      </c>
      <c r="G213" s="139">
        <v>46754</v>
      </c>
      <c r="H213" s="2">
        <v>1</v>
      </c>
      <c r="I213" s="2" t="s">
        <v>518</v>
      </c>
      <c r="J213" s="140">
        <v>940</v>
      </c>
      <c r="K213" s="141">
        <f t="shared" ref="K213" si="85">IF(ISBLANK(H213),"",H213*J213)</f>
        <v>940</v>
      </c>
      <c r="L213" s="140">
        <v>10</v>
      </c>
      <c r="M213" s="106"/>
    </row>
    <row r="214" spans="1:13" ht="15" customHeight="1" x14ac:dyDescent="0.25">
      <c r="A214" s="103">
        <v>46231</v>
      </c>
      <c r="B214" s="126" t="str">
        <f>INDEX(Réference!A:A,MATCH(T_suivi[[#This Row],[SKU]],Réference!F:F,0))</f>
        <v>E0.08</v>
      </c>
      <c r="C214" s="1" t="s">
        <v>238</v>
      </c>
      <c r="D214" s="7" t="str">
        <f>INDEX(Réference!G:G,MATCH('Suivi reception'!C214,Réference!F:F,0))</f>
        <v>Poulet mariné au citron et légumes du jardin 
(Poulet Thym Citron)</v>
      </c>
      <c r="E214" s="2" t="s">
        <v>20</v>
      </c>
      <c r="F214" s="138" t="s">
        <v>715</v>
      </c>
      <c r="G214" s="139">
        <v>46759</v>
      </c>
      <c r="H214" s="2">
        <v>10</v>
      </c>
      <c r="I214" s="2" t="s">
        <v>518</v>
      </c>
      <c r="J214" s="140">
        <v>840</v>
      </c>
      <c r="K214" s="141">
        <f t="shared" si="83"/>
        <v>8400</v>
      </c>
      <c r="L214" s="140">
        <v>10</v>
      </c>
      <c r="M214" s="106"/>
    </row>
    <row r="215" spans="1:13" ht="15" customHeight="1" x14ac:dyDescent="0.25">
      <c r="A215" s="103">
        <v>46231</v>
      </c>
      <c r="B215" s="126" t="str">
        <f>INDEX(Réference!A:A,MATCH(T_suivi[[#This Row],[SKU]],Réference!F:F,0))</f>
        <v>E0.08</v>
      </c>
      <c r="C215" s="1" t="s">
        <v>238</v>
      </c>
      <c r="D215" s="7" t="str">
        <f>INDEX(Réference!G:G,MATCH('Suivi reception'!C215,Réference!F:F,0))</f>
        <v>Poulet mariné au citron et légumes du jardin 
(Poulet Thym Citron)</v>
      </c>
      <c r="E215" s="2" t="s">
        <v>20</v>
      </c>
      <c r="F215" s="138" t="s">
        <v>715</v>
      </c>
      <c r="G215" s="139">
        <v>46759</v>
      </c>
      <c r="H215" s="2">
        <v>1</v>
      </c>
      <c r="I215" s="2" t="s">
        <v>518</v>
      </c>
      <c r="J215" s="140">
        <v>800</v>
      </c>
      <c r="K215" s="141">
        <f t="shared" ref="K215:K216" si="86">IF(ISBLANK(H215),"",H215*J215)</f>
        <v>800</v>
      </c>
      <c r="L215" s="140">
        <v>10</v>
      </c>
      <c r="M215" s="106"/>
    </row>
    <row r="216" spans="1:13" ht="15" customHeight="1" x14ac:dyDescent="0.25">
      <c r="A216" s="103">
        <v>46231</v>
      </c>
      <c r="B216" s="126" t="str">
        <f>INDEX(Réference!A:A,MATCH(T_suivi[[#This Row],[SKU]],Réference!F:F,0))</f>
        <v>E0.08</v>
      </c>
      <c r="C216" s="1" t="s">
        <v>238</v>
      </c>
      <c r="D216" s="7" t="str">
        <f>INDEX(Réference!G:G,MATCH('Suivi reception'!C216,Réference!F:F,0))</f>
        <v>Poulet mariné au citron et légumes du jardin 
(Poulet Thym Citron)</v>
      </c>
      <c r="E216" s="2" t="s">
        <v>20</v>
      </c>
      <c r="F216" s="138" t="s">
        <v>715</v>
      </c>
      <c r="G216" s="139">
        <v>46759</v>
      </c>
      <c r="H216" s="2">
        <v>1</v>
      </c>
      <c r="I216" s="2" t="s">
        <v>518</v>
      </c>
      <c r="J216" s="140">
        <v>790</v>
      </c>
      <c r="K216" s="141">
        <f t="shared" si="86"/>
        <v>790</v>
      </c>
      <c r="L216" s="140">
        <v>10</v>
      </c>
      <c r="M216" s="106"/>
    </row>
    <row r="217" spans="1:13" ht="15" customHeight="1" x14ac:dyDescent="0.25">
      <c r="A217" s="103">
        <v>46231</v>
      </c>
      <c r="B217" s="126" t="str">
        <f>INDEX(Réference!A:A,MATCH(T_suivi[[#This Row],[SKU]],Réference!F:F,0))</f>
        <v>E0.08</v>
      </c>
      <c r="C217" s="1" t="s">
        <v>238</v>
      </c>
      <c r="D217" s="7" t="str">
        <f>INDEX(Réference!G:G,MATCH('Suivi reception'!C217,Réference!F:F,0))</f>
        <v>Poulet mariné au citron et légumes du jardin 
(Poulet Thym Citron)</v>
      </c>
      <c r="E217" s="2" t="s">
        <v>20</v>
      </c>
      <c r="F217" s="138" t="s">
        <v>716</v>
      </c>
      <c r="G217" s="139">
        <v>46662</v>
      </c>
      <c r="H217" s="2">
        <v>1</v>
      </c>
      <c r="I217" s="2" t="s">
        <v>518</v>
      </c>
      <c r="J217" s="140">
        <v>30</v>
      </c>
      <c r="K217" s="141">
        <f t="shared" ref="K217" si="87">IF(ISBLANK(H217),"",H217*J217)</f>
        <v>30</v>
      </c>
      <c r="L217" s="140">
        <v>10</v>
      </c>
      <c r="M217" s="106"/>
    </row>
    <row r="218" spans="1:13" ht="15" customHeight="1" x14ac:dyDescent="0.25">
      <c r="A218" s="103">
        <v>46231</v>
      </c>
      <c r="B218" s="126" t="str">
        <f>INDEX(Réference!A:A,MATCH(T_suivi[[#This Row],[SKU]],Réference!F:F,0))</f>
        <v>E0.01</v>
      </c>
      <c r="C218" s="1" t="s">
        <v>219</v>
      </c>
      <c r="D218" s="7" t="str">
        <f>INDEX(Réference!G:G,MATCH('Suivi reception'!C218,Réference!F:F,0))</f>
        <v>Mélange de lentilles et légumes au lait de coco</v>
      </c>
      <c r="E218" s="2" t="s">
        <v>20</v>
      </c>
      <c r="F218" s="138" t="s">
        <v>705</v>
      </c>
      <c r="G218" s="139">
        <v>46750</v>
      </c>
      <c r="H218" s="2">
        <v>4</v>
      </c>
      <c r="I218" s="2" t="s">
        <v>518</v>
      </c>
      <c r="J218" s="140">
        <v>924</v>
      </c>
      <c r="K218" s="141">
        <f t="shared" si="83"/>
        <v>3696</v>
      </c>
      <c r="L218" s="140">
        <v>11</v>
      </c>
      <c r="M218" s="106"/>
    </row>
    <row r="219" spans="1:13" ht="15" customHeight="1" x14ac:dyDescent="0.25">
      <c r="A219" s="103">
        <v>46231</v>
      </c>
      <c r="B219" s="126" t="str">
        <f>INDEX(Réference!A:A,MATCH(T_suivi[[#This Row],[SKU]],Réference!F:F,0))</f>
        <v>E0.01</v>
      </c>
      <c r="C219" s="1" t="s">
        <v>219</v>
      </c>
      <c r="D219" s="7" t="str">
        <f>INDEX(Réference!G:G,MATCH('Suivi reception'!C219,Réference!F:F,0))</f>
        <v>Mélange de lentilles et légumes au lait de coco</v>
      </c>
      <c r="E219" s="2" t="s">
        <v>20</v>
      </c>
      <c r="F219" s="138" t="s">
        <v>705</v>
      </c>
      <c r="G219" s="139">
        <v>46750</v>
      </c>
      <c r="H219" s="2">
        <v>1</v>
      </c>
      <c r="I219" s="2" t="s">
        <v>518</v>
      </c>
      <c r="J219" s="140">
        <v>495</v>
      </c>
      <c r="K219" s="141">
        <f t="shared" si="83"/>
        <v>495</v>
      </c>
      <c r="L219" s="140">
        <v>11</v>
      </c>
      <c r="M219" s="106"/>
    </row>
    <row r="220" spans="1:13" ht="15" customHeight="1" x14ac:dyDescent="0.25">
      <c r="A220" s="103">
        <v>46232</v>
      </c>
      <c r="B220" s="126" t="str">
        <f>INDEX(Réference!A:A,MATCH(T_suivi[[#This Row],[SKU]],Réference!F:F,0))</f>
        <v>G0.012</v>
      </c>
      <c r="C220" s="1" t="s">
        <v>407</v>
      </c>
      <c r="D220" s="7" t="str">
        <f>INDEX(Réference!G:G,MATCH('Suivi reception'!C220,Réference!F:F,0))</f>
        <v>Sachet de 2 portions de biscuits apéritifs BIO 
soufflés aux petits pois et oignons</v>
      </c>
      <c r="E220" s="2" t="s">
        <v>108</v>
      </c>
      <c r="F220" s="138" t="s">
        <v>579</v>
      </c>
      <c r="G220" s="139">
        <v>46538</v>
      </c>
      <c r="H220" s="2">
        <v>5</v>
      </c>
      <c r="I220" s="2" t="s">
        <v>518</v>
      </c>
      <c r="J220" s="140">
        <v>924</v>
      </c>
      <c r="K220" s="141">
        <f t="shared" si="83"/>
        <v>4620</v>
      </c>
      <c r="L220" s="140">
        <v>12</v>
      </c>
      <c r="M220" s="106"/>
    </row>
    <row r="221" spans="1:13" ht="15" customHeight="1" x14ac:dyDescent="0.25">
      <c r="A221" s="103">
        <v>46232</v>
      </c>
      <c r="B221" s="126" t="str">
        <f>INDEX(Réference!A:A,MATCH(T_suivi[[#This Row],[SKU]],Réference!F:F,0))</f>
        <v>G0.012</v>
      </c>
      <c r="C221" s="1" t="s">
        <v>407</v>
      </c>
      <c r="D221" s="7" t="str">
        <f>INDEX(Réference!G:G,MATCH('Suivi reception'!C221,Réference!F:F,0))</f>
        <v>Sachet de 2 portions de biscuits apéritifs BIO 
soufflés aux petits pois et oignons</v>
      </c>
      <c r="E221" s="2" t="s">
        <v>108</v>
      </c>
      <c r="F221" s="138" t="s">
        <v>579</v>
      </c>
      <c r="G221" s="139">
        <v>46538</v>
      </c>
      <c r="H221" s="2">
        <v>1</v>
      </c>
      <c r="I221" s="2" t="s">
        <v>518</v>
      </c>
      <c r="J221" s="140">
        <v>660</v>
      </c>
      <c r="K221" s="141">
        <f t="shared" ref="K221" si="88">IF(ISBLANK(H221),"",H221*J221)</f>
        <v>660</v>
      </c>
      <c r="L221" s="140">
        <v>12</v>
      </c>
      <c r="M221" s="106"/>
    </row>
    <row r="222" spans="1:13" ht="15" customHeight="1" x14ac:dyDescent="0.25">
      <c r="A222" s="103">
        <v>46232</v>
      </c>
      <c r="B222" s="126" t="str">
        <f>INDEX(Réference!A:A,MATCH(T_suivi[[#This Row],[SKU]],Réference!F:F,0))</f>
        <v>G0.020</v>
      </c>
      <c r="C222" s="1" t="s">
        <v>425</v>
      </c>
      <c r="D222" s="7" t="str">
        <f>INDEX(Réference!G:G,MATCH('Suivi reception'!C222,Réference!F:F,0))</f>
        <v>Pancakes x2</v>
      </c>
      <c r="E222" s="2" t="s">
        <v>86</v>
      </c>
      <c r="F222" s="138" t="s">
        <v>718</v>
      </c>
      <c r="G222" s="139">
        <v>46291</v>
      </c>
      <c r="H222" s="2">
        <v>4</v>
      </c>
      <c r="I222" s="2" t="s">
        <v>518</v>
      </c>
      <c r="J222" s="140">
        <v>5760</v>
      </c>
      <c r="K222" s="141">
        <f t="shared" si="83"/>
        <v>23040</v>
      </c>
      <c r="L222" s="140">
        <v>120</v>
      </c>
      <c r="M222" s="106"/>
    </row>
    <row r="223" spans="1:13" ht="15" customHeight="1" x14ac:dyDescent="0.25">
      <c r="A223" s="103">
        <v>46232</v>
      </c>
      <c r="B223" s="126" t="str">
        <f>INDEX(Réference!A:A,MATCH(T_suivi[[#This Row],[SKU]],Réference!F:F,0))</f>
        <v>GRAADE</v>
      </c>
      <c r="C223" s="1">
        <v>490330001</v>
      </c>
      <c r="D223" s="7" t="str">
        <f>INDEX(Réference!G:G,MATCH('Suivi reception'!C223,Réference!F:F,0))</f>
        <v>Gourde 1l GRAADE</v>
      </c>
      <c r="E223" s="2"/>
      <c r="F223" s="138"/>
      <c r="G223" s="139"/>
      <c r="H223" s="2">
        <v>2</v>
      </c>
      <c r="I223" s="2" t="s">
        <v>528</v>
      </c>
      <c r="J223" s="140">
        <v>50</v>
      </c>
      <c r="K223" s="141">
        <f t="shared" si="83"/>
        <v>100</v>
      </c>
      <c r="L223" s="140">
        <v>50</v>
      </c>
      <c r="M223" s="106"/>
    </row>
    <row r="224" spans="1:13" ht="15" customHeight="1" x14ac:dyDescent="0.25">
      <c r="A224" s="103">
        <v>46232</v>
      </c>
      <c r="B224" s="126" t="str">
        <f>INDEX(Réference!A:A,MATCH(T_suivi[[#This Row],[SKU]],Réference!F:F,0))</f>
        <v>GRAADE</v>
      </c>
      <c r="C224" s="1">
        <v>490330002</v>
      </c>
      <c r="D224" s="7" t="str">
        <f>INDEX(Réference!G:G,MATCH('Suivi reception'!C224,Réference!F:F,0))</f>
        <v>Shaker 600ml GRAADE</v>
      </c>
      <c r="E224" s="2"/>
      <c r="F224" s="138"/>
      <c r="G224" s="139"/>
      <c r="H224" s="2">
        <v>1</v>
      </c>
      <c r="I224" s="2" t="s">
        <v>528</v>
      </c>
      <c r="J224" s="140">
        <v>60</v>
      </c>
      <c r="K224" s="141">
        <f t="shared" si="83"/>
        <v>60</v>
      </c>
      <c r="L224" s="140">
        <v>60</v>
      </c>
      <c r="M224" s="106"/>
    </row>
    <row r="225" spans="1:13" ht="15" customHeight="1" x14ac:dyDescent="0.25">
      <c r="A225" s="103">
        <v>46232</v>
      </c>
      <c r="B225" s="126" t="str">
        <f>INDEX(Réference!A:A,MATCH(T_suivi[[#This Row],[SKU]],Réference!F:F,0))</f>
        <v>GRAADE</v>
      </c>
      <c r="C225" s="1">
        <v>490330002</v>
      </c>
      <c r="D225" s="7" t="str">
        <f>INDEX(Réference!G:G,MATCH('Suivi reception'!C225,Réference!F:F,0))</f>
        <v>Shaker 600ml GRAADE</v>
      </c>
      <c r="E225" s="2"/>
      <c r="F225" s="138"/>
      <c r="G225" s="139"/>
      <c r="H225" s="2">
        <v>1</v>
      </c>
      <c r="I225" s="2" t="s">
        <v>528</v>
      </c>
      <c r="J225" s="140">
        <v>40</v>
      </c>
      <c r="K225" s="141">
        <f t="shared" ref="K225" si="89">IF(ISBLANK(H225),"",H225*J225)</f>
        <v>40</v>
      </c>
      <c r="L225" s="140">
        <v>60</v>
      </c>
      <c r="M225" s="106"/>
    </row>
    <row r="226" spans="1:13" ht="15" customHeight="1" x14ac:dyDescent="0.25">
      <c r="A226" s="103">
        <v>46232</v>
      </c>
      <c r="B226" s="126" t="str">
        <f>INDEX(Réference!A:A,MATCH(T_suivi[[#This Row],[SKU]],Réference!F:F,0))</f>
        <v>GRAADE</v>
      </c>
      <c r="C226" s="1">
        <v>490330003</v>
      </c>
      <c r="D226" s="7" t="str">
        <f>INDEX(Réference!G:G,MATCH('Suivi reception'!C226,Réference!F:F,0))</f>
        <v>Cadenas zinc GRAADE</v>
      </c>
      <c r="E226" s="2"/>
      <c r="F226" s="138"/>
      <c r="G226" s="139"/>
      <c r="H226" s="2">
        <v>1</v>
      </c>
      <c r="I226" s="2" t="s">
        <v>528</v>
      </c>
      <c r="J226" s="140">
        <v>100</v>
      </c>
      <c r="K226" s="141">
        <f t="shared" si="83"/>
        <v>100</v>
      </c>
      <c r="L226" s="140">
        <v>15</v>
      </c>
      <c r="M226" s="106"/>
    </row>
    <row r="227" spans="1:13" ht="15" customHeight="1" x14ac:dyDescent="0.25">
      <c r="A227" s="103">
        <v>46233</v>
      </c>
      <c r="B227" s="126" t="str">
        <f>INDEX(Réference!A:A,MATCH(T_suivi[[#This Row],[SKU]],Réference!F:F,0))</f>
        <v>E0.20</v>
      </c>
      <c r="C227" s="1" t="s">
        <v>267</v>
      </c>
      <c r="D227" s="7" t="str">
        <f>INDEX(Réference!G:G,MATCH('Suivi reception'!C227,Réference!F:F,0))</f>
        <v>Lot de 4 petits pains protéinés spécial multigrain</v>
      </c>
      <c r="E227" s="2" t="s">
        <v>34</v>
      </c>
      <c r="F227" s="138" t="s">
        <v>722</v>
      </c>
      <c r="G227" s="139">
        <v>46316</v>
      </c>
      <c r="H227" s="2">
        <v>4</v>
      </c>
      <c r="I227" s="2" t="s">
        <v>518</v>
      </c>
      <c r="J227" s="140">
        <v>576</v>
      </c>
      <c r="K227" s="141">
        <f t="shared" ref="K227:K263" si="90">IF(ISBLANK(H227),"",H227*J227)</f>
        <v>2304</v>
      </c>
      <c r="L227" s="140">
        <v>12</v>
      </c>
      <c r="M227" s="106"/>
    </row>
    <row r="228" spans="1:13" ht="15" customHeight="1" x14ac:dyDescent="0.25">
      <c r="A228" s="103">
        <v>46233</v>
      </c>
      <c r="B228" s="126" t="str">
        <f>INDEX(Réference!A:A,MATCH(T_suivi[[#This Row],[SKU]],Réference!F:F,0))</f>
        <v>E0.20</v>
      </c>
      <c r="C228" s="1" t="s">
        <v>267</v>
      </c>
      <c r="D228" s="7" t="str">
        <f>INDEX(Réference!G:G,MATCH('Suivi reception'!C228,Réference!F:F,0))</f>
        <v>Lot de 4 petits pains protéinés spécial multigrain</v>
      </c>
      <c r="E228" s="2" t="s">
        <v>34</v>
      </c>
      <c r="F228" s="138" t="s">
        <v>722</v>
      </c>
      <c r="G228" s="139">
        <v>46316</v>
      </c>
      <c r="H228" s="2">
        <v>1</v>
      </c>
      <c r="I228" s="2" t="s">
        <v>518</v>
      </c>
      <c r="J228" s="140">
        <v>504</v>
      </c>
      <c r="K228" s="141">
        <f t="shared" ref="K228" si="91">IF(ISBLANK(H228),"",H228*J228)</f>
        <v>504</v>
      </c>
      <c r="L228" s="140">
        <v>12</v>
      </c>
      <c r="M228" s="106"/>
    </row>
    <row r="229" spans="1:13" ht="15" customHeight="1" x14ac:dyDescent="0.25">
      <c r="A229" s="103">
        <v>46233</v>
      </c>
      <c r="B229" s="126" t="str">
        <f>INDEX(Réference!A:A,MATCH(T_suivi[[#This Row],[SKU]],Réference!F:F,0))</f>
        <v>E0.20</v>
      </c>
      <c r="C229" s="1" t="s">
        <v>267</v>
      </c>
      <c r="D229" s="7" t="str">
        <f>INDEX(Réference!G:G,MATCH('Suivi reception'!C229,Réference!F:F,0))</f>
        <v>Lot de 4 petits pains protéinés spécial multigrain</v>
      </c>
      <c r="E229" s="2" t="s">
        <v>34</v>
      </c>
      <c r="F229" s="138" t="s">
        <v>672</v>
      </c>
      <c r="G229" s="139">
        <v>46302</v>
      </c>
      <c r="H229" s="2">
        <v>1</v>
      </c>
      <c r="I229" s="2" t="s">
        <v>518</v>
      </c>
      <c r="J229" s="140">
        <v>72</v>
      </c>
      <c r="K229" s="141">
        <f t="shared" ref="K229" si="92">IF(ISBLANK(H229),"",H229*J229)</f>
        <v>72</v>
      </c>
      <c r="L229" s="140">
        <v>12</v>
      </c>
      <c r="M229" s="106"/>
    </row>
    <row r="230" spans="1:13" ht="15" customHeight="1" x14ac:dyDescent="0.25">
      <c r="A230" s="103">
        <v>46234</v>
      </c>
      <c r="B230" s="126" t="str">
        <f>INDEX(Réference!A:A,MATCH(T_suivi[[#This Row],[SKU]],Réference!F:F,0))</f>
        <v>F0.036</v>
      </c>
      <c r="C230" s="1" t="s">
        <v>353</v>
      </c>
      <c r="D230" s="7" t="str">
        <f>INDEX(Réference!G:G,MATCH('Suivi reception'!C230,Réference!F:F,0))</f>
        <v>Tablier de cuisine Cheef</v>
      </c>
      <c r="E230" s="2"/>
      <c r="F230" s="138"/>
      <c r="G230" s="139"/>
      <c r="H230" s="2">
        <v>5</v>
      </c>
      <c r="I230" s="2" t="s">
        <v>528</v>
      </c>
      <c r="J230" s="140">
        <v>100</v>
      </c>
      <c r="K230" s="141">
        <f t="shared" si="90"/>
        <v>500</v>
      </c>
      <c r="L230" s="140">
        <v>100</v>
      </c>
      <c r="M230" s="106"/>
    </row>
    <row r="231" spans="1:13" ht="15" customHeight="1" x14ac:dyDescent="0.25">
      <c r="A231" s="103">
        <v>46237</v>
      </c>
      <c r="B231" s="126" t="str">
        <f>INDEX(Réference!A:A,MATCH(T_suivi[[#This Row],[SKU]],Réference!F:F,0))</f>
        <v>B0.21</v>
      </c>
      <c r="C231" s="1" t="s">
        <v>114</v>
      </c>
      <c r="D231" s="7" t="str">
        <f>INDEX(Réference!G:G,MATCH('Suivi reception'!C231,Réference!F:F,0))</f>
        <v>Fusilli campagnardes</v>
      </c>
      <c r="E231" s="2" t="s">
        <v>8</v>
      </c>
      <c r="F231" s="138" t="s">
        <v>594</v>
      </c>
      <c r="G231" s="139">
        <v>46531</v>
      </c>
      <c r="H231" s="2">
        <v>7</v>
      </c>
      <c r="I231" s="2" t="s">
        <v>518</v>
      </c>
      <c r="J231" s="140">
        <v>1080</v>
      </c>
      <c r="K231" s="141">
        <f>IF(ISBLANK(H231),"",H231*J231)</f>
        <v>7560</v>
      </c>
      <c r="L231" s="140">
        <v>27</v>
      </c>
      <c r="M231" s="106"/>
    </row>
    <row r="232" spans="1:13" ht="15" customHeight="1" x14ac:dyDescent="0.25">
      <c r="A232" s="103">
        <v>46237</v>
      </c>
      <c r="B232" s="126" t="str">
        <f>INDEX(Réference!A:A,MATCH(T_suivi[[#This Row],[SKU]],Réference!F:F,0))</f>
        <v>B0.21</v>
      </c>
      <c r="C232" s="1" t="s">
        <v>114</v>
      </c>
      <c r="D232" s="7" t="str">
        <f>INDEX(Réference!G:G,MATCH('Suivi reception'!C232,Réference!F:F,0))</f>
        <v>Fusilli campagnardes</v>
      </c>
      <c r="E232" s="2" t="s">
        <v>8</v>
      </c>
      <c r="F232" s="138" t="s">
        <v>594</v>
      </c>
      <c r="G232" s="139">
        <v>46531</v>
      </c>
      <c r="H232" s="2">
        <v>1</v>
      </c>
      <c r="I232" s="2" t="s">
        <v>518</v>
      </c>
      <c r="J232" s="140">
        <v>756</v>
      </c>
      <c r="K232" s="141">
        <f>IF(ISBLANK(H232),"",H232*J232)</f>
        <v>756</v>
      </c>
      <c r="L232" s="140">
        <v>27</v>
      </c>
      <c r="M232" s="106"/>
    </row>
    <row r="233" spans="1:13" ht="15" customHeight="1" x14ac:dyDescent="0.25">
      <c r="A233" s="103">
        <v>46237</v>
      </c>
      <c r="B233" s="126" t="str">
        <f>INDEX(Réference!A:A,MATCH(T_suivi[[#This Row],[SKU]],Réference!F:F,0))</f>
        <v>B0.21</v>
      </c>
      <c r="C233" s="1" t="s">
        <v>114</v>
      </c>
      <c r="D233" s="7" t="str">
        <f>INDEX(Réference!G:G,MATCH('Suivi reception'!C233,Réference!F:F,0))</f>
        <v>Fusilli campagnardes</v>
      </c>
      <c r="E233" s="2" t="s">
        <v>8</v>
      </c>
      <c r="F233" s="138" t="s">
        <v>594</v>
      </c>
      <c r="G233" s="139">
        <v>46531</v>
      </c>
      <c r="H233" s="2">
        <v>1</v>
      </c>
      <c r="I233" s="2" t="s">
        <v>518</v>
      </c>
      <c r="J233" s="140">
        <v>1053</v>
      </c>
      <c r="K233" s="141">
        <f t="shared" ref="K233" si="93">IF(ISBLANK(H233),"",H233*J233)</f>
        <v>1053</v>
      </c>
      <c r="L233" s="140">
        <v>27</v>
      </c>
      <c r="M233" s="106"/>
    </row>
    <row r="234" spans="1:13" ht="15" customHeight="1" x14ac:dyDescent="0.25">
      <c r="A234" s="103">
        <v>46237</v>
      </c>
      <c r="B234" s="126" t="str">
        <f>INDEX(Réference!A:A,MATCH(T_suivi[[#This Row],[SKU]],Réference!F:F,0))</f>
        <v>D0.08</v>
      </c>
      <c r="C234" s="1" t="s">
        <v>185</v>
      </c>
      <c r="D234" s="7" t="str">
        <f>INDEX(Réference!G:G,MATCH('Suivi reception'!C234,Réference!F:F,0))</f>
        <v>Paella</v>
      </c>
      <c r="E234" s="2" t="s">
        <v>8</v>
      </c>
      <c r="F234" s="138" t="s">
        <v>723</v>
      </c>
      <c r="G234" s="139">
        <v>46769</v>
      </c>
      <c r="H234" s="2">
        <v>11</v>
      </c>
      <c r="I234" s="2" t="s">
        <v>518</v>
      </c>
      <c r="J234" s="140">
        <v>1080</v>
      </c>
      <c r="K234" s="141">
        <f>IF(ISBLANK(H234),"",H234*J234)</f>
        <v>11880</v>
      </c>
      <c r="L234" s="140">
        <v>27</v>
      </c>
      <c r="M234" s="106"/>
    </row>
    <row r="235" spans="1:13" ht="15" customHeight="1" x14ac:dyDescent="0.25">
      <c r="A235" s="103">
        <v>46237</v>
      </c>
      <c r="B235" s="126" t="str">
        <f>INDEX(Réference!A:A,MATCH(T_suivi[[#This Row],[SKU]],Réference!F:F,0))</f>
        <v>C0.21</v>
      </c>
      <c r="C235" s="1" t="s">
        <v>168</v>
      </c>
      <c r="D235" s="7" t="str">
        <f>INDEX(Réference!G:G,MATCH('Suivi reception'!C235,Réference!F:F,0))</f>
        <v>Poulet riz champignons</v>
      </c>
      <c r="E235" s="2" t="s">
        <v>8</v>
      </c>
      <c r="F235" s="138" t="s">
        <v>724</v>
      </c>
      <c r="G235" s="139">
        <v>46776</v>
      </c>
      <c r="H235" s="2">
        <v>17</v>
      </c>
      <c r="I235" s="2" t="s">
        <v>518</v>
      </c>
      <c r="J235" s="140">
        <v>1080</v>
      </c>
      <c r="K235" s="141">
        <f t="shared" ref="K235" si="94">IF(ISBLANK(H235),"",H235*J235)</f>
        <v>18360</v>
      </c>
      <c r="L235" s="140">
        <v>27</v>
      </c>
      <c r="M235" s="106"/>
    </row>
    <row r="236" spans="1:13" ht="15" customHeight="1" x14ac:dyDescent="0.25">
      <c r="A236" s="103">
        <v>46237</v>
      </c>
      <c r="B236" s="126" t="str">
        <f>INDEX(Réference!A:A,MATCH(T_suivi[[#This Row],[SKU]],Réference!F:F,0))</f>
        <v>C0.21</v>
      </c>
      <c r="C236" s="1" t="s">
        <v>168</v>
      </c>
      <c r="D236" s="7" t="str">
        <f>INDEX(Réference!G:G,MATCH('Suivi reception'!C236,Réference!F:F,0))</f>
        <v>Poulet riz champignons</v>
      </c>
      <c r="E236" s="2" t="s">
        <v>8</v>
      </c>
      <c r="F236" s="138" t="s">
        <v>724</v>
      </c>
      <c r="G236" s="139">
        <v>46776</v>
      </c>
      <c r="H236" s="2">
        <v>1</v>
      </c>
      <c r="I236" s="2" t="s">
        <v>518</v>
      </c>
      <c r="J236" s="140">
        <v>270</v>
      </c>
      <c r="K236" s="141">
        <f>IF(ISBLANK(H236),"",H236*J236)</f>
        <v>270</v>
      </c>
      <c r="L236" s="140">
        <v>27</v>
      </c>
      <c r="M236" s="106"/>
    </row>
    <row r="237" spans="1:13" ht="15" customHeight="1" x14ac:dyDescent="0.25">
      <c r="A237" s="103">
        <v>46237</v>
      </c>
      <c r="B237" s="126" t="str">
        <f>INDEX(Réference!A:A,MATCH(T_suivi[[#This Row],[SKU]],Réference!F:F,0))</f>
        <v>B0.19</v>
      </c>
      <c r="C237" s="1" t="s">
        <v>106</v>
      </c>
      <c r="D237" s="7" t="str">
        <f>INDEX(Réference!G:G,MATCH('Suivi reception'!C237,Réference!F:F,0))</f>
        <v>Fusilli au saumon, pointe d'ail</v>
      </c>
      <c r="E237" s="2" t="s">
        <v>8</v>
      </c>
      <c r="F237" s="138" t="s">
        <v>725</v>
      </c>
      <c r="G237" s="139">
        <v>46559</v>
      </c>
      <c r="H237" s="2">
        <v>8</v>
      </c>
      <c r="I237" s="2" t="s">
        <v>518</v>
      </c>
      <c r="J237" s="140">
        <v>1512</v>
      </c>
      <c r="K237" s="141">
        <f t="shared" ref="K237:K238" si="95">IF(ISBLANK(H237),"",H237*J237)</f>
        <v>12096</v>
      </c>
      <c r="L237" s="140">
        <v>18</v>
      </c>
      <c r="M237" s="106"/>
    </row>
    <row r="238" spans="1:13" ht="15" customHeight="1" x14ac:dyDescent="0.25">
      <c r="A238" s="103">
        <v>46237</v>
      </c>
      <c r="B238" s="126" t="str">
        <f>INDEX(Réference!A:A,MATCH(T_suivi[[#This Row],[SKU]],Réference!F:F,0))</f>
        <v>B0.19</v>
      </c>
      <c r="C238" s="1" t="s">
        <v>106</v>
      </c>
      <c r="D238" s="7" t="str">
        <f>INDEX(Réference!G:G,MATCH('Suivi reception'!C238,Réference!F:F,0))</f>
        <v>Fusilli au saumon, pointe d'ail</v>
      </c>
      <c r="E238" s="2" t="s">
        <v>8</v>
      </c>
      <c r="F238" s="138" t="s">
        <v>725</v>
      </c>
      <c r="G238" s="139">
        <v>46559</v>
      </c>
      <c r="H238" s="2">
        <v>1</v>
      </c>
      <c r="I238" s="2" t="s">
        <v>518</v>
      </c>
      <c r="J238" s="140">
        <v>1206</v>
      </c>
      <c r="K238" s="141">
        <f t="shared" si="95"/>
        <v>1206</v>
      </c>
      <c r="L238" s="140">
        <v>18</v>
      </c>
      <c r="M238" s="106"/>
    </row>
    <row r="239" spans="1:13" ht="15" customHeight="1" x14ac:dyDescent="0.25">
      <c r="A239" s="103">
        <v>46237</v>
      </c>
      <c r="B239" s="126" t="str">
        <f>INDEX(Réference!A:A,MATCH(T_suivi[[#This Row],[SKU]],Réference!F:F,0))</f>
        <v>E0.04</v>
      </c>
      <c r="C239" s="1" t="s">
        <v>226</v>
      </c>
      <c r="D239" s="7" t="str">
        <f>INDEX(Réference!G:G,MATCH('Suivi reception'!C239,Réference!F:F,0))</f>
        <v>Saumon Aneth Riz</v>
      </c>
      <c r="E239" s="2" t="s">
        <v>20</v>
      </c>
      <c r="F239" s="138" t="s">
        <v>726</v>
      </c>
      <c r="G239" s="139">
        <v>46772</v>
      </c>
      <c r="H239" s="2">
        <v>12</v>
      </c>
      <c r="I239" s="2" t="s">
        <v>518</v>
      </c>
      <c r="J239" s="140">
        <v>840</v>
      </c>
      <c r="K239" s="141">
        <f t="shared" si="90"/>
        <v>10080</v>
      </c>
      <c r="L239" s="140">
        <v>10</v>
      </c>
      <c r="M239" s="106"/>
    </row>
    <row r="240" spans="1:13" ht="15" customHeight="1" x14ac:dyDescent="0.25">
      <c r="A240" s="103">
        <v>46237</v>
      </c>
      <c r="B240" s="126" t="str">
        <f>INDEX(Réference!A:A,MATCH(T_suivi[[#This Row],[SKU]],Réference!F:F,0))</f>
        <v>G0.017</v>
      </c>
      <c r="C240" s="1" t="s">
        <v>417</v>
      </c>
      <c r="D240" s="7" t="str">
        <f>INDEX(Réference!G:G,MATCH('Suivi reception'!C240,Réference!F:F,0))</f>
        <v>Mini cake vanille</v>
      </c>
      <c r="E240" s="2" t="s">
        <v>16</v>
      </c>
      <c r="F240" s="138" t="s">
        <v>727</v>
      </c>
      <c r="G240" s="139">
        <v>46352</v>
      </c>
      <c r="H240" s="2">
        <v>1</v>
      </c>
      <c r="I240" s="2" t="s">
        <v>518</v>
      </c>
      <c r="J240" s="140">
        <v>4200</v>
      </c>
      <c r="K240" s="141">
        <f t="shared" si="90"/>
        <v>4200</v>
      </c>
      <c r="L240" s="140">
        <v>50</v>
      </c>
      <c r="M240" s="106"/>
    </row>
    <row r="241" spans="1:13" ht="15" customHeight="1" x14ac:dyDescent="0.25">
      <c r="A241" s="103">
        <v>46237</v>
      </c>
      <c r="B241" s="126" t="str">
        <f>INDEX(Réference!A:A,MATCH(T_suivi[[#This Row],[SKU]],Réference!F:F,0))</f>
        <v>G0.017</v>
      </c>
      <c r="C241" s="1" t="s">
        <v>417</v>
      </c>
      <c r="D241" s="7" t="str">
        <f>INDEX(Réference!G:G,MATCH('Suivi reception'!C241,Réference!F:F,0))</f>
        <v>Mini cake vanille</v>
      </c>
      <c r="E241" s="2" t="s">
        <v>16</v>
      </c>
      <c r="F241" s="138" t="s">
        <v>728</v>
      </c>
      <c r="G241" s="139">
        <v>46352</v>
      </c>
      <c r="H241" s="2">
        <v>1</v>
      </c>
      <c r="I241" s="2" t="s">
        <v>518</v>
      </c>
      <c r="J241" s="140">
        <v>4200</v>
      </c>
      <c r="K241" s="141">
        <f t="shared" ref="K241:K242" si="96">IF(ISBLANK(H241),"",H241*J241)</f>
        <v>4200</v>
      </c>
      <c r="L241" s="140">
        <v>50</v>
      </c>
      <c r="M241" s="106"/>
    </row>
    <row r="242" spans="1:13" ht="15" customHeight="1" x14ac:dyDescent="0.25">
      <c r="A242" s="103">
        <v>46237</v>
      </c>
      <c r="B242" s="126" t="str">
        <f>INDEX(Réference!A:A,MATCH(T_suivi[[#This Row],[SKU]],Réference!F:F,0))</f>
        <v>G0.017</v>
      </c>
      <c r="C242" s="1" t="s">
        <v>417</v>
      </c>
      <c r="D242" s="7" t="str">
        <f>INDEX(Réference!G:G,MATCH('Suivi reception'!C242,Réference!F:F,0))</f>
        <v>Mini cake vanille</v>
      </c>
      <c r="E242" s="2" t="s">
        <v>16</v>
      </c>
      <c r="F242" s="138" t="s">
        <v>729</v>
      </c>
      <c r="G242" s="139">
        <v>46352</v>
      </c>
      <c r="H242" s="2">
        <v>1</v>
      </c>
      <c r="I242" s="2" t="s">
        <v>518</v>
      </c>
      <c r="J242" s="140">
        <v>3182</v>
      </c>
      <c r="K242" s="141">
        <f t="shared" si="96"/>
        <v>3182</v>
      </c>
      <c r="L242" s="140">
        <v>50</v>
      </c>
      <c r="M242" s="106"/>
    </row>
    <row r="243" spans="1:13" ht="15" customHeight="1" x14ac:dyDescent="0.25">
      <c r="A243" s="103">
        <v>46237</v>
      </c>
      <c r="B243" s="126" t="str">
        <f>INDEX(Réference!A:A,MATCH(T_suivi[[#This Row],[SKU]],Réference!F:F,0))</f>
        <v>F0.023</v>
      </c>
      <c r="C243" s="1" t="s">
        <v>326</v>
      </c>
      <c r="D243" s="7" t="str">
        <f>INDEX(Réference!G:G,MATCH('Suivi reception'!C243,Réference!F:F,0))</f>
        <v>Mini cakes aux superfruits</v>
      </c>
      <c r="E243" s="2" t="s">
        <v>16</v>
      </c>
      <c r="F243" s="138" t="s">
        <v>730</v>
      </c>
      <c r="G243" s="139">
        <v>46353</v>
      </c>
      <c r="H243" s="2">
        <v>1</v>
      </c>
      <c r="I243" s="2" t="s">
        <v>518</v>
      </c>
      <c r="J243" s="140">
        <v>4200</v>
      </c>
      <c r="K243" s="141">
        <f t="shared" si="90"/>
        <v>4200</v>
      </c>
      <c r="L243" s="140">
        <v>50</v>
      </c>
      <c r="M243" s="106"/>
    </row>
    <row r="244" spans="1:13" ht="15" customHeight="1" x14ac:dyDescent="0.25">
      <c r="A244" s="103">
        <v>46237</v>
      </c>
      <c r="B244" s="126" t="str">
        <f>INDEX(Réference!A:A,MATCH(T_suivi[[#This Row],[SKU]],Réference!F:F,0))</f>
        <v>F0.023</v>
      </c>
      <c r="C244" s="1" t="s">
        <v>326</v>
      </c>
      <c r="D244" s="7" t="str">
        <f>INDEX(Réference!G:G,MATCH('Suivi reception'!C244,Réference!F:F,0))</f>
        <v>Mini cakes aux superfruits</v>
      </c>
      <c r="E244" s="2" t="s">
        <v>16</v>
      </c>
      <c r="F244" s="138" t="s">
        <v>731</v>
      </c>
      <c r="G244" s="139">
        <v>46353</v>
      </c>
      <c r="H244" s="2">
        <v>1</v>
      </c>
      <c r="I244" s="2" t="s">
        <v>518</v>
      </c>
      <c r="J244" s="140">
        <v>4200</v>
      </c>
      <c r="K244" s="141">
        <f t="shared" ref="K244:K245" si="97">IF(ISBLANK(H244),"",H244*J244)</f>
        <v>4200</v>
      </c>
      <c r="L244" s="140">
        <v>50</v>
      </c>
      <c r="M244" s="106"/>
    </row>
    <row r="245" spans="1:13" ht="15" customHeight="1" x14ac:dyDescent="0.25">
      <c r="A245" s="103">
        <v>46237</v>
      </c>
      <c r="B245" s="126" t="str">
        <f>INDEX(Réference!A:A,MATCH(T_suivi[[#This Row],[SKU]],Réference!F:F,0))</f>
        <v>F0.023</v>
      </c>
      <c r="C245" s="1" t="s">
        <v>326</v>
      </c>
      <c r="D245" s="7" t="str">
        <f>INDEX(Réference!G:G,MATCH('Suivi reception'!C245,Réference!F:F,0))</f>
        <v>Mini cakes aux superfruits</v>
      </c>
      <c r="E245" s="2" t="s">
        <v>16</v>
      </c>
      <c r="F245" s="138" t="s">
        <v>732</v>
      </c>
      <c r="G245" s="139">
        <v>46353</v>
      </c>
      <c r="H245" s="2">
        <v>1</v>
      </c>
      <c r="I245" s="2" t="s">
        <v>518</v>
      </c>
      <c r="J245" s="140">
        <v>3150</v>
      </c>
      <c r="K245" s="141">
        <f t="shared" si="97"/>
        <v>3150</v>
      </c>
      <c r="L245" s="140">
        <v>50</v>
      </c>
      <c r="M245" s="106"/>
    </row>
    <row r="246" spans="1:13" ht="15" customHeight="1" x14ac:dyDescent="0.25">
      <c r="A246" s="103">
        <v>46237</v>
      </c>
      <c r="B246" s="126" t="str">
        <f>INDEX(Réference!A:A,MATCH(T_suivi[[#This Row],[SKU]],Réference!F:F,0))</f>
        <v>F0.002</v>
      </c>
      <c r="C246" s="1" t="s">
        <v>274</v>
      </c>
      <c r="D246" s="7" t="str">
        <f>INDEX(Réference!G:G,MATCH('Suivi reception'!C246,Réference!F:F,0))</f>
        <v>Mini cake banane</v>
      </c>
      <c r="E246" s="2" t="s">
        <v>16</v>
      </c>
      <c r="F246" s="138" t="s">
        <v>733</v>
      </c>
      <c r="G246" s="139">
        <v>46353</v>
      </c>
      <c r="H246" s="2">
        <v>1</v>
      </c>
      <c r="I246" s="2" t="s">
        <v>518</v>
      </c>
      <c r="J246" s="140">
        <v>4200</v>
      </c>
      <c r="K246" s="141">
        <f t="shared" si="90"/>
        <v>4200</v>
      </c>
      <c r="L246" s="140">
        <v>50</v>
      </c>
      <c r="M246" s="106"/>
    </row>
    <row r="247" spans="1:13" ht="15" customHeight="1" x14ac:dyDescent="0.25">
      <c r="A247" s="103">
        <v>46237</v>
      </c>
      <c r="B247" s="126" t="str">
        <f>INDEX(Réference!A:A,MATCH(T_suivi[[#This Row],[SKU]],Réference!F:F,0))</f>
        <v>F0.002</v>
      </c>
      <c r="C247" s="1" t="s">
        <v>274</v>
      </c>
      <c r="D247" s="7" t="str">
        <f>INDEX(Réference!G:G,MATCH('Suivi reception'!C247,Réference!F:F,0))</f>
        <v>Mini cake banane</v>
      </c>
      <c r="E247" s="2" t="s">
        <v>16</v>
      </c>
      <c r="F247" s="138" t="s">
        <v>734</v>
      </c>
      <c r="G247" s="139">
        <v>46353</v>
      </c>
      <c r="H247" s="2">
        <v>1</v>
      </c>
      <c r="I247" s="2" t="s">
        <v>518</v>
      </c>
      <c r="J247" s="140">
        <v>4200</v>
      </c>
      <c r="K247" s="141">
        <f t="shared" ref="K247:K248" si="98">IF(ISBLANK(H247),"",H247*J247)</f>
        <v>4200</v>
      </c>
      <c r="L247" s="140">
        <v>50</v>
      </c>
      <c r="M247" s="106"/>
    </row>
    <row r="248" spans="1:13" ht="15" customHeight="1" x14ac:dyDescent="0.25">
      <c r="A248" s="103">
        <v>46237</v>
      </c>
      <c r="B248" s="126" t="str">
        <f>INDEX(Réference!A:A,MATCH(T_suivi[[#This Row],[SKU]],Réference!F:F,0))</f>
        <v>F0.002</v>
      </c>
      <c r="C248" s="1" t="s">
        <v>274</v>
      </c>
      <c r="D248" s="7" t="str">
        <f>INDEX(Réference!G:G,MATCH('Suivi reception'!C248,Réference!F:F,0))</f>
        <v>Mini cake banane</v>
      </c>
      <c r="E248" s="2" t="s">
        <v>16</v>
      </c>
      <c r="F248" s="138" t="s">
        <v>735</v>
      </c>
      <c r="G248" s="139">
        <v>46353</v>
      </c>
      <c r="H248" s="2">
        <v>1</v>
      </c>
      <c r="I248" s="2" t="s">
        <v>518</v>
      </c>
      <c r="J248" s="140">
        <v>3250</v>
      </c>
      <c r="K248" s="141">
        <f t="shared" si="98"/>
        <v>3250</v>
      </c>
      <c r="L248" s="140">
        <v>50</v>
      </c>
      <c r="M248" s="106"/>
    </row>
    <row r="249" spans="1:13" ht="15" customHeight="1" x14ac:dyDescent="0.25">
      <c r="A249" s="103">
        <v>46237</v>
      </c>
      <c r="B249" s="126" t="str">
        <f>INDEX(Réference!A:A,MATCH(T_suivi[[#This Row],[SKU]],Réference!F:F,0))</f>
        <v>F0.022</v>
      </c>
      <c r="C249" s="1" t="s">
        <v>323</v>
      </c>
      <c r="D249" s="7" t="str">
        <f>INDEX(Réference!G:G,MATCH('Suivi reception'!C249,Réference!F:F,0))</f>
        <v>Mini cakes aux pépites de chocolat</v>
      </c>
      <c r="E249" s="2" t="s">
        <v>16</v>
      </c>
      <c r="F249" s="138" t="s">
        <v>736</v>
      </c>
      <c r="G249" s="139">
        <v>46352</v>
      </c>
      <c r="H249" s="2">
        <v>1</v>
      </c>
      <c r="I249" s="2" t="s">
        <v>518</v>
      </c>
      <c r="J249" s="140">
        <v>4200</v>
      </c>
      <c r="K249" s="141">
        <f t="shared" si="90"/>
        <v>4200</v>
      </c>
      <c r="L249" s="140">
        <v>50</v>
      </c>
      <c r="M249" s="106"/>
    </row>
    <row r="250" spans="1:13" ht="15" customHeight="1" x14ac:dyDescent="0.25">
      <c r="A250" s="103">
        <v>46237</v>
      </c>
      <c r="B250" s="126" t="str">
        <f>INDEX(Réference!A:A,MATCH(T_suivi[[#This Row],[SKU]],Réference!F:F,0))</f>
        <v>F0.022</v>
      </c>
      <c r="C250" s="1" t="s">
        <v>323</v>
      </c>
      <c r="D250" s="7" t="str">
        <f>INDEX(Réference!G:G,MATCH('Suivi reception'!C250,Réference!F:F,0))</f>
        <v>Mini cakes aux pépites de chocolat</v>
      </c>
      <c r="E250" s="2" t="s">
        <v>16</v>
      </c>
      <c r="F250" s="138" t="s">
        <v>737</v>
      </c>
      <c r="G250" s="139">
        <v>46352</v>
      </c>
      <c r="H250" s="2">
        <v>1</v>
      </c>
      <c r="I250" s="2" t="s">
        <v>518</v>
      </c>
      <c r="J250" s="140">
        <v>4200</v>
      </c>
      <c r="K250" s="141">
        <f t="shared" ref="K250:K251" si="99">IF(ISBLANK(H250),"",H250*J250)</f>
        <v>4200</v>
      </c>
      <c r="L250" s="140">
        <v>50</v>
      </c>
      <c r="M250" s="106"/>
    </row>
    <row r="251" spans="1:13" ht="15" customHeight="1" x14ac:dyDescent="0.25">
      <c r="A251" s="103">
        <v>46237</v>
      </c>
      <c r="B251" s="126" t="str">
        <f>INDEX(Réference!A:A,MATCH(T_suivi[[#This Row],[SKU]],Réference!F:F,0))</f>
        <v>F0.022</v>
      </c>
      <c r="C251" s="1" t="s">
        <v>323</v>
      </c>
      <c r="D251" s="7" t="str">
        <f>INDEX(Réference!G:G,MATCH('Suivi reception'!C251,Réference!F:F,0))</f>
        <v>Mini cakes aux pépites de chocolat</v>
      </c>
      <c r="E251" s="2" t="s">
        <v>16</v>
      </c>
      <c r="F251" s="138" t="s">
        <v>738</v>
      </c>
      <c r="G251" s="139">
        <v>46352</v>
      </c>
      <c r="H251" s="2">
        <v>1</v>
      </c>
      <c r="I251" s="2" t="s">
        <v>518</v>
      </c>
      <c r="J251" s="140">
        <v>3500</v>
      </c>
      <c r="K251" s="141">
        <f t="shared" si="99"/>
        <v>3500</v>
      </c>
      <c r="L251" s="140">
        <v>50</v>
      </c>
      <c r="M251" s="106"/>
    </row>
    <row r="252" spans="1:13" ht="15" customHeight="1" x14ac:dyDescent="0.25">
      <c r="A252" s="103">
        <v>46237</v>
      </c>
      <c r="B252" s="126" t="str">
        <f>INDEX(Réference!A:A,MATCH(T_suivi[[#This Row],[SKU]],Réference!F:F,0))</f>
        <v>F0.018</v>
      </c>
      <c r="C252" s="1" t="s">
        <v>314</v>
      </c>
      <c r="D252" s="7" t="str">
        <f>INDEX(Réference!G:G,MATCH('Suivi reception'!C252,Réference!F:F,0))</f>
        <v>Mini cakes citron pavot</v>
      </c>
      <c r="E252" s="2" t="s">
        <v>16</v>
      </c>
      <c r="F252" s="138" t="s">
        <v>739</v>
      </c>
      <c r="G252" s="139">
        <v>46354</v>
      </c>
      <c r="H252" s="2">
        <v>1</v>
      </c>
      <c r="I252" s="2" t="s">
        <v>518</v>
      </c>
      <c r="J252" s="140">
        <v>3750</v>
      </c>
      <c r="K252" s="141">
        <f t="shared" si="90"/>
        <v>3750</v>
      </c>
      <c r="L252" s="140">
        <v>50</v>
      </c>
      <c r="M252" s="106"/>
    </row>
    <row r="253" spans="1:13" ht="15" customHeight="1" x14ac:dyDescent="0.25">
      <c r="A253" s="103">
        <v>46237</v>
      </c>
      <c r="B253" s="126" t="str">
        <f>INDEX(Réference!A:A,MATCH(T_suivi[[#This Row],[SKU]],Réference!F:F,0))</f>
        <v>F0.026</v>
      </c>
      <c r="C253" s="1" t="s">
        <v>333</v>
      </c>
      <c r="D253" s="7" t="str">
        <f>INDEX(Réference!G:G,MATCH('Suivi reception'!C253,Réference!F:F,0))</f>
        <v>Mini brownie tout choco</v>
      </c>
      <c r="E253" s="2" t="s">
        <v>16</v>
      </c>
      <c r="F253" s="138" t="s">
        <v>740</v>
      </c>
      <c r="G253" s="139">
        <v>46347</v>
      </c>
      <c r="H253" s="2">
        <v>1</v>
      </c>
      <c r="I253" s="2" t="s">
        <v>518</v>
      </c>
      <c r="J253" s="140">
        <v>4300</v>
      </c>
      <c r="K253" s="141">
        <f t="shared" si="90"/>
        <v>4300</v>
      </c>
      <c r="L253" s="140">
        <v>50</v>
      </c>
      <c r="M253" s="106"/>
    </row>
    <row r="254" spans="1:13" ht="15" customHeight="1" x14ac:dyDescent="0.25">
      <c r="A254" s="103">
        <v>46237</v>
      </c>
      <c r="B254" s="126" t="str">
        <f>INDEX(Réference!A:A,MATCH(T_suivi[[#This Row],[SKU]],Réference!F:F,0))</f>
        <v>F0.026</v>
      </c>
      <c r="C254" s="1" t="s">
        <v>333</v>
      </c>
      <c r="D254" s="7" t="str">
        <f>INDEX(Réference!G:G,MATCH('Suivi reception'!C254,Réference!F:F,0))</f>
        <v>Mini brownie tout choco</v>
      </c>
      <c r="E254" s="2" t="s">
        <v>16</v>
      </c>
      <c r="F254" s="138" t="s">
        <v>741</v>
      </c>
      <c r="G254" s="139">
        <v>46347</v>
      </c>
      <c r="H254" s="2">
        <v>1</v>
      </c>
      <c r="I254" s="2" t="s">
        <v>518</v>
      </c>
      <c r="J254" s="140">
        <v>4300</v>
      </c>
      <c r="K254" s="141">
        <f t="shared" ref="K254:K256" si="100">IF(ISBLANK(H254),"",H254*J254)</f>
        <v>4300</v>
      </c>
      <c r="L254" s="140">
        <v>50</v>
      </c>
      <c r="M254" s="106"/>
    </row>
    <row r="255" spans="1:13" ht="15" customHeight="1" x14ac:dyDescent="0.25">
      <c r="A255" s="103">
        <v>46237</v>
      </c>
      <c r="B255" s="126" t="str">
        <f>INDEX(Réference!A:A,MATCH(T_suivi[[#This Row],[SKU]],Réference!F:F,0))</f>
        <v>F0.026</v>
      </c>
      <c r="C255" s="1" t="s">
        <v>333</v>
      </c>
      <c r="D255" s="7" t="str">
        <f>INDEX(Réference!G:G,MATCH('Suivi reception'!C255,Réference!F:F,0))</f>
        <v>Mini brownie tout choco</v>
      </c>
      <c r="E255" s="2" t="s">
        <v>16</v>
      </c>
      <c r="F255" s="138" t="s">
        <v>742</v>
      </c>
      <c r="G255" s="139">
        <v>46347</v>
      </c>
      <c r="H255" s="2">
        <v>1</v>
      </c>
      <c r="I255" s="2" t="s">
        <v>518</v>
      </c>
      <c r="J255" s="140">
        <v>4300</v>
      </c>
      <c r="K255" s="141">
        <f t="shared" si="100"/>
        <v>4300</v>
      </c>
      <c r="L255" s="140">
        <v>50</v>
      </c>
      <c r="M255" s="106"/>
    </row>
    <row r="256" spans="1:13" ht="15" customHeight="1" x14ac:dyDescent="0.25">
      <c r="A256" s="103">
        <v>46237</v>
      </c>
      <c r="B256" s="126" t="str">
        <f>INDEX(Réference!A:A,MATCH(T_suivi[[#This Row],[SKU]],Réference!F:F,0))</f>
        <v>F0.026</v>
      </c>
      <c r="C256" s="1" t="s">
        <v>333</v>
      </c>
      <c r="D256" s="7" t="str">
        <f>INDEX(Réference!G:G,MATCH('Suivi reception'!C256,Réference!F:F,0))</f>
        <v>Mini brownie tout choco</v>
      </c>
      <c r="E256" s="2" t="s">
        <v>16</v>
      </c>
      <c r="F256" s="138" t="s">
        <v>743</v>
      </c>
      <c r="G256" s="139">
        <v>46347</v>
      </c>
      <c r="H256" s="2">
        <v>1</v>
      </c>
      <c r="I256" s="2" t="s">
        <v>518</v>
      </c>
      <c r="J256" s="140">
        <v>4300</v>
      </c>
      <c r="K256" s="141">
        <f t="shared" si="100"/>
        <v>4300</v>
      </c>
      <c r="L256" s="140">
        <v>50</v>
      </c>
      <c r="M256" s="106"/>
    </row>
    <row r="257" spans="1:13" ht="15" customHeight="1" x14ac:dyDescent="0.25">
      <c r="A257" s="103">
        <v>46237</v>
      </c>
      <c r="B257" s="126" t="str">
        <f>INDEX(Réference!A:A,MATCH(T_suivi[[#This Row],[SKU]],Réference!F:F,0))</f>
        <v>F0.026</v>
      </c>
      <c r="C257" s="1" t="s">
        <v>333</v>
      </c>
      <c r="D257" s="7" t="str">
        <f>INDEX(Réference!G:G,MATCH('Suivi reception'!C257,Réference!F:F,0))</f>
        <v>Mini brownie tout choco</v>
      </c>
      <c r="E257" s="2" t="s">
        <v>16</v>
      </c>
      <c r="F257" s="138" t="s">
        <v>744</v>
      </c>
      <c r="G257" s="139">
        <v>46347</v>
      </c>
      <c r="H257" s="2">
        <v>1</v>
      </c>
      <c r="I257" s="2" t="s">
        <v>518</v>
      </c>
      <c r="J257" s="140">
        <v>2967</v>
      </c>
      <c r="K257" s="141">
        <f t="shared" ref="K257" si="101">IF(ISBLANK(H257),"",H257*J257)</f>
        <v>2967</v>
      </c>
      <c r="L257" s="140">
        <v>50</v>
      </c>
      <c r="M257" s="106"/>
    </row>
    <row r="258" spans="1:13" ht="15" customHeight="1" x14ac:dyDescent="0.25">
      <c r="A258" s="103">
        <v>46237</v>
      </c>
      <c r="B258" s="126" t="str">
        <f>INDEX(Réference!A:A,MATCH(T_suivi[[#This Row],[SKU]],Réference!F:F,0))</f>
        <v>F0.016</v>
      </c>
      <c r="C258" s="1" t="s">
        <v>309</v>
      </c>
      <c r="D258" s="7" t="str">
        <f>INDEX(Réference!G:G,MATCH('Suivi reception'!C258,Réference!F:F,0))</f>
        <v>Compote pomme abricot banane Bio</v>
      </c>
      <c r="E258" s="2" t="s">
        <v>74</v>
      </c>
      <c r="F258" s="138" t="s">
        <v>745</v>
      </c>
      <c r="G258" s="139">
        <v>46619</v>
      </c>
      <c r="H258" s="2">
        <v>2</v>
      </c>
      <c r="I258" s="2" t="s">
        <v>528</v>
      </c>
      <c r="J258" s="140">
        <v>72</v>
      </c>
      <c r="K258" s="141">
        <f t="shared" si="90"/>
        <v>144</v>
      </c>
      <c r="L258" s="140">
        <v>72</v>
      </c>
      <c r="M258" s="106"/>
    </row>
    <row r="259" spans="1:13" ht="15" customHeight="1" x14ac:dyDescent="0.25">
      <c r="A259" s="103">
        <v>46238</v>
      </c>
      <c r="B259" s="126" t="str">
        <f>INDEX(Réference!A:A,MATCH(T_suivi[[#This Row],[SKU]],Réference!F:F,0))</f>
        <v>C0.18</v>
      </c>
      <c r="C259" s="1" t="s">
        <v>159</v>
      </c>
      <c r="D259" s="7" t="str">
        <f>INDEX(Réference!G:G,MATCH('Suivi reception'!C259,Réference!F:F,0))</f>
        <v>Bœuf bourguignon</v>
      </c>
      <c r="E259" s="2" t="s">
        <v>20</v>
      </c>
      <c r="F259" s="138" t="s">
        <v>746</v>
      </c>
      <c r="G259" s="139">
        <v>46775</v>
      </c>
      <c r="H259" s="2">
        <v>8</v>
      </c>
      <c r="I259" s="2" t="s">
        <v>518</v>
      </c>
      <c r="J259" s="140">
        <v>924</v>
      </c>
      <c r="K259" s="141">
        <f t="shared" si="90"/>
        <v>7392</v>
      </c>
      <c r="L259" s="140">
        <v>11</v>
      </c>
      <c r="M259" s="106"/>
    </row>
    <row r="260" spans="1:13" ht="15" customHeight="1" x14ac:dyDescent="0.25">
      <c r="A260" s="103">
        <v>46238</v>
      </c>
      <c r="B260" s="126" t="str">
        <f>INDEX(Réference!A:A,MATCH(T_suivi[[#This Row],[SKU]],Réference!F:F,0))</f>
        <v>C0.18</v>
      </c>
      <c r="C260" s="1" t="s">
        <v>159</v>
      </c>
      <c r="D260" s="7" t="str">
        <f>INDEX(Réference!G:G,MATCH('Suivi reception'!C260,Réference!F:F,0))</f>
        <v>Bœuf bourguignon</v>
      </c>
      <c r="E260" s="2" t="s">
        <v>20</v>
      </c>
      <c r="F260" s="138" t="s">
        <v>746</v>
      </c>
      <c r="G260" s="139">
        <v>46775</v>
      </c>
      <c r="H260" s="2">
        <v>1</v>
      </c>
      <c r="I260" s="2" t="s">
        <v>518</v>
      </c>
      <c r="J260" s="140">
        <v>946</v>
      </c>
      <c r="K260" s="141">
        <f t="shared" ref="K260" si="102">IF(ISBLANK(H260),"",H260*J260)</f>
        <v>946</v>
      </c>
      <c r="L260" s="140">
        <v>11</v>
      </c>
      <c r="M260" s="106"/>
    </row>
    <row r="261" spans="1:13" ht="15" customHeight="1" x14ac:dyDescent="0.25">
      <c r="A261" s="103">
        <v>46238</v>
      </c>
      <c r="B261" s="126" t="str">
        <f>INDEX(Réference!A:A,MATCH(T_suivi[[#This Row],[SKU]],Réference!F:F,0))</f>
        <v>F0.040</v>
      </c>
      <c r="C261" s="1" t="s">
        <v>363</v>
      </c>
      <c r="D261" s="7" t="str">
        <f>INDEX(Réference!G:G,MATCH('Suivi reception'!C261,Réference!F:F,0))</f>
        <v>Lunch bag isotherme Cheef</v>
      </c>
      <c r="E261" s="2"/>
      <c r="F261" s="138"/>
      <c r="G261" s="139"/>
      <c r="H261" s="2">
        <v>4</v>
      </c>
      <c r="I261" s="2" t="s">
        <v>518</v>
      </c>
      <c r="J261" s="140">
        <v>240</v>
      </c>
      <c r="K261" s="141">
        <f t="shared" si="90"/>
        <v>960</v>
      </c>
      <c r="L261" s="140">
        <v>40</v>
      </c>
      <c r="M261" s="106"/>
    </row>
    <row r="262" spans="1:13" ht="15" customHeight="1" x14ac:dyDescent="0.25">
      <c r="A262" s="103">
        <v>46238</v>
      </c>
      <c r="B262" s="126" t="str">
        <f>INDEX(Réference!A:A,MATCH(T_suivi[[#This Row],[SKU]],Réference!F:F,0))</f>
        <v>F0.040</v>
      </c>
      <c r="C262" s="1" t="s">
        <v>363</v>
      </c>
      <c r="D262" s="7" t="str">
        <f>INDEX(Réference!G:G,MATCH('Suivi reception'!C262,Réference!F:F,0))</f>
        <v>Lunch bag isotherme Cheef</v>
      </c>
      <c r="E262" s="2"/>
      <c r="F262" s="138"/>
      <c r="G262" s="139"/>
      <c r="H262" s="2">
        <v>1</v>
      </c>
      <c r="I262" s="2" t="s">
        <v>518</v>
      </c>
      <c r="J262" s="140">
        <v>80</v>
      </c>
      <c r="K262" s="141">
        <f t="shared" ref="K262" si="103">IF(ISBLANK(H262),"",H262*J262)</f>
        <v>80</v>
      </c>
      <c r="L262" s="140">
        <v>40</v>
      </c>
      <c r="M262" s="106"/>
    </row>
    <row r="263" spans="1:13" ht="15" customHeight="1" x14ac:dyDescent="0.25">
      <c r="A263" s="103">
        <v>46238</v>
      </c>
      <c r="B263" s="126" t="str">
        <f>INDEX(Réference!A:A,MATCH(T_suivi[[#This Row],[SKU]],Réference!F:F,0))</f>
        <v>G0.013</v>
      </c>
      <c r="C263" s="1" t="s">
        <v>409</v>
      </c>
      <c r="D263" s="7" t="str">
        <f>INDEX(Réference!G:G,MATCH('Suivi reception'!C263,Réference!F:F,0))</f>
        <v>Gourde isotherme Cheef 500ml</v>
      </c>
      <c r="E263" s="2"/>
      <c r="F263" s="138"/>
      <c r="G263" s="139"/>
      <c r="H263" s="2">
        <v>4</v>
      </c>
      <c r="I263" s="2" t="s">
        <v>518</v>
      </c>
      <c r="J263" s="140">
        <v>600</v>
      </c>
      <c r="K263" s="141">
        <f t="shared" si="90"/>
        <v>2400</v>
      </c>
      <c r="L263" s="140">
        <v>50</v>
      </c>
      <c r="M263" s="106"/>
    </row>
    <row r="264" spans="1:13" ht="15" customHeight="1" x14ac:dyDescent="0.25">
      <c r="A264" s="103">
        <v>46238</v>
      </c>
      <c r="B264" s="126" t="str">
        <f>INDEX(Réference!A:A,MATCH(T_suivi[[#This Row],[SKU]],Réference!F:F,0))</f>
        <v>G0.013</v>
      </c>
      <c r="C264" s="1" t="s">
        <v>409</v>
      </c>
      <c r="D264" s="7" t="str">
        <f>INDEX(Réference!G:G,MATCH('Suivi reception'!C264,Réference!F:F,0))</f>
        <v>Gourde isotherme Cheef 500ml</v>
      </c>
      <c r="E264" s="2"/>
      <c r="F264" s="138"/>
      <c r="G264" s="139"/>
      <c r="H264" s="2">
        <v>1</v>
      </c>
      <c r="I264" s="2" t="s">
        <v>518</v>
      </c>
      <c r="J264" s="140">
        <v>200</v>
      </c>
      <c r="K264" s="141">
        <f t="shared" ref="K264" si="104">IF(ISBLANK(H264),"",H264*J264)</f>
        <v>200</v>
      </c>
      <c r="L264" s="140">
        <v>50</v>
      </c>
      <c r="M264" s="106"/>
    </row>
    <row r="265" spans="1:13" ht="15" customHeight="1" x14ac:dyDescent="0.25">
      <c r="A265" s="103">
        <v>46238</v>
      </c>
      <c r="B265" s="126" t="str">
        <f>INDEX(Réference!A:A,MATCH(T_suivi[[#This Row],[SKU]],Réference!F:F,0))</f>
        <v>G0.027</v>
      </c>
      <c r="C265" s="1" t="s">
        <v>443</v>
      </c>
      <c r="D265" s="7" t="str">
        <f>INDEX(Réference!G:G,MATCH('Suivi reception'!C265,Réference!F:F,0))</f>
        <v>Mètre ruban</v>
      </c>
      <c r="E265" s="2"/>
      <c r="F265" s="138"/>
      <c r="G265" s="139"/>
      <c r="H265" s="2">
        <v>1</v>
      </c>
      <c r="I265" s="2" t="s">
        <v>518</v>
      </c>
      <c r="J265" s="140">
        <v>4300</v>
      </c>
      <c r="K265" s="141">
        <f t="shared" ref="K265:K324" si="105">IF(ISBLANK(H265),"",H265*J265)</f>
        <v>4300</v>
      </c>
      <c r="L265" s="140">
        <v>50</v>
      </c>
      <c r="M265" s="106"/>
    </row>
    <row r="266" spans="1:13" ht="15" customHeight="1" x14ac:dyDescent="0.25">
      <c r="A266" s="103">
        <v>46239</v>
      </c>
      <c r="B266" s="126" t="str">
        <f>INDEX(Réference!A:A,MATCH(T_suivi[[#This Row],[SKU]],Réference!F:F,0))</f>
        <v>F0.018</v>
      </c>
      <c r="C266" s="1" t="s">
        <v>314</v>
      </c>
      <c r="D266" s="7" t="str">
        <f>INDEX(Réference!G:G,MATCH('Suivi reception'!C266,Réference!F:F,0))</f>
        <v>Mini cakes citron pavot</v>
      </c>
      <c r="E266" s="2" t="s">
        <v>16</v>
      </c>
      <c r="F266" s="138" t="s">
        <v>747</v>
      </c>
      <c r="G266" s="139">
        <v>46354</v>
      </c>
      <c r="H266" s="2">
        <v>1</v>
      </c>
      <c r="I266" s="2" t="s">
        <v>518</v>
      </c>
      <c r="J266" s="140">
        <v>3700</v>
      </c>
      <c r="K266" s="141">
        <f t="shared" si="105"/>
        <v>3700</v>
      </c>
      <c r="L266" s="140">
        <v>50</v>
      </c>
      <c r="M266" s="106"/>
    </row>
    <row r="267" spans="1:13" ht="15" customHeight="1" x14ac:dyDescent="0.25">
      <c r="A267" s="103">
        <v>46239</v>
      </c>
      <c r="B267" s="126" t="str">
        <f>INDEX(Réference!A:A,MATCH(T_suivi[[#This Row],[SKU]],Réference!F:F,0))</f>
        <v>F0.019</v>
      </c>
      <c r="C267" s="1" t="s">
        <v>316</v>
      </c>
      <c r="D267" s="7" t="str">
        <f>INDEX(Réference!G:G,MATCH('Suivi reception'!C267,Réference!F:F,0))</f>
        <v>Mini cake marbré cacao &amp; vanille</v>
      </c>
      <c r="E267" s="2" t="s">
        <v>16</v>
      </c>
      <c r="F267" s="138" t="s">
        <v>748</v>
      </c>
      <c r="G267" s="139">
        <v>46354</v>
      </c>
      <c r="H267" s="2">
        <v>1</v>
      </c>
      <c r="I267" s="2" t="s">
        <v>518</v>
      </c>
      <c r="J267" s="140">
        <v>3600</v>
      </c>
      <c r="K267" s="141">
        <f t="shared" si="105"/>
        <v>3600</v>
      </c>
      <c r="L267" s="140">
        <v>50</v>
      </c>
      <c r="M267" s="106"/>
    </row>
    <row r="268" spans="1:13" ht="15" customHeight="1" x14ac:dyDescent="0.25">
      <c r="A268" s="103">
        <v>46240</v>
      </c>
      <c r="B268" s="126" t="str">
        <f>INDEX(Réference!A:A,MATCH(T_suivi[[#This Row],[SKU]],Réference!F:F,0))</f>
        <v>F0.040</v>
      </c>
      <c r="C268" s="1" t="s">
        <v>363</v>
      </c>
      <c r="D268" s="7" t="str">
        <f>INDEX(Réference!G:G,MATCH('Suivi reception'!C268,Réference!F:F,0))</f>
        <v>Lunch bag isotherme Cheef</v>
      </c>
      <c r="E268" s="2"/>
      <c r="F268" s="138"/>
      <c r="G268" s="139"/>
      <c r="H268" s="2">
        <v>2</v>
      </c>
      <c r="I268" s="2" t="s">
        <v>518</v>
      </c>
      <c r="J268" s="140">
        <v>240</v>
      </c>
      <c r="K268" s="141">
        <f t="shared" si="105"/>
        <v>480</v>
      </c>
      <c r="L268" s="140">
        <v>40</v>
      </c>
      <c r="M268" s="106"/>
    </row>
    <row r="269" spans="1:13" ht="15" customHeight="1" x14ac:dyDescent="0.25">
      <c r="A269" s="103">
        <v>46240</v>
      </c>
      <c r="B269" s="126" t="str">
        <f>INDEX(Réference!A:A,MATCH(T_suivi[[#This Row],[SKU]],Réference!F:F,0))</f>
        <v>G0.013</v>
      </c>
      <c r="C269" s="1" t="s">
        <v>409</v>
      </c>
      <c r="D269" s="7" t="str">
        <f>INDEX(Réference!G:G,MATCH('Suivi reception'!C269,Réference!F:F,0))</f>
        <v>Gourde isotherme Cheef 500ml</v>
      </c>
      <c r="E269" s="2"/>
      <c r="F269" s="138"/>
      <c r="G269" s="139"/>
      <c r="H269" s="2">
        <v>4</v>
      </c>
      <c r="I269" s="2" t="s">
        <v>518</v>
      </c>
      <c r="J269" s="140">
        <v>600</v>
      </c>
      <c r="K269" s="141">
        <f t="shared" si="105"/>
        <v>2400</v>
      </c>
      <c r="L269" s="140">
        <v>50</v>
      </c>
      <c r="M269" s="106"/>
    </row>
    <row r="270" spans="1:13" ht="15" customHeight="1" x14ac:dyDescent="0.25">
      <c r="A270" s="103">
        <v>46240</v>
      </c>
      <c r="B270" s="126" t="str">
        <f>INDEX(Réference!A:A,MATCH(T_suivi[[#This Row],[SKU]],Réference!F:F,0))</f>
        <v>G0.027</v>
      </c>
      <c r="C270" s="1" t="s">
        <v>443</v>
      </c>
      <c r="D270" s="7" t="str">
        <f>INDEX(Réference!G:G,MATCH('Suivi reception'!C270,Réference!F:F,0))</f>
        <v>Mètre ruban</v>
      </c>
      <c r="E270" s="2"/>
      <c r="F270" s="138"/>
      <c r="G270" s="139"/>
      <c r="H270" s="2">
        <v>1</v>
      </c>
      <c r="I270" s="2" t="s">
        <v>518</v>
      </c>
      <c r="J270" s="140">
        <v>6000</v>
      </c>
      <c r="K270" s="141">
        <f t="shared" si="105"/>
        <v>6000</v>
      </c>
      <c r="L270" s="140">
        <v>50</v>
      </c>
      <c r="M270" s="106"/>
    </row>
    <row r="271" spans="1:13" ht="15" customHeight="1" x14ac:dyDescent="0.25">
      <c r="A271" s="103">
        <v>46241</v>
      </c>
      <c r="B271" s="126" t="str">
        <f>INDEX(Réference!A:A,MATCH(T_suivi[[#This Row],[SKU]],Réference!F:F,0))</f>
        <v>D0.17</v>
      </c>
      <c r="C271" s="1" t="s">
        <v>503</v>
      </c>
      <c r="D271" s="7" t="str">
        <f>INDEX(Réference!G:G,MATCH('Suivi reception'!C271,Réference!F:F,0))</f>
        <v>Poulet sauce aigre douce et son quinoa</v>
      </c>
      <c r="E271" s="2" t="s">
        <v>12</v>
      </c>
      <c r="F271" s="138" t="s">
        <v>580</v>
      </c>
      <c r="G271" s="139">
        <v>46702</v>
      </c>
      <c r="H271" s="2">
        <v>5</v>
      </c>
      <c r="I271" s="2" t="s">
        <v>518</v>
      </c>
      <c r="J271" s="140">
        <v>672</v>
      </c>
      <c r="K271" s="141">
        <f t="shared" si="105"/>
        <v>3360</v>
      </c>
      <c r="L271" s="140">
        <v>8</v>
      </c>
      <c r="M271" s="106" t="s">
        <v>749</v>
      </c>
    </row>
    <row r="272" spans="1:13" ht="15" customHeight="1" x14ac:dyDescent="0.25">
      <c r="A272" s="103">
        <v>46241</v>
      </c>
      <c r="B272" s="126" t="str">
        <f>INDEX(Réference!A:A,MATCH(T_suivi[[#This Row],[SKU]],Réference!F:F,0))</f>
        <v>D0.17</v>
      </c>
      <c r="C272" s="1" t="s">
        <v>503</v>
      </c>
      <c r="D272" s="7" t="str">
        <f>INDEX(Réference!G:G,MATCH('Suivi reception'!C272,Réference!F:F,0))</f>
        <v>Poulet sauce aigre douce et son quinoa</v>
      </c>
      <c r="E272" s="2" t="s">
        <v>12</v>
      </c>
      <c r="F272" s="138" t="s">
        <v>580</v>
      </c>
      <c r="G272" s="139">
        <v>46702</v>
      </c>
      <c r="H272" s="2">
        <v>1</v>
      </c>
      <c r="I272" s="2" t="s">
        <v>518</v>
      </c>
      <c r="J272" s="140">
        <v>144</v>
      </c>
      <c r="K272" s="141">
        <f t="shared" ref="K272" si="106">IF(ISBLANK(H272),"",H272*J272)</f>
        <v>144</v>
      </c>
      <c r="L272" s="140">
        <v>8</v>
      </c>
      <c r="M272" s="106" t="s">
        <v>749</v>
      </c>
    </row>
    <row r="273" spans="1:13" ht="15" customHeight="1" x14ac:dyDescent="0.25">
      <c r="A273" s="103">
        <v>46241</v>
      </c>
      <c r="B273" s="126" t="str">
        <f>INDEX(Réference!A:A,MATCH(T_suivi[[#This Row],[SKU]],Réference!F:F,0))</f>
        <v>D0.14</v>
      </c>
      <c r="C273" s="1" t="s">
        <v>501</v>
      </c>
      <c r="D273" s="7" t="str">
        <f>INDEX(Réference!G:G,MATCH('Suivi reception'!C273,Réference!F:F,0))</f>
        <v>Tajine de poulet</v>
      </c>
      <c r="E273" s="2" t="s">
        <v>12</v>
      </c>
      <c r="F273" s="138" t="s">
        <v>593</v>
      </c>
      <c r="G273" s="139">
        <v>46726</v>
      </c>
      <c r="H273" s="2">
        <v>2</v>
      </c>
      <c r="I273" s="2" t="s">
        <v>518</v>
      </c>
      <c r="J273" s="140">
        <v>672</v>
      </c>
      <c r="K273" s="141">
        <f t="shared" si="105"/>
        <v>1344</v>
      </c>
      <c r="L273" s="140">
        <v>8</v>
      </c>
      <c r="M273" s="106" t="s">
        <v>749</v>
      </c>
    </row>
    <row r="274" spans="1:13" ht="15" customHeight="1" x14ac:dyDescent="0.25">
      <c r="A274" s="103">
        <v>46241</v>
      </c>
      <c r="B274" s="126" t="str">
        <f>INDEX(Réference!A:A,MATCH(T_suivi[[#This Row],[SKU]],Réference!F:F,0))</f>
        <v>D0.14</v>
      </c>
      <c r="C274" s="1" t="s">
        <v>501</v>
      </c>
      <c r="D274" s="7" t="str">
        <f>INDEX(Réference!G:G,MATCH('Suivi reception'!C274,Réference!F:F,0))</f>
        <v>Tajine de poulet</v>
      </c>
      <c r="E274" s="2" t="s">
        <v>12</v>
      </c>
      <c r="F274" s="138" t="s">
        <v>593</v>
      </c>
      <c r="G274" s="139">
        <v>46726</v>
      </c>
      <c r="H274" s="2">
        <v>1</v>
      </c>
      <c r="I274" s="2" t="s">
        <v>518</v>
      </c>
      <c r="J274" s="140">
        <v>304</v>
      </c>
      <c r="K274" s="141">
        <f t="shared" ref="K274" si="107">IF(ISBLANK(H274),"",H274*J274)</f>
        <v>304</v>
      </c>
      <c r="L274" s="140">
        <v>8</v>
      </c>
      <c r="M274" s="106" t="s">
        <v>749</v>
      </c>
    </row>
    <row r="275" spans="1:13" ht="15" customHeight="1" x14ac:dyDescent="0.25">
      <c r="A275" s="103">
        <v>46241</v>
      </c>
      <c r="B275" s="126" t="str">
        <f>INDEX(Réference!A:A,MATCH(T_suivi[[#This Row],[SKU]],Réference!F:F,0))</f>
        <v>B0.09</v>
      </c>
      <c r="C275" s="1" t="s">
        <v>72</v>
      </c>
      <c r="D275" s="7" t="str">
        <f>INDEX(Réference!G:G,MATCH('Suivi reception'!C275,Réference!F:F,0))</f>
        <v>Lasagnes à la Bolognaise</v>
      </c>
      <c r="E275" s="2" t="s">
        <v>12</v>
      </c>
      <c r="F275" s="138" t="s">
        <v>678</v>
      </c>
      <c r="G275" s="139">
        <v>46933</v>
      </c>
      <c r="H275" s="2">
        <v>4</v>
      </c>
      <c r="I275" s="2" t="s">
        <v>518</v>
      </c>
      <c r="J275" s="140">
        <v>672</v>
      </c>
      <c r="K275" s="141">
        <f t="shared" si="105"/>
        <v>2688</v>
      </c>
      <c r="L275" s="140">
        <v>8</v>
      </c>
      <c r="M275" s="106" t="s">
        <v>749</v>
      </c>
    </row>
    <row r="276" spans="1:13" ht="15" customHeight="1" x14ac:dyDescent="0.25">
      <c r="A276" s="103">
        <v>46241</v>
      </c>
      <c r="B276" s="126" t="str">
        <f>INDEX(Réference!A:A,MATCH(T_suivi[[#This Row],[SKU]],Réference!F:F,0))</f>
        <v>B0.09</v>
      </c>
      <c r="C276" s="1" t="s">
        <v>72</v>
      </c>
      <c r="D276" s="7" t="str">
        <f>INDEX(Réference!G:G,MATCH('Suivi reception'!C276,Réference!F:F,0))</f>
        <v>Lasagnes à la Bolognaise</v>
      </c>
      <c r="E276" s="2" t="s">
        <v>12</v>
      </c>
      <c r="F276" s="138" t="s">
        <v>678</v>
      </c>
      <c r="G276" s="139">
        <v>46933</v>
      </c>
      <c r="H276" s="2">
        <v>1</v>
      </c>
      <c r="I276" s="2" t="s">
        <v>518</v>
      </c>
      <c r="J276" s="140">
        <v>80</v>
      </c>
      <c r="K276" s="141">
        <f t="shared" ref="K276" si="108">IF(ISBLANK(H276),"",H276*J276)</f>
        <v>80</v>
      </c>
      <c r="L276" s="140">
        <v>8</v>
      </c>
      <c r="M276" s="106" t="s">
        <v>749</v>
      </c>
    </row>
    <row r="277" spans="1:13" ht="15" customHeight="1" x14ac:dyDescent="0.25">
      <c r="A277" s="103">
        <v>46241</v>
      </c>
      <c r="B277" s="126" t="str">
        <f>INDEX(Réference!A:A,MATCH(T_suivi[[#This Row],[SKU]],Réference!F:F,0))</f>
        <v>D0.18</v>
      </c>
      <c r="C277" s="1" t="s">
        <v>207</v>
      </c>
      <c r="D277" s="7" t="str">
        <f>INDEX(Réference!G:G,MATCH('Suivi reception'!C277,Réference!F:F,0))</f>
        <v>Filet de merlu sauce citron et son riz</v>
      </c>
      <c r="E277" s="2" t="s">
        <v>12</v>
      </c>
      <c r="F277" s="138" t="s">
        <v>530</v>
      </c>
      <c r="G277" s="139">
        <v>46648</v>
      </c>
      <c r="H277" s="2">
        <v>10</v>
      </c>
      <c r="I277" s="2" t="s">
        <v>518</v>
      </c>
      <c r="J277" s="140">
        <v>672</v>
      </c>
      <c r="K277" s="141">
        <f t="shared" si="105"/>
        <v>6720</v>
      </c>
      <c r="L277" s="140">
        <v>8</v>
      </c>
      <c r="M277" s="106" t="s">
        <v>749</v>
      </c>
    </row>
    <row r="278" spans="1:13" ht="15" customHeight="1" x14ac:dyDescent="0.25">
      <c r="A278" s="103">
        <v>46241</v>
      </c>
      <c r="B278" s="126" t="str">
        <f>INDEX(Réference!A:A,MATCH(T_suivi[[#This Row],[SKU]],Réference!F:F,0))</f>
        <v>A0.19</v>
      </c>
      <c r="C278" s="1" t="s">
        <v>494</v>
      </c>
      <c r="D278" s="7" t="str">
        <f>INDEX(Réference!G:G,MATCH('Suivi reception'!C278,Réference!F:F,0))</f>
        <v>Merlu Kerala riz complet</v>
      </c>
      <c r="E278" s="2" t="s">
        <v>12</v>
      </c>
      <c r="F278" s="138" t="s">
        <v>750</v>
      </c>
      <c r="G278" s="139">
        <v>46743</v>
      </c>
      <c r="H278" s="2">
        <v>4</v>
      </c>
      <c r="I278" s="2" t="s">
        <v>518</v>
      </c>
      <c r="J278" s="140">
        <v>672</v>
      </c>
      <c r="K278" s="141">
        <f t="shared" si="105"/>
        <v>2688</v>
      </c>
      <c r="L278" s="140">
        <v>8</v>
      </c>
      <c r="M278" s="106" t="s">
        <v>749</v>
      </c>
    </row>
    <row r="279" spans="1:13" ht="15" customHeight="1" x14ac:dyDescent="0.25">
      <c r="A279" s="103">
        <v>46241</v>
      </c>
      <c r="B279" s="126" t="str">
        <f>INDEX(Réference!A:A,MATCH(T_suivi[[#This Row],[SKU]],Réference!F:F,0))</f>
        <v>A0.19</v>
      </c>
      <c r="C279" s="1" t="s">
        <v>494</v>
      </c>
      <c r="D279" s="7" t="str">
        <f>INDEX(Réference!G:G,MATCH('Suivi reception'!C279,Réference!F:F,0))</f>
        <v>Merlu Kerala riz complet</v>
      </c>
      <c r="E279" s="2" t="s">
        <v>12</v>
      </c>
      <c r="F279" s="138" t="s">
        <v>750</v>
      </c>
      <c r="G279" s="139">
        <v>46743</v>
      </c>
      <c r="H279" s="2">
        <v>1</v>
      </c>
      <c r="I279" s="2" t="s">
        <v>518</v>
      </c>
      <c r="J279" s="140">
        <v>464</v>
      </c>
      <c r="K279" s="141">
        <f t="shared" ref="K279:K280" si="109">IF(ISBLANK(H279),"",H279*J279)</f>
        <v>464</v>
      </c>
      <c r="L279" s="140">
        <v>8</v>
      </c>
      <c r="M279" s="106" t="s">
        <v>749</v>
      </c>
    </row>
    <row r="280" spans="1:13" ht="15" customHeight="1" x14ac:dyDescent="0.25">
      <c r="A280" s="103">
        <v>46241</v>
      </c>
      <c r="B280" s="126" t="str">
        <f>INDEX(Réference!A:A,MATCH(T_suivi[[#This Row],[SKU]],Réference!F:F,0))</f>
        <v>F0.016</v>
      </c>
      <c r="C280" s="1" t="s">
        <v>309</v>
      </c>
      <c r="D280" s="7" t="str">
        <f>INDEX(Réference!G:G,MATCH('Suivi reception'!C280,Réference!F:F,0))</f>
        <v>Compote pomme abricot banane Bio</v>
      </c>
      <c r="E280" s="2" t="s">
        <v>74</v>
      </c>
      <c r="F280" s="138" t="s">
        <v>745</v>
      </c>
      <c r="G280" s="139">
        <v>46619</v>
      </c>
      <c r="H280" s="2">
        <v>4</v>
      </c>
      <c r="I280" s="2" t="s">
        <v>528</v>
      </c>
      <c r="J280" s="140">
        <v>72</v>
      </c>
      <c r="K280" s="141">
        <f t="shared" si="109"/>
        <v>288</v>
      </c>
      <c r="L280" s="140">
        <v>72</v>
      </c>
      <c r="M280" s="106"/>
    </row>
    <row r="281" spans="1:13" ht="15" customHeight="1" x14ac:dyDescent="0.25">
      <c r="A281" s="103">
        <v>46241</v>
      </c>
      <c r="B281" s="126" t="str">
        <f>INDEX(Réference!A:A,MATCH(T_suivi[[#This Row],[SKU]],Réference!F:F,0))</f>
        <v>G0.015</v>
      </c>
      <c r="C281" s="1" t="s">
        <v>413</v>
      </c>
      <c r="D281" s="7" t="str">
        <f>INDEX(Réference!G:G,MATCH('Suivi reception'!C281,Réference!F:F,0))</f>
        <v>Crackers pois chiche &amp; romarin</v>
      </c>
      <c r="E281" s="2" t="s">
        <v>47</v>
      </c>
      <c r="F281" s="138" t="s">
        <v>751</v>
      </c>
      <c r="G281" s="139">
        <v>46551</v>
      </c>
      <c r="H281" s="2">
        <v>4</v>
      </c>
      <c r="I281" s="2" t="s">
        <v>518</v>
      </c>
      <c r="J281" s="140">
        <v>2160</v>
      </c>
      <c r="K281" s="141">
        <f t="shared" si="105"/>
        <v>8640</v>
      </c>
      <c r="L281" s="140">
        <v>10</v>
      </c>
      <c r="M281" s="106"/>
    </row>
    <row r="282" spans="1:13" ht="15" customHeight="1" x14ac:dyDescent="0.25">
      <c r="A282" s="103">
        <v>46241</v>
      </c>
      <c r="B282" s="126" t="str">
        <f>INDEX(Réference!A:A,MATCH(T_suivi[[#This Row],[SKU]],Réference!F:F,0))</f>
        <v>G0.016</v>
      </c>
      <c r="C282" s="1" t="s">
        <v>415</v>
      </c>
      <c r="D282" s="7" t="str">
        <f>INDEX(Réference!G:G,MATCH('Suivi reception'!C282,Réference!F:F,0))</f>
        <v>Crackers patate douce &amp; piment jalapeño</v>
      </c>
      <c r="E282" s="2" t="s">
        <v>47</v>
      </c>
      <c r="F282" s="138" t="s">
        <v>752</v>
      </c>
      <c r="G282" s="139">
        <v>46527</v>
      </c>
      <c r="H282" s="2">
        <v>2</v>
      </c>
      <c r="I282" s="2" t="s">
        <v>518</v>
      </c>
      <c r="J282" s="140">
        <v>2160</v>
      </c>
      <c r="K282" s="141">
        <f t="shared" si="105"/>
        <v>4320</v>
      </c>
      <c r="L282" s="140">
        <v>10</v>
      </c>
      <c r="M282" s="106"/>
    </row>
    <row r="283" spans="1:13" ht="15" customHeight="1" x14ac:dyDescent="0.25">
      <c r="A283" s="103">
        <v>46241</v>
      </c>
      <c r="B283" s="126" t="str">
        <f>INDEX(Réference!A:A,MATCH(T_suivi[[#This Row],[SKU]],Réference!F:F,0))</f>
        <v>G0.019</v>
      </c>
      <c r="C283" s="1" t="s">
        <v>422</v>
      </c>
      <c r="D283" s="7" t="str">
        <f>INDEX(Réference!G:G,MATCH('Suivi reception'!C283,Réference!F:F,0))</f>
        <v>Crackers tomate et paprika fumé</v>
      </c>
      <c r="E283" s="2" t="s">
        <v>47</v>
      </c>
      <c r="F283" s="138" t="s">
        <v>617</v>
      </c>
      <c r="G283" s="139">
        <v>46508</v>
      </c>
      <c r="H283" s="2">
        <v>3</v>
      </c>
      <c r="I283" s="2" t="s">
        <v>518</v>
      </c>
      <c r="J283" s="140">
        <v>2160</v>
      </c>
      <c r="K283" s="141">
        <f t="shared" si="105"/>
        <v>6480</v>
      </c>
      <c r="L283" s="140">
        <v>10</v>
      </c>
      <c r="M283" s="106"/>
    </row>
    <row r="284" spans="1:13" ht="15" customHeight="1" x14ac:dyDescent="0.25">
      <c r="A284" s="103">
        <v>46241</v>
      </c>
      <c r="B284" s="126" t="str">
        <f>INDEX(Réference!A:A,MATCH(T_suivi[[#This Row],[SKU]],Réference!F:F,0))</f>
        <v>G0.019</v>
      </c>
      <c r="C284" s="1" t="s">
        <v>422</v>
      </c>
      <c r="D284" s="7" t="str">
        <f>INDEX(Réference!G:G,MATCH('Suivi reception'!C284,Réference!F:F,0))</f>
        <v>Crackers tomate et paprika fumé</v>
      </c>
      <c r="E284" s="2" t="s">
        <v>47</v>
      </c>
      <c r="F284" s="138" t="s">
        <v>616</v>
      </c>
      <c r="G284" s="139">
        <v>46484</v>
      </c>
      <c r="H284" s="2">
        <v>1</v>
      </c>
      <c r="I284" s="2" t="s">
        <v>518</v>
      </c>
      <c r="J284" s="140">
        <v>2160</v>
      </c>
      <c r="K284" s="141">
        <f t="shared" ref="K284" si="110">IF(ISBLANK(H284),"",H284*J284)</f>
        <v>2160</v>
      </c>
      <c r="L284" s="140">
        <v>10</v>
      </c>
      <c r="M284" s="106"/>
    </row>
    <row r="285" spans="1:13" ht="15" customHeight="1" x14ac:dyDescent="0.25">
      <c r="A285" s="103">
        <v>46244</v>
      </c>
      <c r="B285" s="126" t="str">
        <f>INDEX(Réference!A:A,MATCH(T_suivi[[#This Row],[SKU]],Réference!F:F,0))</f>
        <v>F0.019</v>
      </c>
      <c r="C285" s="1" t="s">
        <v>316</v>
      </c>
      <c r="D285" s="7" t="str">
        <f>INDEX(Réference!G:G,MATCH('Suivi reception'!C285,Réference!F:F,0))</f>
        <v>Mini cake marbré cacao &amp; vanille</v>
      </c>
      <c r="E285" s="2" t="s">
        <v>16</v>
      </c>
      <c r="F285" s="138" t="s">
        <v>753</v>
      </c>
      <c r="G285" s="139">
        <v>46354</v>
      </c>
      <c r="H285" s="2">
        <v>1</v>
      </c>
      <c r="I285" s="2" t="s">
        <v>518</v>
      </c>
      <c r="J285" s="140">
        <v>4200</v>
      </c>
      <c r="K285" s="141">
        <f t="shared" si="105"/>
        <v>4200</v>
      </c>
      <c r="L285" s="140">
        <v>50</v>
      </c>
      <c r="M285" s="106"/>
    </row>
    <row r="286" spans="1:13" ht="15" customHeight="1" x14ac:dyDescent="0.25">
      <c r="A286" s="103">
        <v>46244</v>
      </c>
      <c r="B286" s="126" t="str">
        <f>INDEX(Réference!A:A,MATCH(T_suivi[[#This Row],[SKU]],Réference!F:F,0))</f>
        <v>F0.019</v>
      </c>
      <c r="C286" s="1" t="s">
        <v>316</v>
      </c>
      <c r="D286" s="7" t="str">
        <f>INDEX(Réference!G:G,MATCH('Suivi reception'!C286,Réference!F:F,0))</f>
        <v>Mini cake marbré cacao &amp; vanille</v>
      </c>
      <c r="E286" s="2" t="s">
        <v>16</v>
      </c>
      <c r="F286" s="138" t="s">
        <v>753</v>
      </c>
      <c r="G286" s="139">
        <v>46354</v>
      </c>
      <c r="H286" s="2">
        <v>1</v>
      </c>
      <c r="I286" s="2" t="s">
        <v>518</v>
      </c>
      <c r="J286" s="140">
        <v>3350</v>
      </c>
      <c r="K286" s="141">
        <f t="shared" ref="K286" si="111">IF(ISBLANK(H286),"",H286*J286)</f>
        <v>3350</v>
      </c>
      <c r="L286" s="140">
        <v>50</v>
      </c>
      <c r="M286" s="106"/>
    </row>
    <row r="287" spans="1:13" ht="15" customHeight="1" x14ac:dyDescent="0.25">
      <c r="A287" s="103">
        <v>46245</v>
      </c>
      <c r="B287" s="126" t="str">
        <f>INDEX(Réference!A:A,MATCH(T_suivi[[#This Row],[SKU]],Réference!F:F,0))</f>
        <v>B0.05</v>
      </c>
      <c r="C287" s="1" t="s">
        <v>57</v>
      </c>
      <c r="D287" s="7" t="str">
        <f>INDEX(Réference!G:G,MATCH('Suivi reception'!C287,Réference!F:F,0))</f>
        <v>Poulet Roti gratin choufleur</v>
      </c>
      <c r="E287" s="2" t="s">
        <v>20</v>
      </c>
      <c r="F287" s="138" t="s">
        <v>573</v>
      </c>
      <c r="G287" s="139">
        <v>46673</v>
      </c>
      <c r="H287" s="2">
        <v>19</v>
      </c>
      <c r="I287" s="2" t="s">
        <v>518</v>
      </c>
      <c r="J287" s="140">
        <v>924</v>
      </c>
      <c r="K287" s="141">
        <f t="shared" si="105"/>
        <v>17556</v>
      </c>
      <c r="L287" s="140">
        <v>11</v>
      </c>
      <c r="M287" s="106" t="s">
        <v>749</v>
      </c>
    </row>
    <row r="288" spans="1:13" ht="15" customHeight="1" x14ac:dyDescent="0.25">
      <c r="A288" s="103">
        <v>46245</v>
      </c>
      <c r="B288" s="126" t="str">
        <f>INDEX(Réference!A:A,MATCH(T_suivi[[#This Row],[SKU]],Réference!F:F,0))</f>
        <v>B0.05</v>
      </c>
      <c r="C288" s="1" t="s">
        <v>57</v>
      </c>
      <c r="D288" s="7" t="str">
        <f>INDEX(Réference!G:G,MATCH('Suivi reception'!C288,Réference!F:F,0))</f>
        <v>Poulet Roti gratin choufleur</v>
      </c>
      <c r="E288" s="2" t="s">
        <v>20</v>
      </c>
      <c r="F288" s="138" t="s">
        <v>573</v>
      </c>
      <c r="G288" s="139">
        <v>46673</v>
      </c>
      <c r="H288" s="2">
        <v>1</v>
      </c>
      <c r="I288" s="2" t="s">
        <v>518</v>
      </c>
      <c r="J288" s="140">
        <v>220</v>
      </c>
      <c r="K288" s="141">
        <f t="shared" ref="K288" si="112">IF(ISBLANK(H288),"",H288*J288)</f>
        <v>220</v>
      </c>
      <c r="L288" s="140">
        <v>11</v>
      </c>
      <c r="M288" s="106" t="s">
        <v>749</v>
      </c>
    </row>
    <row r="289" spans="1:13" ht="15" customHeight="1" x14ac:dyDescent="0.25">
      <c r="A289" s="103">
        <v>46245</v>
      </c>
      <c r="B289" s="126" t="str">
        <f>INDEX(Réference!A:A,MATCH(T_suivi[[#This Row],[SKU]],Réference!F:F,0))</f>
        <v>B0.20</v>
      </c>
      <c r="C289" s="1" t="s">
        <v>110</v>
      </c>
      <c r="D289" s="7" t="str">
        <f>INDEX(Réference!G:G,MATCH('Suivi reception'!C289,Réference!F:F,0))</f>
        <v>Boulettes de bœuf sauce tomate Olive</v>
      </c>
      <c r="E289" s="2" t="s">
        <v>24</v>
      </c>
      <c r="F289" s="138" t="s">
        <v>604</v>
      </c>
      <c r="G289" s="139">
        <v>46661</v>
      </c>
      <c r="H289" s="2">
        <v>6</v>
      </c>
      <c r="I289" s="2" t="s">
        <v>518</v>
      </c>
      <c r="J289" s="140">
        <v>960</v>
      </c>
      <c r="K289" s="141">
        <f t="shared" si="105"/>
        <v>5760</v>
      </c>
      <c r="L289" s="140">
        <v>10</v>
      </c>
      <c r="M289" s="106" t="s">
        <v>749</v>
      </c>
    </row>
    <row r="290" spans="1:13" ht="15" customHeight="1" x14ac:dyDescent="0.25">
      <c r="A290" s="103">
        <v>46245</v>
      </c>
      <c r="B290" s="126" t="str">
        <f>INDEX(Réference!A:A,MATCH(T_suivi[[#This Row],[SKU]],Réference!F:F,0))</f>
        <v>B0.20</v>
      </c>
      <c r="C290" s="1" t="s">
        <v>110</v>
      </c>
      <c r="D290" s="7" t="str">
        <f>INDEX(Réference!G:G,MATCH('Suivi reception'!C290,Réference!F:F,0))</f>
        <v>Boulettes de bœuf sauce tomate Olive</v>
      </c>
      <c r="E290" s="2" t="s">
        <v>24</v>
      </c>
      <c r="F290" s="138" t="s">
        <v>604</v>
      </c>
      <c r="G290" s="139">
        <v>46661</v>
      </c>
      <c r="H290" s="2">
        <v>1</v>
      </c>
      <c r="I290" s="2" t="s">
        <v>518</v>
      </c>
      <c r="J290" s="140">
        <v>176</v>
      </c>
      <c r="K290" s="141">
        <f t="shared" ref="K290" si="113">IF(ISBLANK(H290),"",H290*J290)</f>
        <v>176</v>
      </c>
      <c r="L290" s="140">
        <v>10</v>
      </c>
      <c r="M290" s="106" t="s">
        <v>749</v>
      </c>
    </row>
    <row r="291" spans="1:13" ht="15" customHeight="1" x14ac:dyDescent="0.25">
      <c r="A291" s="103">
        <v>46247</v>
      </c>
      <c r="B291" s="126" t="str">
        <f>INDEX(Réference!A:A,MATCH(T_suivi[[#This Row],[SKU]],Réference!F:F,0))</f>
        <v>F0.010</v>
      </c>
      <c r="C291" s="1" t="s">
        <v>293</v>
      </c>
      <c r="D291" s="7" t="str">
        <f>INDEX(Réference!G:G,MATCH('Suivi reception'!C291,Réference!F:F,0))</f>
        <v>Biscuits chocolat noisettes</v>
      </c>
      <c r="E291" s="2" t="s">
        <v>55</v>
      </c>
      <c r="F291" s="138" t="s">
        <v>754</v>
      </c>
      <c r="G291" s="139">
        <v>46599</v>
      </c>
      <c r="H291" s="2">
        <v>3</v>
      </c>
      <c r="I291" s="2" t="s">
        <v>518</v>
      </c>
      <c r="J291" s="140">
        <v>6336</v>
      </c>
      <c r="K291" s="141">
        <f t="shared" si="105"/>
        <v>19008</v>
      </c>
      <c r="L291" s="140">
        <v>99</v>
      </c>
      <c r="M291" s="106"/>
    </row>
    <row r="292" spans="1:13" ht="15" customHeight="1" x14ac:dyDescent="0.25">
      <c r="A292" s="103">
        <v>46247</v>
      </c>
      <c r="B292" s="126" t="str">
        <f>INDEX(Réference!A:A,MATCH(T_suivi[[#This Row],[SKU]],Réference!F:F,0))</f>
        <v>F0.010</v>
      </c>
      <c r="C292" s="1" t="s">
        <v>293</v>
      </c>
      <c r="D292" s="7" t="str">
        <f>INDEX(Réference!G:G,MATCH('Suivi reception'!C292,Réference!F:F,0))</f>
        <v>Biscuits chocolat noisettes</v>
      </c>
      <c r="E292" s="2" t="s">
        <v>55</v>
      </c>
      <c r="F292" s="138" t="s">
        <v>754</v>
      </c>
      <c r="G292" s="139">
        <v>46599</v>
      </c>
      <c r="H292" s="2">
        <v>1</v>
      </c>
      <c r="I292" s="2" t="s">
        <v>518</v>
      </c>
      <c r="J292" s="140">
        <v>4257</v>
      </c>
      <c r="K292" s="141">
        <f t="shared" ref="K292" si="114">IF(ISBLANK(H292),"",H292*J292)</f>
        <v>4257</v>
      </c>
      <c r="L292" s="140">
        <v>99</v>
      </c>
      <c r="M292" s="106"/>
    </row>
    <row r="293" spans="1:13" ht="15" customHeight="1" x14ac:dyDescent="0.25">
      <c r="A293" s="103">
        <v>46247</v>
      </c>
      <c r="B293" s="126" t="str">
        <f>INDEX(Réference!A:A,MATCH(T_suivi[[#This Row],[SKU]],Réference!F:F,0))</f>
        <v>C0.01</v>
      </c>
      <c r="C293" s="1" t="s">
        <v>601</v>
      </c>
      <c r="D293" s="7" t="str">
        <f>INDEX(Réference!G:G,MATCH('Suivi reception'!C293,Réference!F:F,0))</f>
        <v> sachet de 4 tranches de pain noir</v>
      </c>
      <c r="E293" s="2" t="s">
        <v>602</v>
      </c>
      <c r="F293" s="138" t="s">
        <v>755</v>
      </c>
      <c r="G293" s="139">
        <v>46338</v>
      </c>
      <c r="H293" s="2">
        <v>3</v>
      </c>
      <c r="I293" s="2" t="s">
        <v>518</v>
      </c>
      <c r="J293" s="140">
        <v>720</v>
      </c>
      <c r="K293" s="141">
        <f t="shared" si="105"/>
        <v>2160</v>
      </c>
      <c r="L293" s="140">
        <v>30</v>
      </c>
      <c r="M293" s="106"/>
    </row>
    <row r="294" spans="1:13" ht="15" customHeight="1" x14ac:dyDescent="0.25">
      <c r="A294" s="103">
        <v>46251</v>
      </c>
      <c r="B294" s="126" t="str">
        <f>INDEX(Réference!A:A,MATCH(T_suivi[[#This Row],[SKU]],Réference!F:F,0))</f>
        <v>C0.01</v>
      </c>
      <c r="C294" s="1" t="s">
        <v>601</v>
      </c>
      <c r="D294" s="7" t="str">
        <f>INDEX(Réference!G:G,MATCH('Suivi reception'!C294,Réference!F:F,0))</f>
        <v> sachet de 4 tranches de pain noir</v>
      </c>
      <c r="E294" s="2" t="s">
        <v>602</v>
      </c>
      <c r="F294" s="138" t="s">
        <v>755</v>
      </c>
      <c r="G294" s="139">
        <v>46338</v>
      </c>
      <c r="H294" s="2">
        <v>1</v>
      </c>
      <c r="I294" s="2" t="s">
        <v>518</v>
      </c>
      <c r="J294" s="140">
        <v>720</v>
      </c>
      <c r="K294" s="141">
        <f t="shared" ref="K294" si="115">IF(ISBLANK(H294),"",H294*J294)</f>
        <v>720</v>
      </c>
      <c r="L294" s="140">
        <v>30</v>
      </c>
      <c r="M294" s="106"/>
    </row>
    <row r="295" spans="1:13" ht="15" customHeight="1" x14ac:dyDescent="0.25">
      <c r="A295" s="103">
        <v>46251</v>
      </c>
      <c r="B295" s="126" t="str">
        <f>INDEX(Réference!A:A,MATCH(T_suivi[[#This Row],[SKU]],Réference!F:F,0))</f>
        <v>G0.028</v>
      </c>
      <c r="C295" s="1" t="s">
        <v>446</v>
      </c>
      <c r="D295" s="7" t="str">
        <f>INDEX(Réference!G:G,MATCH('Suivi reception'!C295,Réference!F:F,0))</f>
        <v>Gaufrettes riches en protéines</v>
      </c>
      <c r="E295" s="2" t="s">
        <v>67</v>
      </c>
      <c r="F295" s="138" t="s">
        <v>756</v>
      </c>
      <c r="G295" s="139">
        <v>46495</v>
      </c>
      <c r="H295" s="2">
        <v>2</v>
      </c>
      <c r="I295" s="2" t="s">
        <v>518</v>
      </c>
      <c r="J295" s="140">
        <v>7680</v>
      </c>
      <c r="K295" s="141">
        <f t="shared" si="105"/>
        <v>15360</v>
      </c>
      <c r="L295" s="140">
        <v>80</v>
      </c>
      <c r="M295" s="106"/>
    </row>
    <row r="296" spans="1:13" ht="15" customHeight="1" x14ac:dyDescent="0.25">
      <c r="A296" s="103">
        <v>46251</v>
      </c>
      <c r="B296" s="126" t="str">
        <f>INDEX(Réference!A:A,MATCH(T_suivi[[#This Row],[SKU]],Réference!F:F,0))</f>
        <v>G0.032</v>
      </c>
      <c r="C296" s="1" t="s">
        <v>457</v>
      </c>
      <c r="D296" s="7" t="str">
        <f>INDEX(Réference!G:G,MATCH('Suivi reception'!C296,Réference!F:F,0))</f>
        <v>Gaufrettes fines sans sucres</v>
      </c>
      <c r="E296" s="2" t="s">
        <v>67</v>
      </c>
      <c r="F296" s="138" t="s">
        <v>757</v>
      </c>
      <c r="G296" s="139">
        <v>46551</v>
      </c>
      <c r="H296" s="2">
        <v>2</v>
      </c>
      <c r="I296" s="2" t="s">
        <v>518</v>
      </c>
      <c r="J296" s="140">
        <v>7680</v>
      </c>
      <c r="K296" s="141">
        <f t="shared" si="105"/>
        <v>15360</v>
      </c>
      <c r="L296" s="140">
        <v>80</v>
      </c>
      <c r="M296" s="106"/>
    </row>
    <row r="297" spans="1:13" ht="15" customHeight="1" x14ac:dyDescent="0.25">
      <c r="A297" s="103">
        <v>46251</v>
      </c>
      <c r="B297" s="126" t="str">
        <f>INDEX(Réference!A:A,MATCH(T_suivi[[#This Row],[SKU]],Réference!F:F,0))</f>
        <v>G0.032</v>
      </c>
      <c r="C297" s="1" t="s">
        <v>457</v>
      </c>
      <c r="D297" s="7" t="str">
        <f>INDEX(Réference!G:G,MATCH('Suivi reception'!C297,Réference!F:F,0))</f>
        <v>Gaufrettes fines sans sucres</v>
      </c>
      <c r="E297" s="2" t="s">
        <v>67</v>
      </c>
      <c r="F297" s="138" t="s">
        <v>757</v>
      </c>
      <c r="G297" s="139">
        <v>46551</v>
      </c>
      <c r="H297" s="2">
        <v>1</v>
      </c>
      <c r="I297" s="2" t="s">
        <v>518</v>
      </c>
      <c r="J297" s="140">
        <v>7360</v>
      </c>
      <c r="K297" s="141">
        <f t="shared" ref="K297" si="116">IF(ISBLANK(H297),"",H297*J297)</f>
        <v>7360</v>
      </c>
      <c r="L297" s="140">
        <v>80</v>
      </c>
      <c r="M297" s="106"/>
    </row>
    <row r="298" spans="1:13" ht="15" customHeight="1" x14ac:dyDescent="0.25">
      <c r="A298" s="103">
        <v>46251</v>
      </c>
      <c r="B298" s="126" t="str">
        <f>INDEX(Réference!A:A,MATCH(T_suivi[[#This Row],[SKU]],Réference!F:F,0))</f>
        <v>G0.031</v>
      </c>
      <c r="C298" s="1" t="s">
        <v>454</v>
      </c>
      <c r="D298" s="7" t="str">
        <f>INDEX(Réference!G:G,MATCH('Suivi reception'!C298,Réference!F:F,0))</f>
        <v>Gaufre à la vanille avec édulcorant maltilol</v>
      </c>
      <c r="E298" s="2" t="s">
        <v>67</v>
      </c>
      <c r="F298" s="138" t="s">
        <v>758</v>
      </c>
      <c r="G298" s="139">
        <v>46432</v>
      </c>
      <c r="H298" s="2">
        <v>2</v>
      </c>
      <c r="I298" s="2" t="s">
        <v>518</v>
      </c>
      <c r="J298" s="140">
        <v>4928</v>
      </c>
      <c r="K298" s="141">
        <f t="shared" si="105"/>
        <v>9856</v>
      </c>
      <c r="L298" s="140">
        <v>44</v>
      </c>
      <c r="M298" s="106"/>
    </row>
    <row r="299" spans="1:13" ht="15" customHeight="1" x14ac:dyDescent="0.25">
      <c r="A299" s="103">
        <v>46251</v>
      </c>
      <c r="B299" s="126" t="str">
        <f>INDEX(Réference!A:A,MATCH(T_suivi[[#This Row],[SKU]],Réference!F:F,0))</f>
        <v>G0.031</v>
      </c>
      <c r="C299" s="1" t="s">
        <v>454</v>
      </c>
      <c r="D299" s="7" t="str">
        <f>INDEX(Réference!G:G,MATCH('Suivi reception'!C299,Réference!F:F,0))</f>
        <v>Gaufre à la vanille avec édulcorant maltilol</v>
      </c>
      <c r="E299" s="2" t="s">
        <v>67</v>
      </c>
      <c r="F299" s="138" t="s">
        <v>758</v>
      </c>
      <c r="G299" s="139">
        <v>46432</v>
      </c>
      <c r="H299" s="2">
        <v>1</v>
      </c>
      <c r="I299" s="2" t="s">
        <v>518</v>
      </c>
      <c r="J299" s="140">
        <v>5280</v>
      </c>
      <c r="K299" s="141">
        <f t="shared" ref="K299" si="117">IF(ISBLANK(H299),"",H299*J299)</f>
        <v>5280</v>
      </c>
      <c r="L299" s="140">
        <v>44</v>
      </c>
      <c r="M299" s="106"/>
    </row>
    <row r="300" spans="1:13" ht="15" customHeight="1" x14ac:dyDescent="0.25">
      <c r="A300" s="103">
        <v>46251</v>
      </c>
      <c r="B300" s="126" t="str">
        <f>INDEX(Réference!A:A,MATCH(T_suivi[[#This Row],[SKU]],Réference!F:F,0))</f>
        <v>H0.014</v>
      </c>
      <c r="C300" s="1" t="s">
        <v>762</v>
      </c>
      <c r="D300" s="7" t="str">
        <f>INDEX(Réference!G:G,MATCH('Suivi reception'!C300,Réference!F:F,0))</f>
        <v>Infusion - Digestion</v>
      </c>
      <c r="E300" s="2" t="s">
        <v>55</v>
      </c>
      <c r="F300" s="138" t="s">
        <v>764</v>
      </c>
      <c r="G300" s="139">
        <v>47330</v>
      </c>
      <c r="H300" s="2">
        <v>1</v>
      </c>
      <c r="I300" s="2" t="s">
        <v>518</v>
      </c>
      <c r="J300" s="140">
        <v>1530</v>
      </c>
      <c r="K300" s="141">
        <f t="shared" si="105"/>
        <v>1530</v>
      </c>
      <c r="L300" s="140">
        <v>6</v>
      </c>
      <c r="M300" s="106"/>
    </row>
    <row r="301" spans="1:13" ht="15" customHeight="1" x14ac:dyDescent="0.25">
      <c r="A301" s="103">
        <v>46251</v>
      </c>
      <c r="B301" s="126" t="str">
        <f>INDEX(Réference!A:A,MATCH(T_suivi[[#This Row],[SKU]],Réference!F:F,0))</f>
        <v>H0.015</v>
      </c>
      <c r="C301" s="1" t="s">
        <v>763</v>
      </c>
      <c r="D301" s="7" t="str">
        <f>INDEX(Réference!G:G,MATCH('Suivi reception'!C301,Réference!F:F,0))</f>
        <v>Infusion - Défenses naturelles</v>
      </c>
      <c r="E301" s="2" t="s">
        <v>55</v>
      </c>
      <c r="F301" s="138" t="s">
        <v>765</v>
      </c>
      <c r="G301" s="139">
        <v>47330</v>
      </c>
      <c r="H301" s="2">
        <v>1</v>
      </c>
      <c r="I301" s="2" t="s">
        <v>518</v>
      </c>
      <c r="J301" s="140">
        <v>1524</v>
      </c>
      <c r="K301" s="141">
        <f t="shared" si="105"/>
        <v>1524</v>
      </c>
      <c r="L301" s="140">
        <v>6</v>
      </c>
      <c r="M301" s="106"/>
    </row>
    <row r="302" spans="1:13" ht="15" customHeight="1" x14ac:dyDescent="0.25">
      <c r="A302" s="103">
        <v>46252</v>
      </c>
      <c r="B302" s="126" t="str">
        <f>INDEX(Réference!A:A,MATCH(T_suivi[[#This Row],[SKU]],Réference!F:F,0))</f>
        <v>E0.20</v>
      </c>
      <c r="C302" s="1" t="s">
        <v>267</v>
      </c>
      <c r="D302" s="7" t="str">
        <f>INDEX(Réference!G:G,MATCH('Suivi reception'!C302,Réference!F:F,0))</f>
        <v>Lot de 4 petits pains protéinés spécial multigrain</v>
      </c>
      <c r="E302" s="2" t="s">
        <v>34</v>
      </c>
      <c r="F302" s="138" t="s">
        <v>766</v>
      </c>
      <c r="G302" s="139">
        <v>46330</v>
      </c>
      <c r="H302" s="2">
        <v>7</v>
      </c>
      <c r="I302" s="2" t="s">
        <v>518</v>
      </c>
      <c r="J302" s="140">
        <v>576</v>
      </c>
      <c r="K302" s="141">
        <f t="shared" si="105"/>
        <v>4032</v>
      </c>
      <c r="L302" s="140">
        <v>12</v>
      </c>
      <c r="M302" s="106"/>
    </row>
    <row r="303" spans="1:13" ht="15" customHeight="1" x14ac:dyDescent="0.25">
      <c r="A303" s="103">
        <v>46253</v>
      </c>
      <c r="B303" s="126" t="str">
        <f>INDEX(Réference!A:A,MATCH(T_suivi[[#This Row],[SKU]],Réference!F:F,0))</f>
        <v>C0.08</v>
      </c>
      <c r="C303" s="1" t="s">
        <v>135</v>
      </c>
      <c r="D303" s="7" t="str">
        <f>INDEX(Réference!G:G,MATCH('Suivi reception'!C303,Réference!F:F,0))</f>
        <v>Salade provençale au poulet</v>
      </c>
      <c r="E303" s="2" t="s">
        <v>20</v>
      </c>
      <c r="F303" s="138" t="s">
        <v>632</v>
      </c>
      <c r="G303" s="139">
        <v>46726</v>
      </c>
      <c r="H303" s="2">
        <v>1</v>
      </c>
      <c r="I303" s="2" t="s">
        <v>518</v>
      </c>
      <c r="J303" s="140">
        <v>630</v>
      </c>
      <c r="K303" s="141">
        <f t="shared" si="105"/>
        <v>630</v>
      </c>
      <c r="L303" s="140">
        <v>7</v>
      </c>
      <c r="M303" s="106"/>
    </row>
    <row r="304" spans="1:13" ht="15" customHeight="1" x14ac:dyDescent="0.25">
      <c r="A304" s="103">
        <v>46253</v>
      </c>
      <c r="B304" s="126" t="str">
        <f>INDEX(Réference!A:A,MATCH(T_suivi[[#This Row],[SKU]],Réference!F:F,0))</f>
        <v>C0.04</v>
      </c>
      <c r="C304" s="1" t="s">
        <v>123</v>
      </c>
      <c r="D304" s="7" t="str">
        <f>INDEX(Réference!G:G,MATCH('Suivi reception'!C304,Réference!F:F,0))</f>
        <v>Salade mexicaine au thon</v>
      </c>
      <c r="E304" s="2" t="s">
        <v>20</v>
      </c>
      <c r="F304" s="138" t="s">
        <v>767</v>
      </c>
      <c r="G304" s="139">
        <v>46788</v>
      </c>
      <c r="H304" s="2">
        <v>4</v>
      </c>
      <c r="I304" s="2" t="s">
        <v>518</v>
      </c>
      <c r="J304" s="140">
        <v>1344</v>
      </c>
      <c r="K304" s="141">
        <f t="shared" si="105"/>
        <v>5376</v>
      </c>
      <c r="L304" s="140">
        <v>7</v>
      </c>
      <c r="M304" s="106"/>
    </row>
    <row r="305" spans="1:13" ht="15" customHeight="1" x14ac:dyDescent="0.25">
      <c r="A305" s="103">
        <v>46253</v>
      </c>
      <c r="B305" s="126" t="str">
        <f>INDEX(Réference!A:A,MATCH(T_suivi[[#This Row],[SKU]],Réference!F:F,0))</f>
        <v>C0.04</v>
      </c>
      <c r="C305" s="1" t="s">
        <v>123</v>
      </c>
      <c r="D305" s="7" t="str">
        <f>INDEX(Réference!G:G,MATCH('Suivi reception'!C305,Réference!F:F,0))</f>
        <v>Salade mexicaine au thon</v>
      </c>
      <c r="E305" s="2" t="s">
        <v>20</v>
      </c>
      <c r="F305" s="138" t="s">
        <v>767</v>
      </c>
      <c r="G305" s="139">
        <v>46788</v>
      </c>
      <c r="H305" s="2">
        <v>1</v>
      </c>
      <c r="I305" s="2" t="s">
        <v>518</v>
      </c>
      <c r="J305" s="140">
        <v>392</v>
      </c>
      <c r="K305" s="141">
        <f t="shared" ref="K305" si="118">IF(ISBLANK(H305),"",H305*J305)</f>
        <v>392</v>
      </c>
      <c r="L305" s="140">
        <v>7</v>
      </c>
      <c r="M305" s="106"/>
    </row>
    <row r="306" spans="1:13" ht="15" customHeight="1" x14ac:dyDescent="0.25">
      <c r="A306" s="103">
        <v>46253</v>
      </c>
      <c r="B306" s="126" t="str">
        <f>INDEX(Réference!A:A,MATCH(T_suivi[[#This Row],[SKU]],Réference!F:F,0))</f>
        <v>H0.007</v>
      </c>
      <c r="C306" s="1" t="s">
        <v>35</v>
      </c>
      <c r="D306" s="7" t="str">
        <f>INDEX(Réference!G:G,MATCH('Suivi reception'!C306,Réference!F:F,0))</f>
        <v>Tranche de cake citron pavot</v>
      </c>
      <c r="E306" s="2" t="s">
        <v>16</v>
      </c>
      <c r="F306" s="138" t="s">
        <v>768</v>
      </c>
      <c r="G306" s="139">
        <v>46341</v>
      </c>
      <c r="H306" s="2">
        <v>1</v>
      </c>
      <c r="I306" s="2" t="s">
        <v>518</v>
      </c>
      <c r="J306" s="140">
        <v>2750</v>
      </c>
      <c r="K306" s="141">
        <f t="shared" si="105"/>
        <v>2750</v>
      </c>
      <c r="L306" s="140">
        <v>50</v>
      </c>
      <c r="M306" s="106"/>
    </row>
    <row r="307" spans="1:13" ht="15" customHeight="1" x14ac:dyDescent="0.25">
      <c r="A307" s="103">
        <v>46253</v>
      </c>
      <c r="B307" s="126" t="str">
        <f>INDEX(Réference!A:A,MATCH(T_suivi[[#This Row],[SKU]],Réference!F:F,0))</f>
        <v>H0.007</v>
      </c>
      <c r="C307" s="1" t="s">
        <v>35</v>
      </c>
      <c r="D307" s="7" t="str">
        <f>INDEX(Réference!G:G,MATCH('Suivi reception'!C307,Réference!F:F,0))</f>
        <v>Tranche de cake citron pavot</v>
      </c>
      <c r="E307" s="2" t="s">
        <v>16</v>
      </c>
      <c r="F307" s="138" t="s">
        <v>769</v>
      </c>
      <c r="G307" s="139">
        <v>46341</v>
      </c>
      <c r="H307" s="2">
        <v>1</v>
      </c>
      <c r="I307" s="2" t="s">
        <v>518</v>
      </c>
      <c r="J307" s="140">
        <v>2700</v>
      </c>
      <c r="K307" s="141">
        <f t="shared" ref="K307:K308" si="119">IF(ISBLANK(H307),"",H307*J307)</f>
        <v>2700</v>
      </c>
      <c r="L307" s="140">
        <v>50</v>
      </c>
      <c r="M307" s="106"/>
    </row>
    <row r="308" spans="1:13" ht="15" customHeight="1" x14ac:dyDescent="0.25">
      <c r="A308" s="103">
        <v>46253</v>
      </c>
      <c r="B308" s="126" t="str">
        <f>INDEX(Réference!A:A,MATCH(T_suivi[[#This Row],[SKU]],Réference!F:F,0))</f>
        <v>H0.007</v>
      </c>
      <c r="C308" s="1" t="s">
        <v>35</v>
      </c>
      <c r="D308" s="7" t="str">
        <f>INDEX(Réference!G:G,MATCH('Suivi reception'!C308,Réference!F:F,0))</f>
        <v>Tranche de cake citron pavot</v>
      </c>
      <c r="E308" s="2" t="s">
        <v>16</v>
      </c>
      <c r="F308" s="138" t="s">
        <v>770</v>
      </c>
      <c r="G308" s="139">
        <v>46341</v>
      </c>
      <c r="H308" s="2">
        <v>1</v>
      </c>
      <c r="I308" s="2" t="s">
        <v>518</v>
      </c>
      <c r="J308" s="140">
        <v>2493</v>
      </c>
      <c r="K308" s="141">
        <f t="shared" si="119"/>
        <v>2493</v>
      </c>
      <c r="L308" s="140">
        <v>50</v>
      </c>
      <c r="M308" s="106"/>
    </row>
    <row r="309" spans="1:13" ht="15" customHeight="1" x14ac:dyDescent="0.25">
      <c r="A309" s="103">
        <v>46253</v>
      </c>
      <c r="B309" s="126" t="str">
        <f>INDEX(Réference!A:A,MATCH(T_suivi[[#This Row],[SKU]],Réference!F:F,0))</f>
        <v>H0.011</v>
      </c>
      <c r="C309" s="1" t="s">
        <v>36</v>
      </c>
      <c r="D309" s="7" t="str">
        <f>INDEX(Réference!G:G,MATCH('Suivi reception'!C309,Réference!F:F,0))</f>
        <v>Tranche de cake aux pépites de chocolat</v>
      </c>
      <c r="E309" s="2" t="s">
        <v>16</v>
      </c>
      <c r="F309" s="138" t="s">
        <v>771</v>
      </c>
      <c r="G309" s="139">
        <v>46341</v>
      </c>
      <c r="H309" s="2">
        <v>1</v>
      </c>
      <c r="I309" s="2" t="s">
        <v>518</v>
      </c>
      <c r="J309" s="140">
        <v>2500</v>
      </c>
      <c r="K309" s="141">
        <f t="shared" si="105"/>
        <v>2500</v>
      </c>
      <c r="L309" s="140">
        <v>50</v>
      </c>
      <c r="M309" s="106"/>
    </row>
    <row r="310" spans="1:13" ht="15" customHeight="1" x14ac:dyDescent="0.25">
      <c r="A310" s="103">
        <v>46253</v>
      </c>
      <c r="B310" s="126" t="str">
        <f>INDEX(Réference!A:A,MATCH(T_suivi[[#This Row],[SKU]],Réference!F:F,0))</f>
        <v>H0.011</v>
      </c>
      <c r="C310" s="1" t="s">
        <v>36</v>
      </c>
      <c r="D310" s="7" t="str">
        <f>INDEX(Réference!G:G,MATCH('Suivi reception'!C310,Réference!F:F,0))</f>
        <v>Tranche de cake aux pépites de chocolat</v>
      </c>
      <c r="E310" s="2" t="s">
        <v>16</v>
      </c>
      <c r="F310" s="138" t="s">
        <v>772</v>
      </c>
      <c r="G310" s="139">
        <v>46341</v>
      </c>
      <c r="H310" s="2">
        <v>1</v>
      </c>
      <c r="I310" s="2" t="s">
        <v>518</v>
      </c>
      <c r="J310" s="140">
        <v>3000</v>
      </c>
      <c r="K310" s="141">
        <f t="shared" ref="K310:K311" si="120">IF(ISBLANK(H310),"",H310*J310)</f>
        <v>3000</v>
      </c>
      <c r="L310" s="140">
        <v>50</v>
      </c>
      <c r="M310" s="106"/>
    </row>
    <row r="311" spans="1:13" ht="15" customHeight="1" x14ac:dyDescent="0.25">
      <c r="A311" s="103">
        <v>46253</v>
      </c>
      <c r="B311" s="126" t="str">
        <f>INDEX(Réference!A:A,MATCH(T_suivi[[#This Row],[SKU]],Réference!F:F,0))</f>
        <v>H0.011</v>
      </c>
      <c r="C311" s="1" t="s">
        <v>36</v>
      </c>
      <c r="D311" s="7" t="str">
        <f>INDEX(Réference!G:G,MATCH('Suivi reception'!C311,Réference!F:F,0))</f>
        <v>Tranche de cake aux pépites de chocolat</v>
      </c>
      <c r="E311" s="2" t="s">
        <v>16</v>
      </c>
      <c r="F311" s="138" t="s">
        <v>773</v>
      </c>
      <c r="G311" s="139">
        <v>46341</v>
      </c>
      <c r="H311" s="2">
        <v>1</v>
      </c>
      <c r="I311" s="2" t="s">
        <v>518</v>
      </c>
      <c r="J311" s="140">
        <v>2500</v>
      </c>
      <c r="K311" s="141">
        <f t="shared" si="120"/>
        <v>2500</v>
      </c>
      <c r="L311" s="140">
        <v>50</v>
      </c>
      <c r="M311" s="106"/>
    </row>
    <row r="312" spans="1:13" ht="15" customHeight="1" x14ac:dyDescent="0.25">
      <c r="A312" s="103">
        <v>46253</v>
      </c>
      <c r="B312" s="126" t="str">
        <f>INDEX(Réference!A:A,MATCH(T_suivi[[#This Row],[SKU]],Réference!F:F,0))</f>
        <v>H0.003</v>
      </c>
      <c r="C312" s="1" t="s">
        <v>38</v>
      </c>
      <c r="D312" s="7" t="str">
        <f>INDEX(Réference!G:G,MATCH('Suivi reception'!C312,Réference!F:F,0))</f>
        <v>Tranche de cake tout chocolat</v>
      </c>
      <c r="E312" s="2" t="s">
        <v>16</v>
      </c>
      <c r="F312" s="138" t="s">
        <v>774</v>
      </c>
      <c r="G312" s="139">
        <v>46339</v>
      </c>
      <c r="H312" s="2">
        <v>1</v>
      </c>
      <c r="I312" s="2" t="s">
        <v>518</v>
      </c>
      <c r="J312" s="140">
        <v>3000</v>
      </c>
      <c r="K312" s="141">
        <f t="shared" si="105"/>
        <v>3000</v>
      </c>
      <c r="L312" s="140">
        <v>50</v>
      </c>
      <c r="M312" s="106"/>
    </row>
    <row r="313" spans="1:13" ht="15" customHeight="1" x14ac:dyDescent="0.25">
      <c r="A313" s="103">
        <v>46253</v>
      </c>
      <c r="B313" s="126" t="str">
        <f>INDEX(Réference!A:A,MATCH(T_suivi[[#This Row],[SKU]],Réference!F:F,0))</f>
        <v>H0.003</v>
      </c>
      <c r="C313" s="1" t="s">
        <v>38</v>
      </c>
      <c r="D313" s="7" t="str">
        <f>INDEX(Réference!G:G,MATCH('Suivi reception'!C313,Réference!F:F,0))</f>
        <v>Tranche de cake tout chocolat</v>
      </c>
      <c r="E313" s="2" t="s">
        <v>16</v>
      </c>
      <c r="F313" s="138" t="s">
        <v>775</v>
      </c>
      <c r="G313" s="139">
        <v>46339</v>
      </c>
      <c r="H313" s="2">
        <v>1</v>
      </c>
      <c r="I313" s="2" t="s">
        <v>518</v>
      </c>
      <c r="J313" s="140">
        <v>3700</v>
      </c>
      <c r="K313" s="141">
        <f t="shared" ref="K313:K315" si="121">IF(ISBLANK(H313),"",H313*J313)</f>
        <v>3700</v>
      </c>
      <c r="L313" s="140">
        <v>50</v>
      </c>
      <c r="M313" s="106"/>
    </row>
    <row r="314" spans="1:13" ht="15" customHeight="1" x14ac:dyDescent="0.25">
      <c r="A314" s="103">
        <v>46253</v>
      </c>
      <c r="B314" s="126" t="str">
        <f>INDEX(Réference!A:A,MATCH(T_suivi[[#This Row],[SKU]],Réference!F:F,0))</f>
        <v>H0.003</v>
      </c>
      <c r="C314" s="1" t="s">
        <v>38</v>
      </c>
      <c r="D314" s="7" t="str">
        <f>INDEX(Réference!G:G,MATCH('Suivi reception'!C314,Réference!F:F,0))</f>
        <v>Tranche de cake tout chocolat</v>
      </c>
      <c r="E314" s="2" t="s">
        <v>16</v>
      </c>
      <c r="F314" s="138" t="s">
        <v>776</v>
      </c>
      <c r="G314" s="139">
        <v>46339</v>
      </c>
      <c r="H314" s="2">
        <v>1</v>
      </c>
      <c r="I314" s="2" t="s">
        <v>518</v>
      </c>
      <c r="J314" s="140">
        <v>3650</v>
      </c>
      <c r="K314" s="141">
        <v>3850</v>
      </c>
      <c r="L314" s="140">
        <v>50</v>
      </c>
      <c r="M314" s="106"/>
    </row>
    <row r="315" spans="1:13" ht="15" customHeight="1" x14ac:dyDescent="0.25">
      <c r="A315" s="103">
        <v>46253</v>
      </c>
      <c r="B315" s="126" t="str">
        <f>INDEX(Réference!A:A,MATCH(T_suivi[[#This Row],[SKU]],Réference!F:F,0))</f>
        <v>H0.003</v>
      </c>
      <c r="C315" s="1" t="s">
        <v>38</v>
      </c>
      <c r="D315" s="7" t="str">
        <f>INDEX(Réference!G:G,MATCH('Suivi reception'!C315,Réference!F:F,0))</f>
        <v>Tranche de cake tout chocolat</v>
      </c>
      <c r="E315" s="2" t="s">
        <v>16</v>
      </c>
      <c r="F315" s="138" t="s">
        <v>777</v>
      </c>
      <c r="G315" s="139">
        <v>46339</v>
      </c>
      <c r="H315" s="2">
        <v>1</v>
      </c>
      <c r="I315" s="2" t="s">
        <v>518</v>
      </c>
      <c r="J315" s="140">
        <v>3080</v>
      </c>
      <c r="K315" s="141">
        <f t="shared" si="121"/>
        <v>3080</v>
      </c>
      <c r="L315" s="140">
        <v>50</v>
      </c>
      <c r="M315" s="106"/>
    </row>
    <row r="316" spans="1:13" ht="15" customHeight="1" x14ac:dyDescent="0.25">
      <c r="A316" s="103">
        <v>46253</v>
      </c>
      <c r="B316" s="126" t="str">
        <f>INDEX(Réference!A:A,MATCH(T_suivi[[#This Row],[SKU]],Réference!F:F,0))</f>
        <v>H0.005</v>
      </c>
      <c r="C316" s="1" t="s">
        <v>39</v>
      </c>
      <c r="D316" s="7" t="str">
        <f>INDEX(Réference!G:G,MATCH('Suivi reception'!C316,Réference!F:F,0))</f>
        <v>Tranche de cake à la vanille</v>
      </c>
      <c r="E316" s="2" t="s">
        <v>16</v>
      </c>
      <c r="F316" s="138" t="s">
        <v>778</v>
      </c>
      <c r="G316" s="139">
        <v>46339</v>
      </c>
      <c r="H316" s="2">
        <v>1</v>
      </c>
      <c r="I316" s="2" t="s">
        <v>518</v>
      </c>
      <c r="J316" s="140">
        <v>2150</v>
      </c>
      <c r="K316" s="141">
        <f t="shared" si="105"/>
        <v>2150</v>
      </c>
      <c r="L316" s="140">
        <v>50</v>
      </c>
      <c r="M316" s="106"/>
    </row>
    <row r="317" spans="1:13" ht="15" customHeight="1" x14ac:dyDescent="0.25">
      <c r="A317" s="103">
        <v>46253</v>
      </c>
      <c r="B317" s="126" t="str">
        <f>INDEX(Réference!A:A,MATCH(T_suivi[[#This Row],[SKU]],Réference!F:F,0))</f>
        <v>H0.005</v>
      </c>
      <c r="C317" s="1" t="s">
        <v>39</v>
      </c>
      <c r="D317" s="7" t="str">
        <f>INDEX(Réference!G:G,MATCH('Suivi reception'!C317,Réference!F:F,0))</f>
        <v>Tranche de cake à la vanille</v>
      </c>
      <c r="E317" s="2" t="s">
        <v>16</v>
      </c>
      <c r="F317" s="138" t="s">
        <v>779</v>
      </c>
      <c r="G317" s="139">
        <v>46339</v>
      </c>
      <c r="H317" s="2">
        <v>1</v>
      </c>
      <c r="I317" s="2" t="s">
        <v>518</v>
      </c>
      <c r="J317" s="140">
        <v>2060</v>
      </c>
      <c r="K317" s="141">
        <f t="shared" ref="K317" si="122">IF(ISBLANK(H317),"",H317*J317)</f>
        <v>2060</v>
      </c>
      <c r="L317" s="140">
        <v>50</v>
      </c>
      <c r="M317" s="106"/>
    </row>
    <row r="318" spans="1:13" ht="15" customHeight="1" x14ac:dyDescent="0.25">
      <c r="A318" s="103">
        <v>46253</v>
      </c>
      <c r="B318" s="126" t="str">
        <f>INDEX(Réference!A:A,MATCH(T_suivi[[#This Row],[SKU]],Réference!F:F,0))</f>
        <v>H0.009</v>
      </c>
      <c r="C318" s="1" t="s">
        <v>472</v>
      </c>
      <c r="D318" s="7" t="str">
        <f>INDEX(Réference!G:G,MATCH('Suivi reception'!C318,Réference!F:F,0))</f>
        <v>Tranche de cake à la banane</v>
      </c>
      <c r="E318" s="2" t="s">
        <v>16</v>
      </c>
      <c r="F318" s="138" t="s">
        <v>780</v>
      </c>
      <c r="G318" s="139">
        <v>46341</v>
      </c>
      <c r="H318" s="2">
        <v>1</v>
      </c>
      <c r="I318" s="2" t="s">
        <v>518</v>
      </c>
      <c r="J318" s="140">
        <v>2400</v>
      </c>
      <c r="K318" s="141">
        <f t="shared" si="105"/>
        <v>2400</v>
      </c>
      <c r="L318" s="140">
        <v>50</v>
      </c>
      <c r="M318" s="106"/>
    </row>
    <row r="319" spans="1:13" ht="15" customHeight="1" x14ac:dyDescent="0.25">
      <c r="A319" s="103">
        <v>46253</v>
      </c>
      <c r="B319" s="126" t="str">
        <f>INDEX(Réference!A:A,MATCH(T_suivi[[#This Row],[SKU]],Réference!F:F,0))</f>
        <v>H0.009</v>
      </c>
      <c r="C319" s="1" t="s">
        <v>472</v>
      </c>
      <c r="D319" s="7" t="str">
        <f>INDEX(Réference!G:G,MATCH('Suivi reception'!C319,Réference!F:F,0))</f>
        <v>Tranche de cake à la banane</v>
      </c>
      <c r="E319" s="2" t="s">
        <v>16</v>
      </c>
      <c r="F319" s="138" t="s">
        <v>781</v>
      </c>
      <c r="G319" s="139">
        <v>46341</v>
      </c>
      <c r="H319" s="2">
        <v>1</v>
      </c>
      <c r="I319" s="2" t="s">
        <v>518</v>
      </c>
      <c r="J319" s="140">
        <v>2750</v>
      </c>
      <c r="K319" s="141">
        <f t="shared" ref="K319" si="123">IF(ISBLANK(H319),"",H319*J319)</f>
        <v>2750</v>
      </c>
      <c r="L319" s="140">
        <v>50</v>
      </c>
      <c r="M319" s="106"/>
    </row>
    <row r="320" spans="1:13" ht="15" customHeight="1" x14ac:dyDescent="0.25">
      <c r="A320" s="103">
        <v>46254</v>
      </c>
      <c r="B320" s="126" t="str">
        <f>INDEX(Réference!A:A,MATCH(T_suivi[[#This Row],[SKU]],Réference!F:F,0))</f>
        <v>E0.21</v>
      </c>
      <c r="C320" s="1" t="s">
        <v>270</v>
      </c>
      <c r="D320" s="7" t="str">
        <f>INDEX(Réference!G:G,MATCH('Suivi reception'!C320,Réference!F:F,0))</f>
        <v>Boule de pain</v>
      </c>
      <c r="E320" s="2" t="s">
        <v>30</v>
      </c>
      <c r="F320" s="138" t="s">
        <v>782</v>
      </c>
      <c r="G320" s="139">
        <v>46424</v>
      </c>
      <c r="H320" s="2">
        <v>4</v>
      </c>
      <c r="I320" s="2" t="s">
        <v>518</v>
      </c>
      <c r="J320" s="140">
        <v>504</v>
      </c>
      <c r="K320" s="141">
        <f t="shared" si="105"/>
        <v>2016</v>
      </c>
      <c r="L320" s="140">
        <v>7</v>
      </c>
      <c r="M320" s="106"/>
    </row>
    <row r="321" spans="1:13" ht="15" customHeight="1" x14ac:dyDescent="0.25">
      <c r="A321" s="103">
        <v>46254</v>
      </c>
      <c r="B321" s="126" t="str">
        <f>INDEX(Réference!A:A,MATCH(T_suivi[[#This Row],[SKU]],Réference!F:F,0))</f>
        <v>E0.21</v>
      </c>
      <c r="C321" s="1" t="s">
        <v>270</v>
      </c>
      <c r="D321" s="7" t="str">
        <f>INDEX(Réference!G:G,MATCH('Suivi reception'!C321,Réference!F:F,0))</f>
        <v>Boule de pain</v>
      </c>
      <c r="E321" s="2" t="s">
        <v>30</v>
      </c>
      <c r="F321" s="138" t="s">
        <v>782</v>
      </c>
      <c r="G321" s="139">
        <v>46424</v>
      </c>
      <c r="H321" s="2">
        <v>1</v>
      </c>
      <c r="I321" s="2" t="s">
        <v>518</v>
      </c>
      <c r="J321" s="140">
        <v>441</v>
      </c>
      <c r="K321" s="141">
        <f t="shared" ref="K321" si="124">IF(ISBLANK(H321),"",H321*J321)</f>
        <v>441</v>
      </c>
      <c r="L321" s="140">
        <v>7</v>
      </c>
      <c r="M321" s="106"/>
    </row>
    <row r="322" spans="1:13" ht="15" customHeight="1" x14ac:dyDescent="0.25">
      <c r="A322" s="103">
        <v>46254</v>
      </c>
      <c r="B322" s="126" t="str">
        <f>INDEX(Réference!A:A,MATCH(T_suivi[[#This Row],[SKU]],Réference!F:F,0))</f>
        <v>E0.21</v>
      </c>
      <c r="C322" s="1" t="s">
        <v>270</v>
      </c>
      <c r="D322" s="7" t="str">
        <f>INDEX(Réference!G:G,MATCH('Suivi reception'!C322,Réference!F:F,0))</f>
        <v>Boule de pain</v>
      </c>
      <c r="E322" s="2" t="s">
        <v>30</v>
      </c>
      <c r="F322" s="138" t="s">
        <v>758</v>
      </c>
      <c r="G322" s="139">
        <v>46434</v>
      </c>
      <c r="H322" s="2">
        <v>1</v>
      </c>
      <c r="I322" s="2" t="s">
        <v>518</v>
      </c>
      <c r="J322" s="140">
        <v>504</v>
      </c>
      <c r="K322" s="141">
        <f t="shared" ref="K322:K323" si="125">IF(ISBLANK(H322),"",H322*J322)</f>
        <v>504</v>
      </c>
      <c r="L322" s="140">
        <v>7</v>
      </c>
      <c r="M322" s="106"/>
    </row>
    <row r="323" spans="1:13" ht="15" customHeight="1" x14ac:dyDescent="0.25">
      <c r="A323" s="103">
        <v>46254</v>
      </c>
      <c r="B323" s="126" t="str">
        <f>INDEX(Réference!A:A,MATCH(T_suivi[[#This Row],[SKU]],Réference!F:F,0))</f>
        <v>E0.21</v>
      </c>
      <c r="C323" s="1" t="s">
        <v>270</v>
      </c>
      <c r="D323" s="7" t="str">
        <f>INDEX(Réference!G:G,MATCH('Suivi reception'!C323,Réference!F:F,0))</f>
        <v>Boule de pain</v>
      </c>
      <c r="E323" s="2" t="s">
        <v>30</v>
      </c>
      <c r="F323" s="138" t="s">
        <v>758</v>
      </c>
      <c r="G323" s="139">
        <v>46434</v>
      </c>
      <c r="H323" s="2">
        <v>1</v>
      </c>
      <c r="I323" s="2" t="s">
        <v>518</v>
      </c>
      <c r="J323" s="140">
        <v>511</v>
      </c>
      <c r="K323" s="141">
        <f t="shared" si="125"/>
        <v>511</v>
      </c>
      <c r="L323" s="140">
        <v>7</v>
      </c>
      <c r="M323" s="106"/>
    </row>
    <row r="324" spans="1:13" ht="15" customHeight="1" x14ac:dyDescent="0.25">
      <c r="A324" s="103">
        <v>46254</v>
      </c>
      <c r="B324" s="126" t="str">
        <f>INDEX(Réference!A:A,MATCH(T_suivi[[#This Row],[SKU]],Réference!F:F,0))</f>
        <v>D0.12</v>
      </c>
      <c r="C324" s="1" t="s">
        <v>194</v>
      </c>
      <c r="D324" s="7" t="str">
        <f>INDEX(Réference!G:G,MATCH('Suivi reception'!C324,Réference!F:F,0))</f>
        <v>Petit pavé céréales pavot BIO</v>
      </c>
      <c r="E324" s="2" t="s">
        <v>30</v>
      </c>
      <c r="F324" s="138" t="s">
        <v>783</v>
      </c>
      <c r="G324" s="139">
        <v>46421</v>
      </c>
      <c r="H324" s="2">
        <v>5</v>
      </c>
      <c r="I324" s="2" t="s">
        <v>518</v>
      </c>
      <c r="J324" s="140">
        <v>504</v>
      </c>
      <c r="K324" s="141">
        <f t="shared" si="105"/>
        <v>2520</v>
      </c>
      <c r="L324" s="140">
        <v>7</v>
      </c>
      <c r="M324" s="106"/>
    </row>
    <row r="325" spans="1:13" ht="15" customHeight="1" x14ac:dyDescent="0.25">
      <c r="A325" s="103">
        <v>46254</v>
      </c>
      <c r="B325" s="126" t="str">
        <f>INDEX(Réference!A:A,MATCH(T_suivi[[#This Row],[SKU]],Réference!F:F,0))</f>
        <v>D0.12</v>
      </c>
      <c r="C325" s="1" t="s">
        <v>194</v>
      </c>
      <c r="D325" s="7" t="str">
        <f>INDEX(Réference!G:G,MATCH('Suivi reception'!C325,Réference!F:F,0))</f>
        <v>Petit pavé céréales pavot BIO</v>
      </c>
      <c r="E325" s="2" t="s">
        <v>30</v>
      </c>
      <c r="F325" s="138" t="s">
        <v>783</v>
      </c>
      <c r="G325" s="139">
        <v>46421</v>
      </c>
      <c r="H325" s="2">
        <v>1</v>
      </c>
      <c r="I325" s="2" t="s">
        <v>518</v>
      </c>
      <c r="J325" s="140">
        <v>203</v>
      </c>
      <c r="K325" s="141">
        <f t="shared" ref="K325:K327" si="126">IF(ISBLANK(H325),"",H325*J325)</f>
        <v>203</v>
      </c>
      <c r="L325" s="140">
        <v>7</v>
      </c>
      <c r="M325" s="106"/>
    </row>
    <row r="326" spans="1:13" ht="15" customHeight="1" x14ac:dyDescent="0.25">
      <c r="A326" s="103">
        <v>46254</v>
      </c>
      <c r="B326" s="126" t="str">
        <f>INDEX(Réference!A:A,MATCH(T_suivi[[#This Row],[SKU]],Réference!F:F,0))</f>
        <v>D0.12</v>
      </c>
      <c r="C326" s="1" t="s">
        <v>194</v>
      </c>
      <c r="D326" s="7" t="str">
        <f>INDEX(Réference!G:G,MATCH('Suivi reception'!C326,Réference!F:F,0))</f>
        <v>Petit pavé céréales pavot BIO</v>
      </c>
      <c r="E326" s="2" t="s">
        <v>30</v>
      </c>
      <c r="F326" s="138" t="s">
        <v>784</v>
      </c>
      <c r="G326" s="139">
        <v>46422</v>
      </c>
      <c r="H326" s="2">
        <v>4</v>
      </c>
      <c r="I326" s="2" t="s">
        <v>518</v>
      </c>
      <c r="J326" s="140">
        <v>504</v>
      </c>
      <c r="K326" s="141">
        <f t="shared" si="126"/>
        <v>2016</v>
      </c>
      <c r="L326" s="140">
        <v>7</v>
      </c>
      <c r="M326" s="106"/>
    </row>
    <row r="327" spans="1:13" ht="15" customHeight="1" x14ac:dyDescent="0.25">
      <c r="A327" s="103">
        <v>46254</v>
      </c>
      <c r="B327" s="126" t="str">
        <f>INDEX(Réference!A:A,MATCH(T_suivi[[#This Row],[SKU]],Réference!F:F,0))</f>
        <v>D0.12</v>
      </c>
      <c r="C327" s="1" t="s">
        <v>194</v>
      </c>
      <c r="D327" s="7" t="str">
        <f>INDEX(Réference!G:G,MATCH('Suivi reception'!C327,Réference!F:F,0))</f>
        <v>Petit pavé céréales pavot BIO</v>
      </c>
      <c r="E327" s="2" t="s">
        <v>30</v>
      </c>
      <c r="F327" s="138" t="s">
        <v>784</v>
      </c>
      <c r="G327" s="139">
        <v>46422</v>
      </c>
      <c r="H327" s="2">
        <v>1</v>
      </c>
      <c r="I327" s="2" t="s">
        <v>518</v>
      </c>
      <c r="J327" s="140">
        <v>462</v>
      </c>
      <c r="K327" s="141">
        <f t="shared" si="126"/>
        <v>462</v>
      </c>
      <c r="L327" s="140">
        <v>7</v>
      </c>
      <c r="M327" s="106"/>
    </row>
    <row r="328" spans="1:13" ht="15" customHeight="1" x14ac:dyDescent="0.25">
      <c r="A328" s="103">
        <v>46254</v>
      </c>
      <c r="B328" s="126" t="str">
        <f>INDEX(Réference!A:A,MATCH(T_suivi[[#This Row],[SKU]],Réference!F:F,0))</f>
        <v>E0.13</v>
      </c>
      <c r="C328" s="1" t="s">
        <v>542</v>
      </c>
      <c r="D328" s="7" t="str">
        <f>INDEX(Réference!G:G,MATCH('Suivi reception'!C328,Réference!F:F,0))</f>
        <v>Lot de 4 petits pavés au muesli Bio 200 g</v>
      </c>
      <c r="E328" s="2" t="s">
        <v>30</v>
      </c>
      <c r="F328" s="138" t="s">
        <v>784</v>
      </c>
      <c r="G328" s="139">
        <v>46422</v>
      </c>
      <c r="H328" s="2">
        <v>1</v>
      </c>
      <c r="I328" s="2" t="s">
        <v>518</v>
      </c>
      <c r="J328" s="140">
        <v>504</v>
      </c>
      <c r="K328" s="141">
        <f t="shared" ref="K328:K397" si="127">IF(ISBLANK(H328),"",H328*J328)</f>
        <v>504</v>
      </c>
      <c r="L328" s="140">
        <v>7</v>
      </c>
      <c r="M328" s="106"/>
    </row>
    <row r="329" spans="1:13" ht="15" customHeight="1" x14ac:dyDescent="0.25">
      <c r="A329" s="103">
        <v>46254</v>
      </c>
      <c r="B329" s="126" t="str">
        <f>INDEX(Réference!A:A,MATCH(T_suivi[[#This Row],[SKU]],Réference!F:F,0))</f>
        <v>E0.13</v>
      </c>
      <c r="C329" s="1" t="s">
        <v>542</v>
      </c>
      <c r="D329" s="7" t="str">
        <f>INDEX(Réference!G:G,MATCH('Suivi reception'!C329,Réference!F:F,0))</f>
        <v>Lot de 4 petits pavés au muesli Bio 200 g</v>
      </c>
      <c r="E329" s="2" t="s">
        <v>30</v>
      </c>
      <c r="F329" s="138" t="s">
        <v>784</v>
      </c>
      <c r="G329" s="139">
        <v>46422</v>
      </c>
      <c r="H329" s="2">
        <v>1</v>
      </c>
      <c r="I329" s="2" t="s">
        <v>518</v>
      </c>
      <c r="J329" s="140">
        <v>217</v>
      </c>
      <c r="K329" s="141">
        <f t="shared" ref="K329:K331" si="128">IF(ISBLANK(H329),"",H329*J329)</f>
        <v>217</v>
      </c>
      <c r="L329" s="140">
        <v>7</v>
      </c>
      <c r="M329" s="106"/>
    </row>
    <row r="330" spans="1:13" ht="15" customHeight="1" x14ac:dyDescent="0.25">
      <c r="A330" s="103">
        <v>46254</v>
      </c>
      <c r="B330" s="126" t="str">
        <f>INDEX(Réference!A:A,MATCH(T_suivi[[#This Row],[SKU]],Réference!F:F,0))</f>
        <v>E0.13</v>
      </c>
      <c r="C330" s="1" t="s">
        <v>542</v>
      </c>
      <c r="D330" s="7" t="str">
        <f>INDEX(Réference!G:G,MATCH('Suivi reception'!C330,Réference!F:F,0))</f>
        <v>Lot de 4 petits pavés au muesli Bio 200 g</v>
      </c>
      <c r="E330" s="2" t="s">
        <v>30</v>
      </c>
      <c r="F330" s="138" t="s">
        <v>785</v>
      </c>
      <c r="G330" s="139">
        <v>46423</v>
      </c>
      <c r="H330" s="2">
        <v>2</v>
      </c>
      <c r="I330" s="2" t="s">
        <v>518</v>
      </c>
      <c r="J330" s="140">
        <v>504</v>
      </c>
      <c r="K330" s="141">
        <f t="shared" si="128"/>
        <v>1008</v>
      </c>
      <c r="L330" s="140">
        <v>7</v>
      </c>
      <c r="M330" s="106"/>
    </row>
    <row r="331" spans="1:13" ht="15" customHeight="1" x14ac:dyDescent="0.25">
      <c r="A331" s="103">
        <v>46254</v>
      </c>
      <c r="B331" s="126" t="str">
        <f>INDEX(Réference!A:A,MATCH(T_suivi[[#This Row],[SKU]],Réference!F:F,0))</f>
        <v>E0.13</v>
      </c>
      <c r="C331" s="1" t="s">
        <v>542</v>
      </c>
      <c r="D331" s="7" t="str">
        <f>INDEX(Réference!G:G,MATCH('Suivi reception'!C331,Réference!F:F,0))</f>
        <v>Lot de 4 petits pavés au muesli Bio 200 g</v>
      </c>
      <c r="E331" s="2" t="s">
        <v>30</v>
      </c>
      <c r="F331" s="138" t="s">
        <v>785</v>
      </c>
      <c r="G331" s="139">
        <v>46423</v>
      </c>
      <c r="H331" s="2">
        <v>1</v>
      </c>
      <c r="I331" s="2" t="s">
        <v>518</v>
      </c>
      <c r="J331" s="140">
        <v>483</v>
      </c>
      <c r="K331" s="141">
        <f t="shared" si="128"/>
        <v>483</v>
      </c>
      <c r="L331" s="140">
        <v>7</v>
      </c>
      <c r="M331" s="106"/>
    </row>
    <row r="332" spans="1:13" ht="15" customHeight="1" x14ac:dyDescent="0.25">
      <c r="A332" s="103">
        <v>46254</v>
      </c>
      <c r="B332" s="126" t="str">
        <f>INDEX(Réference!A:A,MATCH(T_suivi[[#This Row],[SKU]],Réference!F:F,0))</f>
        <v>C0.13</v>
      </c>
      <c r="C332" s="1" t="s">
        <v>540</v>
      </c>
      <c r="D332" s="7" t="str">
        <f>INDEX(Réference!G:G,MATCH('Suivi reception'!C332,Réference!F:F,0))</f>
        <v>Lot de 4 petits pavés au chocolat et pépites de chocolat Bio</v>
      </c>
      <c r="E332" s="2" t="s">
        <v>30</v>
      </c>
      <c r="F332" s="138" t="s">
        <v>785</v>
      </c>
      <c r="G332" s="139">
        <v>46423</v>
      </c>
      <c r="H332" s="2">
        <v>4</v>
      </c>
      <c r="I332" s="2" t="s">
        <v>518</v>
      </c>
      <c r="J332" s="140">
        <v>504</v>
      </c>
      <c r="K332" s="141">
        <f t="shared" si="127"/>
        <v>2016</v>
      </c>
      <c r="L332" s="140">
        <v>7</v>
      </c>
      <c r="M332" s="106"/>
    </row>
    <row r="333" spans="1:13" ht="15" customHeight="1" x14ac:dyDescent="0.25">
      <c r="A333" s="103">
        <v>46254</v>
      </c>
      <c r="B333" s="126" t="str">
        <f>INDEX(Réference!A:A,MATCH(T_suivi[[#This Row],[SKU]],Réference!F:F,0))</f>
        <v>C0.13</v>
      </c>
      <c r="C333" s="1" t="s">
        <v>540</v>
      </c>
      <c r="D333" s="7" t="str">
        <f>INDEX(Réference!G:G,MATCH('Suivi reception'!C333,Réference!F:F,0))</f>
        <v>Lot de 4 petits pavés au chocolat et pépites de chocolat Bio</v>
      </c>
      <c r="E333" s="2" t="s">
        <v>30</v>
      </c>
      <c r="F333" s="138" t="s">
        <v>785</v>
      </c>
      <c r="G333" s="139">
        <v>46423</v>
      </c>
      <c r="H333" s="2">
        <v>1</v>
      </c>
      <c r="I333" s="2" t="s">
        <v>518</v>
      </c>
      <c r="J333" s="140">
        <v>210</v>
      </c>
      <c r="K333" s="141">
        <f t="shared" ref="K333:K335" si="129">IF(ISBLANK(H333),"",H333*J333)</f>
        <v>210</v>
      </c>
      <c r="L333" s="140">
        <v>7</v>
      </c>
      <c r="M333" s="106"/>
    </row>
    <row r="334" spans="1:13" ht="15" customHeight="1" x14ac:dyDescent="0.25">
      <c r="A334" s="103">
        <v>46254</v>
      </c>
      <c r="B334" s="126" t="str">
        <f>INDEX(Réference!A:A,MATCH(T_suivi[[#This Row],[SKU]],Réference!F:F,0))</f>
        <v>C0.13</v>
      </c>
      <c r="C334" s="1" t="s">
        <v>540</v>
      </c>
      <c r="D334" s="7" t="str">
        <f>INDEX(Réference!G:G,MATCH('Suivi reception'!C334,Réference!F:F,0))</f>
        <v>Lot de 4 petits pavés au chocolat et pépites de chocolat Bio</v>
      </c>
      <c r="E334" s="2" t="s">
        <v>30</v>
      </c>
      <c r="F334" s="138" t="s">
        <v>782</v>
      </c>
      <c r="G334" s="139">
        <v>46424</v>
      </c>
      <c r="H334" s="2">
        <v>2</v>
      </c>
      <c r="I334" s="2" t="s">
        <v>518</v>
      </c>
      <c r="J334" s="140">
        <v>504</v>
      </c>
      <c r="K334" s="141">
        <f t="shared" si="129"/>
        <v>1008</v>
      </c>
      <c r="L334" s="140">
        <v>7</v>
      </c>
      <c r="M334" s="106"/>
    </row>
    <row r="335" spans="1:13" ht="15" customHeight="1" x14ac:dyDescent="0.25">
      <c r="A335" s="103">
        <v>46254</v>
      </c>
      <c r="B335" s="126" t="str">
        <f>INDEX(Réference!A:A,MATCH(T_suivi[[#This Row],[SKU]],Réference!F:F,0))</f>
        <v>C0.13</v>
      </c>
      <c r="C335" s="1" t="s">
        <v>540</v>
      </c>
      <c r="D335" s="7" t="str">
        <f>INDEX(Réference!G:G,MATCH('Suivi reception'!C335,Réference!F:F,0))</f>
        <v>Lot de 4 petits pavés au chocolat et pépites de chocolat Bio</v>
      </c>
      <c r="E335" s="2" t="s">
        <v>30</v>
      </c>
      <c r="F335" s="138" t="s">
        <v>782</v>
      </c>
      <c r="G335" s="139">
        <v>46424</v>
      </c>
      <c r="H335" s="2">
        <v>1</v>
      </c>
      <c r="I335" s="2" t="s">
        <v>518</v>
      </c>
      <c r="J335" s="140">
        <v>133</v>
      </c>
      <c r="K335" s="141">
        <f t="shared" si="129"/>
        <v>133</v>
      </c>
      <c r="L335" s="140">
        <v>7</v>
      </c>
      <c r="M335" s="106"/>
    </row>
    <row r="336" spans="1:13" ht="15" customHeight="1" x14ac:dyDescent="0.25">
      <c r="A336" s="103">
        <v>46258</v>
      </c>
      <c r="B336" s="126" t="str">
        <f>INDEX(Réference!A:A,MATCH(T_suivi[[#This Row],[SKU]],Réference!F:F,0))</f>
        <v>C0.10</v>
      </c>
      <c r="C336" s="1" t="s">
        <v>141</v>
      </c>
      <c r="D336" s="7" t="str">
        <f>INDEX(Réference!G:G,MATCH('Suivi reception'!C336,Réference!F:F,0))</f>
        <v>Salade de lentilles, sauce aux agrumes</v>
      </c>
      <c r="E336" s="2" t="s">
        <v>688</v>
      </c>
      <c r="F336" s="138" t="s">
        <v>592</v>
      </c>
      <c r="G336" s="139">
        <v>46909</v>
      </c>
      <c r="H336" s="2">
        <v>1</v>
      </c>
      <c r="I336" s="2" t="s">
        <v>518</v>
      </c>
      <c r="J336" s="140">
        <v>664</v>
      </c>
      <c r="K336" s="141">
        <f t="shared" si="127"/>
        <v>664</v>
      </c>
      <c r="L336" s="140">
        <v>8</v>
      </c>
      <c r="M336" s="106"/>
    </row>
    <row r="337" spans="1:13" ht="15" customHeight="1" x14ac:dyDescent="0.25">
      <c r="A337" s="103">
        <v>46258</v>
      </c>
      <c r="B337" s="126" t="str">
        <f>INDEX(Réference!A:A,MATCH(T_suivi[[#This Row],[SKU]],Réference!F:F,0))</f>
        <v>C0.10</v>
      </c>
      <c r="C337" s="1" t="s">
        <v>141</v>
      </c>
      <c r="D337" s="7" t="str">
        <f>INDEX(Réference!G:G,MATCH('Suivi reception'!C337,Réference!F:F,0))</f>
        <v>Salade de lentilles, sauce aux agrumes</v>
      </c>
      <c r="E337" s="2" t="s">
        <v>688</v>
      </c>
      <c r="F337" s="138" t="s">
        <v>786</v>
      </c>
      <c r="G337" s="139">
        <v>46935</v>
      </c>
      <c r="H337" s="2">
        <v>2</v>
      </c>
      <c r="I337" s="2" t="s">
        <v>518</v>
      </c>
      <c r="J337" s="140">
        <v>1144</v>
      </c>
      <c r="K337" s="141">
        <f t="shared" ref="K337:K342" si="130">IF(ISBLANK(H337),"",H337*J337)</f>
        <v>2288</v>
      </c>
      <c r="L337" s="140">
        <v>8</v>
      </c>
      <c r="M337" s="106"/>
    </row>
    <row r="338" spans="1:13" ht="15" customHeight="1" x14ac:dyDescent="0.25">
      <c r="A338" s="103">
        <v>46258</v>
      </c>
      <c r="B338" s="126" t="str">
        <f>INDEX(Réference!A:A,MATCH(T_suivi[[#This Row],[SKU]],Réference!F:F,0))</f>
        <v>C0.10</v>
      </c>
      <c r="C338" s="1" t="s">
        <v>141</v>
      </c>
      <c r="D338" s="7" t="str">
        <f>INDEX(Réference!G:G,MATCH('Suivi reception'!C338,Réference!F:F,0))</f>
        <v>Salade de lentilles, sauce aux agrumes</v>
      </c>
      <c r="E338" s="2" t="s">
        <v>688</v>
      </c>
      <c r="F338" s="138" t="s">
        <v>787</v>
      </c>
      <c r="G338" s="139">
        <v>46935</v>
      </c>
      <c r="H338" s="2">
        <v>1</v>
      </c>
      <c r="I338" s="2" t="s">
        <v>518</v>
      </c>
      <c r="J338" s="140">
        <v>1144</v>
      </c>
      <c r="K338" s="141">
        <f t="shared" si="130"/>
        <v>1144</v>
      </c>
      <c r="L338" s="140">
        <v>8</v>
      </c>
      <c r="M338" s="106"/>
    </row>
    <row r="339" spans="1:13" ht="15" customHeight="1" x14ac:dyDescent="0.25">
      <c r="A339" s="103">
        <v>46258</v>
      </c>
      <c r="B339" s="126" t="str">
        <f>INDEX(Réference!A:A,MATCH(T_suivi[[#This Row],[SKU]],Réference!F:F,0))</f>
        <v>C0.10</v>
      </c>
      <c r="C339" s="1" t="s">
        <v>141</v>
      </c>
      <c r="D339" s="7" t="str">
        <f>INDEX(Réference!G:G,MATCH('Suivi reception'!C339,Réference!F:F,0))</f>
        <v>Salade de lentilles, sauce aux agrumes</v>
      </c>
      <c r="E339" s="2" t="s">
        <v>688</v>
      </c>
      <c r="F339" s="138" t="s">
        <v>788</v>
      </c>
      <c r="G339" s="139">
        <v>46936</v>
      </c>
      <c r="H339" s="2">
        <v>1</v>
      </c>
      <c r="I339" s="2" t="s">
        <v>518</v>
      </c>
      <c r="J339" s="140">
        <v>1144</v>
      </c>
      <c r="K339" s="141">
        <f t="shared" si="130"/>
        <v>1144</v>
      </c>
      <c r="L339" s="140">
        <v>8</v>
      </c>
      <c r="M339" s="106"/>
    </row>
    <row r="340" spans="1:13" ht="15" customHeight="1" x14ac:dyDescent="0.25">
      <c r="A340" s="103">
        <v>46258</v>
      </c>
      <c r="B340" s="126" t="str">
        <f>INDEX(Réference!A:A,MATCH(T_suivi[[#This Row],[SKU]],Réference!F:F,0))</f>
        <v>C0.10</v>
      </c>
      <c r="C340" s="1" t="s">
        <v>141</v>
      </c>
      <c r="D340" s="7" t="str">
        <f>INDEX(Réference!G:G,MATCH('Suivi reception'!C340,Réference!F:F,0))</f>
        <v>Salade de lentilles, sauce aux agrumes</v>
      </c>
      <c r="E340" s="2" t="s">
        <v>688</v>
      </c>
      <c r="F340" s="138" t="s">
        <v>789</v>
      </c>
      <c r="G340" s="139">
        <v>46937</v>
      </c>
      <c r="H340" s="2">
        <v>2</v>
      </c>
      <c r="I340" s="2" t="s">
        <v>518</v>
      </c>
      <c r="J340" s="140">
        <v>1144</v>
      </c>
      <c r="K340" s="141">
        <f t="shared" si="130"/>
        <v>2288</v>
      </c>
      <c r="L340" s="140">
        <v>8</v>
      </c>
      <c r="M340" s="106"/>
    </row>
    <row r="341" spans="1:13" ht="15" customHeight="1" x14ac:dyDescent="0.25">
      <c r="A341" s="103">
        <v>46258</v>
      </c>
      <c r="B341" s="126" t="str">
        <f>INDEX(Réference!A:A,MATCH(T_suivi[[#This Row],[SKU]],Réference!F:F,0))</f>
        <v>C0.10</v>
      </c>
      <c r="C341" s="1" t="s">
        <v>141</v>
      </c>
      <c r="D341" s="7" t="str">
        <f>INDEX(Réference!G:G,MATCH('Suivi reception'!C341,Réference!F:F,0))</f>
        <v>Salade de lentilles, sauce aux agrumes</v>
      </c>
      <c r="E341" s="2" t="s">
        <v>688</v>
      </c>
      <c r="F341" s="138" t="s">
        <v>789</v>
      </c>
      <c r="G341" s="139">
        <v>46937</v>
      </c>
      <c r="H341" s="2">
        <v>1</v>
      </c>
      <c r="I341" s="2" t="s">
        <v>518</v>
      </c>
      <c r="J341" s="140">
        <v>584</v>
      </c>
      <c r="K341" s="141">
        <f t="shared" si="130"/>
        <v>584</v>
      </c>
      <c r="L341" s="140">
        <v>8</v>
      </c>
      <c r="M341" s="106"/>
    </row>
    <row r="342" spans="1:13" ht="15" customHeight="1" x14ac:dyDescent="0.25">
      <c r="A342" s="103">
        <v>46258</v>
      </c>
      <c r="B342" s="126" t="str">
        <f>INDEX(Réference!A:A,MATCH(T_suivi[[#This Row],[SKU]],Réference!F:F,0))</f>
        <v>C0.10</v>
      </c>
      <c r="C342" s="1" t="s">
        <v>141</v>
      </c>
      <c r="D342" s="7" t="str">
        <f>INDEX(Réference!G:G,MATCH('Suivi reception'!C342,Réference!F:F,0))</f>
        <v>Salade de lentilles, sauce aux agrumes</v>
      </c>
      <c r="E342" s="2" t="s">
        <v>688</v>
      </c>
      <c r="F342" s="138" t="s">
        <v>790</v>
      </c>
      <c r="G342" s="139">
        <v>46909</v>
      </c>
      <c r="H342" s="2">
        <v>1</v>
      </c>
      <c r="I342" s="2" t="s">
        <v>518</v>
      </c>
      <c r="J342" s="140">
        <v>136</v>
      </c>
      <c r="K342" s="141">
        <f t="shared" si="130"/>
        <v>136</v>
      </c>
      <c r="L342" s="140">
        <v>8</v>
      </c>
      <c r="M342" s="106"/>
    </row>
    <row r="343" spans="1:13" ht="15" customHeight="1" x14ac:dyDescent="0.25">
      <c r="A343" s="103">
        <v>46258</v>
      </c>
      <c r="B343" s="126" t="str">
        <f>INDEX(Réference!A:A,MATCH(T_suivi[[#This Row],[SKU]],Réference!F:F,0))</f>
        <v>D0.21</v>
      </c>
      <c r="C343" s="1" t="s">
        <v>216</v>
      </c>
      <c r="D343" s="7" t="str">
        <f>INDEX(Réference!G:G,MATCH('Suivi reception'!C343,Réference!F:F,0))</f>
        <v>Salade à l'orientale, pois chiches et légumes</v>
      </c>
      <c r="E343" s="2" t="s">
        <v>688</v>
      </c>
      <c r="F343" s="138" t="s">
        <v>684</v>
      </c>
      <c r="G343" s="139">
        <v>46902</v>
      </c>
      <c r="H343" s="2">
        <v>3</v>
      </c>
      <c r="I343" s="2" t="s">
        <v>518</v>
      </c>
      <c r="J343" s="140">
        <v>1144</v>
      </c>
      <c r="K343" s="141">
        <f t="shared" si="127"/>
        <v>3432</v>
      </c>
      <c r="L343" s="140">
        <v>8</v>
      </c>
      <c r="M343" s="106"/>
    </row>
    <row r="344" spans="1:13" ht="15" customHeight="1" x14ac:dyDescent="0.25">
      <c r="A344" s="103">
        <v>46258</v>
      </c>
      <c r="B344" s="126" t="str">
        <f>INDEX(Réference!A:A,MATCH(T_suivi[[#This Row],[SKU]],Réference!F:F,0))</f>
        <v>D0.21</v>
      </c>
      <c r="C344" s="1" t="s">
        <v>216</v>
      </c>
      <c r="D344" s="7" t="str">
        <f>INDEX(Réference!G:G,MATCH('Suivi reception'!C344,Réference!F:F,0))</f>
        <v>Salade à l'orientale, pois chiches et légumes</v>
      </c>
      <c r="E344" s="2" t="s">
        <v>688</v>
      </c>
      <c r="F344" s="138" t="s">
        <v>791</v>
      </c>
      <c r="G344" s="139">
        <v>46902</v>
      </c>
      <c r="H344" s="2">
        <v>1</v>
      </c>
      <c r="I344" s="2" t="s">
        <v>518</v>
      </c>
      <c r="J344" s="140">
        <v>944</v>
      </c>
      <c r="K344" s="141">
        <f t="shared" ref="K344:K346" si="131">IF(ISBLANK(H344),"",H344*J344)</f>
        <v>944</v>
      </c>
      <c r="L344" s="140">
        <v>8</v>
      </c>
      <c r="M344" s="106"/>
    </row>
    <row r="345" spans="1:13" ht="15" customHeight="1" x14ac:dyDescent="0.25">
      <c r="A345" s="103">
        <v>46258</v>
      </c>
      <c r="B345" s="126" t="str">
        <f>INDEX(Réference!A:A,MATCH(T_suivi[[#This Row],[SKU]],Réference!F:F,0))</f>
        <v>D0.21</v>
      </c>
      <c r="C345" s="1" t="s">
        <v>216</v>
      </c>
      <c r="D345" s="7" t="str">
        <f>INDEX(Réference!G:G,MATCH('Suivi reception'!C345,Réference!F:F,0))</f>
        <v>Salade à l'orientale, pois chiches et légumes</v>
      </c>
      <c r="E345" s="2" t="s">
        <v>688</v>
      </c>
      <c r="F345" s="138" t="s">
        <v>792</v>
      </c>
      <c r="G345" s="139">
        <v>46929</v>
      </c>
      <c r="H345" s="2">
        <v>2</v>
      </c>
      <c r="I345" s="2" t="s">
        <v>518</v>
      </c>
      <c r="J345" s="140">
        <v>1144</v>
      </c>
      <c r="K345" s="141">
        <f t="shared" si="131"/>
        <v>2288</v>
      </c>
      <c r="L345" s="140">
        <v>8</v>
      </c>
      <c r="M345" s="106"/>
    </row>
    <row r="346" spans="1:13" ht="15" customHeight="1" x14ac:dyDescent="0.25">
      <c r="A346" s="103">
        <v>46258</v>
      </c>
      <c r="B346" s="126" t="str">
        <f>INDEX(Réference!A:A,MATCH(T_suivi[[#This Row],[SKU]],Réference!F:F,0))</f>
        <v>D0.21</v>
      </c>
      <c r="C346" s="1" t="s">
        <v>216</v>
      </c>
      <c r="D346" s="7" t="str">
        <f>INDEX(Réference!G:G,MATCH('Suivi reception'!C346,Réference!F:F,0))</f>
        <v>Salade à l'orientale, pois chiches et légumes</v>
      </c>
      <c r="E346" s="2" t="s">
        <v>688</v>
      </c>
      <c r="F346" s="138" t="s">
        <v>792</v>
      </c>
      <c r="G346" s="139">
        <v>46929</v>
      </c>
      <c r="H346" s="2">
        <v>1</v>
      </c>
      <c r="I346" s="2" t="s">
        <v>518</v>
      </c>
      <c r="J346" s="140">
        <v>680</v>
      </c>
      <c r="K346" s="141">
        <f t="shared" si="131"/>
        <v>680</v>
      </c>
      <c r="L346" s="140">
        <v>8</v>
      </c>
      <c r="M346" s="106"/>
    </row>
    <row r="347" spans="1:13" ht="15" customHeight="1" x14ac:dyDescent="0.25">
      <c r="A347" s="103">
        <v>46258</v>
      </c>
      <c r="B347" s="126" t="str">
        <f>INDEX(Réference!A:A,MATCH(T_suivi[[#This Row],[SKU]],Réference!F:F,0))</f>
        <v>D0.21</v>
      </c>
      <c r="C347" s="1" t="s">
        <v>216</v>
      </c>
      <c r="D347" s="7" t="str">
        <f>INDEX(Réference!G:G,MATCH('Suivi reception'!C347,Réference!F:F,0))</f>
        <v>Salade à l'orientale, pois chiches et légumes</v>
      </c>
      <c r="E347" s="2" t="s">
        <v>688</v>
      </c>
      <c r="F347" s="138" t="s">
        <v>793</v>
      </c>
      <c r="G347" s="139">
        <v>46929</v>
      </c>
      <c r="H347" s="2">
        <v>1</v>
      </c>
      <c r="I347" s="2" t="s">
        <v>518</v>
      </c>
      <c r="J347" s="140">
        <v>536</v>
      </c>
      <c r="K347" s="141">
        <f t="shared" ref="K347" si="132">IF(ISBLANK(H347),"",H347*J347)</f>
        <v>536</v>
      </c>
      <c r="L347" s="140">
        <v>8</v>
      </c>
      <c r="M347" s="106"/>
    </row>
    <row r="348" spans="1:13" ht="15" customHeight="1" x14ac:dyDescent="0.25">
      <c r="A348" s="103">
        <v>46258</v>
      </c>
      <c r="B348" s="126" t="str">
        <f>INDEX(Réference!A:A,MATCH(T_suivi[[#This Row],[SKU]],Réference!F:F,0))</f>
        <v>E0.12</v>
      </c>
      <c r="C348" s="1" t="s">
        <v>249</v>
      </c>
      <c r="D348" s="7" t="str">
        <f>INDEX(Réference!G:G,MATCH('Suivi reception'!C348,Réference!F:F,0))</f>
        <v>Salade thai, légumes et riz</v>
      </c>
      <c r="E348" s="2" t="s">
        <v>688</v>
      </c>
      <c r="F348" s="138" t="s">
        <v>794</v>
      </c>
      <c r="G348" s="139">
        <v>46895</v>
      </c>
      <c r="H348" s="2">
        <v>1</v>
      </c>
      <c r="I348" s="2" t="s">
        <v>518</v>
      </c>
      <c r="J348" s="140">
        <v>144</v>
      </c>
      <c r="K348" s="141">
        <f t="shared" si="127"/>
        <v>144</v>
      </c>
      <c r="L348" s="140">
        <v>8</v>
      </c>
      <c r="M348" s="106"/>
    </row>
    <row r="349" spans="1:13" ht="15" customHeight="1" x14ac:dyDescent="0.25">
      <c r="A349" s="103">
        <v>46258</v>
      </c>
      <c r="B349" s="126" t="str">
        <f>INDEX(Réference!A:A,MATCH(T_suivi[[#This Row],[SKU]],Réference!F:F,0))</f>
        <v>E0.12</v>
      </c>
      <c r="C349" s="1" t="s">
        <v>249</v>
      </c>
      <c r="D349" s="7" t="str">
        <f>INDEX(Réference!G:G,MATCH('Suivi reception'!C349,Réference!F:F,0))</f>
        <v>Salade thai, légumes et riz</v>
      </c>
      <c r="E349" s="2" t="s">
        <v>688</v>
      </c>
      <c r="F349" s="138" t="s">
        <v>795</v>
      </c>
      <c r="G349" s="139">
        <v>46933</v>
      </c>
      <c r="H349" s="2">
        <v>3</v>
      </c>
      <c r="I349" s="2" t="s">
        <v>518</v>
      </c>
      <c r="J349" s="140">
        <v>1144</v>
      </c>
      <c r="K349" s="141">
        <f t="shared" ref="K349:K351" si="133">IF(ISBLANK(H349),"",H349*J349)</f>
        <v>3432</v>
      </c>
      <c r="L349" s="140">
        <v>8</v>
      </c>
      <c r="M349" s="106"/>
    </row>
    <row r="350" spans="1:13" ht="15" customHeight="1" x14ac:dyDescent="0.25">
      <c r="A350" s="103">
        <v>46258</v>
      </c>
      <c r="B350" s="126" t="str">
        <f>INDEX(Réference!A:A,MATCH(T_suivi[[#This Row],[SKU]],Réference!F:F,0))</f>
        <v>E0.12</v>
      </c>
      <c r="C350" s="1" t="s">
        <v>249</v>
      </c>
      <c r="D350" s="7" t="str">
        <f>INDEX(Réference!G:G,MATCH('Suivi reception'!C350,Réference!F:F,0))</f>
        <v>Salade thai, légumes et riz</v>
      </c>
      <c r="E350" s="2" t="s">
        <v>688</v>
      </c>
      <c r="F350" s="138" t="s">
        <v>796</v>
      </c>
      <c r="G350" s="139">
        <v>46933</v>
      </c>
      <c r="H350" s="2">
        <v>1</v>
      </c>
      <c r="I350" s="2" t="s">
        <v>518</v>
      </c>
      <c r="J350" s="140">
        <v>1144</v>
      </c>
      <c r="K350" s="141">
        <f t="shared" si="133"/>
        <v>1144</v>
      </c>
      <c r="L350" s="140">
        <v>8</v>
      </c>
      <c r="M350" s="106"/>
    </row>
    <row r="351" spans="1:13" ht="15" customHeight="1" x14ac:dyDescent="0.25">
      <c r="A351" s="103">
        <v>46258</v>
      </c>
      <c r="B351" s="126" t="str">
        <f>INDEX(Réference!A:A,MATCH(T_suivi[[#This Row],[SKU]],Réference!F:F,0))</f>
        <v>E0.12</v>
      </c>
      <c r="C351" s="1" t="s">
        <v>249</v>
      </c>
      <c r="D351" s="7" t="str">
        <f>INDEX(Réference!G:G,MATCH('Suivi reception'!C351,Réference!F:F,0))</f>
        <v>Salade thai, légumes et riz</v>
      </c>
      <c r="E351" s="2" t="s">
        <v>688</v>
      </c>
      <c r="F351" s="138" t="s">
        <v>797</v>
      </c>
      <c r="G351" s="139">
        <v>46936</v>
      </c>
      <c r="H351" s="2">
        <v>2</v>
      </c>
      <c r="I351" s="2" t="s">
        <v>518</v>
      </c>
      <c r="J351" s="140">
        <v>1144</v>
      </c>
      <c r="K351" s="141">
        <f t="shared" si="133"/>
        <v>2288</v>
      </c>
      <c r="L351" s="140">
        <v>8</v>
      </c>
      <c r="M351" s="106"/>
    </row>
    <row r="352" spans="1:13" ht="15" customHeight="1" x14ac:dyDescent="0.25">
      <c r="A352" s="103">
        <v>46258</v>
      </c>
      <c r="B352" s="126" t="str">
        <f>INDEX(Réference!A:A,MATCH(T_suivi[[#This Row],[SKU]],Réference!F:F,0))</f>
        <v>E0.12</v>
      </c>
      <c r="C352" s="1" t="s">
        <v>249</v>
      </c>
      <c r="D352" s="7" t="str">
        <f>INDEX(Réference!G:G,MATCH('Suivi reception'!C352,Réference!F:F,0))</f>
        <v>Salade thai, légumes et riz</v>
      </c>
      <c r="E352" s="2" t="s">
        <v>688</v>
      </c>
      <c r="F352" s="138" t="s">
        <v>798</v>
      </c>
      <c r="G352" s="139">
        <v>46936</v>
      </c>
      <c r="H352" s="2">
        <v>1</v>
      </c>
      <c r="I352" s="2" t="s">
        <v>518</v>
      </c>
      <c r="J352" s="140">
        <v>264</v>
      </c>
      <c r="K352" s="141">
        <f t="shared" si="127"/>
        <v>264</v>
      </c>
      <c r="L352" s="140">
        <v>8</v>
      </c>
      <c r="M352" s="106"/>
    </row>
    <row r="353" spans="1:13" ht="15" customHeight="1" x14ac:dyDescent="0.25">
      <c r="A353" s="103">
        <v>46259</v>
      </c>
      <c r="B353" s="126" t="str">
        <f>INDEX(Réference!A:A,MATCH(T_suivi[[#This Row],[SKU]],Réference!F:F,0))</f>
        <v>F0.003</v>
      </c>
      <c r="C353" s="1" t="s">
        <v>277</v>
      </c>
      <c r="D353" s="7" t="str">
        <f>INDEX(Réference!G:G,MATCH('Suivi reception'!C353,Réference!F:F,0))</f>
        <v>Biscuits aux fruits rouges (sachet de 5)</v>
      </c>
      <c r="E353" s="2" t="s">
        <v>37</v>
      </c>
      <c r="F353" s="138" t="s">
        <v>598</v>
      </c>
      <c r="G353" s="139">
        <v>46902</v>
      </c>
      <c r="H353" s="2">
        <v>1</v>
      </c>
      <c r="I353" s="2" t="s">
        <v>518</v>
      </c>
      <c r="J353" s="140">
        <v>6480</v>
      </c>
      <c r="K353" s="141">
        <f t="shared" si="127"/>
        <v>6480</v>
      </c>
      <c r="L353" s="140">
        <v>72</v>
      </c>
      <c r="M353" s="106"/>
    </row>
    <row r="354" spans="1:13" ht="15" customHeight="1" x14ac:dyDescent="0.25">
      <c r="A354" s="103">
        <v>46260</v>
      </c>
      <c r="B354" s="126" t="str">
        <f>INDEX(Réference!A:A,MATCH(T_suivi[[#This Row],[SKU]],Réference!F:F,0))</f>
        <v>G0.020</v>
      </c>
      <c r="C354" s="1" t="s">
        <v>425</v>
      </c>
      <c r="D354" s="7" t="str">
        <f>INDEX(Réference!G:G,MATCH('Suivi reception'!C354,Réference!F:F,0))</f>
        <v>Pancakes x2</v>
      </c>
      <c r="E354" s="2" t="s">
        <v>86</v>
      </c>
      <c r="F354" s="138" t="s">
        <v>800</v>
      </c>
      <c r="G354" s="139">
        <v>46319</v>
      </c>
      <c r="H354" s="2">
        <v>3</v>
      </c>
      <c r="I354" s="2" t="s">
        <v>518</v>
      </c>
      <c r="J354" s="140">
        <v>5760</v>
      </c>
      <c r="K354" s="141">
        <f t="shared" si="127"/>
        <v>17280</v>
      </c>
      <c r="L354" s="140">
        <v>120</v>
      </c>
      <c r="M354" s="106"/>
    </row>
    <row r="355" spans="1:13" ht="15" customHeight="1" x14ac:dyDescent="0.25">
      <c r="A355" s="103">
        <v>46261</v>
      </c>
      <c r="B355" s="126" t="str">
        <f>INDEX(Réference!A:A,MATCH(T_suivi[[#This Row],[SKU]],Réference!F:F,0))</f>
        <v>A0.04</v>
      </c>
      <c r="C355" s="1" t="s">
        <v>7</v>
      </c>
      <c r="D355" s="7" t="str">
        <f>INDEX(Réference!G:G,MATCH('Suivi reception'!C355,Réference!F:F,0))</f>
        <v>Grand Coffret</v>
      </c>
      <c r="E355" s="2" t="s">
        <v>5</v>
      </c>
      <c r="F355" s="138" t="s">
        <v>522</v>
      </c>
      <c r="G355" s="139" t="s">
        <v>526</v>
      </c>
      <c r="H355" s="2">
        <v>30</v>
      </c>
      <c r="I355" s="2" t="s">
        <v>518</v>
      </c>
      <c r="J355" s="140">
        <v>500</v>
      </c>
      <c r="K355" s="141">
        <f t="shared" si="127"/>
        <v>15000</v>
      </c>
      <c r="L355" s="140">
        <v>1</v>
      </c>
      <c r="M355" s="106"/>
    </row>
    <row r="356" spans="1:13" ht="15" customHeight="1" x14ac:dyDescent="0.25">
      <c r="A356" s="103">
        <v>46261</v>
      </c>
      <c r="B356" s="126" t="str">
        <f>INDEX(Réference!A:A,MATCH(T_suivi[[#This Row],[SKU]],Réference!F:F,0))</f>
        <v>A0.04</v>
      </c>
      <c r="C356" s="1" t="s">
        <v>7</v>
      </c>
      <c r="D356" s="7" t="str">
        <f>INDEX(Réference!G:G,MATCH('Suivi reception'!C356,Réference!F:F,0))</f>
        <v>Grand Coffret</v>
      </c>
      <c r="E356" s="2" t="s">
        <v>5</v>
      </c>
      <c r="F356" s="138" t="s">
        <v>522</v>
      </c>
      <c r="G356" s="139" t="s">
        <v>526</v>
      </c>
      <c r="H356" s="2">
        <v>1</v>
      </c>
      <c r="I356" s="2" t="s">
        <v>518</v>
      </c>
      <c r="J356" s="140">
        <v>65</v>
      </c>
      <c r="K356" s="141">
        <f t="shared" ref="K356" si="134">IF(ISBLANK(H356),"",H356*J356)</f>
        <v>65</v>
      </c>
      <c r="L356" s="140">
        <v>1</v>
      </c>
      <c r="M356" s="106"/>
    </row>
    <row r="357" spans="1:13" ht="15" customHeight="1" x14ac:dyDescent="0.25">
      <c r="A357" s="103">
        <v>46262</v>
      </c>
      <c r="B357" s="126" t="str">
        <f>INDEX(Réference!A:A,MATCH(T_suivi[[#This Row],[SKU]],Réference!F:F,0))</f>
        <v>C0.01</v>
      </c>
      <c r="C357" s="1" t="s">
        <v>601</v>
      </c>
      <c r="D357" s="7" t="str">
        <f>INDEX(Réference!G:G,MATCH('Suivi reception'!C357,Réference!F:F,0))</f>
        <v> sachet de 4 tranches de pain noir</v>
      </c>
      <c r="E357" s="2" t="s">
        <v>602</v>
      </c>
      <c r="F357" s="138" t="s">
        <v>801</v>
      </c>
      <c r="G357" s="139">
        <v>46347</v>
      </c>
      <c r="H357" s="2">
        <v>6</v>
      </c>
      <c r="I357" s="2" t="s">
        <v>518</v>
      </c>
      <c r="J357" s="140">
        <v>600</v>
      </c>
      <c r="K357" s="141">
        <f t="shared" si="127"/>
        <v>3600</v>
      </c>
      <c r="L357" s="140">
        <v>30</v>
      </c>
      <c r="M357" s="106"/>
    </row>
    <row r="358" spans="1:13" ht="15" customHeight="1" x14ac:dyDescent="0.25">
      <c r="A358" s="103">
        <v>46262</v>
      </c>
      <c r="B358" s="126" t="str">
        <f>INDEX(Réference!A:A,MATCH(T_suivi[[#This Row],[SKU]],Réference!F:F,0))</f>
        <v>C0.01</v>
      </c>
      <c r="C358" s="1" t="s">
        <v>601</v>
      </c>
      <c r="D358" s="7" t="str">
        <f>INDEX(Réference!G:G,MATCH('Suivi reception'!C358,Réference!F:F,0))</f>
        <v> sachet de 4 tranches de pain noir</v>
      </c>
      <c r="E358" s="2" t="s">
        <v>602</v>
      </c>
      <c r="F358" s="138" t="s">
        <v>801</v>
      </c>
      <c r="G358" s="139">
        <v>46347</v>
      </c>
      <c r="H358" s="2">
        <v>1</v>
      </c>
      <c r="I358" s="2" t="s">
        <v>518</v>
      </c>
      <c r="J358" s="140">
        <v>720</v>
      </c>
      <c r="K358" s="141">
        <f t="shared" ref="K358" si="135">IF(ISBLANK(H358),"",H358*J358)</f>
        <v>720</v>
      </c>
      <c r="L358" s="140">
        <v>30</v>
      </c>
      <c r="M358" s="106"/>
    </row>
    <row r="359" spans="1:13" ht="15" customHeight="1" x14ac:dyDescent="0.25">
      <c r="A359" s="103">
        <v>46262</v>
      </c>
      <c r="B359" s="126" t="str">
        <f>INDEX(Réference!A:A,MATCH(T_suivi[[#This Row],[SKU]],Réference!F:F,0))</f>
        <v>E0.18</v>
      </c>
      <c r="C359" s="1" t="s">
        <v>262</v>
      </c>
      <c r="D359" s="7" t="str">
        <f>INDEX(Réference!G:G,MATCH('Suivi reception'!C359,Réference!F:F,0))</f>
        <v>Emincés de poulet à la moutarde et duo lentilles cuisinées
 (Poulet Moutarde)</v>
      </c>
      <c r="E359" s="2" t="s">
        <v>20</v>
      </c>
      <c r="F359" s="138" t="s">
        <v>652</v>
      </c>
      <c r="G359" s="139">
        <v>46744</v>
      </c>
      <c r="H359" s="2">
        <v>7</v>
      </c>
      <c r="I359" s="2" t="s">
        <v>518</v>
      </c>
      <c r="J359" s="140">
        <v>840</v>
      </c>
      <c r="K359" s="141">
        <f t="shared" si="127"/>
        <v>5880</v>
      </c>
      <c r="L359" s="140">
        <v>10</v>
      </c>
      <c r="M359" s="106"/>
    </row>
    <row r="360" spans="1:13" ht="15" customHeight="1" x14ac:dyDescent="0.25">
      <c r="A360" s="103">
        <v>46262</v>
      </c>
      <c r="B360" s="126" t="str">
        <f>INDEX(Réference!A:A,MATCH(T_suivi[[#This Row],[SKU]],Réference!F:F,0))</f>
        <v>E0.18</v>
      </c>
      <c r="C360" s="1" t="s">
        <v>262</v>
      </c>
      <c r="D360" s="7" t="str">
        <f>INDEX(Réference!G:G,MATCH('Suivi reception'!C360,Réference!F:F,0))</f>
        <v>Emincés de poulet à la moutarde et duo lentilles cuisinées
 (Poulet Moutarde)</v>
      </c>
      <c r="E360" s="2" t="s">
        <v>20</v>
      </c>
      <c r="F360" s="138" t="s">
        <v>652</v>
      </c>
      <c r="G360" s="139">
        <v>46744</v>
      </c>
      <c r="H360" s="2">
        <v>1</v>
      </c>
      <c r="I360" s="2" t="s">
        <v>518</v>
      </c>
      <c r="J360" s="140">
        <v>710</v>
      </c>
      <c r="K360" s="141">
        <f t="shared" ref="K360" si="136">IF(ISBLANK(H360),"",H360*J360)</f>
        <v>710</v>
      </c>
      <c r="L360" s="140">
        <v>10</v>
      </c>
      <c r="M360" s="106"/>
    </row>
    <row r="361" spans="1:13" ht="15" customHeight="1" x14ac:dyDescent="0.25">
      <c r="A361" s="103">
        <v>46262</v>
      </c>
      <c r="B361" s="126" t="str">
        <f>INDEX(Réference!A:A,MATCH(T_suivi[[#This Row],[SKU]],Réference!F:F,0))</f>
        <v>D0.14</v>
      </c>
      <c r="C361" s="1" t="s">
        <v>501</v>
      </c>
      <c r="D361" s="7" t="str">
        <f>INDEX(Réference!G:G,MATCH('Suivi reception'!C361,Réference!F:F,0))</f>
        <v>Tajine de poulet</v>
      </c>
      <c r="E361" s="2" t="s">
        <v>12</v>
      </c>
      <c r="F361" s="138" t="s">
        <v>593</v>
      </c>
      <c r="G361" s="139">
        <v>46726</v>
      </c>
      <c r="H361" s="2">
        <v>3</v>
      </c>
      <c r="I361" s="2" t="s">
        <v>518</v>
      </c>
      <c r="J361" s="140">
        <v>672</v>
      </c>
      <c r="K361" s="141">
        <f t="shared" si="127"/>
        <v>2016</v>
      </c>
      <c r="L361" s="140">
        <v>8</v>
      </c>
      <c r="M361" s="106"/>
    </row>
    <row r="362" spans="1:13" ht="15" customHeight="1" x14ac:dyDescent="0.25">
      <c r="A362" s="103">
        <v>46262</v>
      </c>
      <c r="B362" s="126" t="str">
        <f>INDEX(Réference!A:A,MATCH(T_suivi[[#This Row],[SKU]],Réference!F:F,0))</f>
        <v>D0.18</v>
      </c>
      <c r="C362" s="1" t="s">
        <v>207</v>
      </c>
      <c r="D362" s="7" t="str">
        <f>INDEX(Réference!G:G,MATCH('Suivi reception'!C362,Réference!F:F,0))</f>
        <v>Filet de merlu sauce citron et son riz</v>
      </c>
      <c r="E362" s="2" t="s">
        <v>12</v>
      </c>
      <c r="F362" s="138" t="s">
        <v>596</v>
      </c>
      <c r="G362" s="139">
        <v>46730</v>
      </c>
      <c r="H362" s="2">
        <v>4</v>
      </c>
      <c r="I362" s="2" t="s">
        <v>518</v>
      </c>
      <c r="J362" s="140">
        <v>672</v>
      </c>
      <c r="K362" s="141">
        <f t="shared" si="127"/>
        <v>2688</v>
      </c>
      <c r="L362" s="140">
        <v>8</v>
      </c>
      <c r="M362" s="106"/>
    </row>
    <row r="363" spans="1:13" ht="15" customHeight="1" x14ac:dyDescent="0.25">
      <c r="A363" s="103">
        <v>46262</v>
      </c>
      <c r="B363" s="126" t="str">
        <f>INDEX(Réference!A:A,MATCH(T_suivi[[#This Row],[SKU]],Réference!F:F,0))</f>
        <v>D0.18</v>
      </c>
      <c r="C363" s="1" t="s">
        <v>207</v>
      </c>
      <c r="D363" s="7" t="str">
        <f>INDEX(Réference!G:G,MATCH('Suivi reception'!C363,Réference!F:F,0))</f>
        <v>Filet de merlu sauce citron et son riz</v>
      </c>
      <c r="E363" s="2" t="s">
        <v>12</v>
      </c>
      <c r="F363" s="138" t="s">
        <v>596</v>
      </c>
      <c r="G363" s="139">
        <v>46730</v>
      </c>
      <c r="H363" s="2">
        <v>1</v>
      </c>
      <c r="I363" s="2" t="s">
        <v>518</v>
      </c>
      <c r="J363" s="140">
        <v>392</v>
      </c>
      <c r="K363" s="141">
        <f t="shared" ref="K363" si="137">IF(ISBLANK(H363),"",H363*J363)</f>
        <v>392</v>
      </c>
      <c r="L363" s="140">
        <v>8</v>
      </c>
      <c r="M363" s="106"/>
    </row>
    <row r="364" spans="1:13" ht="15" customHeight="1" x14ac:dyDescent="0.25">
      <c r="A364" s="103">
        <v>46262</v>
      </c>
      <c r="B364" s="126" t="str">
        <f>INDEX(Réference!A:A,MATCH(T_suivi[[#This Row],[SKU]],Réference!F:F,0))</f>
        <v>B0.15</v>
      </c>
      <c r="C364" s="1" t="s">
        <v>496</v>
      </c>
      <c r="D364" s="7" t="str">
        <f>INDEX(Réference!G:G,MATCH('Suivi reception'!C364,Réference!F:F,0))</f>
        <v>Couscous au poulet et merguez</v>
      </c>
      <c r="E364" s="2" t="s">
        <v>12</v>
      </c>
      <c r="F364" s="138" t="s">
        <v>546</v>
      </c>
      <c r="G364" s="139">
        <v>46682</v>
      </c>
      <c r="H364" s="2">
        <v>3</v>
      </c>
      <c r="I364" s="2" t="s">
        <v>518</v>
      </c>
      <c r="J364" s="140">
        <v>672</v>
      </c>
      <c r="K364" s="141">
        <f t="shared" si="127"/>
        <v>2016</v>
      </c>
      <c r="L364" s="140">
        <v>8</v>
      </c>
      <c r="M364" s="106"/>
    </row>
    <row r="365" spans="1:13" ht="15" customHeight="1" x14ac:dyDescent="0.25">
      <c r="A365" s="103">
        <v>46262</v>
      </c>
      <c r="B365" s="126" t="str">
        <f>INDEX(Réference!A:A,MATCH(T_suivi[[#This Row],[SKU]],Réference!F:F,0))</f>
        <v>GRAADE</v>
      </c>
      <c r="C365" s="1">
        <v>410090001</v>
      </c>
      <c r="D365" s="7" t="str">
        <f>INDEX(Réference!G:G,MATCH('Suivi reception'!C365,Réference!F:F,0))</f>
        <v>Petit salé aux lentilles</v>
      </c>
      <c r="E365" s="2" t="s">
        <v>12</v>
      </c>
      <c r="F365" s="138" t="s">
        <v>680</v>
      </c>
      <c r="G365" s="139">
        <v>46760</v>
      </c>
      <c r="H365" s="2">
        <v>1</v>
      </c>
      <c r="I365" s="2" t="s">
        <v>518</v>
      </c>
      <c r="J365" s="140">
        <v>224</v>
      </c>
      <c r="K365" s="141">
        <f t="shared" si="127"/>
        <v>224</v>
      </c>
      <c r="L365" s="140">
        <v>8</v>
      </c>
      <c r="M365" s="106"/>
    </row>
    <row r="366" spans="1:13" ht="15" customHeight="1" x14ac:dyDescent="0.25">
      <c r="A366" s="103">
        <v>46262</v>
      </c>
      <c r="B366" s="126" t="str">
        <f>INDEX(Réference!A:A,MATCH(T_suivi[[#This Row],[SKU]],Réference!F:F,0))</f>
        <v>GRAADE</v>
      </c>
      <c r="C366" s="1">
        <v>410090002</v>
      </c>
      <c r="D366" s="7" t="str">
        <f>INDEX(Réference!G:G,MATCH('Suivi reception'!C366,Réference!F:F,0))</f>
        <v>Poulet et haricots rouges, sauce chili</v>
      </c>
      <c r="E366" s="2" t="s">
        <v>12</v>
      </c>
      <c r="F366" s="138" t="s">
        <v>698</v>
      </c>
      <c r="G366" s="139">
        <v>46769</v>
      </c>
      <c r="H366" s="2">
        <v>1</v>
      </c>
      <c r="I366" s="2" t="s">
        <v>518</v>
      </c>
      <c r="J366" s="140">
        <v>416</v>
      </c>
      <c r="K366" s="141">
        <f t="shared" si="127"/>
        <v>416</v>
      </c>
      <c r="L366" s="140">
        <v>8</v>
      </c>
      <c r="M366" s="106"/>
    </row>
    <row r="367" spans="1:13" ht="15" customHeight="1" x14ac:dyDescent="0.25">
      <c r="A367" s="103">
        <v>46262</v>
      </c>
      <c r="B367" s="126" t="str">
        <f>INDEX(Réference!A:A,MATCH(T_suivi[[#This Row],[SKU]],Réference!F:F,0))</f>
        <v>GRAADE</v>
      </c>
      <c r="C367" s="1">
        <v>410090003</v>
      </c>
      <c r="D367" s="7" t="str">
        <f>INDEX(Réference!G:G,MATCH('Suivi reception'!C367,Réference!F:F,0))</f>
        <v>Poulet et spaghetti, sauce tomate</v>
      </c>
      <c r="E367" s="2" t="s">
        <v>12</v>
      </c>
      <c r="F367" s="138" t="s">
        <v>698</v>
      </c>
      <c r="G367" s="139">
        <v>46769</v>
      </c>
      <c r="H367" s="2">
        <v>1</v>
      </c>
      <c r="I367" s="2" t="s">
        <v>518</v>
      </c>
      <c r="J367" s="140">
        <v>461</v>
      </c>
      <c r="K367" s="141">
        <f t="shared" si="127"/>
        <v>461</v>
      </c>
      <c r="L367" s="140">
        <v>8</v>
      </c>
      <c r="M367" s="106"/>
    </row>
    <row r="368" spans="1:13" ht="15" customHeight="1" x14ac:dyDescent="0.25">
      <c r="A368" s="103">
        <v>46262</v>
      </c>
      <c r="B368" s="126" t="str">
        <f>INDEX(Réference!A:A,MATCH(T_suivi[[#This Row],[SKU]],Réference!F:F,0))</f>
        <v>GRAADE</v>
      </c>
      <c r="C368" s="1">
        <v>410090004</v>
      </c>
      <c r="D368" s="7" t="str">
        <f>INDEX(Réference!G:G,MATCH('Suivi reception'!C368,Réference!F:F,0))</f>
        <v>Poulet et torsades, sauce tikka massala</v>
      </c>
      <c r="E368" s="2" t="s">
        <v>12</v>
      </c>
      <c r="F368" s="138" t="s">
        <v>698</v>
      </c>
      <c r="G368" s="139">
        <v>46769</v>
      </c>
      <c r="H368" s="2">
        <v>1</v>
      </c>
      <c r="I368" s="2" t="s">
        <v>518</v>
      </c>
      <c r="J368" s="140">
        <v>509</v>
      </c>
      <c r="K368" s="141">
        <f t="shared" si="127"/>
        <v>509</v>
      </c>
      <c r="L368" s="140">
        <v>8</v>
      </c>
      <c r="M368" s="106"/>
    </row>
    <row r="369" spans="1:13" ht="15" customHeight="1" x14ac:dyDescent="0.25">
      <c r="A369" s="103">
        <v>46262</v>
      </c>
      <c r="B369" s="126" t="str">
        <f>INDEX(Réference!A:A,MATCH(T_suivi[[#This Row],[SKU]],Réference!F:F,0))</f>
        <v>GRAADE</v>
      </c>
      <c r="C369" s="1">
        <v>410090005</v>
      </c>
      <c r="D369" s="7" t="str">
        <f>INDEX(Réference!G:G,MATCH('Suivi reception'!C369,Réference!F:F,0))</f>
        <v>Parmentier de poulet, purée de pommes de terre et de lentilles corail</v>
      </c>
      <c r="E369" s="2" t="s">
        <v>12</v>
      </c>
      <c r="F369" s="138" t="s">
        <v>698</v>
      </c>
      <c r="G369" s="139">
        <v>46769</v>
      </c>
      <c r="H369" s="2">
        <v>1</v>
      </c>
      <c r="I369" s="2" t="s">
        <v>518</v>
      </c>
      <c r="J369" s="140">
        <v>520</v>
      </c>
      <c r="K369" s="141">
        <f t="shared" si="127"/>
        <v>520</v>
      </c>
      <c r="L369" s="140">
        <v>8</v>
      </c>
      <c r="M369" s="106"/>
    </row>
    <row r="370" spans="1:13" ht="15" customHeight="1" x14ac:dyDescent="0.25">
      <c r="A370" s="103">
        <v>46262</v>
      </c>
      <c r="B370" s="126" t="str">
        <f>INDEX(Réference!A:A,MATCH(T_suivi[[#This Row],[SKU]],Réference!F:F,0))</f>
        <v>GRAADE</v>
      </c>
      <c r="C370" s="1">
        <v>410090006</v>
      </c>
      <c r="D370" s="7" t="str">
        <f>INDEX(Réference!G:G,MATCH('Suivi reception'!C370,Réference!F:F,0))</f>
        <v>Poulet et fusilli, sauce curry</v>
      </c>
      <c r="E370" s="2" t="s">
        <v>12</v>
      </c>
      <c r="F370" s="138" t="s">
        <v>698</v>
      </c>
      <c r="G370" s="139">
        <v>46769</v>
      </c>
      <c r="H370" s="2">
        <v>1</v>
      </c>
      <c r="I370" s="2" t="s">
        <v>518</v>
      </c>
      <c r="J370" s="140">
        <v>232</v>
      </c>
      <c r="K370" s="141">
        <f t="shared" si="127"/>
        <v>232</v>
      </c>
      <c r="L370" s="140">
        <v>8</v>
      </c>
      <c r="M370" s="106"/>
    </row>
    <row r="371" spans="1:13" ht="15" customHeight="1" x14ac:dyDescent="0.25">
      <c r="A371" s="103">
        <v>46262</v>
      </c>
      <c r="B371" s="126" t="str">
        <f>INDEX(Réference!A:A,MATCH(T_suivi[[#This Row],[SKU]],Réference!F:F,0))</f>
        <v>GRAADE</v>
      </c>
      <c r="C371" s="1">
        <v>410090007</v>
      </c>
      <c r="D371" s="7" t="str">
        <f>INDEX(Réference!G:G,MATCH('Suivi reception'!C371,Réference!F:F,0))</f>
        <v>Lasagnes au poulet et aux légumes</v>
      </c>
      <c r="E371" s="2" t="s">
        <v>12</v>
      </c>
      <c r="F371" s="138" t="s">
        <v>809</v>
      </c>
      <c r="G371" s="139">
        <v>46767</v>
      </c>
      <c r="H371" s="2">
        <v>1</v>
      </c>
      <c r="I371" s="2" t="s">
        <v>518</v>
      </c>
      <c r="J371" s="140">
        <v>280</v>
      </c>
      <c r="K371" s="141">
        <f t="shared" si="127"/>
        <v>280</v>
      </c>
      <c r="L371" s="140">
        <v>8</v>
      </c>
      <c r="M371" s="106"/>
    </row>
    <row r="372" spans="1:13" ht="15" customHeight="1" x14ac:dyDescent="0.25">
      <c r="A372" s="103">
        <v>46262</v>
      </c>
      <c r="B372" s="126" t="str">
        <f>INDEX(Réference!A:A,MATCH(T_suivi[[#This Row],[SKU]],Réference!F:F,0))</f>
        <v>CONSOMMABLE</v>
      </c>
      <c r="C372" s="1">
        <v>700390001</v>
      </c>
      <c r="D372" s="7" t="str">
        <f>INDEX(Réference!G:G,MATCH('Suivi reception'!C372,Réference!F:F,0))</f>
        <v>CA FD SEMI AUTO 385X192X185 EXT SANS IMP</v>
      </c>
      <c r="E372" s="2" t="s">
        <v>813</v>
      </c>
      <c r="F372" s="138" t="s">
        <v>523</v>
      </c>
      <c r="G372" s="139" t="s">
        <v>526</v>
      </c>
      <c r="H372" s="2">
        <v>6</v>
      </c>
      <c r="I372" s="2" t="s">
        <v>518</v>
      </c>
      <c r="J372" s="140">
        <v>1100</v>
      </c>
      <c r="K372" s="141">
        <f t="shared" si="127"/>
        <v>6600</v>
      </c>
      <c r="L372" s="140">
        <v>1</v>
      </c>
      <c r="M372" s="106"/>
    </row>
    <row r="373" spans="1:13" ht="15" customHeight="1" x14ac:dyDescent="0.25">
      <c r="A373" s="103">
        <v>46262</v>
      </c>
      <c r="B373" s="126" t="str">
        <f>INDEX(Réference!A:A,MATCH(T_suivi[[#This Row],[SKU]],Réference!F:F,0))</f>
        <v>CONSOMMABLE</v>
      </c>
      <c r="C373" s="1">
        <v>700390002</v>
      </c>
      <c r="D373" s="7" t="str">
        <f>INDEX(Réference!G:G,MATCH('Suivi reception'!C373,Réference!F:F,0))</f>
        <v>600X400X400 EXT IMP</v>
      </c>
      <c r="E373" s="2" t="s">
        <v>813</v>
      </c>
      <c r="F373" s="138" t="s">
        <v>523</v>
      </c>
      <c r="G373" s="139" t="s">
        <v>526</v>
      </c>
      <c r="H373" s="2">
        <v>1</v>
      </c>
      <c r="I373" s="2" t="s">
        <v>518</v>
      </c>
      <c r="J373" s="140">
        <v>120</v>
      </c>
      <c r="K373" s="141">
        <f t="shared" si="127"/>
        <v>120</v>
      </c>
      <c r="L373" s="140">
        <v>1</v>
      </c>
      <c r="M373" s="106"/>
    </row>
    <row r="374" spans="1:13" ht="15" customHeight="1" x14ac:dyDescent="0.25">
      <c r="A374" s="103">
        <v>46262</v>
      </c>
      <c r="B374" s="126" t="e">
        <f>INDEX(Réference!A:A,MATCH(T_suivi[[#This Row],[SKU]],Réference!F:F,0))</f>
        <v>#N/A</v>
      </c>
      <c r="C374" s="9" t="s">
        <v>799</v>
      </c>
      <c r="D374" s="7" t="e">
        <f>INDEX(Réference!G:G,MATCH('Suivi reception'!C374,Réference!F:F,0))</f>
        <v>#N/A</v>
      </c>
      <c r="E374" s="2" t="s">
        <v>814</v>
      </c>
      <c r="F374" s="138" t="s">
        <v>523</v>
      </c>
      <c r="G374" s="139" t="s">
        <v>526</v>
      </c>
      <c r="H374" s="2">
        <v>4</v>
      </c>
      <c r="I374" s="2" t="s">
        <v>518</v>
      </c>
      <c r="J374" s="140">
        <v>3600</v>
      </c>
      <c r="K374" s="141">
        <f t="shared" si="127"/>
        <v>14400</v>
      </c>
      <c r="L374" s="140">
        <v>1</v>
      </c>
      <c r="M374" s="106"/>
    </row>
    <row r="375" spans="1:13" ht="15" customHeight="1" x14ac:dyDescent="0.25">
      <c r="A375" s="103">
        <v>46265</v>
      </c>
      <c r="B375" s="126" t="str">
        <f>INDEX(Réference!A:A,MATCH(T_suivi[[#This Row],[SKU]],Réference!F:F,0))</f>
        <v>F0.043</v>
      </c>
      <c r="C375" s="1" t="s">
        <v>371</v>
      </c>
      <c r="D375" s="7" t="str">
        <f>INDEX(Réference!G:G,MATCH('Suivi reception'!C375,Réference!F:F,0))</f>
        <v>Petit sachet Granola Miel Cacahuètes Bio</v>
      </c>
      <c r="E375" s="2" t="s">
        <v>63</v>
      </c>
      <c r="F375" s="138" t="s">
        <v>815</v>
      </c>
      <c r="G375" s="139">
        <v>46568</v>
      </c>
      <c r="H375" s="2">
        <v>28</v>
      </c>
      <c r="I375" s="2" t="s">
        <v>528</v>
      </c>
      <c r="J375" s="140">
        <v>120</v>
      </c>
      <c r="K375" s="141">
        <f t="shared" si="127"/>
        <v>3360</v>
      </c>
      <c r="L375" s="140">
        <v>120</v>
      </c>
      <c r="M375" s="106"/>
    </row>
    <row r="376" spans="1:13" ht="15" customHeight="1" x14ac:dyDescent="0.25">
      <c r="A376" s="103">
        <v>46265</v>
      </c>
      <c r="B376" s="126" t="str">
        <f>INDEX(Réference!A:A,MATCH(T_suivi[[#This Row],[SKU]],Réference!F:F,0))</f>
        <v>F0.046</v>
      </c>
      <c r="C376" s="1" t="s">
        <v>377</v>
      </c>
      <c r="D376" s="7" t="str">
        <f>INDEX(Réference!G:G,MATCH('Suivi reception'!C376,Réference!F:F,0))</f>
        <v>Petit sachet Granola Cranberry Bio</v>
      </c>
      <c r="E376" s="2" t="s">
        <v>63</v>
      </c>
      <c r="F376" s="138" t="s">
        <v>689</v>
      </c>
      <c r="G376" s="139">
        <v>46568</v>
      </c>
      <c r="H376" s="2">
        <v>28</v>
      </c>
      <c r="I376" s="2" t="s">
        <v>528</v>
      </c>
      <c r="J376" s="140">
        <v>120</v>
      </c>
      <c r="K376" s="141">
        <f t="shared" si="127"/>
        <v>3360</v>
      </c>
      <c r="L376" s="140">
        <v>120</v>
      </c>
      <c r="M376" s="106"/>
    </row>
    <row r="377" spans="1:13" ht="15" customHeight="1" x14ac:dyDescent="0.25">
      <c r="A377" s="103">
        <v>46265</v>
      </c>
      <c r="B377" s="126" t="str">
        <f>INDEX(Réference!A:A,MATCH(T_suivi[[#This Row],[SKU]],Réference!F:F,0))</f>
        <v>F0.042</v>
      </c>
      <c r="C377" s="1" t="s">
        <v>368</v>
      </c>
      <c r="D377" s="7" t="str">
        <f>INDEX(Réference!G:G,MATCH('Suivi reception'!C377,Réference!F:F,0))</f>
        <v>Petit sachet Granola Coco Bio</v>
      </c>
      <c r="E377" s="2" t="s">
        <v>63</v>
      </c>
      <c r="F377" s="138" t="s">
        <v>691</v>
      </c>
      <c r="G377" s="139">
        <v>46568</v>
      </c>
      <c r="H377" s="2">
        <v>14</v>
      </c>
      <c r="I377" s="2" t="s">
        <v>528</v>
      </c>
      <c r="J377" s="140">
        <v>120</v>
      </c>
      <c r="K377" s="141">
        <f t="shared" si="127"/>
        <v>1680</v>
      </c>
      <c r="L377" s="140">
        <v>120</v>
      </c>
      <c r="M377" s="106"/>
    </row>
    <row r="378" spans="1:13" ht="15" customHeight="1" x14ac:dyDescent="0.25">
      <c r="A378" s="103">
        <v>46265</v>
      </c>
      <c r="B378" s="126" t="str">
        <f>INDEX(Réference!A:A,MATCH(T_suivi[[#This Row],[SKU]],Réference!F:F,0))</f>
        <v>F0.039</v>
      </c>
      <c r="C378" s="1" t="s">
        <v>361</v>
      </c>
      <c r="D378" s="7" t="str">
        <f>INDEX(Réference!G:G,MATCH('Suivi reception'!C378,Réference!F:F,0))</f>
        <v>Petit sachet Granola soja noisettes - Bio</v>
      </c>
      <c r="E378" s="2" t="s">
        <v>63</v>
      </c>
      <c r="F378" s="138" t="s">
        <v>692</v>
      </c>
      <c r="G378" s="139">
        <v>46568</v>
      </c>
      <c r="H378" s="2">
        <v>28</v>
      </c>
      <c r="I378" s="2" t="s">
        <v>528</v>
      </c>
      <c r="J378" s="140">
        <v>120</v>
      </c>
      <c r="K378" s="141">
        <f t="shared" si="127"/>
        <v>3360</v>
      </c>
      <c r="L378" s="140">
        <v>120</v>
      </c>
      <c r="M378" s="106"/>
    </row>
    <row r="379" spans="1:13" ht="15" customHeight="1" x14ac:dyDescent="0.25">
      <c r="A379" s="103">
        <v>46265</v>
      </c>
      <c r="B379" s="126" t="e">
        <f>INDEX(Réference!A:A,MATCH(T_suivi[[#This Row],[SKU]],Réference!F:F,0))</f>
        <v>#N/A</v>
      </c>
      <c r="C379" s="1" t="s">
        <v>816</v>
      </c>
      <c r="D379" s="7" t="e">
        <f>INDEX(Réference!G:G,MATCH('Suivi reception'!C379,Réference!F:F,0))</f>
        <v>#N/A</v>
      </c>
      <c r="E379" s="2" t="s">
        <v>817</v>
      </c>
      <c r="F379" s="138" t="s">
        <v>819</v>
      </c>
      <c r="G379" s="139"/>
      <c r="H379" s="2">
        <v>1</v>
      </c>
      <c r="I379" s="2" t="s">
        <v>528</v>
      </c>
      <c r="J379" s="140">
        <v>1</v>
      </c>
      <c r="K379" s="141">
        <f t="shared" si="127"/>
        <v>1</v>
      </c>
      <c r="L379" s="140">
        <v>1</v>
      </c>
      <c r="M379" s="106"/>
    </row>
    <row r="380" spans="1:13" ht="15" customHeight="1" x14ac:dyDescent="0.25">
      <c r="A380" s="103">
        <v>46265</v>
      </c>
      <c r="B380" s="126" t="e">
        <f>INDEX(Réference!A:A,MATCH(T_suivi[[#This Row],[SKU]],Réference!F:F,0))</f>
        <v>#N/A</v>
      </c>
      <c r="C380" s="1" t="s">
        <v>491</v>
      </c>
      <c r="D380" s="7" t="e">
        <f>INDEX(Réference!G:G,MATCH('Suivi reception'!C380,Réference!F:F,0))</f>
        <v>#N/A</v>
      </c>
      <c r="E380" s="2" t="s">
        <v>817</v>
      </c>
      <c r="F380" s="138" t="s">
        <v>818</v>
      </c>
      <c r="G380" s="139"/>
      <c r="H380" s="2">
        <v>10</v>
      </c>
      <c r="I380" s="2" t="s">
        <v>518</v>
      </c>
      <c r="J380" s="140">
        <v>120</v>
      </c>
      <c r="K380" s="141">
        <f t="shared" si="127"/>
        <v>1200</v>
      </c>
      <c r="L380" s="140">
        <v>120</v>
      </c>
      <c r="M380" s="106"/>
    </row>
    <row r="381" spans="1:13" ht="15.75" x14ac:dyDescent="0.25">
      <c r="A381" s="103">
        <v>46265</v>
      </c>
      <c r="B381" s="126" t="e">
        <f>INDEX(Réference!A:A,MATCH(T_suivi[[#This Row],[SKU]],Réference!F:F,0))</f>
        <v>#N/A</v>
      </c>
      <c r="C381" s="1">
        <v>11226057</v>
      </c>
      <c r="D381" s="7" t="e">
        <f>INDEX(Réference!G:G,MATCH('Suivi reception'!C381,Réference!F:F,0))</f>
        <v>#N/A</v>
      </c>
      <c r="E381" s="2" t="s">
        <v>817</v>
      </c>
      <c r="F381" s="138" t="s">
        <v>820</v>
      </c>
      <c r="G381" s="139"/>
      <c r="H381" s="2">
        <v>10</v>
      </c>
      <c r="I381" s="2" t="s">
        <v>518</v>
      </c>
      <c r="J381" s="140">
        <v>300</v>
      </c>
      <c r="K381" s="141">
        <f t="shared" si="127"/>
        <v>3000</v>
      </c>
      <c r="L381" s="140">
        <v>300</v>
      </c>
      <c r="M381" s="106"/>
    </row>
    <row r="382" spans="1:13" ht="15.75" x14ac:dyDescent="0.25">
      <c r="A382" s="103">
        <v>46267</v>
      </c>
      <c r="B382" s="126" t="str">
        <f>INDEX(Réference!A:A,MATCH(T_suivi[[#This Row],[SKU]],Réference!F:F,0))</f>
        <v>GRAADE</v>
      </c>
      <c r="C382" s="1">
        <v>410250001</v>
      </c>
      <c r="D382" s="7" t="str">
        <f>INDEX(Réference!G:G,MATCH('Suivi reception'!C382,Réference!F:F,0))</f>
        <v>Zinc et magnésium B6 - 60 gélules</v>
      </c>
      <c r="E382" s="2" t="s">
        <v>533</v>
      </c>
      <c r="F382" s="138" t="s">
        <v>821</v>
      </c>
      <c r="G382" s="139">
        <v>46996</v>
      </c>
      <c r="H382" s="2">
        <v>1</v>
      </c>
      <c r="I382" s="2" t="s">
        <v>518</v>
      </c>
      <c r="J382" s="140">
        <v>892</v>
      </c>
      <c r="K382" s="141">
        <f t="shared" si="127"/>
        <v>892</v>
      </c>
      <c r="L382" s="140">
        <v>204</v>
      </c>
      <c r="M382" s="106"/>
    </row>
    <row r="383" spans="1:13" ht="15.75" x14ac:dyDescent="0.25">
      <c r="A383" s="103">
        <v>46267</v>
      </c>
      <c r="B383" s="126" t="str">
        <f>INDEX(Réference!A:A,MATCH(T_suivi[[#This Row],[SKU]],Réference!F:F,0))</f>
        <v>GRAADE</v>
      </c>
      <c r="C383" s="1">
        <v>410250002</v>
      </c>
      <c r="D383" s="7" t="str">
        <f>INDEX(Réference!G:G,MATCH('Suivi reception'!C383,Réference!F:F,0))</f>
        <v>Oméga 3 - 60 gélules</v>
      </c>
      <c r="E383" s="2" t="s">
        <v>533</v>
      </c>
      <c r="F383" s="138" t="s">
        <v>822</v>
      </c>
      <c r="G383" s="139">
        <v>47207</v>
      </c>
      <c r="H383" s="2">
        <v>1</v>
      </c>
      <c r="I383" s="2" t="s">
        <v>518</v>
      </c>
      <c r="J383" s="140">
        <v>1177</v>
      </c>
      <c r="K383" s="141">
        <f t="shared" si="127"/>
        <v>1177</v>
      </c>
      <c r="L383" s="140">
        <v>204</v>
      </c>
      <c r="M383" s="106"/>
    </row>
    <row r="384" spans="1:13" ht="15.75" x14ac:dyDescent="0.25">
      <c r="A384" s="103">
        <v>46267</v>
      </c>
      <c r="B384" s="126" t="str">
        <f>INDEX(Réference!A:A,MATCH(T_suivi[[#This Row],[SKU]],Réference!F:F,0))</f>
        <v>GRAADE</v>
      </c>
      <c r="C384" s="1">
        <v>410250003</v>
      </c>
      <c r="D384" s="7" t="str">
        <f>INDEX(Réference!G:G,MATCH('Suivi reception'!C384,Réference!F:F,0))</f>
        <v>Vitamines D3 + K2 - 30 gélules</v>
      </c>
      <c r="E384" s="2" t="s">
        <v>533</v>
      </c>
      <c r="F384" s="138" t="s">
        <v>823</v>
      </c>
      <c r="G384" s="139">
        <v>46996</v>
      </c>
      <c r="H384" s="2">
        <v>1</v>
      </c>
      <c r="I384" s="2" t="s">
        <v>518</v>
      </c>
      <c r="J384" s="140">
        <v>1960</v>
      </c>
      <c r="K384" s="141">
        <f t="shared" si="127"/>
        <v>1960</v>
      </c>
      <c r="L384" s="140">
        <v>204</v>
      </c>
      <c r="M384" s="106"/>
    </row>
    <row r="385" spans="1:13" ht="15.75" x14ac:dyDescent="0.25">
      <c r="A385" s="103">
        <v>46267</v>
      </c>
      <c r="B385" s="126" t="str">
        <f>INDEX(Réference!A:A,MATCH(T_suivi[[#This Row],[SKU]],Réference!F:F,0))</f>
        <v>G0.033</v>
      </c>
      <c r="C385" s="1" t="s">
        <v>460</v>
      </c>
      <c r="D385" s="7" t="str">
        <f>INDEX(Réference!G:G,MATCH('Suivi reception'!C385,Réference!F:F,0))</f>
        <v>Draineur détox</v>
      </c>
      <c r="E385" s="2" t="s">
        <v>533</v>
      </c>
      <c r="F385" s="138" t="s">
        <v>824</v>
      </c>
      <c r="G385" s="139">
        <v>46996</v>
      </c>
      <c r="H385" s="2">
        <v>3</v>
      </c>
      <c r="I385" s="2" t="s">
        <v>518</v>
      </c>
      <c r="J385" s="140">
        <v>620</v>
      </c>
      <c r="K385" s="141">
        <f t="shared" si="127"/>
        <v>1860</v>
      </c>
      <c r="L385" s="140">
        <v>109</v>
      </c>
      <c r="M385" s="106"/>
    </row>
    <row r="386" spans="1:13" ht="15.75" x14ac:dyDescent="0.25">
      <c r="A386" s="103">
        <v>46267</v>
      </c>
      <c r="B386" s="126" t="str">
        <f>INDEX(Réference!A:A,MATCH(T_suivi[[#This Row],[SKU]],Réference!F:F,0))</f>
        <v>G0.033</v>
      </c>
      <c r="C386" s="1" t="s">
        <v>460</v>
      </c>
      <c r="D386" s="7" t="str">
        <f>INDEX(Réference!G:G,MATCH('Suivi reception'!C386,Réference!F:F,0))</f>
        <v>Draineur détox</v>
      </c>
      <c r="E386" s="2" t="s">
        <v>533</v>
      </c>
      <c r="F386" s="138" t="s">
        <v>824</v>
      </c>
      <c r="G386" s="139">
        <v>46996</v>
      </c>
      <c r="H386" s="2">
        <v>1</v>
      </c>
      <c r="I386" s="2" t="s">
        <v>518</v>
      </c>
      <c r="J386" s="140">
        <v>605</v>
      </c>
      <c r="K386" s="141">
        <f t="shared" si="127"/>
        <v>605</v>
      </c>
      <c r="L386" s="140">
        <v>109</v>
      </c>
      <c r="M386" s="106"/>
    </row>
    <row r="387" spans="1:13" ht="15.75" x14ac:dyDescent="0.25">
      <c r="A387" s="103">
        <v>46267</v>
      </c>
      <c r="B387" s="126" t="str">
        <f>INDEX(Réference!A:A,MATCH(T_suivi[[#This Row],[SKU]],Réference!F:F,0))</f>
        <v>G0.033</v>
      </c>
      <c r="C387" s="1" t="s">
        <v>460</v>
      </c>
      <c r="D387" s="7" t="str">
        <f>INDEX(Réference!G:G,MATCH('Suivi reception'!C387,Réference!F:F,0))</f>
        <v>Draineur détox</v>
      </c>
      <c r="E387" s="2" t="s">
        <v>533</v>
      </c>
      <c r="F387" s="138" t="s">
        <v>825</v>
      </c>
      <c r="G387" s="139">
        <v>46996</v>
      </c>
      <c r="H387" s="2">
        <v>3</v>
      </c>
      <c r="I387" s="2" t="s">
        <v>518</v>
      </c>
      <c r="J387" s="140">
        <v>620</v>
      </c>
      <c r="K387" s="141">
        <f t="shared" si="127"/>
        <v>1860</v>
      </c>
      <c r="L387" s="140">
        <v>109</v>
      </c>
      <c r="M387" s="106"/>
    </row>
    <row r="388" spans="1:13" ht="15.75" x14ac:dyDescent="0.25">
      <c r="A388" s="103">
        <v>46267</v>
      </c>
      <c r="B388" s="126" t="str">
        <f>INDEX(Réference!A:A,MATCH(T_suivi[[#This Row],[SKU]],Réference!F:F,0))</f>
        <v>G0.033</v>
      </c>
      <c r="C388" s="1" t="s">
        <v>460</v>
      </c>
      <c r="D388" s="7" t="str">
        <f>INDEX(Réference!G:G,MATCH('Suivi reception'!C388,Réference!F:F,0))</f>
        <v>Draineur détox</v>
      </c>
      <c r="E388" s="2" t="s">
        <v>533</v>
      </c>
      <c r="F388" s="138" t="s">
        <v>825</v>
      </c>
      <c r="G388" s="139">
        <v>46996</v>
      </c>
      <c r="H388" s="2">
        <v>1</v>
      </c>
      <c r="I388" s="2" t="s">
        <v>518</v>
      </c>
      <c r="J388" s="140">
        <v>624</v>
      </c>
      <c r="K388" s="141">
        <f t="shared" si="127"/>
        <v>624</v>
      </c>
      <c r="L388" s="140">
        <v>109</v>
      </c>
      <c r="M388" s="106"/>
    </row>
    <row r="389" spans="1:13" ht="15.75" x14ac:dyDescent="0.25">
      <c r="A389" s="103">
        <v>46267</v>
      </c>
      <c r="B389" s="126" t="str">
        <f>INDEX(Réference!A:A,MATCH(T_suivi[[#This Row],[SKU]],Réference!F:F,0))</f>
        <v>F0.028</v>
      </c>
      <c r="C389" s="1" t="s">
        <v>338</v>
      </c>
      <c r="D389" s="7" t="str">
        <f>INDEX(Réference!G:G,MATCH('Suivi reception'!C389,Réference!F:F,0))</f>
        <v>Booster Minceur (cure 1 mois) 
- Favorise la perte de poids &amp; réduit la fatigue</v>
      </c>
      <c r="E389" s="2" t="s">
        <v>533</v>
      </c>
      <c r="F389" s="138" t="s">
        <v>826</v>
      </c>
      <c r="G389" s="139">
        <v>47361</v>
      </c>
      <c r="H389" s="2">
        <v>1</v>
      </c>
      <c r="I389" s="2" t="s">
        <v>518</v>
      </c>
      <c r="J389" s="140">
        <v>3379</v>
      </c>
      <c r="K389" s="141">
        <f t="shared" si="127"/>
        <v>3379</v>
      </c>
      <c r="L389" s="140">
        <v>109</v>
      </c>
      <c r="M389" s="106"/>
    </row>
    <row r="390" spans="1:13" ht="15.75" x14ac:dyDescent="0.25">
      <c r="A390" s="103">
        <v>46267</v>
      </c>
      <c r="B390" s="126" t="str">
        <f>INDEX(Réference!A:A,MATCH(T_suivi[[#This Row],[SKU]],Réference!F:F,0))</f>
        <v>F0.028</v>
      </c>
      <c r="C390" s="1" t="s">
        <v>338</v>
      </c>
      <c r="D390" s="7" t="str">
        <f>INDEX(Réference!G:G,MATCH('Suivi reception'!C390,Réference!F:F,0))</f>
        <v>Booster Minceur (cure 1 mois) 
- Favorise la perte de poids &amp; réduit la fatigue</v>
      </c>
      <c r="E390" s="2" t="s">
        <v>533</v>
      </c>
      <c r="F390" s="138" t="s">
        <v>826</v>
      </c>
      <c r="G390" s="139">
        <v>47361</v>
      </c>
      <c r="H390" s="2">
        <v>1</v>
      </c>
      <c r="I390" s="2" t="s">
        <v>518</v>
      </c>
      <c r="J390" s="140">
        <v>1633</v>
      </c>
      <c r="K390" s="141">
        <f t="shared" si="127"/>
        <v>1633</v>
      </c>
      <c r="L390" s="140">
        <v>109</v>
      </c>
      <c r="M390" s="106"/>
    </row>
    <row r="391" spans="1:13" ht="15" customHeight="1" x14ac:dyDescent="0.25">
      <c r="A391" s="103">
        <v>46268</v>
      </c>
      <c r="B391" s="126" t="str">
        <f>INDEX(Réference!A:A,MATCH(T_suivi[[#This Row],[SKU]],Réference!F:F,0))</f>
        <v>G0.004</v>
      </c>
      <c r="C391" s="1" t="s">
        <v>388</v>
      </c>
      <c r="D391" s="7" t="str">
        <f>INDEX(Réference!G:G,MATCH('Suivi reception'!C391,Réference!F:F,0))</f>
        <v>Pépites de céréales, chocolat</v>
      </c>
      <c r="E391" s="2" t="s">
        <v>827</v>
      </c>
      <c r="F391" s="138" t="s">
        <v>828</v>
      </c>
      <c r="G391" s="139">
        <v>46574</v>
      </c>
      <c r="H391" s="2">
        <v>2</v>
      </c>
      <c r="I391" s="2" t="s">
        <v>518</v>
      </c>
      <c r="J391" s="140">
        <v>3600</v>
      </c>
      <c r="K391" s="141">
        <f t="shared" ref="K391" si="138">IF(ISBLANK(H391),"",H391*J391)</f>
        <v>7200</v>
      </c>
      <c r="L391" s="140">
        <v>300</v>
      </c>
      <c r="M391" s="106"/>
    </row>
    <row r="392" spans="1:13" ht="15" customHeight="1" x14ac:dyDescent="0.25">
      <c r="A392" s="103">
        <v>46268</v>
      </c>
      <c r="B392" s="126" t="str">
        <f>INDEX(Réference!A:A,MATCH(T_suivi[[#This Row],[SKU]],Réference!F:F,0))</f>
        <v>G0.004</v>
      </c>
      <c r="C392" s="1" t="s">
        <v>388</v>
      </c>
      <c r="D392" s="7" t="str">
        <f>INDEX(Réference!G:G,MATCH('Suivi reception'!C392,Réference!F:F,0))</f>
        <v>Pépites de céréales, chocolat</v>
      </c>
      <c r="E392" s="2" t="s">
        <v>827</v>
      </c>
      <c r="F392" s="138" t="s">
        <v>828</v>
      </c>
      <c r="G392" s="139">
        <v>46574</v>
      </c>
      <c r="H392" s="2">
        <v>1</v>
      </c>
      <c r="I392" s="2" t="s">
        <v>518</v>
      </c>
      <c r="J392" s="140">
        <v>4603</v>
      </c>
      <c r="K392" s="141">
        <f t="shared" si="127"/>
        <v>4603</v>
      </c>
      <c r="L392" s="140">
        <v>300</v>
      </c>
      <c r="M392" s="106"/>
    </row>
    <row r="393" spans="1:13" ht="15.75" x14ac:dyDescent="0.25">
      <c r="A393" s="103">
        <v>46268</v>
      </c>
      <c r="B393" s="126" t="str">
        <f>INDEX(Réference!A:A,MATCH(T_suivi[[#This Row],[SKU]],Réference!F:F,0))</f>
        <v>G0.004</v>
      </c>
      <c r="C393" s="1" t="s">
        <v>388</v>
      </c>
      <c r="D393" s="7" t="str">
        <f>INDEX(Réference!G:G,MATCH('Suivi reception'!C393,Réference!F:F,0))</f>
        <v>Pépites de céréales, chocolat</v>
      </c>
      <c r="E393" s="2" t="s">
        <v>827</v>
      </c>
      <c r="F393" s="138" t="s">
        <v>829</v>
      </c>
      <c r="G393" s="139">
        <v>46575</v>
      </c>
      <c r="H393" s="2">
        <v>1</v>
      </c>
      <c r="I393" s="2" t="s">
        <v>518</v>
      </c>
      <c r="J393" s="140">
        <v>4800</v>
      </c>
      <c r="K393" s="141">
        <f t="shared" ref="K393:K394" si="139">IF(ISBLANK(H393),"",H393*J393)</f>
        <v>4800</v>
      </c>
      <c r="L393" s="140">
        <v>300</v>
      </c>
      <c r="M393" s="106"/>
    </row>
    <row r="394" spans="1:13" ht="15.75" x14ac:dyDescent="0.25">
      <c r="A394" s="103">
        <v>46268</v>
      </c>
      <c r="B394" s="126" t="str">
        <f>INDEX(Réference!A:A,MATCH(T_suivi[[#This Row],[SKU]],Réference!F:F,0))</f>
        <v>G0.004</v>
      </c>
      <c r="C394" s="1" t="s">
        <v>388</v>
      </c>
      <c r="D394" s="7" t="str">
        <f>INDEX(Réference!G:G,MATCH('Suivi reception'!C394,Réference!F:F,0))</f>
        <v>Pépites de céréales, chocolat</v>
      </c>
      <c r="E394" s="2" t="s">
        <v>827</v>
      </c>
      <c r="F394" s="138" t="s">
        <v>829</v>
      </c>
      <c r="G394" s="139">
        <v>46575</v>
      </c>
      <c r="H394" s="2">
        <v>1</v>
      </c>
      <c r="I394" s="2" t="s">
        <v>518</v>
      </c>
      <c r="J394" s="140">
        <v>2157</v>
      </c>
      <c r="K394" s="141">
        <f t="shared" si="139"/>
        <v>2157</v>
      </c>
      <c r="L394" s="140">
        <v>300</v>
      </c>
      <c r="M394" s="106"/>
    </row>
    <row r="395" spans="1:13" ht="15.75" x14ac:dyDescent="0.25">
      <c r="A395" s="103">
        <v>46268</v>
      </c>
      <c r="B395" s="126" t="str">
        <f>INDEX(Réference!A:A,MATCH(T_suivi[[#This Row],[SKU]],Réference!F:F,0))</f>
        <v>G0.004</v>
      </c>
      <c r="C395" s="1" t="s">
        <v>388</v>
      </c>
      <c r="D395" s="7" t="str">
        <f>INDEX(Réference!G:G,MATCH('Suivi reception'!C395,Réference!F:F,0))</f>
        <v>Pépites de céréales, chocolat</v>
      </c>
      <c r="E395" s="2" t="s">
        <v>827</v>
      </c>
      <c r="F395" s="138" t="s">
        <v>829</v>
      </c>
      <c r="G395" s="139">
        <v>46575</v>
      </c>
      <c r="H395" s="2">
        <v>1</v>
      </c>
      <c r="I395" s="2" t="s">
        <v>518</v>
      </c>
      <c r="J395" s="140">
        <v>3600</v>
      </c>
      <c r="K395" s="141">
        <f t="shared" si="127"/>
        <v>3600</v>
      </c>
      <c r="L395" s="140">
        <v>300</v>
      </c>
      <c r="M395" s="106"/>
    </row>
    <row r="396" spans="1:13" ht="15.75" x14ac:dyDescent="0.25">
      <c r="A396" s="103">
        <v>46268</v>
      </c>
      <c r="B396" s="126" t="str">
        <f>INDEX(Réference!A:A,MATCH(T_suivi[[#This Row],[SKU]],Réference!F:F,0))</f>
        <v>G0.007</v>
      </c>
      <c r="C396" s="1" t="s">
        <v>395</v>
      </c>
      <c r="D396" s="7" t="str">
        <f>INDEX(Réference!G:G,MATCH('Suivi reception'!C396,Réference!F:F,0))</f>
        <v>Pépites de céréales, mélange de noix</v>
      </c>
      <c r="E396" s="2" t="s">
        <v>827</v>
      </c>
      <c r="F396" s="138" t="s">
        <v>830</v>
      </c>
      <c r="G396" s="139">
        <v>46588</v>
      </c>
      <c r="H396" s="2">
        <v>1</v>
      </c>
      <c r="I396" s="2" t="s">
        <v>518</v>
      </c>
      <c r="J396" s="140">
        <v>4595</v>
      </c>
      <c r="K396" s="141">
        <f t="shared" ref="K396" si="140">IF(ISBLANK(H396),"",H396*J396)</f>
        <v>4595</v>
      </c>
      <c r="L396" s="140">
        <v>300</v>
      </c>
      <c r="M396" s="106"/>
    </row>
    <row r="397" spans="1:13" ht="15.75" x14ac:dyDescent="0.25">
      <c r="A397" s="103">
        <v>46268</v>
      </c>
      <c r="B397" s="126" t="str">
        <f>INDEX(Réference!A:A,MATCH(T_suivi[[#This Row],[SKU]],Réference!F:F,0))</f>
        <v>G0.007</v>
      </c>
      <c r="C397" s="1" t="s">
        <v>395</v>
      </c>
      <c r="D397" s="7" t="str">
        <f>INDEX(Réference!G:G,MATCH('Suivi reception'!C397,Réference!F:F,0))</f>
        <v>Pépites de céréales, mélange de noix</v>
      </c>
      <c r="E397" s="2" t="s">
        <v>827</v>
      </c>
      <c r="F397" s="138" t="s">
        <v>830</v>
      </c>
      <c r="G397" s="139">
        <v>46588</v>
      </c>
      <c r="H397" s="2">
        <v>1</v>
      </c>
      <c r="I397" s="2" t="s">
        <v>518</v>
      </c>
      <c r="J397" s="140">
        <v>3600</v>
      </c>
      <c r="K397" s="141">
        <f t="shared" si="127"/>
        <v>3600</v>
      </c>
      <c r="L397" s="140">
        <v>300</v>
      </c>
      <c r="M397" s="106"/>
    </row>
    <row r="398" spans="1:13" ht="15.75" x14ac:dyDescent="0.25">
      <c r="A398" s="103">
        <v>46268</v>
      </c>
      <c r="B398" s="126" t="str">
        <f>INDEX(Réference!A:A,MATCH(T_suivi[[#This Row],[SKU]],Réference!F:F,0))</f>
        <v>G0.007</v>
      </c>
      <c r="C398" s="1" t="s">
        <v>395</v>
      </c>
      <c r="D398" s="7" t="str">
        <f>INDEX(Réference!G:G,MATCH('Suivi reception'!C398,Réference!F:F,0))</f>
        <v>Pépites de céréales, mélange de noix</v>
      </c>
      <c r="E398" s="2" t="s">
        <v>827</v>
      </c>
      <c r="F398" s="138" t="s">
        <v>830</v>
      </c>
      <c r="G398" s="139">
        <v>46588</v>
      </c>
      <c r="H398" s="2">
        <v>1</v>
      </c>
      <c r="I398" s="2" t="s">
        <v>518</v>
      </c>
      <c r="J398" s="140">
        <v>3900</v>
      </c>
      <c r="K398" s="141">
        <f t="shared" ref="K398" si="141">IF(ISBLANK(H398),"",H398*J398)</f>
        <v>3900</v>
      </c>
      <c r="L398" s="140">
        <v>300</v>
      </c>
      <c r="M398" s="106"/>
    </row>
    <row r="399" spans="1:13" ht="15.75" x14ac:dyDescent="0.25">
      <c r="A399" s="103">
        <v>46268</v>
      </c>
      <c r="B399" s="126" t="str">
        <f>INDEX(Réference!A:A,MATCH(T_suivi[[#This Row],[SKU]],Réference!F:F,0))</f>
        <v>GRAADE</v>
      </c>
      <c r="C399" s="1">
        <v>410110003</v>
      </c>
      <c r="D399" s="7" t="str">
        <f>INDEX(Réference!G:G,MATCH('Suivi reception'!C399,Réference!F:F,0))</f>
        <v xml:space="preserve">Gaufre protéinée nappée au cacao 84 g </v>
      </c>
      <c r="E399" s="2" t="s">
        <v>67</v>
      </c>
      <c r="F399" s="138" t="s">
        <v>832</v>
      </c>
      <c r="G399" s="139">
        <v>46453</v>
      </c>
      <c r="H399" s="2">
        <v>1</v>
      </c>
      <c r="I399" s="2" t="s">
        <v>518</v>
      </c>
      <c r="J399" s="140">
        <v>2920</v>
      </c>
      <c r="K399" s="141">
        <f t="shared" ref="K399" si="142">IF(ISBLANK(H399),"",H399*J399)</f>
        <v>2920</v>
      </c>
      <c r="L399" s="140">
        <v>40</v>
      </c>
      <c r="M399" s="106"/>
    </row>
    <row r="400" spans="1:13" ht="15.75" x14ac:dyDescent="0.25">
      <c r="A400" s="103">
        <v>46268</v>
      </c>
      <c r="B400" s="126" t="str">
        <f>INDEX(Réference!A:A,MATCH(T_suivi[[#This Row],[SKU]],Réference!F:F,0))</f>
        <v>GRAADE</v>
      </c>
      <c r="C400" s="1">
        <v>410110002</v>
      </c>
      <c r="D400" s="7" t="str">
        <f>INDEX(Réference!G:G,MATCH('Suivi reception'!C400,Réference!F:F,0))</f>
        <v xml:space="preserve">Gaufre protéinée a la Framboise 70g </v>
      </c>
      <c r="E400" s="2" t="s">
        <v>67</v>
      </c>
      <c r="F400" s="138" t="s">
        <v>832</v>
      </c>
      <c r="G400" s="139">
        <v>46453</v>
      </c>
      <c r="H400" s="2">
        <v>1</v>
      </c>
      <c r="I400" s="2" t="s">
        <v>518</v>
      </c>
      <c r="J400" s="140">
        <v>2640</v>
      </c>
      <c r="K400" s="141">
        <f t="shared" ref="K400" si="143">IF(ISBLANK(H400),"",H400*J400)</f>
        <v>2640</v>
      </c>
      <c r="L400" s="140">
        <v>40</v>
      </c>
      <c r="M400" s="106"/>
    </row>
    <row r="401" spans="1:13" ht="15.75" x14ac:dyDescent="0.25">
      <c r="A401" s="103">
        <v>46268</v>
      </c>
      <c r="B401" s="126" t="str">
        <f>INDEX(Réference!A:A,MATCH(T_suivi[[#This Row],[SKU]],Réference!F:F,0))</f>
        <v>GRAADE</v>
      </c>
      <c r="C401" s="1">
        <v>410110001</v>
      </c>
      <c r="D401" s="7" t="str">
        <f>INDEX(Réference!G:G,MATCH('Suivi reception'!C401,Réference!F:F,0))</f>
        <v xml:space="preserve">Gaufre protéinée a la vanille 70g </v>
      </c>
      <c r="E401" s="2" t="s">
        <v>67</v>
      </c>
      <c r="F401" s="138" t="s">
        <v>832</v>
      </c>
      <c r="G401" s="139">
        <v>46453</v>
      </c>
      <c r="H401" s="2">
        <v>1</v>
      </c>
      <c r="I401" s="2" t="s">
        <v>518</v>
      </c>
      <c r="J401" s="140">
        <v>2200</v>
      </c>
      <c r="K401" s="141">
        <f t="shared" ref="K401:K406" si="144">IF(ISBLANK(H401),"",H401*J401)</f>
        <v>2200</v>
      </c>
      <c r="L401" s="140">
        <v>40</v>
      </c>
      <c r="M401" s="106"/>
    </row>
    <row r="402" spans="1:13" ht="15.75" x14ac:dyDescent="0.25">
      <c r="A402" s="103">
        <v>46268</v>
      </c>
      <c r="B402" s="126" t="str">
        <f>INDEX(Réference!A:A,MATCH(T_suivi[[#This Row],[SKU]],Réference!F:F,0))</f>
        <v>D0.07</v>
      </c>
      <c r="C402" s="1" t="s">
        <v>182</v>
      </c>
      <c r="D402" s="7" t="str">
        <f>INDEX(Réference!G:G,MATCH('Suivi reception'!C402,Réference!F:F,0))</f>
        <v>Curry végétarien</v>
      </c>
      <c r="E402" s="2" t="s">
        <v>24</v>
      </c>
      <c r="F402" s="138" t="s">
        <v>1428</v>
      </c>
      <c r="G402" s="139">
        <v>46714</v>
      </c>
      <c r="H402" s="2">
        <v>5</v>
      </c>
      <c r="I402" s="2" t="s">
        <v>518</v>
      </c>
      <c r="J402" s="140">
        <v>1152</v>
      </c>
      <c r="K402" s="141">
        <f t="shared" si="144"/>
        <v>5760</v>
      </c>
      <c r="L402" s="140">
        <v>12</v>
      </c>
      <c r="M402" s="106"/>
    </row>
    <row r="403" spans="1:13" ht="15.75" x14ac:dyDescent="0.25">
      <c r="A403" s="103">
        <v>46268</v>
      </c>
      <c r="B403" s="126" t="str">
        <f>INDEX(Réference!A:A,MATCH(T_suivi[[#This Row],[SKU]],Réference!F:F,0))</f>
        <v>D0.07</v>
      </c>
      <c r="C403" s="1" t="s">
        <v>182</v>
      </c>
      <c r="D403" s="7" t="str">
        <f>INDEX(Réference!G:G,MATCH('Suivi reception'!C403,Réference!F:F,0))</f>
        <v>Curry végétarien</v>
      </c>
      <c r="E403" s="2" t="s">
        <v>24</v>
      </c>
      <c r="F403" s="138" t="s">
        <v>1428</v>
      </c>
      <c r="G403" s="139">
        <v>46714</v>
      </c>
      <c r="H403" s="2">
        <v>1</v>
      </c>
      <c r="I403" s="2" t="s">
        <v>518</v>
      </c>
      <c r="J403" s="140">
        <v>532</v>
      </c>
      <c r="K403" s="141">
        <f t="shared" si="144"/>
        <v>532</v>
      </c>
      <c r="L403" s="140">
        <v>12</v>
      </c>
      <c r="M403" s="106"/>
    </row>
    <row r="404" spans="1:13" ht="15.75" x14ac:dyDescent="0.25">
      <c r="A404" s="103">
        <v>46268</v>
      </c>
      <c r="B404" s="126" t="str">
        <f>INDEX(Réference!A:A,MATCH(T_suivi[[#This Row],[SKU]],Réference!F:F,0))</f>
        <v>E0.20</v>
      </c>
      <c r="C404" s="1" t="s">
        <v>267</v>
      </c>
      <c r="D404" s="7" t="str">
        <f>INDEX(Réference!G:G,MATCH('Suivi reception'!C404,Réference!F:F,0))</f>
        <v>Lot de 4 petits pains protéinés spécial multigrain</v>
      </c>
      <c r="E404" s="2" t="s">
        <v>34</v>
      </c>
      <c r="F404" s="138" t="s">
        <v>1429</v>
      </c>
      <c r="G404" s="139">
        <v>46337</v>
      </c>
      <c r="H404" s="2">
        <v>8</v>
      </c>
      <c r="I404" s="2" t="s">
        <v>518</v>
      </c>
      <c r="J404" s="140">
        <v>480</v>
      </c>
      <c r="K404" s="141">
        <f t="shared" si="144"/>
        <v>3840</v>
      </c>
      <c r="L404" s="140">
        <v>12</v>
      </c>
      <c r="M404" s="106"/>
    </row>
    <row r="405" spans="1:13" ht="15.75" x14ac:dyDescent="0.25">
      <c r="A405" s="103">
        <v>46268</v>
      </c>
      <c r="B405" s="126" t="str">
        <f>INDEX(Réference!A:A,MATCH(T_suivi[[#This Row],[SKU]],Réference!F:F,0))</f>
        <v>E0.20</v>
      </c>
      <c r="C405" s="1" t="s">
        <v>267</v>
      </c>
      <c r="D405" s="7" t="str">
        <f>INDEX(Réference!G:G,MATCH('Suivi reception'!C405,Réference!F:F,0))</f>
        <v>Lot de 4 petits pains protéinés spécial multigrain</v>
      </c>
      <c r="E405" s="2" t="s">
        <v>34</v>
      </c>
      <c r="F405" s="138" t="s">
        <v>1429</v>
      </c>
      <c r="G405" s="139">
        <v>46337</v>
      </c>
      <c r="H405" s="2">
        <v>1</v>
      </c>
      <c r="I405" s="2" t="s">
        <v>518</v>
      </c>
      <c r="J405" s="140">
        <v>192</v>
      </c>
      <c r="K405" s="141">
        <f t="shared" si="144"/>
        <v>192</v>
      </c>
      <c r="L405" s="140">
        <v>12</v>
      </c>
      <c r="M405" s="106"/>
    </row>
    <row r="406" spans="1:13" ht="18.75" customHeight="1" x14ac:dyDescent="0.25">
      <c r="A406" s="103">
        <v>46269</v>
      </c>
      <c r="B406" s="126" t="str">
        <f>INDEX(Réference!A:A,MATCH(T_suivi[[#This Row],[SKU]],Réference!F:F,0))</f>
        <v>GRAADE</v>
      </c>
      <c r="C406" s="1">
        <v>410270001</v>
      </c>
      <c r="D406" s="7" t="str">
        <f>INDEX(Réference!G:G,MATCH('Suivi reception'!C406,Réference!F:F,0))</f>
        <v xml:space="preserve">Crackers aux olives et graines de potiron </v>
      </c>
      <c r="E406" s="2" t="s">
        <v>34</v>
      </c>
      <c r="F406" s="138" t="s">
        <v>1430</v>
      </c>
      <c r="G406" s="139">
        <v>46535</v>
      </c>
      <c r="H406" s="2">
        <v>2</v>
      </c>
      <c r="I406" s="2" t="s">
        <v>518</v>
      </c>
      <c r="J406" s="140">
        <v>1400</v>
      </c>
      <c r="K406" s="141">
        <f t="shared" si="144"/>
        <v>2800</v>
      </c>
      <c r="L406" s="140">
        <v>20</v>
      </c>
      <c r="M406" s="106"/>
    </row>
    <row r="407" spans="1:13" ht="15.75" x14ac:dyDescent="0.25">
      <c r="A407" s="103">
        <v>46269</v>
      </c>
      <c r="B407" s="126" t="str">
        <f>INDEX(Réference!A:A,MATCH(T_suivi[[#This Row],[SKU]],Réference!F:F,0))</f>
        <v>C0.03</v>
      </c>
      <c r="C407" s="1" t="s">
        <v>120</v>
      </c>
      <c r="D407" s="7" t="str">
        <f>INDEX(Réference!G:G,MATCH('Suivi reception'!C407,Réference!F:F,0))</f>
        <v>Salade Poulet zeste de citron</v>
      </c>
      <c r="E407" s="2" t="s">
        <v>20</v>
      </c>
      <c r="F407" s="138" t="s">
        <v>701</v>
      </c>
      <c r="G407" s="139">
        <v>46761</v>
      </c>
      <c r="H407" s="2">
        <v>1</v>
      </c>
      <c r="I407" s="2" t="s">
        <v>518</v>
      </c>
      <c r="J407" s="140">
        <v>1316</v>
      </c>
      <c r="K407" s="141">
        <f t="shared" ref="K407:K410" si="145">IF(ISBLANK(H407),"",H407*J407)</f>
        <v>1316</v>
      </c>
      <c r="L407" s="140">
        <v>7</v>
      </c>
      <c r="M407" s="106"/>
    </row>
    <row r="408" spans="1:13" ht="15.75" x14ac:dyDescent="0.25">
      <c r="A408" s="103">
        <v>46269</v>
      </c>
      <c r="B408" s="126" t="str">
        <f>INDEX(Réference!A:A,MATCH(T_suivi[[#This Row],[SKU]],Réference!F:F,0))</f>
        <v>C0.03</v>
      </c>
      <c r="C408" s="1" t="s">
        <v>120</v>
      </c>
      <c r="D408" s="7" t="str">
        <f>INDEX(Réference!G:G,MATCH('Suivi reception'!C408,Réference!F:F,0))</f>
        <v>Salade Poulet zeste de citron</v>
      </c>
      <c r="E408" s="2" t="s">
        <v>20</v>
      </c>
      <c r="F408" s="138" t="s">
        <v>1432</v>
      </c>
      <c r="G408" s="139">
        <v>46790</v>
      </c>
      <c r="H408" s="2">
        <v>10</v>
      </c>
      <c r="I408" s="2" t="s">
        <v>518</v>
      </c>
      <c r="J408" s="140">
        <v>1344</v>
      </c>
      <c r="K408" s="141">
        <f t="shared" ref="K408" si="146">IF(ISBLANK(H408),"",H408*J408)</f>
        <v>13440</v>
      </c>
      <c r="L408" s="140">
        <v>7</v>
      </c>
      <c r="M408" s="106"/>
    </row>
    <row r="409" spans="1:13" ht="15.75" x14ac:dyDescent="0.25">
      <c r="A409" s="103">
        <v>46269</v>
      </c>
      <c r="B409" s="126" t="str">
        <f>INDEX(Réference!A:A,MATCH(T_suivi[[#This Row],[SKU]],Réference!F:F,0))</f>
        <v>B0.10</v>
      </c>
      <c r="C409" s="1" t="s">
        <v>77</v>
      </c>
      <c r="D409" s="7" t="str">
        <f>INDEX(Réference!G:G,MATCH('Suivi reception'!C409,Réference!F:F,0))</f>
        <v>Salade italienne thon</v>
      </c>
      <c r="E409" s="2" t="s">
        <v>20</v>
      </c>
      <c r="F409" s="138" t="s">
        <v>1433</v>
      </c>
      <c r="G409" s="139">
        <v>46787</v>
      </c>
      <c r="H409" s="2">
        <v>1</v>
      </c>
      <c r="I409" s="2" t="s">
        <v>518</v>
      </c>
      <c r="J409" s="140">
        <v>595</v>
      </c>
      <c r="K409" s="141">
        <f t="shared" si="145"/>
        <v>595</v>
      </c>
      <c r="L409" s="140">
        <v>7</v>
      </c>
      <c r="M409" s="106"/>
    </row>
    <row r="410" spans="1:13" ht="15.75" x14ac:dyDescent="0.25">
      <c r="A410" s="103">
        <v>46269</v>
      </c>
      <c r="B410" s="126" t="str">
        <f>INDEX(Réference!A:A,MATCH(T_suivi[[#This Row],[SKU]],Réference!F:F,0))</f>
        <v>B0.10</v>
      </c>
      <c r="C410" s="1" t="s">
        <v>77</v>
      </c>
      <c r="D410" s="7" t="str">
        <f>INDEX(Réference!G:G,MATCH('Suivi reception'!C410,Réference!F:F,0))</f>
        <v>Salade italienne thon</v>
      </c>
      <c r="E410" s="2" t="s">
        <v>20</v>
      </c>
      <c r="F410" s="138" t="s">
        <v>1433</v>
      </c>
      <c r="G410" s="139">
        <v>46787</v>
      </c>
      <c r="H410" s="2">
        <v>2</v>
      </c>
      <c r="I410" s="2" t="s">
        <v>518</v>
      </c>
      <c r="J410" s="140">
        <v>1344</v>
      </c>
      <c r="K410" s="141">
        <f t="shared" si="145"/>
        <v>2688</v>
      </c>
      <c r="L410" s="140">
        <v>7</v>
      </c>
      <c r="M410" s="106"/>
    </row>
    <row r="411" spans="1:13" ht="15.75" x14ac:dyDescent="0.25">
      <c r="A411" s="103">
        <v>46269</v>
      </c>
      <c r="B411" s="126" t="str">
        <f>INDEX(Réference!A:A,MATCH(T_suivi[[#This Row],[SKU]],Réference!F:F,0))</f>
        <v>C0.08</v>
      </c>
      <c r="C411" s="1" t="s">
        <v>135</v>
      </c>
      <c r="D411" s="7" t="str">
        <f>INDEX(Réference!G:G,MATCH('Suivi reception'!C411,Réference!F:F,0))</f>
        <v>Salade provençale au poulet</v>
      </c>
      <c r="E411" s="2" t="s">
        <v>20</v>
      </c>
      <c r="F411" s="138" t="s">
        <v>1434</v>
      </c>
      <c r="G411" s="139">
        <v>46790</v>
      </c>
      <c r="H411" s="2">
        <v>2</v>
      </c>
      <c r="I411" s="2" t="s">
        <v>518</v>
      </c>
      <c r="J411" s="140">
        <v>1344</v>
      </c>
      <c r="K411" s="141">
        <f t="shared" ref="K411:K412" si="147">IF(ISBLANK(H411),"",H411*J411)</f>
        <v>2688</v>
      </c>
      <c r="L411" s="140">
        <v>7</v>
      </c>
      <c r="M411" s="106"/>
    </row>
    <row r="412" spans="1:13" ht="15.75" x14ac:dyDescent="0.25">
      <c r="A412" s="103">
        <v>46269</v>
      </c>
      <c r="B412" s="126" t="str">
        <f>INDEX(Réference!A:A,MATCH(T_suivi[[#This Row],[SKU]],Réference!F:F,0))</f>
        <v>C0.08</v>
      </c>
      <c r="C412" s="1" t="s">
        <v>135</v>
      </c>
      <c r="D412" s="7" t="str">
        <f>INDEX(Réference!G:G,MATCH('Suivi reception'!C412,Réference!F:F,0))</f>
        <v>Salade provençale au poulet</v>
      </c>
      <c r="E412" s="2" t="s">
        <v>20</v>
      </c>
      <c r="F412" s="138" t="s">
        <v>1434</v>
      </c>
      <c r="G412" s="139">
        <v>46790</v>
      </c>
      <c r="H412" s="2">
        <v>1</v>
      </c>
      <c r="I412" s="2" t="s">
        <v>518</v>
      </c>
      <c r="J412" s="140">
        <v>1127</v>
      </c>
      <c r="K412" s="141">
        <f t="shared" si="147"/>
        <v>1127</v>
      </c>
      <c r="L412" s="140">
        <v>7</v>
      </c>
      <c r="M412" s="106"/>
    </row>
    <row r="413" spans="1:13" ht="15.75" x14ac:dyDescent="0.25">
      <c r="A413" s="103">
        <v>46269</v>
      </c>
      <c r="B413" s="126" t="str">
        <f>INDEX(Réference!A:A,MATCH(T_suivi[[#This Row],[SKU]],Réference!F:F,0))</f>
        <v>A0.19</v>
      </c>
      <c r="C413" s="1" t="s">
        <v>494</v>
      </c>
      <c r="D413" s="7" t="str">
        <f>INDEX(Réference!G:G,MATCH('Suivi reception'!C413,Réference!F:F,0))</f>
        <v>Merlu Kerala riz complet</v>
      </c>
      <c r="E413" s="2" t="s">
        <v>12</v>
      </c>
      <c r="F413" s="138" t="s">
        <v>750</v>
      </c>
      <c r="G413" s="139">
        <v>46743</v>
      </c>
      <c r="H413" s="2">
        <v>10</v>
      </c>
      <c r="I413" s="2" t="s">
        <v>518</v>
      </c>
      <c r="J413" s="140">
        <v>672</v>
      </c>
      <c r="K413" s="141">
        <f t="shared" ref="K413" si="148">IF(ISBLANK(H413),"",H413*J413)</f>
        <v>6720</v>
      </c>
      <c r="L413" s="140">
        <v>8</v>
      </c>
      <c r="M413" s="106"/>
    </row>
    <row r="414" spans="1:13" ht="15.75" x14ac:dyDescent="0.25">
      <c r="A414" s="103">
        <v>46269</v>
      </c>
      <c r="B414" s="126" t="str">
        <f>INDEX(Réference!A:A,MATCH(T_suivi[[#This Row],[SKU]],Réference!F:F,0))</f>
        <v>B0.09</v>
      </c>
      <c r="C414" s="1" t="s">
        <v>72</v>
      </c>
      <c r="D414" s="7" t="str">
        <f>INDEX(Réference!G:G,MATCH('Suivi reception'!C414,Réference!F:F,0))</f>
        <v>Lasagnes à la Bolognaise</v>
      </c>
      <c r="E414" s="2" t="s">
        <v>12</v>
      </c>
      <c r="F414" s="138" t="s">
        <v>678</v>
      </c>
      <c r="G414" s="139">
        <v>46225</v>
      </c>
      <c r="H414" s="2">
        <v>15</v>
      </c>
      <c r="I414" s="2" t="s">
        <v>518</v>
      </c>
      <c r="J414" s="140">
        <v>672</v>
      </c>
      <c r="K414" s="141">
        <f t="shared" ref="K414" si="149">IF(ISBLANK(H414),"",H414*J414)</f>
        <v>10080</v>
      </c>
      <c r="L414" s="140">
        <v>8</v>
      </c>
      <c r="M414" s="106"/>
    </row>
    <row r="415" spans="1:13" ht="15.75" x14ac:dyDescent="0.25">
      <c r="A415" s="104">
        <v>46269</v>
      </c>
      <c r="B415" s="126" t="str">
        <f>INDEX(Réference!A:A,MATCH(T_suivi[[#This Row],[SKU]],Réference!F:F,0))</f>
        <v>D0.14</v>
      </c>
      <c r="C415" s="10" t="s">
        <v>501</v>
      </c>
      <c r="D415" s="7" t="str">
        <f>INDEX(Réference!G:G,MATCH('Suivi reception'!C415,Réference!F:F,0))</f>
        <v>Tajine de poulet</v>
      </c>
      <c r="E415" s="11" t="s">
        <v>12</v>
      </c>
      <c r="F415" s="142" t="s">
        <v>593</v>
      </c>
      <c r="G415" s="143">
        <v>46726</v>
      </c>
      <c r="H415" s="11">
        <v>8</v>
      </c>
      <c r="I415" s="11" t="s">
        <v>518</v>
      </c>
      <c r="J415" s="144">
        <v>672</v>
      </c>
      <c r="K415" s="145">
        <f t="shared" ref="K415:K477" si="150">IF(ISBLANK(H415),"",H415*J415)</f>
        <v>5376</v>
      </c>
      <c r="L415" s="144">
        <v>8</v>
      </c>
      <c r="M415" s="107"/>
    </row>
    <row r="416" spans="1:13" ht="15" customHeight="1" x14ac:dyDescent="0.25">
      <c r="A416" s="104">
        <v>46272</v>
      </c>
      <c r="B416" s="126" t="str">
        <f>INDEX(Réference!A:A,MATCH(T_suivi[[#This Row],[SKU]],Réference!F:F,0))</f>
        <v>CONSOMMABLE</v>
      </c>
      <c r="C416" s="10">
        <v>700310001</v>
      </c>
      <c r="D416" s="7" t="str">
        <f>INDEX(Réference!G:G,MATCH('Suivi reception'!C416,Réference!F:F,0))</f>
        <v>CAISSE AMERICAINE DD 400X400X400MM</v>
      </c>
      <c r="E416" s="11" t="s">
        <v>817</v>
      </c>
      <c r="F416" s="142" t="s">
        <v>1506</v>
      </c>
      <c r="G416" s="143">
        <v>46637</v>
      </c>
      <c r="H416" s="11">
        <v>10</v>
      </c>
      <c r="I416" s="11" t="s">
        <v>518</v>
      </c>
      <c r="J416" s="144">
        <v>120</v>
      </c>
      <c r="K416" s="145">
        <f t="shared" si="150"/>
        <v>1200</v>
      </c>
      <c r="L416" s="144">
        <v>120</v>
      </c>
      <c r="M416" s="107"/>
    </row>
    <row r="417" spans="1:13" ht="15" customHeight="1" x14ac:dyDescent="0.25">
      <c r="A417" s="104">
        <v>46272</v>
      </c>
      <c r="B417" s="126" t="str">
        <f>INDEX(Réference!A:A,MATCH(T_suivi[[#This Row],[SKU]],Réference!F:F,0))</f>
        <v>G0.023</v>
      </c>
      <c r="C417" s="10" t="s">
        <v>431</v>
      </c>
      <c r="D417" s="7" t="str">
        <f>INDEX(Réference!G:G,MATCH('Suivi reception'!C417,Réference!F:F,0))</f>
        <v>Sachet de 4 biscuits type petit beurre</v>
      </c>
      <c r="E417" s="12" t="s">
        <v>1435</v>
      </c>
      <c r="F417" s="142" t="s">
        <v>1436</v>
      </c>
      <c r="G417" s="143">
        <v>46812</v>
      </c>
      <c r="H417" s="11">
        <v>3</v>
      </c>
      <c r="I417" s="11" t="s">
        <v>518</v>
      </c>
      <c r="J417" s="144">
        <v>5000</v>
      </c>
      <c r="K417" s="145">
        <f t="shared" si="150"/>
        <v>15000</v>
      </c>
      <c r="L417" s="144">
        <v>125</v>
      </c>
      <c r="M417" s="107"/>
    </row>
    <row r="418" spans="1:13" ht="15" customHeight="1" x14ac:dyDescent="0.25">
      <c r="A418" s="104">
        <v>46272</v>
      </c>
      <c r="B418" s="126" t="str">
        <f>INDEX(Réference!A:A,MATCH(T_suivi[[#This Row],[SKU]],Réference!F:F,0))</f>
        <v>G0.023</v>
      </c>
      <c r="C418" s="10" t="s">
        <v>431</v>
      </c>
      <c r="D418" s="7" t="str">
        <f>INDEX(Réference!G:G,MATCH('Suivi reception'!C418,Réference!F:F,0))</f>
        <v>Sachet de 4 biscuits type petit beurre</v>
      </c>
      <c r="E418" s="11" t="s">
        <v>1435</v>
      </c>
      <c r="F418" s="142" t="s">
        <v>1436</v>
      </c>
      <c r="G418" s="143">
        <v>46812</v>
      </c>
      <c r="H418" s="11">
        <v>1</v>
      </c>
      <c r="I418" s="11" t="s">
        <v>518</v>
      </c>
      <c r="J418" s="144">
        <v>3625</v>
      </c>
      <c r="K418" s="145">
        <f t="shared" si="150"/>
        <v>3625</v>
      </c>
      <c r="L418" s="144">
        <v>125</v>
      </c>
      <c r="M418" s="107"/>
    </row>
    <row r="419" spans="1:13" ht="15" customHeight="1" x14ac:dyDescent="0.25">
      <c r="A419" s="104">
        <v>46273</v>
      </c>
      <c r="B419" s="126" t="str">
        <f>INDEX(Réference!A:A,MATCH(T_suivi[[#This Row],[SKU]],Réference!F:F,0))</f>
        <v>C0.12</v>
      </c>
      <c r="C419" s="10" t="s">
        <v>497</v>
      </c>
      <c r="D419" s="7" t="str">
        <f>INDEX(Réference!G:G,MATCH('Suivi reception'!C419,Réference!F:F,0))</f>
        <v>Boulette sau bœuf sauce tomate et torsades</v>
      </c>
      <c r="E419" s="11" t="s">
        <v>12</v>
      </c>
      <c r="F419" s="142" t="s">
        <v>587</v>
      </c>
      <c r="G419" s="143">
        <v>46719</v>
      </c>
      <c r="H419" s="11">
        <v>17</v>
      </c>
      <c r="I419" s="11" t="s">
        <v>518</v>
      </c>
      <c r="J419" s="144">
        <v>672</v>
      </c>
      <c r="K419" s="145">
        <f t="shared" si="150"/>
        <v>11424</v>
      </c>
      <c r="L419" s="144">
        <v>8</v>
      </c>
      <c r="M419" s="107"/>
    </row>
    <row r="420" spans="1:13" ht="15" customHeight="1" x14ac:dyDescent="0.25">
      <c r="A420" s="104">
        <v>46273</v>
      </c>
      <c r="B420" s="126" t="str">
        <f>INDEX(Réference!A:A,MATCH(T_suivi[[#This Row],[SKU]],Réference!F:F,0))</f>
        <v>E0.04</v>
      </c>
      <c r="C420" s="10" t="s">
        <v>226</v>
      </c>
      <c r="D420" s="7" t="str">
        <f>INDEX(Réference!G:G,MATCH('Suivi reception'!C420,Réference!F:F,0))</f>
        <v>Saumon Aneth Riz</v>
      </c>
      <c r="E420" s="11" t="s">
        <v>20</v>
      </c>
      <c r="F420" s="142" t="s">
        <v>726</v>
      </c>
      <c r="G420" s="143">
        <v>46772</v>
      </c>
      <c r="H420" s="11">
        <v>6</v>
      </c>
      <c r="I420" s="11" t="s">
        <v>518</v>
      </c>
      <c r="J420" s="144">
        <v>840</v>
      </c>
      <c r="K420" s="145">
        <f t="shared" si="150"/>
        <v>5040</v>
      </c>
      <c r="L420" s="144">
        <v>10</v>
      </c>
      <c r="M420" s="107"/>
    </row>
    <row r="421" spans="1:13" ht="15" customHeight="1" x14ac:dyDescent="0.25">
      <c r="A421" s="104">
        <v>46273</v>
      </c>
      <c r="B421" s="126" t="str">
        <f>INDEX(Réference!A:A,MATCH(T_suivi[[#This Row],[SKU]],Réference!F:F,0))</f>
        <v>D0.18</v>
      </c>
      <c r="C421" s="10" t="s">
        <v>207</v>
      </c>
      <c r="D421" s="7" t="str">
        <f>INDEX(Réference!G:G,MATCH('Suivi reception'!C421,Réference!F:F,0))</f>
        <v>Filet de merlu sauce citron et son riz</v>
      </c>
      <c r="E421" s="11" t="s">
        <v>12</v>
      </c>
      <c r="F421" s="142" t="s">
        <v>596</v>
      </c>
      <c r="G421" s="143">
        <v>46730</v>
      </c>
      <c r="H421" s="11">
        <v>10</v>
      </c>
      <c r="I421" s="11" t="s">
        <v>518</v>
      </c>
      <c r="J421" s="144">
        <v>672</v>
      </c>
      <c r="K421" s="145">
        <f t="shared" si="150"/>
        <v>6720</v>
      </c>
      <c r="L421" s="144">
        <v>8</v>
      </c>
      <c r="M421" s="107"/>
    </row>
    <row r="422" spans="1:13" ht="15" customHeight="1" x14ac:dyDescent="0.25">
      <c r="A422" s="104">
        <v>46274</v>
      </c>
      <c r="B422" s="126" t="str">
        <f>INDEX(Réference!A:A,MATCH(T_suivi[[#This Row],[SKU]],Réference!F:F,0))</f>
        <v>CONSOMMABLE</v>
      </c>
      <c r="C422" s="10">
        <v>700390001</v>
      </c>
      <c r="D422" s="7" t="str">
        <f>INDEX(Réference!G:G,MATCH('Suivi reception'!C422,Réference!F:F,0))</f>
        <v>CA FD SEMI AUTO 385X192X185 EXT SANS IMP</v>
      </c>
      <c r="E422" s="11" t="s">
        <v>813</v>
      </c>
      <c r="F422" s="142" t="s">
        <v>524</v>
      </c>
      <c r="G422" s="143" t="s">
        <v>527</v>
      </c>
      <c r="H422" s="11">
        <v>30</v>
      </c>
      <c r="I422" s="11" t="s">
        <v>518</v>
      </c>
      <c r="J422" s="144">
        <v>1100</v>
      </c>
      <c r="K422" s="145">
        <f t="shared" si="150"/>
        <v>33000</v>
      </c>
      <c r="L422" s="144">
        <v>1100</v>
      </c>
      <c r="M422" s="107"/>
    </row>
    <row r="423" spans="1:13" ht="15" customHeight="1" x14ac:dyDescent="0.25">
      <c r="A423" s="104">
        <v>46274</v>
      </c>
      <c r="B423" s="126" t="str">
        <f>INDEX(Réference!A:A,MATCH(T_suivi[[#This Row],[SKU]],Réference!F:F,0))</f>
        <v>CONSOMMABLE</v>
      </c>
      <c r="C423" s="10">
        <v>700390002</v>
      </c>
      <c r="D423" s="7" t="str">
        <f>INDEX(Réference!G:G,MATCH('Suivi reception'!C423,Réference!F:F,0))</f>
        <v>600X400X400 EXT IMP</v>
      </c>
      <c r="E423" s="11" t="s">
        <v>817</v>
      </c>
      <c r="F423" s="142" t="s">
        <v>524</v>
      </c>
      <c r="G423" s="143" t="s">
        <v>527</v>
      </c>
      <c r="H423" s="11">
        <v>3</v>
      </c>
      <c r="I423" s="11" t="s">
        <v>518</v>
      </c>
      <c r="J423" s="144">
        <v>130</v>
      </c>
      <c r="K423" s="145">
        <f t="shared" si="150"/>
        <v>390</v>
      </c>
      <c r="L423" s="144">
        <v>130</v>
      </c>
      <c r="M423" s="107"/>
    </row>
    <row r="424" spans="1:13" ht="15" customHeight="1" x14ac:dyDescent="0.25">
      <c r="A424" s="104">
        <v>46274</v>
      </c>
      <c r="B424" s="126" t="str">
        <f>INDEX(Réference!A:A,MATCH(T_suivi[[#This Row],[SKU]],Réference!F:F,0))</f>
        <v>CONSOMMABLE</v>
      </c>
      <c r="C424" s="10">
        <v>700310001</v>
      </c>
      <c r="D424" s="7" t="str">
        <f>INDEX(Réference!G:G,MATCH('Suivi reception'!C424,Réference!F:F,0))</f>
        <v>CAISSE AMERICAINE DD 400X400X400MM</v>
      </c>
      <c r="E424" s="11" t="s">
        <v>817</v>
      </c>
      <c r="F424" s="142" t="s">
        <v>524</v>
      </c>
      <c r="G424" s="143" t="s">
        <v>527</v>
      </c>
      <c r="H424" s="11">
        <v>10</v>
      </c>
      <c r="I424" s="11" t="s">
        <v>518</v>
      </c>
      <c r="J424" s="144">
        <v>120</v>
      </c>
      <c r="K424" s="145">
        <f t="shared" si="150"/>
        <v>1200</v>
      </c>
      <c r="L424" s="144">
        <v>120</v>
      </c>
      <c r="M424" s="107"/>
    </row>
    <row r="425" spans="1:13" ht="15" customHeight="1" x14ac:dyDescent="0.25">
      <c r="A425" s="104">
        <v>46274</v>
      </c>
      <c r="B425" s="126" t="str">
        <f>INDEX(Réference!A:A,MATCH(T_suivi[[#This Row],[SKU]],Réference!F:F,0))</f>
        <v>E0.19</v>
      </c>
      <c r="C425" s="10" t="s">
        <v>264</v>
      </c>
      <c r="D425" s="7" t="str">
        <f>INDEX(Réference!G:G,MATCH('Suivi reception'!C425,Réference!F:F,0))</f>
        <v>Spaghetti à la Bolognaise</v>
      </c>
      <c r="E425" s="11" t="s">
        <v>8</v>
      </c>
      <c r="F425" s="142" t="s">
        <v>1437</v>
      </c>
      <c r="G425" s="143">
        <v>46811</v>
      </c>
      <c r="H425" s="11">
        <v>10</v>
      </c>
      <c r="I425" s="11" t="s">
        <v>518</v>
      </c>
      <c r="J425" s="144">
        <v>1080</v>
      </c>
      <c r="K425" s="145">
        <f t="shared" si="150"/>
        <v>10800</v>
      </c>
      <c r="L425" s="144">
        <v>27</v>
      </c>
      <c r="M425" s="107"/>
    </row>
    <row r="426" spans="1:13" ht="15" customHeight="1" x14ac:dyDescent="0.25">
      <c r="A426" s="104">
        <v>46274</v>
      </c>
      <c r="B426" s="126" t="str">
        <f>INDEX(Réference!A:A,MATCH(T_suivi[[#This Row],[SKU]],Réference!F:F,0))</f>
        <v>E0.19</v>
      </c>
      <c r="C426" s="10" t="s">
        <v>264</v>
      </c>
      <c r="D426" s="7" t="str">
        <f>INDEX(Réference!G:G,MATCH('Suivi reception'!C426,Réference!F:F,0))</f>
        <v>Spaghetti à la Bolognaise</v>
      </c>
      <c r="E426" s="11" t="s">
        <v>8</v>
      </c>
      <c r="F426" s="142" t="s">
        <v>1437</v>
      </c>
      <c r="G426" s="143">
        <v>46811</v>
      </c>
      <c r="H426" s="11">
        <v>1</v>
      </c>
      <c r="I426" s="11" t="s">
        <v>518</v>
      </c>
      <c r="J426" s="144">
        <v>1053</v>
      </c>
      <c r="K426" s="145">
        <f t="shared" si="150"/>
        <v>1053</v>
      </c>
      <c r="L426" s="144">
        <v>27</v>
      </c>
      <c r="M426" s="107"/>
    </row>
    <row r="427" spans="1:13" ht="15" customHeight="1" x14ac:dyDescent="0.25">
      <c r="A427" s="104">
        <v>46274</v>
      </c>
      <c r="B427" s="126" t="str">
        <f>INDEX(Réference!A:A,MATCH(T_suivi[[#This Row],[SKU]],Réference!F:F,0))</f>
        <v>G0.020</v>
      </c>
      <c r="C427" s="10" t="s">
        <v>425</v>
      </c>
      <c r="D427" s="7" t="str">
        <f>INDEX(Réference!G:G,MATCH('Suivi reception'!C427,Réference!F:F,0))</f>
        <v>Pancakes x2</v>
      </c>
      <c r="E427" s="11" t="s">
        <v>86</v>
      </c>
      <c r="F427" s="142" t="s">
        <v>1438</v>
      </c>
      <c r="G427" s="143">
        <v>46332</v>
      </c>
      <c r="H427" s="11">
        <v>2</v>
      </c>
      <c r="I427" s="11" t="s">
        <v>518</v>
      </c>
      <c r="J427" s="144">
        <v>5760</v>
      </c>
      <c r="K427" s="145">
        <f t="shared" si="150"/>
        <v>11520</v>
      </c>
      <c r="L427" s="144">
        <v>120</v>
      </c>
      <c r="M427" s="107"/>
    </row>
    <row r="428" spans="1:13" ht="15" customHeight="1" x14ac:dyDescent="0.25">
      <c r="A428" s="104">
        <v>46274</v>
      </c>
      <c r="B428" s="126" t="str">
        <f>INDEX(Réference!A:A,MATCH(T_suivi[[#This Row],[SKU]],Réference!F:F,0))</f>
        <v>H0.007</v>
      </c>
      <c r="C428" s="10" t="s">
        <v>35</v>
      </c>
      <c r="D428" s="7" t="str">
        <f>INDEX(Réference!G:G,MATCH('Suivi reception'!C428,Réference!F:F,0))</f>
        <v>Tranche de cake citron pavot</v>
      </c>
      <c r="E428" s="11" t="s">
        <v>16</v>
      </c>
      <c r="F428" s="142" t="s">
        <v>1439</v>
      </c>
      <c r="G428" s="143">
        <v>46361</v>
      </c>
      <c r="H428" s="11">
        <v>1</v>
      </c>
      <c r="I428" s="11" t="s">
        <v>518</v>
      </c>
      <c r="J428" s="144">
        <v>2850</v>
      </c>
      <c r="K428" s="145">
        <v>2850</v>
      </c>
      <c r="L428" s="146">
        <v>50</v>
      </c>
      <c r="M428" s="107"/>
    </row>
    <row r="429" spans="1:13" ht="15" customHeight="1" x14ac:dyDescent="0.25">
      <c r="A429" s="104">
        <v>46274</v>
      </c>
      <c r="B429" s="126" t="str">
        <f>INDEX(Réference!A:A,MATCH(T_suivi[[#This Row],[SKU]],Réference!F:F,0))</f>
        <v>H0.007</v>
      </c>
      <c r="C429" s="10" t="s">
        <v>35</v>
      </c>
      <c r="D429" s="7" t="str">
        <f>INDEX(Réference!G:G,MATCH('Suivi reception'!C429,Réference!F:F,0))</f>
        <v>Tranche de cake citron pavot</v>
      </c>
      <c r="E429" s="11" t="s">
        <v>16</v>
      </c>
      <c r="F429" s="142" t="s">
        <v>1440</v>
      </c>
      <c r="G429" s="143">
        <v>46361</v>
      </c>
      <c r="H429" s="11">
        <v>1</v>
      </c>
      <c r="I429" s="11" t="s">
        <v>518</v>
      </c>
      <c r="J429" s="144">
        <v>2999</v>
      </c>
      <c r="K429" s="145">
        <f t="shared" si="150"/>
        <v>2999</v>
      </c>
      <c r="L429" s="144">
        <v>50</v>
      </c>
      <c r="M429" s="107"/>
    </row>
    <row r="430" spans="1:13" ht="15" customHeight="1" x14ac:dyDescent="0.25">
      <c r="A430" s="104">
        <v>46274</v>
      </c>
      <c r="B430" s="126" t="str">
        <f>INDEX(Réference!A:A,MATCH(T_suivi[[#This Row],[SKU]],Réference!F:F,0))</f>
        <v>H0.011</v>
      </c>
      <c r="C430" s="10" t="s">
        <v>36</v>
      </c>
      <c r="D430" s="7" t="str">
        <f>INDEX(Réference!G:G,MATCH('Suivi reception'!C430,Réference!F:F,0))</f>
        <v>Tranche de cake aux pépites de chocolat</v>
      </c>
      <c r="E430" s="11" t="s">
        <v>16</v>
      </c>
      <c r="F430" s="142" t="s">
        <v>1441</v>
      </c>
      <c r="G430" s="143">
        <v>46367</v>
      </c>
      <c r="H430" s="11">
        <v>1</v>
      </c>
      <c r="I430" s="11" t="s">
        <v>518</v>
      </c>
      <c r="J430" s="144">
        <v>3650</v>
      </c>
      <c r="K430" s="145">
        <f t="shared" si="150"/>
        <v>3650</v>
      </c>
      <c r="L430" s="144">
        <v>50</v>
      </c>
      <c r="M430" s="107"/>
    </row>
    <row r="431" spans="1:13" ht="15" customHeight="1" x14ac:dyDescent="0.25">
      <c r="A431" s="104">
        <v>46274</v>
      </c>
      <c r="B431" s="126" t="str">
        <f>INDEX(Réference!A:A,MATCH(T_suivi[[#This Row],[SKU]],Réference!F:F,0))</f>
        <v>H0.011</v>
      </c>
      <c r="C431" s="10" t="s">
        <v>36</v>
      </c>
      <c r="D431" s="7" t="str">
        <f>INDEX(Réference!G:G,MATCH('Suivi reception'!C431,Réference!F:F,0))</f>
        <v>Tranche de cake aux pépites de chocolat</v>
      </c>
      <c r="E431" s="11" t="s">
        <v>16</v>
      </c>
      <c r="F431" s="142" t="s">
        <v>1442</v>
      </c>
      <c r="G431" s="143">
        <v>46367</v>
      </c>
      <c r="H431" s="11">
        <v>1</v>
      </c>
      <c r="I431" s="11" t="s">
        <v>518</v>
      </c>
      <c r="J431" s="144">
        <v>3650</v>
      </c>
      <c r="K431" s="145">
        <f t="shared" si="150"/>
        <v>3650</v>
      </c>
      <c r="L431" s="144">
        <v>50</v>
      </c>
      <c r="M431" s="107"/>
    </row>
    <row r="432" spans="1:13" ht="15" customHeight="1" x14ac:dyDescent="0.25">
      <c r="A432" s="104">
        <v>46274</v>
      </c>
      <c r="B432" s="126" t="str">
        <f>INDEX(Réference!A:A,MATCH(T_suivi[[#This Row],[SKU]],Réference!F:F,0))</f>
        <v>H0.011</v>
      </c>
      <c r="C432" s="10" t="s">
        <v>36</v>
      </c>
      <c r="D432" s="7" t="str">
        <f>INDEX(Réference!G:G,MATCH('Suivi reception'!C432,Réference!F:F,0))</f>
        <v>Tranche de cake aux pépites de chocolat</v>
      </c>
      <c r="E432" s="11" t="s">
        <v>16</v>
      </c>
      <c r="F432" s="142" t="s">
        <v>1443</v>
      </c>
      <c r="G432" s="143">
        <v>46367</v>
      </c>
      <c r="H432" s="11">
        <v>1</v>
      </c>
      <c r="I432" s="11" t="s">
        <v>518</v>
      </c>
      <c r="J432" s="144">
        <v>3534</v>
      </c>
      <c r="K432" s="145">
        <f t="shared" si="150"/>
        <v>3534</v>
      </c>
      <c r="L432" s="144">
        <v>50</v>
      </c>
      <c r="M432" s="107"/>
    </row>
    <row r="433" spans="1:13" ht="15" customHeight="1" x14ac:dyDescent="0.25">
      <c r="A433" s="104">
        <v>46274</v>
      </c>
      <c r="B433" s="126" t="str">
        <f>INDEX(Réference!A:A,MATCH(T_suivi[[#This Row],[SKU]],Réference!F:F,0))</f>
        <v>H0.003</v>
      </c>
      <c r="C433" s="10" t="s">
        <v>38</v>
      </c>
      <c r="D433" s="7" t="str">
        <f>INDEX(Réference!G:G,MATCH('Suivi reception'!C433,Réference!F:F,0))</f>
        <v>Tranche de cake tout chocolat</v>
      </c>
      <c r="E433" s="11" t="s">
        <v>16</v>
      </c>
      <c r="F433" s="142" t="s">
        <v>1444</v>
      </c>
      <c r="G433" s="143">
        <v>46367</v>
      </c>
      <c r="H433" s="11">
        <v>1</v>
      </c>
      <c r="I433" s="11" t="s">
        <v>518</v>
      </c>
      <c r="J433" s="144">
        <v>4050</v>
      </c>
      <c r="K433" s="145">
        <f t="shared" si="150"/>
        <v>4050</v>
      </c>
      <c r="L433" s="144">
        <v>50</v>
      </c>
      <c r="M433" s="107"/>
    </row>
    <row r="434" spans="1:13" ht="15" customHeight="1" x14ac:dyDescent="0.25">
      <c r="A434" s="104">
        <v>46274</v>
      </c>
      <c r="B434" s="126" t="str">
        <f>INDEX(Réference!A:A,MATCH(T_suivi[[#This Row],[SKU]],Réference!F:F,0))</f>
        <v>H0.003</v>
      </c>
      <c r="C434" s="10" t="s">
        <v>38</v>
      </c>
      <c r="D434" s="7" t="str">
        <f>INDEX(Réference!G:G,MATCH('Suivi reception'!C434,Réference!F:F,0))</f>
        <v>Tranche de cake tout chocolat</v>
      </c>
      <c r="E434" s="11" t="s">
        <v>16</v>
      </c>
      <c r="F434" s="142" t="s">
        <v>1445</v>
      </c>
      <c r="G434" s="143">
        <v>46367</v>
      </c>
      <c r="H434" s="11">
        <v>1</v>
      </c>
      <c r="I434" s="11" t="s">
        <v>518</v>
      </c>
      <c r="J434" s="144">
        <v>3900</v>
      </c>
      <c r="K434" s="145">
        <f t="shared" si="150"/>
        <v>3900</v>
      </c>
      <c r="L434" s="144">
        <v>50</v>
      </c>
      <c r="M434" s="107"/>
    </row>
    <row r="435" spans="1:13" ht="15" customHeight="1" x14ac:dyDescent="0.25">
      <c r="A435" s="104">
        <v>46274</v>
      </c>
      <c r="B435" s="126" t="str">
        <f>INDEX(Réference!A:A,MATCH(T_suivi[[#This Row],[SKU]],Réference!F:F,0))</f>
        <v>H0.003</v>
      </c>
      <c r="C435" s="10" t="s">
        <v>38</v>
      </c>
      <c r="D435" s="7" t="str">
        <f>INDEX(Réference!G:G,MATCH('Suivi reception'!C435,Réference!F:F,0))</f>
        <v>Tranche de cake tout chocolat</v>
      </c>
      <c r="E435" s="11" t="s">
        <v>16</v>
      </c>
      <c r="F435" s="142" t="s">
        <v>1446</v>
      </c>
      <c r="G435" s="143">
        <v>46367</v>
      </c>
      <c r="H435" s="11">
        <v>1</v>
      </c>
      <c r="I435" s="11" t="s">
        <v>518</v>
      </c>
      <c r="J435" s="144">
        <v>3546</v>
      </c>
      <c r="K435" s="145">
        <f t="shared" si="150"/>
        <v>3546</v>
      </c>
      <c r="L435" s="144">
        <v>50</v>
      </c>
      <c r="M435" s="107"/>
    </row>
    <row r="436" spans="1:13" ht="15" customHeight="1" x14ac:dyDescent="0.25">
      <c r="A436" s="104">
        <v>46274</v>
      </c>
      <c r="B436" s="126" t="str">
        <f>INDEX(Réference!A:A,MATCH(T_suivi[[#This Row],[SKU]],Réference!F:F,0))</f>
        <v>H0.005</v>
      </c>
      <c r="C436" s="10" t="s">
        <v>39</v>
      </c>
      <c r="D436" s="7" t="str">
        <f>INDEX(Réference!G:G,MATCH('Suivi reception'!C436,Réference!F:F,0))</f>
        <v>Tranche de cake à la vanille</v>
      </c>
      <c r="E436" s="11" t="s">
        <v>16</v>
      </c>
      <c r="F436" s="142" t="s">
        <v>1447</v>
      </c>
      <c r="G436" s="143">
        <v>46361</v>
      </c>
      <c r="H436" s="11">
        <v>1</v>
      </c>
      <c r="I436" s="11" t="s">
        <v>518</v>
      </c>
      <c r="J436" s="144">
        <v>2150</v>
      </c>
      <c r="K436" s="145">
        <f t="shared" si="150"/>
        <v>2150</v>
      </c>
      <c r="L436" s="144">
        <v>50</v>
      </c>
      <c r="M436" s="107"/>
    </row>
    <row r="437" spans="1:13" ht="15" customHeight="1" x14ac:dyDescent="0.25">
      <c r="A437" s="104">
        <v>46274</v>
      </c>
      <c r="B437" s="126" t="str">
        <f>INDEX(Réference!A:A,MATCH(T_suivi[[#This Row],[SKU]],Réference!F:F,0))</f>
        <v>H0.005</v>
      </c>
      <c r="C437" s="10" t="s">
        <v>39</v>
      </c>
      <c r="D437" s="7" t="str">
        <f>INDEX(Réference!G:G,MATCH('Suivi reception'!C437,Réference!F:F,0))</f>
        <v>Tranche de cake à la vanille</v>
      </c>
      <c r="E437" s="11" t="s">
        <v>16</v>
      </c>
      <c r="F437" s="142" t="s">
        <v>1448</v>
      </c>
      <c r="G437" s="147">
        <v>46361</v>
      </c>
      <c r="H437" s="11">
        <v>1</v>
      </c>
      <c r="I437" s="11" t="s">
        <v>518</v>
      </c>
      <c r="J437" s="144">
        <v>2225</v>
      </c>
      <c r="K437" s="145">
        <f t="shared" si="150"/>
        <v>2225</v>
      </c>
      <c r="L437" s="144">
        <v>50</v>
      </c>
      <c r="M437" s="107"/>
    </row>
    <row r="438" spans="1:13" ht="15" customHeight="1" x14ac:dyDescent="0.25">
      <c r="A438" s="104">
        <v>46274</v>
      </c>
      <c r="B438" s="126" t="str">
        <f>INDEX(Réference!A:A,MATCH(T_suivi[[#This Row],[SKU]],Réference!F:F,0))</f>
        <v>H0.009</v>
      </c>
      <c r="C438" s="10" t="s">
        <v>472</v>
      </c>
      <c r="D438" s="7" t="str">
        <f>INDEX(Réference!G:G,MATCH('Suivi reception'!C438,Réference!F:F,0))</f>
        <v>Tranche de cake à la banane</v>
      </c>
      <c r="E438" s="11" t="s">
        <v>16</v>
      </c>
      <c r="F438" s="142" t="s">
        <v>1449</v>
      </c>
      <c r="G438" s="143">
        <v>46361</v>
      </c>
      <c r="H438" s="11">
        <v>1</v>
      </c>
      <c r="I438" s="11" t="s">
        <v>518</v>
      </c>
      <c r="J438" s="144">
        <v>2850</v>
      </c>
      <c r="K438" s="145">
        <f t="shared" si="150"/>
        <v>2850</v>
      </c>
      <c r="L438" s="144">
        <v>50</v>
      </c>
      <c r="M438" s="107"/>
    </row>
    <row r="439" spans="1:13" ht="15" customHeight="1" x14ac:dyDescent="0.25">
      <c r="A439" s="104">
        <v>46274</v>
      </c>
      <c r="B439" s="126" t="str">
        <f>INDEX(Réference!A:A,MATCH(T_suivi[[#This Row],[SKU]],Réference!F:F,0))</f>
        <v>H0.009</v>
      </c>
      <c r="C439" s="10" t="s">
        <v>472</v>
      </c>
      <c r="D439" s="7" t="str">
        <f>INDEX(Réference!G:G,MATCH('Suivi reception'!C439,Réference!F:F,0))</f>
        <v>Tranche de cake à la banane</v>
      </c>
      <c r="E439" s="11" t="s">
        <v>16</v>
      </c>
      <c r="F439" s="142" t="s">
        <v>1450</v>
      </c>
      <c r="G439" s="143">
        <v>46361</v>
      </c>
      <c r="H439" s="11">
        <v>1</v>
      </c>
      <c r="I439" s="11" t="s">
        <v>518</v>
      </c>
      <c r="J439" s="144">
        <v>2668</v>
      </c>
      <c r="K439" s="145">
        <f t="shared" si="150"/>
        <v>2668</v>
      </c>
      <c r="L439" s="144">
        <v>50</v>
      </c>
      <c r="M439" s="107"/>
    </row>
    <row r="440" spans="1:13" ht="15" customHeight="1" x14ac:dyDescent="0.25">
      <c r="A440" s="104">
        <v>46275</v>
      </c>
      <c r="B440" s="126" t="str">
        <f>INDEX(Réference!A:A,MATCH(T_suivi[[#This Row],[SKU]],Réference!F:F,0))</f>
        <v>E0.06</v>
      </c>
      <c r="C440" s="10" t="s">
        <v>232</v>
      </c>
      <c r="D440" s="7" t="str">
        <f>INDEX(Réference!G:G,MATCH('Suivi reception'!C440,Réference!F:F,0))</f>
        <v>Saumon mariné purée de courgettes pdt</v>
      </c>
      <c r="E440" s="11" t="s">
        <v>20</v>
      </c>
      <c r="F440" s="142" t="s">
        <v>584</v>
      </c>
      <c r="G440" s="143">
        <v>46713</v>
      </c>
      <c r="H440" s="11">
        <v>4</v>
      </c>
      <c r="I440" s="11" t="s">
        <v>518</v>
      </c>
      <c r="J440" s="144">
        <v>840</v>
      </c>
      <c r="K440" s="145">
        <f t="shared" si="150"/>
        <v>3360</v>
      </c>
      <c r="L440" s="144">
        <v>10</v>
      </c>
      <c r="M440" s="107"/>
    </row>
    <row r="441" spans="1:13" ht="15" customHeight="1" x14ac:dyDescent="0.25">
      <c r="A441" s="104">
        <v>46275</v>
      </c>
      <c r="B441" s="126" t="str">
        <f>INDEX(Réference!A:A,MATCH(T_suivi[[#This Row],[SKU]],Réference!F:F,0))</f>
        <v>C0.17</v>
      </c>
      <c r="C441" s="10" t="s">
        <v>499</v>
      </c>
      <c r="D441" s="7" t="str">
        <f>INDEX(Réference!G:G,MATCH('Suivi reception'!C441,Réference!F:F,0))</f>
        <v>Petit Salé aux lentilles</v>
      </c>
      <c r="E441" s="11" t="s">
        <v>12</v>
      </c>
      <c r="F441" s="142" t="s">
        <v>578</v>
      </c>
      <c r="G441" s="143">
        <v>46696</v>
      </c>
      <c r="H441" s="11">
        <v>5</v>
      </c>
      <c r="I441" s="11" t="s">
        <v>518</v>
      </c>
      <c r="J441" s="144">
        <v>672</v>
      </c>
      <c r="K441" s="145">
        <f t="shared" si="150"/>
        <v>3360</v>
      </c>
      <c r="L441" s="144">
        <v>8</v>
      </c>
      <c r="M441" s="107"/>
    </row>
    <row r="442" spans="1:13" ht="15" customHeight="1" x14ac:dyDescent="0.25">
      <c r="A442" s="104">
        <v>46275</v>
      </c>
      <c r="B442" s="126" t="str">
        <f>INDEX(Réference!A:A,MATCH(T_suivi[[#This Row],[SKU]],Réference!F:F,0))</f>
        <v>B0.15</v>
      </c>
      <c r="C442" s="10" t="s">
        <v>496</v>
      </c>
      <c r="D442" s="7" t="str">
        <f>INDEX(Réference!G:G,MATCH('Suivi reception'!C442,Réference!F:F,0))</f>
        <v>Couscous au poulet et merguez</v>
      </c>
      <c r="E442" s="11" t="s">
        <v>12</v>
      </c>
      <c r="F442" s="142" t="s">
        <v>546</v>
      </c>
      <c r="G442" s="143">
        <v>46682</v>
      </c>
      <c r="H442" s="11">
        <v>15</v>
      </c>
      <c r="I442" s="11" t="s">
        <v>518</v>
      </c>
      <c r="J442" s="144">
        <v>672</v>
      </c>
      <c r="K442" s="145">
        <f t="shared" si="150"/>
        <v>10080</v>
      </c>
      <c r="L442" s="144">
        <v>8</v>
      </c>
      <c r="M442" s="107"/>
    </row>
    <row r="443" spans="1:13" ht="15" customHeight="1" x14ac:dyDescent="0.25">
      <c r="A443" s="104">
        <v>46275</v>
      </c>
      <c r="B443" s="126" t="str">
        <f>INDEX(Réference!A:A,MATCH(T_suivi[[#This Row],[SKU]],Réference!F:F,0))</f>
        <v>D0.17</v>
      </c>
      <c r="C443" s="10" t="s">
        <v>503</v>
      </c>
      <c r="D443" s="7" t="str">
        <f>INDEX(Réference!G:G,MATCH('Suivi reception'!C443,Réference!F:F,0))</f>
        <v>Poulet sauce aigre douce et son quinoa</v>
      </c>
      <c r="E443" s="11" t="s">
        <v>12</v>
      </c>
      <c r="F443" s="142" t="s">
        <v>580</v>
      </c>
      <c r="G443" s="143">
        <v>46702</v>
      </c>
      <c r="H443" s="11">
        <v>1</v>
      </c>
      <c r="I443" s="11" t="s">
        <v>518</v>
      </c>
      <c r="J443" s="144">
        <v>672</v>
      </c>
      <c r="K443" s="145">
        <f t="shared" si="150"/>
        <v>672</v>
      </c>
      <c r="L443" s="144">
        <v>8</v>
      </c>
      <c r="M443" s="107"/>
    </row>
    <row r="444" spans="1:13" ht="15" customHeight="1" x14ac:dyDescent="0.25">
      <c r="A444" s="104">
        <v>46275</v>
      </c>
      <c r="B444" s="126" t="str">
        <f>INDEX(Réference!A:A,MATCH(T_suivi[[#This Row],[SKU]],Réference!F:F,0))</f>
        <v>D0.17</v>
      </c>
      <c r="C444" s="10" t="s">
        <v>503</v>
      </c>
      <c r="D444" s="7" t="str">
        <f>INDEX(Réference!G:G,MATCH('Suivi reception'!C444,Réference!F:F,0))</f>
        <v>Poulet sauce aigre douce et son quinoa</v>
      </c>
      <c r="E444" s="11" t="s">
        <v>12</v>
      </c>
      <c r="F444" s="142" t="s">
        <v>580</v>
      </c>
      <c r="G444" s="143">
        <v>46702</v>
      </c>
      <c r="H444" s="11">
        <v>5</v>
      </c>
      <c r="I444" s="11" t="s">
        <v>518</v>
      </c>
      <c r="J444" s="144">
        <v>672</v>
      </c>
      <c r="K444" s="145">
        <f t="shared" si="150"/>
        <v>3360</v>
      </c>
      <c r="L444" s="144">
        <v>8</v>
      </c>
      <c r="M444" s="107"/>
    </row>
    <row r="445" spans="1:13" ht="15" customHeight="1" x14ac:dyDescent="0.25">
      <c r="A445" s="104">
        <v>46275</v>
      </c>
      <c r="B445" s="126" t="str">
        <f>INDEX(Réference!A:A,MATCH(T_suivi[[#This Row],[SKU]],Réference!F:F,0))</f>
        <v>A0.20</v>
      </c>
      <c r="C445" s="10" t="s">
        <v>32</v>
      </c>
      <c r="D445" s="7" t="str">
        <f>INDEX(Réference!G:G,MATCH('Suivi reception'!C445,Réference!F:F,0))</f>
        <v>Poulet Tikka Massala</v>
      </c>
      <c r="E445" s="11" t="s">
        <v>12</v>
      </c>
      <c r="F445" s="142" t="s">
        <v>698</v>
      </c>
      <c r="G445" s="143">
        <v>46769</v>
      </c>
      <c r="H445" s="11">
        <v>1</v>
      </c>
      <c r="I445" s="11" t="s">
        <v>518</v>
      </c>
      <c r="J445" s="144">
        <v>672</v>
      </c>
      <c r="K445" s="145">
        <f t="shared" si="150"/>
        <v>672</v>
      </c>
      <c r="L445" s="144">
        <v>8</v>
      </c>
      <c r="M445" s="107"/>
    </row>
    <row r="446" spans="1:13" ht="15" customHeight="1" x14ac:dyDescent="0.25">
      <c r="A446" s="104">
        <v>46275</v>
      </c>
      <c r="B446" s="126" t="str">
        <f>INDEX(Réference!A:A,MATCH(T_suivi[[#This Row],[SKU]],Réference!F:F,0))</f>
        <v>C0.17</v>
      </c>
      <c r="C446" s="10" t="s">
        <v>499</v>
      </c>
      <c r="D446" s="7" t="str">
        <f>INDEX(Réference!G:G,MATCH('Suivi reception'!C446,Réference!F:F,0))</f>
        <v>Petit Salé aux lentilles</v>
      </c>
      <c r="E446" s="11" t="s">
        <v>12</v>
      </c>
      <c r="F446" s="142" t="s">
        <v>590</v>
      </c>
      <c r="G446" s="143">
        <v>46724</v>
      </c>
      <c r="H446" s="11">
        <v>2</v>
      </c>
      <c r="I446" s="11" t="s">
        <v>518</v>
      </c>
      <c r="J446" s="144">
        <v>672</v>
      </c>
      <c r="K446" s="145">
        <f t="shared" si="150"/>
        <v>1344</v>
      </c>
      <c r="L446" s="144">
        <v>8</v>
      </c>
      <c r="M446" s="107"/>
    </row>
    <row r="447" spans="1:13" ht="15" customHeight="1" x14ac:dyDescent="0.25">
      <c r="A447" s="104">
        <v>46276</v>
      </c>
      <c r="B447" s="126" t="str">
        <f>INDEX(Réference!A:A,MATCH(T_suivi[[#This Row],[SKU]],Réference!F:F,0))</f>
        <v>C0.01</v>
      </c>
      <c r="C447" s="10" t="s">
        <v>601</v>
      </c>
      <c r="D447" s="7" t="str">
        <f>INDEX(Réference!G:G,MATCH('Suivi reception'!C447,Réference!F:F,0))</f>
        <v> sachet de 4 tranches de pain noir</v>
      </c>
      <c r="E447" s="11" t="s">
        <v>602</v>
      </c>
      <c r="F447" s="142" t="s">
        <v>1507</v>
      </c>
      <c r="G447" s="143">
        <v>46361</v>
      </c>
      <c r="H447" s="11">
        <v>6</v>
      </c>
      <c r="I447" s="11" t="s">
        <v>518</v>
      </c>
      <c r="J447" s="144">
        <v>720</v>
      </c>
      <c r="K447" s="145">
        <f t="shared" si="150"/>
        <v>4320</v>
      </c>
      <c r="L447" s="144">
        <v>30</v>
      </c>
      <c r="M447" s="107"/>
    </row>
    <row r="448" spans="1:13" ht="15" customHeight="1" x14ac:dyDescent="0.25">
      <c r="A448" s="104">
        <v>46276</v>
      </c>
      <c r="B448" s="126" t="str">
        <f>INDEX(Réference!A:A,MATCH(T_suivi[[#This Row],[SKU]],Réference!F:F,0))</f>
        <v>F0.019</v>
      </c>
      <c r="C448" s="10" t="s">
        <v>316</v>
      </c>
      <c r="D448" s="7" t="str">
        <f>INDEX(Réference!G:G,MATCH('Suivi reception'!C448,Réference!F:F,0))</f>
        <v>Mini cake marbré cacao &amp; vanille</v>
      </c>
      <c r="E448" s="11" t="s">
        <v>16</v>
      </c>
      <c r="F448" s="142" t="s">
        <v>1508</v>
      </c>
      <c r="G448" s="143">
        <v>46396</v>
      </c>
      <c r="H448" s="11">
        <v>1</v>
      </c>
      <c r="I448" s="11" t="s">
        <v>518</v>
      </c>
      <c r="J448" s="144">
        <v>4000</v>
      </c>
      <c r="K448" s="145">
        <v>4000</v>
      </c>
      <c r="L448" s="144">
        <v>50</v>
      </c>
      <c r="M448" s="107"/>
    </row>
    <row r="449" spans="1:13" ht="15" customHeight="1" x14ac:dyDescent="0.25">
      <c r="A449" s="104">
        <v>46276</v>
      </c>
      <c r="B449" s="126" t="str">
        <f>INDEX(Réference!A:A,MATCH(T_suivi[[#This Row],[SKU]],Réference!F:F,0))</f>
        <v>F0.019</v>
      </c>
      <c r="C449" s="10" t="s">
        <v>316</v>
      </c>
      <c r="D449" s="7" t="str">
        <f>INDEX(Réference!G:G,MATCH('Suivi reception'!C449,Réference!F:F,0))</f>
        <v>Mini cake marbré cacao &amp; vanille</v>
      </c>
      <c r="E449" s="11" t="s">
        <v>16</v>
      </c>
      <c r="F449" s="142" t="s">
        <v>1509</v>
      </c>
      <c r="G449" s="143">
        <v>46396</v>
      </c>
      <c r="H449" s="12">
        <v>1</v>
      </c>
      <c r="I449" s="11" t="s">
        <v>518</v>
      </c>
      <c r="J449" s="144">
        <v>4000</v>
      </c>
      <c r="K449" s="145">
        <f>IF(ISBLANK(H448),"",H448*J449)</f>
        <v>4000</v>
      </c>
      <c r="L449" s="144">
        <v>50</v>
      </c>
      <c r="M449" s="107"/>
    </row>
    <row r="450" spans="1:13" ht="15" customHeight="1" x14ac:dyDescent="0.25">
      <c r="A450" s="104">
        <v>46276</v>
      </c>
      <c r="B450" s="126" t="str">
        <f>INDEX(Réference!A:A,MATCH(T_suivi[[#This Row],[SKU]],Réference!F:F,0))</f>
        <v>F0.019</v>
      </c>
      <c r="C450" s="10" t="s">
        <v>316</v>
      </c>
      <c r="D450" s="7" t="str">
        <f>INDEX(Réference!G:G,MATCH('Suivi reception'!C450,Réference!F:F,0))</f>
        <v>Mini cake marbré cacao &amp; vanille</v>
      </c>
      <c r="E450" s="11" t="s">
        <v>16</v>
      </c>
      <c r="F450" s="142" t="s">
        <v>1510</v>
      </c>
      <c r="G450" s="143">
        <v>46396</v>
      </c>
      <c r="H450" s="11">
        <v>1</v>
      </c>
      <c r="I450" s="11" t="s">
        <v>518</v>
      </c>
      <c r="J450" s="146">
        <v>3569</v>
      </c>
      <c r="K450" s="145">
        <f>IF(ISBLANK(H449),"",H449*J450)</f>
        <v>3569</v>
      </c>
      <c r="L450" s="144">
        <v>50</v>
      </c>
      <c r="M450" s="107"/>
    </row>
    <row r="451" spans="1:13" ht="15" customHeight="1" x14ac:dyDescent="0.25">
      <c r="A451" s="104">
        <v>46279</v>
      </c>
      <c r="B451" s="126" t="str">
        <f>INDEX(Réference!A:A,MATCH(T_suivi[[#This Row],[SKU]],Réference!F:F,0))</f>
        <v>GRAADE</v>
      </c>
      <c r="C451" s="10">
        <v>410520001</v>
      </c>
      <c r="D451" s="7" t="str">
        <f>INDEX(Réference!G:G,MATCH('Suivi reception'!C451,Réference!F:F,0))</f>
        <v>Shake protéiné vanille 250 ml</v>
      </c>
      <c r="E451" s="11" t="s">
        <v>1521</v>
      </c>
      <c r="F451" s="142" t="s">
        <v>1526</v>
      </c>
      <c r="G451" s="143">
        <v>46385</v>
      </c>
      <c r="H451" s="11">
        <v>1</v>
      </c>
      <c r="I451" s="11" t="s">
        <v>518</v>
      </c>
      <c r="J451" s="144">
        <v>432</v>
      </c>
      <c r="K451" s="145">
        <f>IF(ISBLANK(H450),"",H450*J451)</f>
        <v>432</v>
      </c>
      <c r="L451" s="144">
        <v>12</v>
      </c>
      <c r="M451" s="107"/>
    </row>
    <row r="452" spans="1:13" ht="15" customHeight="1" x14ac:dyDescent="0.25">
      <c r="A452" s="104">
        <v>46279</v>
      </c>
      <c r="B452" s="126" t="str">
        <f>INDEX(Réference!A:A,MATCH(T_suivi[[#This Row],[SKU]],Réference!F:F,0))</f>
        <v>GRAADE</v>
      </c>
      <c r="C452" s="10">
        <v>410520002</v>
      </c>
      <c r="D452" s="7" t="str">
        <f>INDEX(Réference!G:G,MATCH('Suivi reception'!C452,Réference!F:F,0))</f>
        <v>Shake protéiné chocolat 250 ml</v>
      </c>
      <c r="E452" s="11" t="s">
        <v>1521</v>
      </c>
      <c r="F452" s="142" t="s">
        <v>1527</v>
      </c>
      <c r="G452" s="143">
        <v>46386</v>
      </c>
      <c r="H452" s="11">
        <v>1</v>
      </c>
      <c r="I452" s="11" t="s">
        <v>518</v>
      </c>
      <c r="J452" s="144">
        <v>432</v>
      </c>
      <c r="K452" s="145">
        <f t="shared" si="150"/>
        <v>432</v>
      </c>
      <c r="L452" s="144">
        <v>12</v>
      </c>
      <c r="M452" s="107"/>
    </row>
    <row r="453" spans="1:13" ht="15" customHeight="1" x14ac:dyDescent="0.25">
      <c r="A453" s="104">
        <v>46279</v>
      </c>
      <c r="B453" s="126" t="str">
        <f>INDEX(Réference!A:A,MATCH(T_suivi[[#This Row],[SKU]],Réference!F:F,0))</f>
        <v>GRAADE</v>
      </c>
      <c r="C453" s="10">
        <v>410520003</v>
      </c>
      <c r="D453" s="7" t="str">
        <f>INDEX(Réference!G:G,MATCH('Suivi reception'!C453,Réference!F:F,0))</f>
        <v>Shake protéiné café 250 ml</v>
      </c>
      <c r="E453" s="11" t="s">
        <v>1521</v>
      </c>
      <c r="F453" s="142" t="s">
        <v>1528</v>
      </c>
      <c r="G453" s="143">
        <v>46504</v>
      </c>
      <c r="H453" s="11">
        <v>1</v>
      </c>
      <c r="I453" s="11" t="s">
        <v>518</v>
      </c>
      <c r="J453" s="144">
        <v>576</v>
      </c>
      <c r="K453" s="145">
        <f t="shared" si="150"/>
        <v>576</v>
      </c>
      <c r="L453" s="144">
        <v>12</v>
      </c>
      <c r="M453" s="107"/>
    </row>
    <row r="454" spans="1:13" ht="15" customHeight="1" x14ac:dyDescent="0.25">
      <c r="A454" s="104">
        <v>46279</v>
      </c>
      <c r="B454" s="126" t="str">
        <f>INDEX(Réference!A:A,MATCH(T_suivi[[#This Row],[SKU]],Réference!F:F,0))</f>
        <v>CONSOMMABLE</v>
      </c>
      <c r="C454" s="10">
        <v>700310003</v>
      </c>
      <c r="D454" s="7" t="str">
        <f>INDEX(Réference!G:G,MATCH('Suivi reception'!C454,Réference!F:F,0))</f>
        <v>CAISSE AMERICAINE DD 600X400X400MM INT</v>
      </c>
      <c r="E454" s="11" t="s">
        <v>1529</v>
      </c>
      <c r="F454" s="142" t="s">
        <v>1530</v>
      </c>
      <c r="G454" s="143" t="s">
        <v>526</v>
      </c>
      <c r="H454" s="11">
        <v>6</v>
      </c>
      <c r="I454" s="11" t="s">
        <v>518</v>
      </c>
      <c r="J454" s="144">
        <v>120</v>
      </c>
      <c r="K454" s="145">
        <f t="shared" si="150"/>
        <v>720</v>
      </c>
      <c r="L454" s="144">
        <v>1</v>
      </c>
      <c r="M454" s="107"/>
    </row>
    <row r="455" spans="1:13" ht="15" customHeight="1" x14ac:dyDescent="0.25">
      <c r="A455" s="104">
        <v>46279</v>
      </c>
      <c r="B455" s="126" t="str">
        <f>INDEX(Réference!A:A,MATCH(T_suivi[[#This Row],[SKU]],Réference!F:F,0))</f>
        <v>CONSOMMABLE</v>
      </c>
      <c r="C455" s="10">
        <v>700390002</v>
      </c>
      <c r="D455" s="7" t="str">
        <f>INDEX(Réference!G:G,MATCH('Suivi reception'!C455,Réference!F:F,0))</f>
        <v>600X400X400 EXT IMP</v>
      </c>
      <c r="E455" s="11" t="s">
        <v>813</v>
      </c>
      <c r="F455" s="142" t="s">
        <v>1530</v>
      </c>
      <c r="G455" s="143" t="s">
        <v>526</v>
      </c>
      <c r="H455" s="11">
        <v>32</v>
      </c>
      <c r="I455" s="11" t="s">
        <v>518</v>
      </c>
      <c r="J455" s="144">
        <v>120</v>
      </c>
      <c r="K455" s="145">
        <f t="shared" si="150"/>
        <v>3840</v>
      </c>
      <c r="L455" s="144">
        <v>1</v>
      </c>
      <c r="M455" s="107"/>
    </row>
    <row r="456" spans="1:13" ht="15" customHeight="1" x14ac:dyDescent="0.25">
      <c r="A456" s="104">
        <v>46279</v>
      </c>
      <c r="B456" s="126" t="str">
        <f>INDEX(Réference!A:A,MATCH(T_suivi[[#This Row],[SKU]],Réference!F:F,0))</f>
        <v>CONSOMMABLE</v>
      </c>
      <c r="C456" s="10">
        <v>700390002</v>
      </c>
      <c r="D456" s="7" t="str">
        <f>INDEX(Réference!G:G,MATCH('Suivi reception'!C456,Réference!F:F,0))</f>
        <v>600X400X400 EXT IMP</v>
      </c>
      <c r="E456" s="11" t="s">
        <v>813</v>
      </c>
      <c r="F456" s="142" t="s">
        <v>1530</v>
      </c>
      <c r="G456" s="143" t="s">
        <v>526</v>
      </c>
      <c r="H456" s="11">
        <v>1</v>
      </c>
      <c r="I456" s="11" t="s">
        <v>518</v>
      </c>
      <c r="J456" s="144">
        <v>70</v>
      </c>
      <c r="K456" s="145">
        <f t="shared" ref="K456" si="151">IF(ISBLANK(H456),"",H456*J456)</f>
        <v>70</v>
      </c>
      <c r="L456" s="144">
        <v>1</v>
      </c>
      <c r="M456" s="107"/>
    </row>
    <row r="457" spans="1:13" ht="15" customHeight="1" x14ac:dyDescent="0.25">
      <c r="A457" s="104">
        <v>46279</v>
      </c>
      <c r="B457" s="126" t="str">
        <f>INDEX(Réference!A:A,MATCH(T_suivi[[#This Row],[SKU]],Réference!F:F,0))</f>
        <v>E0.16</v>
      </c>
      <c r="C457" s="10" t="s">
        <v>505</v>
      </c>
      <c r="D457" s="7" t="str">
        <f>INDEX(Réference!G:G,MATCH('Suivi reception'!C457,Réference!F:F,0))</f>
        <v>Dinde rôtie forestière et duo de riz</v>
      </c>
      <c r="E457" s="11" t="s">
        <v>12</v>
      </c>
      <c r="F457" s="142" t="s">
        <v>599</v>
      </c>
      <c r="G457" s="143">
        <v>46732</v>
      </c>
      <c r="H457" s="11">
        <v>6</v>
      </c>
      <c r="I457" s="11" t="s">
        <v>518</v>
      </c>
      <c r="J457" s="144">
        <v>672</v>
      </c>
      <c r="K457" s="145">
        <f t="shared" si="150"/>
        <v>4032</v>
      </c>
      <c r="L457" s="144">
        <v>8</v>
      </c>
      <c r="M457" s="107"/>
    </row>
    <row r="458" spans="1:13" ht="15" customHeight="1" x14ac:dyDescent="0.25">
      <c r="A458" s="104">
        <v>46279</v>
      </c>
      <c r="B458" s="126" t="str">
        <f>INDEX(Réference!A:A,MATCH(T_suivi[[#This Row],[SKU]],Réference!F:F,0))</f>
        <v>E0.07</v>
      </c>
      <c r="C458" s="10" t="s">
        <v>235</v>
      </c>
      <c r="D458" s="7" t="str">
        <f>INDEX(Réference!G:G,MATCH('Suivi reception'!C458,Réference!F:F,0))</f>
        <v>Hachis Parmentier de Bœuf</v>
      </c>
      <c r="E458" s="11" t="s">
        <v>12</v>
      </c>
      <c r="F458" s="142" t="s">
        <v>1531</v>
      </c>
      <c r="G458" s="143">
        <v>46768</v>
      </c>
      <c r="H458" s="11">
        <v>7</v>
      </c>
      <c r="I458" s="11" t="s">
        <v>518</v>
      </c>
      <c r="J458" s="144">
        <v>672</v>
      </c>
      <c r="K458" s="145">
        <f t="shared" si="150"/>
        <v>4704</v>
      </c>
      <c r="L458" s="144">
        <v>8</v>
      </c>
      <c r="M458" s="107"/>
    </row>
    <row r="459" spans="1:13" ht="15" customHeight="1" x14ac:dyDescent="0.25">
      <c r="A459" s="104">
        <v>46279</v>
      </c>
      <c r="B459" s="126" t="str">
        <f>INDEX(Réference!A:A,MATCH(T_suivi[[#This Row],[SKU]],Réference!F:F,0))</f>
        <v>A0.17</v>
      </c>
      <c r="C459" s="10" t="s">
        <v>22</v>
      </c>
      <c r="D459" s="7" t="str">
        <f>INDEX(Réference!G:G,MATCH('Suivi reception'!C459,Réference!F:F,0))</f>
        <v xml:space="preserve"> Bouchées Végétales</v>
      </c>
      <c r="E459" s="11" t="s">
        <v>12</v>
      </c>
      <c r="F459" s="142" t="s">
        <v>678</v>
      </c>
      <c r="G459" s="143">
        <v>46750</v>
      </c>
      <c r="H459" s="11">
        <v>3</v>
      </c>
      <c r="I459" s="11" t="s">
        <v>518</v>
      </c>
      <c r="J459" s="144">
        <v>672</v>
      </c>
      <c r="K459" s="145">
        <f t="shared" si="150"/>
        <v>2016</v>
      </c>
      <c r="L459" s="144">
        <v>8</v>
      </c>
      <c r="M459" s="107"/>
    </row>
    <row r="460" spans="1:13" ht="15" customHeight="1" x14ac:dyDescent="0.25">
      <c r="A460" s="104">
        <v>46279</v>
      </c>
      <c r="B460" s="126" t="str">
        <f>INDEX(Réference!A:A,MATCH(T_suivi[[#This Row],[SKU]],Réference!F:F,0))</f>
        <v>E0.05</v>
      </c>
      <c r="C460" s="10" t="s">
        <v>229</v>
      </c>
      <c r="D460" s="7" t="str">
        <f>INDEX(Réference!G:G,MATCH('Suivi reception'!C460,Réference!F:F,0))</f>
        <v>Hachis Parmentier Végétarien</v>
      </c>
      <c r="E460" s="11" t="s">
        <v>12</v>
      </c>
      <c r="F460" s="142" t="s">
        <v>576</v>
      </c>
      <c r="G460" s="143">
        <v>46697</v>
      </c>
      <c r="H460" s="11">
        <v>3</v>
      </c>
      <c r="I460" s="11" t="s">
        <v>518</v>
      </c>
      <c r="J460" s="144">
        <v>672</v>
      </c>
      <c r="K460" s="145">
        <f t="shared" si="150"/>
        <v>2016</v>
      </c>
      <c r="L460" s="144">
        <v>8</v>
      </c>
      <c r="M460" s="107"/>
    </row>
    <row r="461" spans="1:13" ht="15" customHeight="1" x14ac:dyDescent="0.25">
      <c r="A461" s="104">
        <v>46279</v>
      </c>
      <c r="B461" s="126" t="str">
        <f>INDEX(Réference!A:A,MATCH(T_suivi[[#This Row],[SKU]],Réference!F:F,0))</f>
        <v>D0.06</v>
      </c>
      <c r="C461" s="10" t="s">
        <v>500</v>
      </c>
      <c r="D461" s="7" t="str">
        <f>INDEX(Réference!G:G,MATCH('Suivi reception'!C461,Réference!F:F,0))</f>
        <v>Poulet moutarde</v>
      </c>
      <c r="E461" s="11" t="s">
        <v>12</v>
      </c>
      <c r="F461" s="142" t="s">
        <v>590</v>
      </c>
      <c r="G461" s="143">
        <v>46724</v>
      </c>
      <c r="H461" s="11">
        <v>8</v>
      </c>
      <c r="I461" s="11" t="s">
        <v>518</v>
      </c>
      <c r="J461" s="144">
        <v>672</v>
      </c>
      <c r="K461" s="145">
        <f t="shared" si="150"/>
        <v>5376</v>
      </c>
      <c r="L461" s="144">
        <v>8</v>
      </c>
      <c r="M461" s="107"/>
    </row>
    <row r="462" spans="1:13" ht="15" customHeight="1" x14ac:dyDescent="0.25">
      <c r="A462" s="104">
        <v>46279</v>
      </c>
      <c r="B462" s="126" t="str">
        <f>INDEX(Réference!A:A,MATCH(T_suivi[[#This Row],[SKU]],Réference!F:F,0))</f>
        <v>D0.10</v>
      </c>
      <c r="C462" s="10" t="s">
        <v>188</v>
      </c>
      <c r="D462" s="7" t="str">
        <f>INDEX(Réference!G:G,MATCH('Suivi reception'!C462,Réference!F:F,0))</f>
        <v>Spaguettis jambon parmesan</v>
      </c>
      <c r="E462" s="11" t="s">
        <v>8</v>
      </c>
      <c r="F462" s="142" t="s">
        <v>1532</v>
      </c>
      <c r="G462" s="143">
        <v>46559</v>
      </c>
      <c r="H462" s="11">
        <v>5</v>
      </c>
      <c r="I462" s="11" t="s">
        <v>518</v>
      </c>
      <c r="J462" s="144">
        <v>1080</v>
      </c>
      <c r="K462" s="145">
        <f t="shared" si="150"/>
        <v>5400</v>
      </c>
      <c r="L462" s="144">
        <v>8</v>
      </c>
      <c r="M462" s="107"/>
    </row>
    <row r="463" spans="1:13" ht="15" customHeight="1" x14ac:dyDescent="0.25">
      <c r="A463" s="104">
        <v>46279</v>
      </c>
      <c r="B463" s="126" t="str">
        <f>INDEX(Réference!A:A,MATCH(T_suivi[[#This Row],[SKU]],Réference!F:F,0))</f>
        <v>D0.10</v>
      </c>
      <c r="C463" s="10" t="s">
        <v>188</v>
      </c>
      <c r="D463" s="7" t="str">
        <f>INDEX(Réference!G:G,MATCH('Suivi reception'!C463,Réference!F:F,0))</f>
        <v>Spaguettis jambon parmesan</v>
      </c>
      <c r="E463" s="11" t="s">
        <v>8</v>
      </c>
      <c r="F463" s="142" t="s">
        <v>1532</v>
      </c>
      <c r="G463" s="143">
        <v>46559</v>
      </c>
      <c r="H463" s="11">
        <v>1</v>
      </c>
      <c r="I463" s="11" t="s">
        <v>518</v>
      </c>
      <c r="J463" s="144">
        <v>918</v>
      </c>
      <c r="K463" s="145">
        <f t="shared" ref="K463" si="152">IF(ISBLANK(H463),"",H463*J463)</f>
        <v>918</v>
      </c>
      <c r="L463" s="144">
        <v>8</v>
      </c>
      <c r="M463" s="107"/>
    </row>
    <row r="464" spans="1:13" ht="15" customHeight="1" x14ac:dyDescent="0.25">
      <c r="A464" s="104">
        <v>46280</v>
      </c>
      <c r="B464" s="126" t="str">
        <f>INDEX(Réference!A:A,MATCH(T_suivi[[#This Row],[SKU]],Réference!F:F,0))</f>
        <v>G0.012</v>
      </c>
      <c r="C464" s="10" t="s">
        <v>407</v>
      </c>
      <c r="D464" s="7" t="str">
        <f>INDEX(Réference!G:G,MATCH('Suivi reception'!C464,Réference!F:F,0))</f>
        <v>Sachet de 2 portions de biscuits apéritifs BIO 
soufflés aux petits pois et oignons</v>
      </c>
      <c r="E464" s="11" t="s">
        <v>108</v>
      </c>
      <c r="F464" s="142" t="s">
        <v>579</v>
      </c>
      <c r="G464" s="143">
        <v>46538</v>
      </c>
      <c r="H464" s="11">
        <v>5</v>
      </c>
      <c r="I464" s="11" t="s">
        <v>518</v>
      </c>
      <c r="J464" s="144">
        <v>924</v>
      </c>
      <c r="K464" s="145">
        <f t="shared" si="150"/>
        <v>4620</v>
      </c>
      <c r="L464" s="144">
        <v>12</v>
      </c>
      <c r="M464" s="107"/>
    </row>
    <row r="465" spans="1:13" ht="15" customHeight="1" x14ac:dyDescent="0.25">
      <c r="A465" s="104">
        <v>46280</v>
      </c>
      <c r="B465" s="126" t="str">
        <f>INDEX(Réference!A:A,MATCH(T_suivi[[#This Row],[SKU]],Réference!F:F,0))</f>
        <v>G0.012</v>
      </c>
      <c r="C465" s="10" t="s">
        <v>407</v>
      </c>
      <c r="D465" s="7" t="str">
        <f>INDEX(Réference!G:G,MATCH('Suivi reception'!C465,Réference!F:F,0))</f>
        <v>Sachet de 2 portions de biscuits apéritifs BIO 
soufflés aux petits pois et oignons</v>
      </c>
      <c r="E465" s="11" t="s">
        <v>108</v>
      </c>
      <c r="F465" s="142" t="s">
        <v>579</v>
      </c>
      <c r="G465" s="143">
        <v>46538</v>
      </c>
      <c r="H465" s="11">
        <v>1</v>
      </c>
      <c r="I465" s="11" t="s">
        <v>518</v>
      </c>
      <c r="J465" s="144">
        <v>660</v>
      </c>
      <c r="K465" s="145">
        <f t="shared" ref="K465" si="153">IF(ISBLANK(H465),"",H465*J465)</f>
        <v>660</v>
      </c>
      <c r="L465" s="144">
        <v>12</v>
      </c>
      <c r="M465" s="107"/>
    </row>
    <row r="466" spans="1:13" ht="15" customHeight="1" x14ac:dyDescent="0.25">
      <c r="A466" s="104">
        <v>46280</v>
      </c>
      <c r="B466" s="126" t="str">
        <f>INDEX(Réference!A:A,MATCH(T_suivi[[#This Row],[SKU]],Réference!F:F,0))</f>
        <v>CONSOMMABLE</v>
      </c>
      <c r="C466" s="10">
        <v>700540002</v>
      </c>
      <c r="D466" s="7" t="str">
        <f>INDEX(Réference!G:G,MATCH('Suivi reception'!C466,Réference!F:F,0))</f>
        <v>Feuilles A4 adhésives e-chronopost</v>
      </c>
      <c r="E466" s="11" t="s">
        <v>1533</v>
      </c>
      <c r="F466" s="142" t="s">
        <v>526</v>
      </c>
      <c r="G466" s="143" t="s">
        <v>526</v>
      </c>
      <c r="H466" s="11">
        <v>12</v>
      </c>
      <c r="I466" s="11" t="s">
        <v>528</v>
      </c>
      <c r="J466" s="144">
        <v>1000</v>
      </c>
      <c r="K466" s="145">
        <f t="shared" si="150"/>
        <v>12000</v>
      </c>
      <c r="L466" s="144">
        <v>1000</v>
      </c>
      <c r="M466" s="107"/>
    </row>
    <row r="467" spans="1:13" ht="15" customHeight="1" x14ac:dyDescent="0.25">
      <c r="A467" s="104">
        <v>46281</v>
      </c>
      <c r="B467" s="126" t="str">
        <f>INDEX(Réference!A:A,MATCH(T_suivi[[#This Row],[SKU]],Réference!F:F,0))</f>
        <v>F0.018</v>
      </c>
      <c r="C467" s="10" t="s">
        <v>314</v>
      </c>
      <c r="D467" s="7" t="str">
        <f>INDEX(Réference!G:G,MATCH('Suivi reception'!C467,Réference!F:F,0))</f>
        <v>Mini cakes citron pavot</v>
      </c>
      <c r="E467" s="11" t="s">
        <v>16</v>
      </c>
      <c r="F467" s="142" t="s">
        <v>1534</v>
      </c>
      <c r="G467" s="143">
        <v>46395</v>
      </c>
      <c r="H467" s="11">
        <v>1</v>
      </c>
      <c r="I467" s="11" t="s">
        <v>518</v>
      </c>
      <c r="J467" s="144">
        <v>3350</v>
      </c>
      <c r="K467" s="145">
        <f t="shared" si="150"/>
        <v>3350</v>
      </c>
      <c r="L467" s="144">
        <v>50</v>
      </c>
      <c r="M467" s="107"/>
    </row>
    <row r="468" spans="1:13" ht="15" customHeight="1" x14ac:dyDescent="0.25">
      <c r="A468" s="104">
        <v>46281</v>
      </c>
      <c r="B468" s="126" t="str">
        <f>INDEX(Réference!A:A,MATCH(T_suivi[[#This Row],[SKU]],Réference!F:F,0))</f>
        <v>F0.018</v>
      </c>
      <c r="C468" s="10" t="s">
        <v>314</v>
      </c>
      <c r="D468" s="7" t="str">
        <f>INDEX(Réference!G:G,MATCH('Suivi reception'!C468,Réference!F:F,0))</f>
        <v>Mini cakes citron pavot</v>
      </c>
      <c r="E468" s="11" t="s">
        <v>16</v>
      </c>
      <c r="F468" s="142" t="s">
        <v>1535</v>
      </c>
      <c r="G468" s="143">
        <v>46395</v>
      </c>
      <c r="H468" s="11">
        <v>1</v>
      </c>
      <c r="I468" s="11" t="s">
        <v>518</v>
      </c>
      <c r="J468" s="144">
        <v>3390</v>
      </c>
      <c r="K468" s="145">
        <f t="shared" ref="K468" si="154">IF(ISBLANK(H468),"",H468*J468)</f>
        <v>3390</v>
      </c>
      <c r="L468" s="144">
        <v>50</v>
      </c>
      <c r="M468" s="107"/>
    </row>
    <row r="469" spans="1:13" ht="15" customHeight="1" x14ac:dyDescent="0.25">
      <c r="A469" s="104">
        <v>46281</v>
      </c>
      <c r="B469" s="126" t="str">
        <f>INDEX(Réference!A:A,MATCH(T_suivi[[#This Row],[SKU]],Réference!F:F,0))</f>
        <v>F0.023</v>
      </c>
      <c r="C469" s="10" t="s">
        <v>326</v>
      </c>
      <c r="D469" s="7" t="str">
        <f>INDEX(Réference!G:G,MATCH('Suivi reception'!C469,Réference!F:F,0))</f>
        <v>Mini cakes aux superfruits</v>
      </c>
      <c r="E469" s="11" t="s">
        <v>16</v>
      </c>
      <c r="F469" s="142" t="s">
        <v>1536</v>
      </c>
      <c r="G469" s="143">
        <v>46397</v>
      </c>
      <c r="H469" s="11">
        <v>1</v>
      </c>
      <c r="I469" s="11" t="s">
        <v>518</v>
      </c>
      <c r="J469" s="144">
        <v>3600</v>
      </c>
      <c r="K469" s="145">
        <f t="shared" si="150"/>
        <v>3600</v>
      </c>
      <c r="L469" s="144">
        <v>50</v>
      </c>
      <c r="M469" s="107"/>
    </row>
    <row r="470" spans="1:13" ht="15" customHeight="1" x14ac:dyDescent="0.25">
      <c r="A470" s="104">
        <v>46281</v>
      </c>
      <c r="B470" s="126" t="str">
        <f>INDEX(Réference!A:A,MATCH(T_suivi[[#This Row],[SKU]],Réference!F:F,0))</f>
        <v>F0.023</v>
      </c>
      <c r="C470" s="10" t="s">
        <v>326</v>
      </c>
      <c r="D470" s="7" t="str">
        <f>INDEX(Réference!G:G,MATCH('Suivi reception'!C470,Réference!F:F,0))</f>
        <v>Mini cakes aux superfruits</v>
      </c>
      <c r="E470" s="11" t="s">
        <v>16</v>
      </c>
      <c r="F470" s="142" t="s">
        <v>1537</v>
      </c>
      <c r="G470" s="143">
        <v>46397</v>
      </c>
      <c r="H470" s="11">
        <v>1</v>
      </c>
      <c r="I470" s="11" t="s">
        <v>518</v>
      </c>
      <c r="J470" s="144">
        <v>3600</v>
      </c>
      <c r="K470" s="145">
        <f t="shared" ref="K470:K471" si="155">IF(ISBLANK(H470),"",H470*J470)</f>
        <v>3600</v>
      </c>
      <c r="L470" s="144">
        <v>50</v>
      </c>
      <c r="M470" s="107"/>
    </row>
    <row r="471" spans="1:13" ht="15" customHeight="1" x14ac:dyDescent="0.25">
      <c r="A471" s="104">
        <v>46281</v>
      </c>
      <c r="B471" s="126" t="str">
        <f>INDEX(Réference!A:A,MATCH(T_suivi[[#This Row],[SKU]],Réference!F:F,0))</f>
        <v>F0.023</v>
      </c>
      <c r="C471" s="10" t="s">
        <v>326</v>
      </c>
      <c r="D471" s="7" t="str">
        <f>INDEX(Réference!G:G,MATCH('Suivi reception'!C471,Réference!F:F,0))</f>
        <v>Mini cakes aux superfruits</v>
      </c>
      <c r="E471" s="11" t="s">
        <v>16</v>
      </c>
      <c r="F471" s="142" t="s">
        <v>1538</v>
      </c>
      <c r="G471" s="143">
        <v>46397</v>
      </c>
      <c r="H471" s="11">
        <v>1</v>
      </c>
      <c r="I471" s="11" t="s">
        <v>518</v>
      </c>
      <c r="J471" s="144">
        <v>2886</v>
      </c>
      <c r="K471" s="145">
        <f t="shared" si="155"/>
        <v>2886</v>
      </c>
      <c r="L471" s="144">
        <v>50</v>
      </c>
      <c r="M471" s="107"/>
    </row>
    <row r="472" spans="1:13" ht="15" customHeight="1" x14ac:dyDescent="0.25">
      <c r="A472" s="104">
        <v>46281</v>
      </c>
      <c r="B472" s="126" t="str">
        <f>INDEX(Réference!A:A,MATCH(T_suivi[[#This Row],[SKU]],Réference!F:F,0))</f>
        <v>F0.026</v>
      </c>
      <c r="C472" s="10" t="s">
        <v>333</v>
      </c>
      <c r="D472" s="7" t="str">
        <f>INDEX(Réference!G:G,MATCH('Suivi reception'!C472,Réference!F:F,0))</f>
        <v>Mini brownie tout choco</v>
      </c>
      <c r="E472" s="11" t="s">
        <v>16</v>
      </c>
      <c r="F472" s="142" t="s">
        <v>1539</v>
      </c>
      <c r="G472" s="143">
        <v>46396</v>
      </c>
      <c r="H472" s="11">
        <v>1</v>
      </c>
      <c r="I472" s="11" t="s">
        <v>518</v>
      </c>
      <c r="J472" s="144">
        <v>4000</v>
      </c>
      <c r="K472" s="145">
        <f t="shared" si="150"/>
        <v>4000</v>
      </c>
      <c r="L472" s="144">
        <v>50</v>
      </c>
      <c r="M472" s="107"/>
    </row>
    <row r="473" spans="1:13" ht="15" customHeight="1" x14ac:dyDescent="0.25">
      <c r="A473" s="104">
        <v>46281</v>
      </c>
      <c r="B473" s="126" t="str">
        <f>INDEX(Réference!A:A,MATCH(T_suivi[[#This Row],[SKU]],Réference!F:F,0))</f>
        <v>F0.026</v>
      </c>
      <c r="C473" s="10" t="s">
        <v>333</v>
      </c>
      <c r="D473" s="7" t="str">
        <f>INDEX(Réference!G:G,MATCH('Suivi reception'!C473,Réference!F:F,0))</f>
        <v>Mini brownie tout choco</v>
      </c>
      <c r="E473" s="11" t="s">
        <v>16</v>
      </c>
      <c r="F473" s="142" t="s">
        <v>1540</v>
      </c>
      <c r="G473" s="143">
        <v>46396</v>
      </c>
      <c r="H473" s="11">
        <v>1</v>
      </c>
      <c r="I473" s="11" t="s">
        <v>518</v>
      </c>
      <c r="J473" s="144">
        <v>3650</v>
      </c>
      <c r="K473" s="145">
        <f t="shared" ref="K473:K474" si="156">IF(ISBLANK(H473),"",H473*J473)</f>
        <v>3650</v>
      </c>
      <c r="L473" s="144">
        <v>50</v>
      </c>
      <c r="M473" s="107"/>
    </row>
    <row r="474" spans="1:13" ht="15" customHeight="1" x14ac:dyDescent="0.25">
      <c r="A474" s="104">
        <v>46281</v>
      </c>
      <c r="B474" s="126" t="str">
        <f>INDEX(Réference!A:A,MATCH(T_suivi[[#This Row],[SKU]],Réference!F:F,0))</f>
        <v>F0.026</v>
      </c>
      <c r="C474" s="10" t="s">
        <v>333</v>
      </c>
      <c r="D474" s="7" t="str">
        <f>INDEX(Réference!G:G,MATCH('Suivi reception'!C474,Réference!F:F,0))</f>
        <v>Mini brownie tout choco</v>
      </c>
      <c r="E474" s="11" t="s">
        <v>16</v>
      </c>
      <c r="F474" s="142" t="s">
        <v>1541</v>
      </c>
      <c r="G474" s="143">
        <v>46396</v>
      </c>
      <c r="H474" s="11">
        <v>1</v>
      </c>
      <c r="I474" s="11" t="s">
        <v>518</v>
      </c>
      <c r="J474" s="144">
        <v>3800</v>
      </c>
      <c r="K474" s="145">
        <f t="shared" si="156"/>
        <v>3800</v>
      </c>
      <c r="L474" s="144">
        <v>50</v>
      </c>
      <c r="M474" s="107"/>
    </row>
    <row r="475" spans="1:13" ht="15" customHeight="1" x14ac:dyDescent="0.25">
      <c r="A475" s="104">
        <v>46281</v>
      </c>
      <c r="B475" s="126" t="str">
        <f>INDEX(Réference!A:A,MATCH(T_suivi[[#This Row],[SKU]],Réference!F:F,0))</f>
        <v>G0.017</v>
      </c>
      <c r="C475" s="10" t="s">
        <v>417</v>
      </c>
      <c r="D475" s="7" t="str">
        <f>INDEX(Réference!G:G,MATCH('Suivi reception'!C475,Réference!F:F,0))</f>
        <v>Mini cake vanille</v>
      </c>
      <c r="E475" s="11" t="s">
        <v>16</v>
      </c>
      <c r="F475" s="142" t="s">
        <v>1542</v>
      </c>
      <c r="G475" s="143">
        <v>46395</v>
      </c>
      <c r="H475" s="11">
        <v>1</v>
      </c>
      <c r="I475" s="11" t="s">
        <v>518</v>
      </c>
      <c r="J475" s="144">
        <v>4000</v>
      </c>
      <c r="K475" s="145">
        <f t="shared" si="150"/>
        <v>4000</v>
      </c>
      <c r="L475" s="144">
        <v>50</v>
      </c>
      <c r="M475" s="107"/>
    </row>
    <row r="476" spans="1:13" ht="15" customHeight="1" x14ac:dyDescent="0.25">
      <c r="A476" s="104">
        <v>46281</v>
      </c>
      <c r="B476" s="126" t="str">
        <f>INDEX(Réference!A:A,MATCH(T_suivi[[#This Row],[SKU]],Réference!F:F,0))</f>
        <v>G0.017</v>
      </c>
      <c r="C476" s="10" t="s">
        <v>417</v>
      </c>
      <c r="D476" s="7" t="str">
        <f>INDEX(Réference!G:G,MATCH('Suivi reception'!C476,Réference!F:F,0))</f>
        <v>Mini cake vanille</v>
      </c>
      <c r="E476" s="11" t="s">
        <v>16</v>
      </c>
      <c r="F476" s="142" t="s">
        <v>1543</v>
      </c>
      <c r="G476" s="143">
        <v>46395</v>
      </c>
      <c r="H476" s="11">
        <v>1</v>
      </c>
      <c r="I476" s="11" t="s">
        <v>518</v>
      </c>
      <c r="J476" s="144">
        <v>3750</v>
      </c>
      <c r="K476" s="145">
        <f t="shared" ref="K476" si="157">IF(ISBLANK(H476),"",H476*J476)</f>
        <v>3750</v>
      </c>
      <c r="L476" s="144">
        <v>50</v>
      </c>
      <c r="M476" s="107"/>
    </row>
    <row r="477" spans="1:13" ht="15" customHeight="1" x14ac:dyDescent="0.25">
      <c r="A477" s="104">
        <v>46281</v>
      </c>
      <c r="B477" s="126" t="str">
        <f>INDEX(Réference!A:A,MATCH(T_suivi[[#This Row],[SKU]],Réference!F:F,0))</f>
        <v>FLYERS FRAIS</v>
      </c>
      <c r="C477" s="10" t="s">
        <v>474</v>
      </c>
      <c r="D477" s="7" t="str">
        <f>INDEX(Réference!G:G,MATCH('Suivi reception'!C477,Réference!F:F,0))</f>
        <v>FLYER2S</v>
      </c>
      <c r="E477" s="11" t="s">
        <v>75</v>
      </c>
      <c r="F477" s="142" t="s">
        <v>526</v>
      </c>
      <c r="G477" s="143" t="s">
        <v>526</v>
      </c>
      <c r="H477" s="11">
        <v>3</v>
      </c>
      <c r="I477" s="11" t="s">
        <v>528</v>
      </c>
      <c r="J477" s="144">
        <v>5000</v>
      </c>
      <c r="K477" s="145">
        <f t="shared" si="150"/>
        <v>15000</v>
      </c>
      <c r="L477" s="144">
        <v>1</v>
      </c>
      <c r="M477" s="107"/>
    </row>
    <row r="478" spans="1:13" ht="15" customHeight="1" x14ac:dyDescent="0.25">
      <c r="A478" s="104">
        <v>46281</v>
      </c>
      <c r="B478" s="126" t="str">
        <f>INDEX(Réference!A:A,MATCH(T_suivi[[#This Row],[SKU]],Réference!F:F,0))</f>
        <v>FLYERS FRAIS</v>
      </c>
      <c r="C478" s="10" t="s">
        <v>1069</v>
      </c>
      <c r="D478" s="7" t="str">
        <f>INDEX(Réference!G:G,MATCH('Suivi reception'!C478,Réference!F:F,0))</f>
        <v>FLYERMIXTE</v>
      </c>
      <c r="E478" s="11" t="s">
        <v>75</v>
      </c>
      <c r="F478" s="142" t="s">
        <v>526</v>
      </c>
      <c r="G478" s="143" t="s">
        <v>526</v>
      </c>
      <c r="H478" s="11">
        <v>1</v>
      </c>
      <c r="I478" s="11" t="s">
        <v>528</v>
      </c>
      <c r="J478" s="144">
        <v>5000</v>
      </c>
      <c r="K478" s="145">
        <f t="shared" ref="K478:K507" si="158">IF(ISBLANK(H478),"",H478*J478)</f>
        <v>5000</v>
      </c>
      <c r="L478" s="144">
        <v>1</v>
      </c>
      <c r="M478" s="107"/>
    </row>
    <row r="479" spans="1:13" ht="15" customHeight="1" x14ac:dyDescent="0.25">
      <c r="A479" s="104">
        <v>46281</v>
      </c>
      <c r="B479" s="126" t="str">
        <f>INDEX(Réference!A:A,MATCH(T_suivi[[#This Row],[SKU]],Réference!F:F,0))</f>
        <v>CONSOMMABLE</v>
      </c>
      <c r="C479" s="10">
        <v>700260001</v>
      </c>
      <c r="D479" s="7" t="str">
        <f>INDEX(Réference!G:G,MATCH('Suivi reception'!C479,Réference!F:F,0))</f>
        <v>Form-Pack, Formate, 125g/m2, 0,375m x 0,800m</v>
      </c>
      <c r="E479" s="11" t="s">
        <v>1544</v>
      </c>
      <c r="F479" s="142" t="s">
        <v>526</v>
      </c>
      <c r="G479" s="143" t="s">
        <v>526</v>
      </c>
      <c r="H479" s="11">
        <v>18</v>
      </c>
      <c r="I479" s="11" t="s">
        <v>518</v>
      </c>
      <c r="J479" s="144">
        <v>3600</v>
      </c>
      <c r="K479" s="145">
        <f t="shared" si="158"/>
        <v>64800</v>
      </c>
      <c r="L479" s="144">
        <v>1</v>
      </c>
      <c r="M479" s="107"/>
    </row>
    <row r="480" spans="1:13" ht="15" customHeight="1" x14ac:dyDescent="0.25">
      <c r="A480" s="104">
        <v>46281</v>
      </c>
      <c r="B480" s="126" t="str">
        <f>INDEX(Réference!A:A,MATCH(T_suivi[[#This Row],[SKU]],Réference!F:F,0))</f>
        <v>CONSOMMABLE</v>
      </c>
      <c r="C480" s="10">
        <v>700530003</v>
      </c>
      <c r="D480" s="7" t="str">
        <f>INDEX(Réference!G:G,MATCH('Suivi reception'!C480,Réference!F:F,0))</f>
        <v>PAPIER A4 BLANC 80 G BRUNEAU REPROSPEED - BOÎTE DE 2500 FEUILLES</v>
      </c>
      <c r="E480" s="11" t="s">
        <v>1529</v>
      </c>
      <c r="F480" s="142" t="s">
        <v>526</v>
      </c>
      <c r="G480" s="143" t="s">
        <v>526</v>
      </c>
      <c r="H480" s="11">
        <v>10</v>
      </c>
      <c r="I480" s="11" t="s">
        <v>528</v>
      </c>
      <c r="J480" s="144">
        <v>1</v>
      </c>
      <c r="K480" s="145">
        <f t="shared" si="158"/>
        <v>10</v>
      </c>
      <c r="L480" s="144">
        <v>2500</v>
      </c>
      <c r="M480" s="107"/>
    </row>
    <row r="481" spans="1:13" ht="15" customHeight="1" x14ac:dyDescent="0.25">
      <c r="A481" s="104">
        <v>46281</v>
      </c>
      <c r="B481" s="126" t="str">
        <f>INDEX(Réference!A:A,MATCH(T_suivi[[#This Row],[SKU]],Réference!F:F,0))</f>
        <v>CONSOMMABLE</v>
      </c>
      <c r="C481" s="10">
        <v>700530002</v>
      </c>
      <c r="D481" s="7" t="str">
        <f>INDEX(Réference!G:G,MATCH('Suivi reception'!C481,Réference!F:F,0))</f>
        <v>FILM ÉTIRABLE MANUEL - AVEC MANDRIN - 17 µ - CAST - 45 CM X 300 M - TRANSPARENT</v>
      </c>
      <c r="E481" s="11" t="s">
        <v>1529</v>
      </c>
      <c r="F481" s="142" t="s">
        <v>526</v>
      </c>
      <c r="G481" s="143" t="s">
        <v>526</v>
      </c>
      <c r="H481" s="11">
        <v>10</v>
      </c>
      <c r="I481" s="11" t="s">
        <v>528</v>
      </c>
      <c r="J481" s="144">
        <v>6</v>
      </c>
      <c r="K481" s="145">
        <f t="shared" si="158"/>
        <v>60</v>
      </c>
      <c r="L481" s="144">
        <v>6</v>
      </c>
      <c r="M481" s="107"/>
    </row>
    <row r="482" spans="1:13" ht="15" customHeight="1" x14ac:dyDescent="0.25">
      <c r="A482" s="104">
        <v>46282</v>
      </c>
      <c r="B482" s="126" t="str">
        <f>INDEX(Réference!A:A,MATCH(T_suivi[[#This Row],[SKU]],Réference!F:F,0))</f>
        <v>CONSOMMABLE</v>
      </c>
      <c r="C482" s="10">
        <v>700540001</v>
      </c>
      <c r="D482" s="7" t="str">
        <f>INDEX(Réference!G:G,MATCH('Suivi reception'!C482,Réference!F:F,0))</f>
        <v>Palette perdue 80x120cm</v>
      </c>
      <c r="E482" s="11" t="s">
        <v>1533</v>
      </c>
      <c r="F482" s="142" t="s">
        <v>526</v>
      </c>
      <c r="G482" s="143" t="s">
        <v>526</v>
      </c>
      <c r="H482" s="11">
        <v>600</v>
      </c>
      <c r="I482" s="11" t="s">
        <v>518</v>
      </c>
      <c r="J482" s="144">
        <v>1</v>
      </c>
      <c r="K482" s="145">
        <f t="shared" si="158"/>
        <v>600</v>
      </c>
      <c r="L482" s="144">
        <v>1</v>
      </c>
      <c r="M482" s="107"/>
    </row>
    <row r="483" spans="1:13" ht="15" customHeight="1" x14ac:dyDescent="0.25">
      <c r="A483" s="104">
        <v>46282</v>
      </c>
      <c r="B483" s="126" t="str">
        <f>INDEX(Réference!A:A,MATCH(T_suivi[[#This Row],[SKU]],Réference!F:F,0))</f>
        <v>F0.032</v>
      </c>
      <c r="C483" s="10" t="s">
        <v>344</v>
      </c>
      <c r="D483" s="7" t="str">
        <f>INDEX(Réference!G:G,MATCH('Suivi reception'!C483,Réference!F:F,0))</f>
        <v>Balance connectée Cheef</v>
      </c>
      <c r="E483" s="11"/>
      <c r="F483" s="142" t="s">
        <v>526</v>
      </c>
      <c r="G483" s="143" t="s">
        <v>526</v>
      </c>
      <c r="H483" s="11">
        <v>20</v>
      </c>
      <c r="I483" s="11" t="s">
        <v>518</v>
      </c>
      <c r="J483" s="144">
        <v>240</v>
      </c>
      <c r="K483" s="145">
        <f t="shared" si="158"/>
        <v>4800</v>
      </c>
      <c r="L483" s="144">
        <v>10</v>
      </c>
      <c r="M483" s="107"/>
    </row>
    <row r="484" spans="1:13" ht="15" customHeight="1" x14ac:dyDescent="0.25">
      <c r="A484" s="104">
        <v>46282</v>
      </c>
      <c r="B484" s="126" t="str">
        <f>INDEX(Réference!A:A,MATCH(T_suivi[[#This Row],[SKU]],Réference!F:F,0))</f>
        <v>F0.032</v>
      </c>
      <c r="C484" s="10" t="s">
        <v>344</v>
      </c>
      <c r="D484" s="7" t="str">
        <f>INDEX(Réference!G:G,MATCH('Suivi reception'!C484,Réference!F:F,0))</f>
        <v>Balance connectée Cheef</v>
      </c>
      <c r="E484" s="11"/>
      <c r="F484" s="142" t="s">
        <v>526</v>
      </c>
      <c r="G484" s="143" t="s">
        <v>526</v>
      </c>
      <c r="H484" s="11">
        <v>1</v>
      </c>
      <c r="I484" s="11" t="s">
        <v>518</v>
      </c>
      <c r="J484" s="144">
        <v>200</v>
      </c>
      <c r="K484" s="145">
        <f t="shared" ref="K484" si="159">IF(ISBLANK(H484),"",H484*J484)</f>
        <v>200</v>
      </c>
      <c r="L484" s="144">
        <v>10</v>
      </c>
      <c r="M484" s="107"/>
    </row>
    <row r="485" spans="1:13" ht="15" customHeight="1" x14ac:dyDescent="0.25">
      <c r="A485" s="104">
        <v>46282</v>
      </c>
      <c r="B485" s="126" t="str">
        <f>INDEX(Réference!A:A,MATCH(T_suivi[[#This Row],[SKU]],Réference!F:F,0))</f>
        <v>E0.07</v>
      </c>
      <c r="C485" s="10" t="s">
        <v>235</v>
      </c>
      <c r="D485" s="7" t="str">
        <f>INDEX(Réference!G:G,MATCH('Suivi reception'!C485,Réference!F:F,0))</f>
        <v>Hachis Parmentier de Bœuf</v>
      </c>
      <c r="E485" s="11" t="s">
        <v>12</v>
      </c>
      <c r="F485" s="142" t="s">
        <v>1531</v>
      </c>
      <c r="G485" s="143">
        <v>46768</v>
      </c>
      <c r="H485" s="11">
        <v>3</v>
      </c>
      <c r="I485" s="11" t="s">
        <v>518</v>
      </c>
      <c r="J485" s="144">
        <v>672</v>
      </c>
      <c r="K485" s="145">
        <f t="shared" si="158"/>
        <v>2016</v>
      </c>
      <c r="L485" s="144">
        <v>8</v>
      </c>
      <c r="M485" s="107"/>
    </row>
    <row r="486" spans="1:13" ht="15" customHeight="1" x14ac:dyDescent="0.25">
      <c r="A486" s="104">
        <v>46282</v>
      </c>
      <c r="B486" s="126" t="str">
        <f>INDEX(Réference!A:A,MATCH(T_suivi[[#This Row],[SKU]],Réference!F:F,0))</f>
        <v>A0.13</v>
      </c>
      <c r="C486" s="10" t="s">
        <v>10</v>
      </c>
      <c r="D486" s="7" t="str">
        <f>INDEX(Réference!G:G,MATCH('Suivi reception'!C486,Réference!F:F,0))</f>
        <v>Pennes légumes du soleil boulettes végétales</v>
      </c>
      <c r="E486" s="11" t="s">
        <v>8</v>
      </c>
      <c r="F486" s="142" t="s">
        <v>622</v>
      </c>
      <c r="G486" s="143">
        <v>46552</v>
      </c>
      <c r="H486" s="11">
        <v>6</v>
      </c>
      <c r="I486" s="11" t="s">
        <v>518</v>
      </c>
      <c r="J486" s="144">
        <v>1080</v>
      </c>
      <c r="K486" s="145">
        <f t="shared" si="158"/>
        <v>6480</v>
      </c>
      <c r="L486" s="144">
        <v>27</v>
      </c>
      <c r="M486" s="107"/>
    </row>
    <row r="487" spans="1:13" ht="15" customHeight="1" x14ac:dyDescent="0.25">
      <c r="A487" s="104">
        <v>46282</v>
      </c>
      <c r="B487" s="126" t="str">
        <f>INDEX(Réference!A:A,MATCH(T_suivi[[#This Row],[SKU]],Réference!F:F,0))</f>
        <v>D0.01</v>
      </c>
      <c r="C487" s="10" t="s">
        <v>171</v>
      </c>
      <c r="D487" s="7" t="str">
        <f>INDEX(Réference!G:G,MATCH('Suivi reception'!C487,Réference!F:F,0))</f>
        <v>Dahl de lentilles aux aubergines</v>
      </c>
      <c r="E487" s="11" t="s">
        <v>12</v>
      </c>
      <c r="F487" s="142" t="s">
        <v>583</v>
      </c>
      <c r="G487" s="143">
        <v>46710</v>
      </c>
      <c r="H487" s="11">
        <v>3</v>
      </c>
      <c r="I487" s="11" t="s">
        <v>518</v>
      </c>
      <c r="J487" s="144">
        <v>672</v>
      </c>
      <c r="K487" s="145">
        <f t="shared" si="158"/>
        <v>2016</v>
      </c>
      <c r="L487" s="144">
        <v>8</v>
      </c>
      <c r="M487" s="107"/>
    </row>
    <row r="488" spans="1:13" ht="15" customHeight="1" x14ac:dyDescent="0.25">
      <c r="A488" s="104">
        <v>46282</v>
      </c>
      <c r="B488" s="126" t="str">
        <f>INDEX(Réference!A:A,MATCH(T_suivi[[#This Row],[SKU]],Réference!F:F,0))</f>
        <v>D0.01</v>
      </c>
      <c r="C488" s="10" t="s">
        <v>171</v>
      </c>
      <c r="D488" s="7" t="str">
        <f>INDEX(Réference!G:G,MATCH('Suivi reception'!C488,Réference!F:F,0))</f>
        <v>Dahl de lentilles aux aubergines</v>
      </c>
      <c r="E488" s="11" t="s">
        <v>12</v>
      </c>
      <c r="F488" s="142" t="s">
        <v>583</v>
      </c>
      <c r="G488" s="143">
        <v>46710</v>
      </c>
      <c r="H488" s="11">
        <v>1</v>
      </c>
      <c r="I488" s="11" t="s">
        <v>518</v>
      </c>
      <c r="J488" s="144">
        <v>552</v>
      </c>
      <c r="K488" s="145">
        <f t="shared" ref="K488" si="160">IF(ISBLANK(H488),"",H488*J488)</f>
        <v>552</v>
      </c>
      <c r="L488" s="144">
        <v>8</v>
      </c>
      <c r="M488" s="107"/>
    </row>
    <row r="489" spans="1:13" ht="15" customHeight="1" x14ac:dyDescent="0.25">
      <c r="A489" s="104">
        <v>46282</v>
      </c>
      <c r="B489" s="126" t="str">
        <f>INDEX(Réference!A:A,MATCH(T_suivi[[#This Row],[SKU]],Réference!F:F,0))</f>
        <v>A0.16</v>
      </c>
      <c r="C489" s="10" t="s">
        <v>18</v>
      </c>
      <c r="D489" s="7" t="str">
        <f>INDEX(Réference!G:G,MATCH('Suivi reception'!C489,Réference!F:F,0))</f>
        <v>Rizs au cesaté</v>
      </c>
      <c r="E489" s="11" t="s">
        <v>8</v>
      </c>
      <c r="F489" s="142" t="s">
        <v>626</v>
      </c>
      <c r="G489" s="143">
        <v>46734</v>
      </c>
      <c r="H489" s="11">
        <v>6</v>
      </c>
      <c r="I489" s="11" t="s">
        <v>518</v>
      </c>
      <c r="J489" s="144">
        <v>1080</v>
      </c>
      <c r="K489" s="145">
        <f t="shared" si="158"/>
        <v>6480</v>
      </c>
      <c r="L489" s="144">
        <v>27</v>
      </c>
      <c r="M489" s="107"/>
    </row>
    <row r="490" spans="1:13" ht="15" customHeight="1" x14ac:dyDescent="0.25">
      <c r="A490" s="104">
        <v>46282</v>
      </c>
      <c r="B490" s="126" t="str">
        <f>INDEX(Réference!A:A,MATCH(T_suivi[[#This Row],[SKU]],Réference!F:F,0))</f>
        <v>B0.08</v>
      </c>
      <c r="C490" s="10" t="s">
        <v>69</v>
      </c>
      <c r="D490" s="7" t="str">
        <f>INDEX(Réference!G:G,MATCH('Suivi reception'!C490,Réference!F:F,0))</f>
        <v>Riz Cuisiné au Curry Vert</v>
      </c>
      <c r="E490" s="11" t="s">
        <v>8</v>
      </c>
      <c r="F490" s="142" t="s">
        <v>1550</v>
      </c>
      <c r="G490" s="143">
        <v>46741</v>
      </c>
      <c r="H490" s="11">
        <v>4</v>
      </c>
      <c r="I490" s="11" t="s">
        <v>518</v>
      </c>
      <c r="J490" s="144">
        <v>1080</v>
      </c>
      <c r="K490" s="145">
        <f t="shared" si="158"/>
        <v>4320</v>
      </c>
      <c r="L490" s="144">
        <v>27</v>
      </c>
      <c r="M490" s="107"/>
    </row>
    <row r="491" spans="1:13" ht="15" customHeight="1" x14ac:dyDescent="0.25">
      <c r="A491" s="104">
        <v>46282</v>
      </c>
      <c r="B491" s="126" t="str">
        <f>INDEX(Réference!A:A,MATCH(T_suivi[[#This Row],[SKU]],Réference!F:F,0))</f>
        <v>B0.08</v>
      </c>
      <c r="C491" s="10" t="s">
        <v>69</v>
      </c>
      <c r="D491" s="7" t="str">
        <f>INDEX(Réference!G:G,MATCH('Suivi reception'!C491,Réference!F:F,0))</f>
        <v>Riz Cuisiné au Curry Vert</v>
      </c>
      <c r="E491" s="11" t="s">
        <v>8</v>
      </c>
      <c r="F491" s="142" t="s">
        <v>1550</v>
      </c>
      <c r="G491" s="143">
        <v>46741</v>
      </c>
      <c r="H491" s="11">
        <v>1</v>
      </c>
      <c r="I491" s="11" t="s">
        <v>518</v>
      </c>
      <c r="J491" s="144">
        <v>1026</v>
      </c>
      <c r="K491" s="145">
        <f t="shared" ref="K491" si="161">IF(ISBLANK(H491),"",H491*J491)</f>
        <v>1026</v>
      </c>
      <c r="L491" s="144">
        <v>27</v>
      </c>
      <c r="M491" s="107"/>
    </row>
    <row r="492" spans="1:13" ht="15" customHeight="1" x14ac:dyDescent="0.25">
      <c r="A492" s="104">
        <v>46282</v>
      </c>
      <c r="B492" s="126" t="str">
        <f>INDEX(Réference!A:A,MATCH(T_suivi[[#This Row],[SKU]],Réference!F:F,0))</f>
        <v>E0.03</v>
      </c>
      <c r="C492" s="10" t="s">
        <v>504</v>
      </c>
      <c r="D492" s="7" t="str">
        <f>INDEX(Réference!G:G,MATCH('Suivi reception'!C492,Réference!F:F,0))</f>
        <v>Chili con carne et son riz</v>
      </c>
      <c r="E492" s="11" t="s">
        <v>12</v>
      </c>
      <c r="F492" s="142" t="s">
        <v>577</v>
      </c>
      <c r="G492" s="143">
        <v>46698</v>
      </c>
      <c r="H492" s="11">
        <v>9</v>
      </c>
      <c r="I492" s="11" t="s">
        <v>518</v>
      </c>
      <c r="J492" s="144">
        <v>672</v>
      </c>
      <c r="K492" s="145">
        <f t="shared" si="158"/>
        <v>6048</v>
      </c>
      <c r="L492" s="144">
        <v>8</v>
      </c>
      <c r="M492" s="107"/>
    </row>
    <row r="493" spans="1:13" ht="15" customHeight="1" x14ac:dyDescent="0.25">
      <c r="A493" s="104">
        <v>46282</v>
      </c>
      <c r="B493" s="126" t="str">
        <f>INDEX(Réference!A:A,MATCH(T_suivi[[#This Row],[SKU]],Réference!F:F,0))</f>
        <v>CONSOMMABLE</v>
      </c>
      <c r="C493" s="10">
        <v>700310001</v>
      </c>
      <c r="D493" s="7" t="str">
        <f>INDEX(Réference!G:G,MATCH('Suivi reception'!C493,Réference!F:F,0))</f>
        <v>CAISSE AMERICAINE DD 400X400X400MM</v>
      </c>
      <c r="E493" s="11" t="s">
        <v>1529</v>
      </c>
      <c r="F493" s="142" t="s">
        <v>526</v>
      </c>
      <c r="G493" s="143" t="s">
        <v>526</v>
      </c>
      <c r="H493" s="11">
        <v>10</v>
      </c>
      <c r="I493" s="11" t="s">
        <v>518</v>
      </c>
      <c r="J493" s="144">
        <v>120</v>
      </c>
      <c r="K493" s="145">
        <f t="shared" si="158"/>
        <v>1200</v>
      </c>
      <c r="L493" s="144">
        <v>1</v>
      </c>
      <c r="M493" s="107"/>
    </row>
    <row r="494" spans="1:13" ht="15" customHeight="1" x14ac:dyDescent="0.25">
      <c r="A494" s="104">
        <v>46282</v>
      </c>
      <c r="B494" s="126" t="str">
        <f>INDEX(Réference!A:A,MATCH(T_suivi[[#This Row],[SKU]],Réference!F:F,0))</f>
        <v>CONSOMMABLE</v>
      </c>
      <c r="C494" s="10">
        <v>700310004</v>
      </c>
      <c r="D494" s="7" t="str">
        <f>INDEX(Réference!G:G,MATCH('Suivi reception'!C494,Réference!F:F,0))</f>
        <v>CAISSE AMERICAINE DF 360X270X160MM</v>
      </c>
      <c r="E494" s="11" t="s">
        <v>1529</v>
      </c>
      <c r="F494" s="142" t="s">
        <v>526</v>
      </c>
      <c r="G494" s="143" t="s">
        <v>526</v>
      </c>
      <c r="H494" s="11">
        <v>2</v>
      </c>
      <c r="I494" s="11" t="s">
        <v>518</v>
      </c>
      <c r="J494" s="144">
        <v>800</v>
      </c>
      <c r="K494" s="145">
        <f t="shared" si="158"/>
        <v>1600</v>
      </c>
      <c r="L494" s="144">
        <v>1</v>
      </c>
      <c r="M494" s="107"/>
    </row>
    <row r="495" spans="1:13" ht="15" customHeight="1" x14ac:dyDescent="0.25">
      <c r="A495" s="104">
        <v>46283</v>
      </c>
      <c r="B495" s="126" t="str">
        <f>INDEX(Réference!A:A,MATCH(T_suivi[[#This Row],[SKU]],Réference!F:F,0))</f>
        <v>E0.20</v>
      </c>
      <c r="C495" s="10" t="s">
        <v>267</v>
      </c>
      <c r="D495" s="7" t="str">
        <f>INDEX(Réference!G:G,MATCH('Suivi reception'!C495,Réference!F:F,0))</f>
        <v>Lot de 4 petits pains protéinés spécial multigrain</v>
      </c>
      <c r="E495" s="11" t="s">
        <v>34</v>
      </c>
      <c r="F495" s="142" t="s">
        <v>1551</v>
      </c>
      <c r="G495" s="143">
        <v>46351</v>
      </c>
      <c r="H495" s="11">
        <v>3</v>
      </c>
      <c r="I495" s="11" t="s">
        <v>518</v>
      </c>
      <c r="J495" s="144">
        <v>480</v>
      </c>
      <c r="K495" s="145">
        <f t="shared" si="158"/>
        <v>1440</v>
      </c>
      <c r="L495" s="144">
        <v>12</v>
      </c>
      <c r="M495" s="107"/>
    </row>
    <row r="496" spans="1:13" ht="15" customHeight="1" x14ac:dyDescent="0.25">
      <c r="A496" s="104">
        <v>46283</v>
      </c>
      <c r="B496" s="126" t="str">
        <f>INDEX(Réference!A:A,MATCH(T_suivi[[#This Row],[SKU]],Réference!F:F,0))</f>
        <v>E0.20</v>
      </c>
      <c r="C496" s="10" t="s">
        <v>267</v>
      </c>
      <c r="D496" s="7" t="str">
        <f>INDEX(Réference!G:G,MATCH('Suivi reception'!C496,Réference!F:F,0))</f>
        <v>Lot de 4 petits pains protéinés spécial multigrain</v>
      </c>
      <c r="E496" s="11" t="s">
        <v>34</v>
      </c>
      <c r="F496" s="142" t="s">
        <v>1551</v>
      </c>
      <c r="G496" s="143">
        <v>46351</v>
      </c>
      <c r="H496" s="11">
        <v>1</v>
      </c>
      <c r="I496" s="11" t="s">
        <v>518</v>
      </c>
      <c r="J496" s="144">
        <v>576</v>
      </c>
      <c r="K496" s="145">
        <f t="shared" ref="K496:K497" si="162">IF(ISBLANK(H496),"",H496*J496)</f>
        <v>576</v>
      </c>
      <c r="L496" s="144">
        <v>12</v>
      </c>
      <c r="M496" s="107"/>
    </row>
    <row r="497" spans="1:13" ht="15" customHeight="1" x14ac:dyDescent="0.25">
      <c r="A497" s="104">
        <v>46283</v>
      </c>
      <c r="B497" s="126" t="str">
        <f>INDEX(Réference!A:A,MATCH(T_suivi[[#This Row],[SKU]],Réference!F:F,0))</f>
        <v>E0.20</v>
      </c>
      <c r="C497" s="10" t="s">
        <v>267</v>
      </c>
      <c r="D497" s="7" t="str">
        <f>INDEX(Réference!G:G,MATCH('Suivi reception'!C497,Réference!F:F,0))</f>
        <v>Lot de 4 petits pains protéinés spécial multigrain</v>
      </c>
      <c r="E497" s="11" t="s">
        <v>34</v>
      </c>
      <c r="F497" s="142" t="s">
        <v>1552</v>
      </c>
      <c r="G497" s="143">
        <v>46365</v>
      </c>
      <c r="H497" s="11">
        <v>6</v>
      </c>
      <c r="I497" s="11" t="s">
        <v>518</v>
      </c>
      <c r="J497" s="144">
        <v>480</v>
      </c>
      <c r="K497" s="145">
        <f t="shared" si="162"/>
        <v>2880</v>
      </c>
      <c r="L497" s="144">
        <v>12</v>
      </c>
      <c r="M497" s="107"/>
    </row>
    <row r="498" spans="1:13" ht="15" customHeight="1" x14ac:dyDescent="0.25">
      <c r="A498" s="104">
        <v>46283</v>
      </c>
      <c r="B498" s="126" t="str">
        <f>INDEX(Réference!A:A,MATCH(T_suivi[[#This Row],[SKU]],Réference!F:F,0))</f>
        <v>E0.20</v>
      </c>
      <c r="C498" s="10" t="s">
        <v>267</v>
      </c>
      <c r="D498" s="7" t="str">
        <f>INDEX(Réference!G:G,MATCH('Suivi reception'!C498,Réference!F:F,0))</f>
        <v>Lot de 4 petits pains protéinés spécial multigrain</v>
      </c>
      <c r="E498" s="11" t="s">
        <v>34</v>
      </c>
      <c r="F498" s="142" t="s">
        <v>1552</v>
      </c>
      <c r="G498" s="143">
        <v>46365</v>
      </c>
      <c r="H498" s="11">
        <v>1</v>
      </c>
      <c r="I498" s="11" t="s">
        <v>518</v>
      </c>
      <c r="J498" s="144">
        <v>288</v>
      </c>
      <c r="K498" s="145">
        <f t="shared" ref="K498" si="163">IF(ISBLANK(H498),"",H498*J498)</f>
        <v>288</v>
      </c>
      <c r="L498" s="144">
        <v>12</v>
      </c>
      <c r="M498" s="107"/>
    </row>
    <row r="499" spans="1:13" ht="15" customHeight="1" x14ac:dyDescent="0.25">
      <c r="A499" s="104">
        <v>46283</v>
      </c>
      <c r="B499" s="126" t="str">
        <f>INDEX(Réference!A:A,MATCH(T_suivi[[#This Row],[SKU]],Réference!F:F,0))</f>
        <v>G0.008</v>
      </c>
      <c r="C499" s="10" t="s">
        <v>398</v>
      </c>
      <c r="D499" s="7" t="str">
        <f>INDEX(Réference!G:G,MATCH('Suivi reception'!C499,Réference!F:F,0))</f>
        <v>Muesli aux pépites de chocolat et noisettes</v>
      </c>
      <c r="E499" s="11" t="s">
        <v>55</v>
      </c>
      <c r="F499" s="142" t="s">
        <v>1549</v>
      </c>
      <c r="G499" s="143">
        <v>46625</v>
      </c>
      <c r="H499" s="11">
        <v>3</v>
      </c>
      <c r="I499" s="11" t="s">
        <v>518</v>
      </c>
      <c r="J499" s="144">
        <v>4800</v>
      </c>
      <c r="K499" s="145">
        <f>IF(ISBLANK(H499),"",H499*J499)</f>
        <v>14400</v>
      </c>
      <c r="L499" s="144">
        <v>60</v>
      </c>
      <c r="M499" s="107"/>
    </row>
    <row r="500" spans="1:13" ht="15" customHeight="1" x14ac:dyDescent="0.25">
      <c r="A500" s="104">
        <v>46283</v>
      </c>
      <c r="B500" s="126" t="str">
        <f>INDEX(Réference!A:A,MATCH(T_suivi[[#This Row],[SKU]],Réference!F:F,0))</f>
        <v>G0.008</v>
      </c>
      <c r="C500" s="10" t="s">
        <v>398</v>
      </c>
      <c r="D500" s="7" t="str">
        <f>INDEX(Réference!G:G,MATCH('Suivi reception'!C500,Réference!F:F,0))</f>
        <v>Muesli aux pépites de chocolat et noisettes</v>
      </c>
      <c r="E500" s="11" t="s">
        <v>55</v>
      </c>
      <c r="F500" s="142" t="s">
        <v>1549</v>
      </c>
      <c r="G500" s="143">
        <v>46625</v>
      </c>
      <c r="H500" s="11">
        <v>1</v>
      </c>
      <c r="I500" s="11" t="s">
        <v>518</v>
      </c>
      <c r="J500" s="144">
        <v>480</v>
      </c>
      <c r="K500" s="145">
        <f t="shared" ref="K500" si="164">IF(ISBLANK(H500),"",H500*J500)</f>
        <v>480</v>
      </c>
      <c r="L500" s="144">
        <v>60</v>
      </c>
      <c r="M500" s="107"/>
    </row>
    <row r="501" spans="1:13" ht="15" customHeight="1" x14ac:dyDescent="0.25">
      <c r="A501" s="104">
        <v>46283</v>
      </c>
      <c r="B501" s="126" t="str">
        <f>INDEX(Réference!A:A,MATCH(T_suivi[[#This Row],[SKU]],Réference!F:F,0))</f>
        <v>F0.010</v>
      </c>
      <c r="C501" s="10" t="s">
        <v>293</v>
      </c>
      <c r="D501" s="7" t="str">
        <f>INDEX(Réference!G:G,MATCH('Suivi reception'!C501,Réference!F:F,0))</f>
        <v>Biscuits chocolat noisettes</v>
      </c>
      <c r="E501" s="11" t="s">
        <v>55</v>
      </c>
      <c r="F501" s="142" t="s">
        <v>1553</v>
      </c>
      <c r="G501" s="143">
        <v>46641</v>
      </c>
      <c r="H501" s="11">
        <v>3</v>
      </c>
      <c r="I501" s="11" t="s">
        <v>518</v>
      </c>
      <c r="J501" s="144">
        <v>6336</v>
      </c>
      <c r="K501" s="145">
        <f>IF(ISBLANK(H501),"",H501*J501)</f>
        <v>19008</v>
      </c>
      <c r="L501" s="144">
        <v>99</v>
      </c>
      <c r="M501" s="107"/>
    </row>
    <row r="502" spans="1:13" ht="15" customHeight="1" x14ac:dyDescent="0.25">
      <c r="A502" s="104">
        <v>46283</v>
      </c>
      <c r="B502" s="126" t="str">
        <f>INDEX(Réference!A:A,MATCH(T_suivi[[#This Row],[SKU]],Réference!F:F,0))</f>
        <v>F0.010</v>
      </c>
      <c r="C502" s="10" t="s">
        <v>293</v>
      </c>
      <c r="D502" s="7" t="str">
        <f>INDEX(Réference!G:G,MATCH('Suivi reception'!C502,Réference!F:F,0))</f>
        <v>Biscuits chocolat noisettes</v>
      </c>
      <c r="E502" s="11" t="s">
        <v>55</v>
      </c>
      <c r="F502" s="142" t="s">
        <v>1553</v>
      </c>
      <c r="G502" s="143">
        <v>46641</v>
      </c>
      <c r="H502" s="11">
        <v>1</v>
      </c>
      <c r="I502" s="11" t="s">
        <v>518</v>
      </c>
      <c r="J502" s="144">
        <v>6237</v>
      </c>
      <c r="K502" s="145">
        <f t="shared" ref="K502" si="165">IF(ISBLANK(H502),"",H502*J502)</f>
        <v>6237</v>
      </c>
      <c r="L502" s="144">
        <v>99</v>
      </c>
      <c r="M502" s="107"/>
    </row>
    <row r="503" spans="1:13" ht="15" customHeight="1" x14ac:dyDescent="0.25">
      <c r="A503" s="104">
        <v>46283</v>
      </c>
      <c r="B503" s="126" t="str">
        <f>INDEX(Réference!A:A,MATCH(T_suivi[[#This Row],[SKU]],Réference!F:F,0))</f>
        <v>F0.014</v>
      </c>
      <c r="C503" s="10" t="s">
        <v>303</v>
      </c>
      <c r="D503" s="7" t="str">
        <f>INDEX(Réference!G:G,MATCH('Suivi reception'!C503,Réference!F:F,0))</f>
        <v>Biscuits aux céréales</v>
      </c>
      <c r="E503" s="11" t="s">
        <v>55</v>
      </c>
      <c r="F503" s="142" t="s">
        <v>1554</v>
      </c>
      <c r="G503" s="143">
        <v>46640</v>
      </c>
      <c r="H503" s="11">
        <v>1</v>
      </c>
      <c r="I503" s="11" t="s">
        <v>518</v>
      </c>
      <c r="J503" s="144">
        <v>6336</v>
      </c>
      <c r="K503" s="145">
        <f>IF(ISBLANK(H503),"",H503*J503)</f>
        <v>6336</v>
      </c>
      <c r="L503" s="144">
        <v>99</v>
      </c>
      <c r="M503" s="107"/>
    </row>
    <row r="504" spans="1:13" ht="15" customHeight="1" x14ac:dyDescent="0.25">
      <c r="A504" s="104">
        <v>46283</v>
      </c>
      <c r="B504" s="126" t="str">
        <f>INDEX(Réference!A:A,MATCH(T_suivi[[#This Row],[SKU]],Réference!F:F,0))</f>
        <v>F0.014</v>
      </c>
      <c r="C504" s="10" t="s">
        <v>303</v>
      </c>
      <c r="D504" s="7" t="str">
        <f>INDEX(Réference!G:G,MATCH('Suivi reception'!C504,Réference!F:F,0))</f>
        <v>Biscuits aux céréales</v>
      </c>
      <c r="E504" s="11" t="s">
        <v>55</v>
      </c>
      <c r="F504" s="142" t="s">
        <v>1554</v>
      </c>
      <c r="G504" s="143">
        <v>46640</v>
      </c>
      <c r="H504" s="11">
        <v>1</v>
      </c>
      <c r="I504" s="11" t="s">
        <v>518</v>
      </c>
      <c r="J504" s="144">
        <v>6237</v>
      </c>
      <c r="K504" s="145">
        <f t="shared" ref="K504:K505" si="166">IF(ISBLANK(H504),"",H504*J504)</f>
        <v>6237</v>
      </c>
      <c r="L504" s="144">
        <v>99</v>
      </c>
      <c r="M504" s="107"/>
    </row>
    <row r="505" spans="1:13" ht="15" customHeight="1" x14ac:dyDescent="0.25">
      <c r="A505" s="104">
        <v>46283</v>
      </c>
      <c r="B505" s="126" t="str">
        <f>INDEX(Réference!A:A,MATCH(T_suivi[[#This Row],[SKU]],Réference!F:F,0))</f>
        <v>F0.014</v>
      </c>
      <c r="C505" s="10" t="s">
        <v>303</v>
      </c>
      <c r="D505" s="7" t="str">
        <f>INDEX(Réference!G:G,MATCH('Suivi reception'!C505,Réference!F:F,0))</f>
        <v>Biscuits aux céréales</v>
      </c>
      <c r="E505" s="11" t="s">
        <v>55</v>
      </c>
      <c r="F505" s="142" t="s">
        <v>1553</v>
      </c>
      <c r="G505" s="143">
        <v>46641</v>
      </c>
      <c r="H505" s="11">
        <v>2</v>
      </c>
      <c r="I505" s="11" t="s">
        <v>518</v>
      </c>
      <c r="J505" s="144">
        <v>6336</v>
      </c>
      <c r="K505" s="145">
        <f t="shared" si="166"/>
        <v>12672</v>
      </c>
      <c r="L505" s="144">
        <v>99</v>
      </c>
      <c r="M505" s="107"/>
    </row>
    <row r="506" spans="1:13" ht="15" customHeight="1" x14ac:dyDescent="0.25">
      <c r="A506" s="104">
        <v>46283</v>
      </c>
      <c r="B506" s="126" t="str">
        <f>INDEX(Réference!A:A,MATCH(T_suivi[[#This Row],[SKU]],Réference!F:F,0))</f>
        <v>F0.014</v>
      </c>
      <c r="C506" s="10" t="s">
        <v>303</v>
      </c>
      <c r="D506" s="7" t="str">
        <f>INDEX(Réference!G:G,MATCH('Suivi reception'!C506,Réference!F:F,0))</f>
        <v>Biscuits aux céréales</v>
      </c>
      <c r="E506" s="11" t="s">
        <v>55</v>
      </c>
      <c r="F506" s="142" t="s">
        <v>1553</v>
      </c>
      <c r="G506" s="143">
        <v>46641</v>
      </c>
      <c r="H506" s="11">
        <v>1</v>
      </c>
      <c r="I506" s="11" t="s">
        <v>518</v>
      </c>
      <c r="J506" s="144">
        <v>990</v>
      </c>
      <c r="K506" s="145">
        <f t="shared" ref="K506" si="167">IF(ISBLANK(H506),"",H506*J506)</f>
        <v>990</v>
      </c>
      <c r="L506" s="144">
        <v>99</v>
      </c>
      <c r="M506" s="107"/>
    </row>
    <row r="507" spans="1:13" ht="15" customHeight="1" x14ac:dyDescent="0.25">
      <c r="A507" s="104">
        <v>46283</v>
      </c>
      <c r="B507" s="126" t="str">
        <f>INDEX(Réference!A:A,MATCH(T_suivi[[#This Row],[SKU]],Réference!F:F,0))</f>
        <v>F0.002</v>
      </c>
      <c r="C507" s="10" t="s">
        <v>274</v>
      </c>
      <c r="D507" s="7" t="str">
        <f>INDEX(Réference!G:G,MATCH('Suivi reception'!C507,Réference!F:F,0))</f>
        <v>Mini cake banane</v>
      </c>
      <c r="E507" s="11" t="s">
        <v>16</v>
      </c>
      <c r="F507" s="142" t="s">
        <v>1555</v>
      </c>
      <c r="G507" s="143">
        <v>46404</v>
      </c>
      <c r="H507" s="11">
        <v>1</v>
      </c>
      <c r="I507" s="11" t="s">
        <v>518</v>
      </c>
      <c r="J507" s="144">
        <v>3600</v>
      </c>
      <c r="K507" s="145">
        <f t="shared" si="158"/>
        <v>3600</v>
      </c>
      <c r="L507" s="144">
        <v>50</v>
      </c>
      <c r="M507" s="107"/>
    </row>
    <row r="508" spans="1:13" ht="15" customHeight="1" x14ac:dyDescent="0.25">
      <c r="A508" s="104">
        <v>46283</v>
      </c>
      <c r="B508" s="126" t="str">
        <f>INDEX(Réference!A:A,MATCH(T_suivi[[#This Row],[SKU]],Réference!F:F,0))</f>
        <v>F0.002</v>
      </c>
      <c r="C508" s="10" t="s">
        <v>274</v>
      </c>
      <c r="D508" s="7" t="str">
        <f>INDEX(Réference!G:G,MATCH('Suivi reception'!C508,Réference!F:F,0))</f>
        <v>Mini cake banane</v>
      </c>
      <c r="E508" s="11" t="s">
        <v>16</v>
      </c>
      <c r="F508" s="142" t="s">
        <v>1556</v>
      </c>
      <c r="G508" s="143">
        <v>46404</v>
      </c>
      <c r="H508" s="11">
        <v>1</v>
      </c>
      <c r="I508" s="11" t="s">
        <v>518</v>
      </c>
      <c r="J508" s="144">
        <v>3100</v>
      </c>
      <c r="K508" s="145">
        <f t="shared" ref="K508" si="168">IF(ISBLANK(H508),"",H508*J508)</f>
        <v>3100</v>
      </c>
      <c r="L508" s="144">
        <v>50</v>
      </c>
      <c r="M508" s="107"/>
    </row>
    <row r="509" spans="1:13" ht="15" customHeight="1" x14ac:dyDescent="0.25">
      <c r="A509" s="104">
        <v>46283</v>
      </c>
      <c r="B509" s="126" t="str">
        <f>INDEX(Réference!A:A,MATCH(T_suivi[[#This Row],[SKU]],Réference!F:F,0))</f>
        <v>F0.035</v>
      </c>
      <c r="C509" s="10" t="s">
        <v>350</v>
      </c>
      <c r="D509" s="7" t="str">
        <f>INDEX(Réference!G:G,MATCH('Suivi reception'!C509,Réference!F:F,0))</f>
        <v>Barre chocolat fruits rouges</v>
      </c>
      <c r="E509" s="11" t="s">
        <v>521</v>
      </c>
      <c r="F509" s="142" t="s">
        <v>1545</v>
      </c>
      <c r="G509" s="143">
        <v>46646</v>
      </c>
      <c r="H509" s="11">
        <v>3</v>
      </c>
      <c r="I509" s="11" t="s">
        <v>518</v>
      </c>
      <c r="J509" s="144">
        <v>6720</v>
      </c>
      <c r="K509" s="145">
        <f>IF(ISBLANK(H509),"",H509*J509)</f>
        <v>20160</v>
      </c>
      <c r="L509" s="144">
        <v>105</v>
      </c>
      <c r="M509" s="107"/>
    </row>
    <row r="510" spans="1:13" ht="15" customHeight="1" x14ac:dyDescent="0.25">
      <c r="A510" s="104">
        <v>46283</v>
      </c>
      <c r="B510" s="126" t="str">
        <f>INDEX(Réference!A:A,MATCH(T_suivi[[#This Row],[SKU]],Réference!F:F,0))</f>
        <v>F0.035</v>
      </c>
      <c r="C510" s="10" t="s">
        <v>350</v>
      </c>
      <c r="D510" s="7" t="str">
        <f>INDEX(Réference!G:G,MATCH('Suivi reception'!C510,Réference!F:F,0))</f>
        <v>Barre chocolat fruits rouges</v>
      </c>
      <c r="E510" s="11" t="s">
        <v>521</v>
      </c>
      <c r="F510" s="142" t="s">
        <v>1545</v>
      </c>
      <c r="G510" s="143">
        <v>46646</v>
      </c>
      <c r="H510" s="11">
        <v>1</v>
      </c>
      <c r="I510" s="11" t="s">
        <v>518</v>
      </c>
      <c r="J510" s="144">
        <v>8295</v>
      </c>
      <c r="K510" s="145">
        <f t="shared" ref="K510" si="169">IF(ISBLANK(H510),"",H510*J510)</f>
        <v>8295</v>
      </c>
      <c r="L510" s="144">
        <v>105</v>
      </c>
      <c r="M510" s="107"/>
    </row>
    <row r="511" spans="1:13" ht="15" customHeight="1" x14ac:dyDescent="0.25">
      <c r="A511" s="104">
        <v>46283</v>
      </c>
      <c r="B511" s="126" t="str">
        <f>INDEX(Réference!A:A,MATCH(T_suivi[[#This Row],[SKU]],Réference!F:F,0))</f>
        <v>F0.034</v>
      </c>
      <c r="C511" s="10" t="s">
        <v>348</v>
      </c>
      <c r="D511" s="7" t="str">
        <f>INDEX(Réference!G:G,MATCH('Suivi reception'!C511,Réference!F:F,0))</f>
        <v>Barre granola pomme cannelle</v>
      </c>
      <c r="E511" s="11" t="s">
        <v>521</v>
      </c>
      <c r="F511" s="142" t="s">
        <v>1546</v>
      </c>
      <c r="G511" s="143">
        <v>46641</v>
      </c>
      <c r="H511" s="11">
        <v>1</v>
      </c>
      <c r="I511" s="11" t="s">
        <v>518</v>
      </c>
      <c r="J511" s="144">
        <v>6400</v>
      </c>
      <c r="K511" s="145">
        <f>IF(ISBLANK(H511),"",H511*J511)</f>
        <v>6400</v>
      </c>
      <c r="L511" s="144">
        <v>80</v>
      </c>
      <c r="M511" s="107"/>
    </row>
    <row r="512" spans="1:13" ht="15" customHeight="1" x14ac:dyDescent="0.25">
      <c r="A512" s="104">
        <v>46283</v>
      </c>
      <c r="B512" s="126" t="str">
        <f>INDEX(Réference!A:A,MATCH(T_suivi[[#This Row],[SKU]],Réference!F:F,0))</f>
        <v>F0.034</v>
      </c>
      <c r="C512" s="10" t="s">
        <v>348</v>
      </c>
      <c r="D512" s="7" t="str">
        <f>INDEX(Réference!G:G,MATCH('Suivi reception'!C512,Réference!F:F,0))</f>
        <v>Barre granola pomme cannelle</v>
      </c>
      <c r="E512" s="11" t="s">
        <v>521</v>
      </c>
      <c r="F512" s="142" t="s">
        <v>1546</v>
      </c>
      <c r="G512" s="143">
        <v>46641</v>
      </c>
      <c r="H512" s="11">
        <v>1</v>
      </c>
      <c r="I512" s="11" t="s">
        <v>518</v>
      </c>
      <c r="J512" s="144">
        <v>7165</v>
      </c>
      <c r="K512" s="145">
        <f t="shared" ref="K512" si="170">IF(ISBLANK(H512),"",H512*J512)</f>
        <v>7165</v>
      </c>
      <c r="L512" s="144">
        <v>80</v>
      </c>
      <c r="M512" s="107"/>
    </row>
    <row r="513" spans="1:13" ht="15" customHeight="1" x14ac:dyDescent="0.25">
      <c r="A513" s="104">
        <v>46283</v>
      </c>
      <c r="B513" s="126" t="str">
        <f>INDEX(Réference!A:A,MATCH(T_suivi[[#This Row],[SKU]],Réference!F:F,0))</f>
        <v>F0.030</v>
      </c>
      <c r="C513" s="10" t="s">
        <v>340</v>
      </c>
      <c r="D513" s="7" t="str">
        <f>INDEX(Réference!G:G,MATCH('Suivi reception'!C513,Réference!F:F,0))</f>
        <v>Barre granola pépites de chocolat et baie de goji</v>
      </c>
      <c r="E513" s="11" t="s">
        <v>521</v>
      </c>
      <c r="F513" s="142" t="s">
        <v>1547</v>
      </c>
      <c r="G513" s="143">
        <v>46639</v>
      </c>
      <c r="H513" s="11">
        <v>2</v>
      </c>
      <c r="I513" s="11" t="s">
        <v>518</v>
      </c>
      <c r="J513" s="144">
        <v>7200</v>
      </c>
      <c r="K513" s="145">
        <f>IF(ISBLANK(H513),"",H513*J513)</f>
        <v>14400</v>
      </c>
      <c r="L513" s="144">
        <v>90</v>
      </c>
      <c r="M513" s="107"/>
    </row>
    <row r="514" spans="1:13" ht="15" customHeight="1" x14ac:dyDescent="0.25">
      <c r="A514" s="104">
        <v>46283</v>
      </c>
      <c r="B514" s="126" t="str">
        <f>INDEX(Réference!A:A,MATCH(T_suivi[[#This Row],[SKU]],Réference!F:F,0))</f>
        <v>F0.030</v>
      </c>
      <c r="C514" s="10" t="s">
        <v>340</v>
      </c>
      <c r="D514" s="7" t="str">
        <f>INDEX(Réference!G:G,MATCH('Suivi reception'!C514,Réference!F:F,0))</f>
        <v>Barre granola pépites de chocolat et baie de goji</v>
      </c>
      <c r="E514" s="11" t="s">
        <v>521</v>
      </c>
      <c r="F514" s="142" t="s">
        <v>1547</v>
      </c>
      <c r="G514" s="143">
        <v>46639</v>
      </c>
      <c r="H514" s="11">
        <v>1</v>
      </c>
      <c r="I514" s="11" t="s">
        <v>518</v>
      </c>
      <c r="J514" s="144">
        <v>3993</v>
      </c>
      <c r="K514" s="145">
        <f t="shared" ref="K514" si="171">IF(ISBLANK(H514),"",H514*J514)</f>
        <v>3993</v>
      </c>
      <c r="L514" s="144">
        <v>90</v>
      </c>
      <c r="M514" s="107"/>
    </row>
    <row r="515" spans="1:13" ht="15" customHeight="1" x14ac:dyDescent="0.25">
      <c r="A515" s="104">
        <v>46283</v>
      </c>
      <c r="B515" s="126" t="str">
        <f>INDEX(Réference!A:A,MATCH(T_suivi[[#This Row],[SKU]],Réference!F:F,0))</f>
        <v>F0.027</v>
      </c>
      <c r="C515" s="10" t="s">
        <v>336</v>
      </c>
      <c r="D515" s="7" t="str">
        <f>INDEX(Réference!G:G,MATCH('Suivi reception'!C515,Réference!F:F,0))</f>
        <v>Barre Granola chocolat noisette</v>
      </c>
      <c r="E515" s="11" t="s">
        <v>521</v>
      </c>
      <c r="F515" s="142" t="s">
        <v>1547</v>
      </c>
      <c r="G515" s="143">
        <v>46639</v>
      </c>
      <c r="H515" s="11">
        <v>5</v>
      </c>
      <c r="I515" s="11" t="s">
        <v>518</v>
      </c>
      <c r="J515" s="144">
        <v>7200</v>
      </c>
      <c r="K515" s="145">
        <f>IF(ISBLANK(H515),"",H515*J515)</f>
        <v>36000</v>
      </c>
      <c r="L515" s="144">
        <v>90</v>
      </c>
      <c r="M515" s="107"/>
    </row>
    <row r="516" spans="1:13" ht="15" customHeight="1" x14ac:dyDescent="0.25">
      <c r="A516" s="104">
        <v>46283</v>
      </c>
      <c r="B516" s="126" t="str">
        <f>INDEX(Réference!A:A,MATCH(T_suivi[[#This Row],[SKU]],Réference!F:F,0))</f>
        <v>F0.027</v>
      </c>
      <c r="C516" s="10" t="s">
        <v>336</v>
      </c>
      <c r="D516" s="7" t="str">
        <f>INDEX(Réference!G:G,MATCH('Suivi reception'!C516,Réference!F:F,0))</f>
        <v>Barre Granola chocolat noisette</v>
      </c>
      <c r="E516" s="11" t="s">
        <v>521</v>
      </c>
      <c r="F516" s="142" t="s">
        <v>1547</v>
      </c>
      <c r="G516" s="143">
        <v>46639</v>
      </c>
      <c r="H516" s="11">
        <v>1</v>
      </c>
      <c r="I516" s="11" t="s">
        <v>518</v>
      </c>
      <c r="J516" s="144">
        <v>7905</v>
      </c>
      <c r="K516" s="145">
        <f t="shared" ref="K516" si="172">IF(ISBLANK(H516),"",H516*J516)</f>
        <v>7905</v>
      </c>
      <c r="L516" s="144">
        <v>90</v>
      </c>
      <c r="M516" s="107"/>
    </row>
    <row r="517" spans="1:13" ht="15" customHeight="1" x14ac:dyDescent="0.25">
      <c r="A517" s="104">
        <v>46283</v>
      </c>
      <c r="B517" s="126" t="str">
        <f>INDEX(Réference!A:A,MATCH(T_suivi[[#This Row],[SKU]],Réference!F:F,0))</f>
        <v>GRAADE</v>
      </c>
      <c r="C517" s="10">
        <v>410040001</v>
      </c>
      <c r="D517" s="7" t="str">
        <f>INDEX(Réference!G:G,MATCH('Suivi reception'!C517,Réference!F:F,0))</f>
        <v>Barre protéinée chocolat noir et caramel 80g</v>
      </c>
      <c r="E517" s="11" t="s">
        <v>521</v>
      </c>
      <c r="F517" s="142" t="s">
        <v>1548</v>
      </c>
      <c r="G517" s="143">
        <v>46640</v>
      </c>
      <c r="H517" s="11">
        <v>2</v>
      </c>
      <c r="I517" s="11" t="s">
        <v>518</v>
      </c>
      <c r="J517" s="144">
        <v>4480</v>
      </c>
      <c r="K517" s="145">
        <f>IF(ISBLANK(H517),"",H517*J517)</f>
        <v>8960</v>
      </c>
      <c r="L517" s="144">
        <v>56</v>
      </c>
      <c r="M517" s="107"/>
    </row>
    <row r="518" spans="1:13" ht="15" customHeight="1" x14ac:dyDescent="0.25">
      <c r="A518" s="104">
        <v>46283</v>
      </c>
      <c r="B518" s="126" t="str">
        <f>INDEX(Réference!A:A,MATCH(T_suivi[[#This Row],[SKU]],Réference!F:F,0))</f>
        <v>GRAADE</v>
      </c>
      <c r="C518" s="10">
        <v>410040001</v>
      </c>
      <c r="D518" s="7" t="str">
        <f>INDEX(Réference!G:G,MATCH('Suivi reception'!C518,Réference!F:F,0))</f>
        <v>Barre protéinée chocolat noir et caramel 80g</v>
      </c>
      <c r="E518" s="11" t="s">
        <v>521</v>
      </c>
      <c r="F518" s="142" t="s">
        <v>1548</v>
      </c>
      <c r="G518" s="143">
        <v>46640</v>
      </c>
      <c r="H518" s="11">
        <v>1</v>
      </c>
      <c r="I518" s="11" t="s">
        <v>518</v>
      </c>
      <c r="J518" s="144">
        <v>2730</v>
      </c>
      <c r="K518" s="145">
        <f>IF(ISBLANK(H518),"",H518*J518)</f>
        <v>2730</v>
      </c>
      <c r="L518" s="144">
        <v>56</v>
      </c>
      <c r="M518" s="107"/>
    </row>
    <row r="519" spans="1:13" ht="15" customHeight="1" x14ac:dyDescent="0.25">
      <c r="A519" s="104">
        <v>46283</v>
      </c>
      <c r="B519" s="126" t="str">
        <f>INDEX(Réference!A:A,MATCH(T_suivi[[#This Row],[SKU]],Réference!F:F,0))</f>
        <v>GRAADE</v>
      </c>
      <c r="C519" s="10">
        <v>410040002</v>
      </c>
      <c r="D519" s="7" t="str">
        <f>INDEX(Réference!G:G,MATCH('Suivi reception'!C519,Réference!F:F,0))</f>
        <v>Barre protéinée chocolat noir et noisettes 80g</v>
      </c>
      <c r="E519" s="11" t="s">
        <v>521</v>
      </c>
      <c r="F519" s="142" t="s">
        <v>1548</v>
      </c>
      <c r="G519" s="143">
        <v>46640</v>
      </c>
      <c r="H519" s="11">
        <v>2</v>
      </c>
      <c r="I519" s="11" t="s">
        <v>518</v>
      </c>
      <c r="J519" s="144">
        <v>4480</v>
      </c>
      <c r="K519" s="145">
        <f>IF(ISBLANK(H519),"",H519*J519)</f>
        <v>8960</v>
      </c>
      <c r="L519" s="144">
        <v>56</v>
      </c>
      <c r="M519" s="107"/>
    </row>
    <row r="520" spans="1:13" ht="15" customHeight="1" x14ac:dyDescent="0.25">
      <c r="A520" s="104">
        <v>46283</v>
      </c>
      <c r="B520" s="126" t="str">
        <f>INDEX(Réference!A:A,MATCH(T_suivi[[#This Row],[SKU]],Réference!F:F,0))</f>
        <v>GRAADE</v>
      </c>
      <c r="C520" s="10">
        <v>410040002</v>
      </c>
      <c r="D520" s="7" t="str">
        <f>INDEX(Réference!G:G,MATCH('Suivi reception'!C520,Réference!F:F,0))</f>
        <v>Barre protéinée chocolat noir et noisettes 80g</v>
      </c>
      <c r="E520" s="11" t="s">
        <v>521</v>
      </c>
      <c r="F520" s="142" t="s">
        <v>1548</v>
      </c>
      <c r="G520" s="143">
        <v>46640</v>
      </c>
      <c r="H520" s="11">
        <v>1</v>
      </c>
      <c r="I520" s="11" t="s">
        <v>518</v>
      </c>
      <c r="J520" s="144">
        <v>2688</v>
      </c>
      <c r="K520" s="145">
        <f>IF(ISBLANK(H520),"",H520*J520)</f>
        <v>2688</v>
      </c>
      <c r="L520" s="144">
        <v>56</v>
      </c>
      <c r="M520" s="107"/>
    </row>
    <row r="521" spans="1:13" ht="15" customHeight="1" x14ac:dyDescent="0.25">
      <c r="A521" s="104">
        <v>46283</v>
      </c>
      <c r="B521" s="126" t="str">
        <f>INDEX(Réference!A:A,MATCH(T_suivi[[#This Row],[SKU]],Réference!F:F,0))</f>
        <v>GRAADE</v>
      </c>
      <c r="C521" s="10">
        <v>410040003</v>
      </c>
      <c r="D521" s="7" t="str">
        <f>INDEX(Réference!G:G,MATCH('Suivi reception'!C521,Réference!F:F,0))</f>
        <v>Barre protéinée chocolat noir et cacahuètes 80g</v>
      </c>
      <c r="E521" s="11" t="s">
        <v>521</v>
      </c>
      <c r="F521" s="142" t="s">
        <v>1560</v>
      </c>
      <c r="G521" s="143">
        <v>46569</v>
      </c>
      <c r="H521" s="11">
        <v>1</v>
      </c>
      <c r="I521" s="11" t="s">
        <v>518</v>
      </c>
      <c r="J521" s="144">
        <v>728</v>
      </c>
      <c r="K521" s="145">
        <f>IF(ISBLANK(H521),"",H521*J521)</f>
        <v>728</v>
      </c>
      <c r="L521" s="144">
        <v>56</v>
      </c>
      <c r="M521" s="107"/>
    </row>
    <row r="522" spans="1:13" ht="15" customHeight="1" x14ac:dyDescent="0.25">
      <c r="A522" s="104">
        <v>46283</v>
      </c>
      <c r="B522" s="126" t="str">
        <f>INDEX(Réference!A:A,MATCH(T_suivi[[#This Row],[SKU]],Réference!F:F,0))</f>
        <v>CONSOMMABLE</v>
      </c>
      <c r="C522" s="10">
        <v>700390001</v>
      </c>
      <c r="D522" s="7" t="str">
        <f>INDEX(Réference!G:G,MATCH('Suivi reception'!C522,Réference!F:F,0))</f>
        <v>CA FD SEMI AUTO 385X192X185 EXT SANS IMP</v>
      </c>
      <c r="E522" s="11" t="s">
        <v>813</v>
      </c>
      <c r="F522" s="142" t="s">
        <v>526</v>
      </c>
      <c r="G522" s="143" t="s">
        <v>526</v>
      </c>
      <c r="H522" s="11">
        <v>1</v>
      </c>
      <c r="I522" s="11" t="s">
        <v>518</v>
      </c>
      <c r="J522" s="144">
        <v>1100</v>
      </c>
      <c r="K522" s="145">
        <f t="shared" ref="K522:K526" si="173">IF(ISBLANK(H522),"",H522*J522)</f>
        <v>1100</v>
      </c>
      <c r="L522" s="144">
        <v>1</v>
      </c>
      <c r="M522" s="107"/>
    </row>
    <row r="523" spans="1:13" ht="15" customHeight="1" x14ac:dyDescent="0.25">
      <c r="A523" s="104">
        <v>46283</v>
      </c>
      <c r="B523" s="126" t="str">
        <f>INDEX(Réference!A:A,MATCH(T_suivi[[#This Row],[SKU]],Réference!F:F,0))</f>
        <v>CONSOMMABLE</v>
      </c>
      <c r="C523" s="10">
        <v>700390001</v>
      </c>
      <c r="D523" s="7" t="str">
        <f>INDEX(Réference!G:G,MATCH('Suivi reception'!C523,Réference!F:F,0))</f>
        <v>CA FD SEMI AUTO 385X192X185 EXT SANS IMP</v>
      </c>
      <c r="E523" s="11" t="s">
        <v>813</v>
      </c>
      <c r="F523" s="142" t="s">
        <v>526</v>
      </c>
      <c r="G523" s="143" t="s">
        <v>526</v>
      </c>
      <c r="H523" s="11">
        <v>1</v>
      </c>
      <c r="I523" s="11" t="s">
        <v>518</v>
      </c>
      <c r="J523" s="144">
        <v>700</v>
      </c>
      <c r="K523" s="145">
        <f t="shared" ref="K523:K525" si="174">IF(ISBLANK(H523),"",H523*J523)</f>
        <v>700</v>
      </c>
      <c r="L523" s="144">
        <v>1</v>
      </c>
      <c r="M523" s="107"/>
    </row>
    <row r="524" spans="1:13" ht="15" customHeight="1" x14ac:dyDescent="0.25">
      <c r="A524" s="104">
        <v>46287</v>
      </c>
      <c r="B524" s="126" t="str">
        <f>INDEX(Réference!A:A,MATCH(T_suivi[[#This Row],[SKU]],Réference!F:F,0))</f>
        <v>E0.22</v>
      </c>
      <c r="C524" s="10" t="s">
        <v>1564</v>
      </c>
      <c r="D524" s="7" t="str">
        <f>INDEX(Réference!G:G,MATCH('Suivi reception'!C524,Réference!F:F,0))</f>
        <v>Chili sin carne</v>
      </c>
      <c r="E524" s="11" t="s">
        <v>8</v>
      </c>
      <c r="F524" s="142" t="s">
        <v>1566</v>
      </c>
      <c r="G524" s="143">
        <v>46832</v>
      </c>
      <c r="H524" s="11">
        <v>10</v>
      </c>
      <c r="I524" s="11" t="s">
        <v>518</v>
      </c>
      <c r="J524" s="144">
        <v>1080</v>
      </c>
      <c r="K524" s="145">
        <f t="shared" si="174"/>
        <v>10800</v>
      </c>
      <c r="L524" s="144">
        <v>27</v>
      </c>
      <c r="M524" s="107"/>
    </row>
    <row r="525" spans="1:13" ht="15" customHeight="1" x14ac:dyDescent="0.25">
      <c r="A525" s="104">
        <v>46287</v>
      </c>
      <c r="B525" s="126" t="str">
        <f>INDEX(Réference!A:A,MATCH(T_suivi[[#This Row],[SKU]],Réference!F:F,0))</f>
        <v>E0.22</v>
      </c>
      <c r="C525" s="10" t="s">
        <v>1564</v>
      </c>
      <c r="D525" s="7" t="str">
        <f>INDEX(Réference!G:G,MATCH('Suivi reception'!C525,Réference!F:F,0))</f>
        <v>Chili sin carne</v>
      </c>
      <c r="E525" s="11" t="s">
        <v>8</v>
      </c>
      <c r="F525" s="142" t="s">
        <v>1566</v>
      </c>
      <c r="G525" s="143">
        <v>46832</v>
      </c>
      <c r="H525" s="11">
        <v>1</v>
      </c>
      <c r="I525" s="11" t="s">
        <v>518</v>
      </c>
      <c r="J525" s="144">
        <v>1026</v>
      </c>
      <c r="K525" s="145">
        <f t="shared" si="174"/>
        <v>1026</v>
      </c>
      <c r="L525" s="144">
        <v>27</v>
      </c>
      <c r="M525" s="107"/>
    </row>
    <row r="526" spans="1:13" ht="15" customHeight="1" x14ac:dyDescent="0.25">
      <c r="A526" s="104">
        <v>46287</v>
      </c>
      <c r="B526" s="126" t="str">
        <f>INDEX(Réference!A:A,MATCH(T_suivi[[#This Row],[SKU]],Réference!F:F,0))</f>
        <v>D0.08</v>
      </c>
      <c r="C526" s="10" t="s">
        <v>185</v>
      </c>
      <c r="D526" s="7" t="str">
        <f>INDEX(Réference!G:G,MATCH('Suivi reception'!C526,Réference!F:F,0))</f>
        <v>Paella</v>
      </c>
      <c r="E526" s="11" t="s">
        <v>8</v>
      </c>
      <c r="F526" s="142" t="s">
        <v>723</v>
      </c>
      <c r="G526" s="143">
        <v>46769</v>
      </c>
      <c r="H526" s="11">
        <v>6</v>
      </c>
      <c r="I526" s="11" t="s">
        <v>518</v>
      </c>
      <c r="J526" s="144">
        <v>1080</v>
      </c>
      <c r="K526" s="145">
        <f t="shared" si="173"/>
        <v>6480</v>
      </c>
      <c r="L526" s="144">
        <v>27</v>
      </c>
      <c r="M526" s="107" t="s">
        <v>749</v>
      </c>
    </row>
    <row r="527" spans="1:13" ht="15" customHeight="1" x14ac:dyDescent="0.25">
      <c r="A527" s="104">
        <v>46287</v>
      </c>
      <c r="B527" s="126" t="str">
        <f>INDEX(Réference!A:A,MATCH(T_suivi[[#This Row],[SKU]],Réference!F:F,0))</f>
        <v>C0.07</v>
      </c>
      <c r="C527" s="10" t="s">
        <v>132</v>
      </c>
      <c r="D527" s="7" t="str">
        <f>INDEX(Réference!G:G,MATCH('Suivi reception'!C527,Réference!F:F,0))</f>
        <v>Poulet Curry façon Korma et son riz</v>
      </c>
      <c r="E527" s="11" t="s">
        <v>8</v>
      </c>
      <c r="F527" s="142" t="s">
        <v>628</v>
      </c>
      <c r="G527" s="143">
        <v>46734</v>
      </c>
      <c r="H527" s="11">
        <v>5</v>
      </c>
      <c r="I527" s="11" t="s">
        <v>518</v>
      </c>
      <c r="J527" s="144">
        <v>1080</v>
      </c>
      <c r="K527" s="145">
        <f t="shared" ref="K527:K571" si="175">IF(ISBLANK(H527),"",H527*J527)</f>
        <v>5400</v>
      </c>
      <c r="L527" s="144">
        <v>27</v>
      </c>
      <c r="M527" s="107" t="s">
        <v>749</v>
      </c>
    </row>
    <row r="528" spans="1:13" ht="15" customHeight="1" x14ac:dyDescent="0.25">
      <c r="A528" s="104">
        <v>46287</v>
      </c>
      <c r="B528" s="126" t="str">
        <f>INDEX(Réference!A:A,MATCH(T_suivi[[#This Row],[SKU]],Réference!F:F,0))</f>
        <v>B0.16</v>
      </c>
      <c r="C528" s="10" t="s">
        <v>97</v>
      </c>
      <c r="D528" s="7" t="str">
        <f>INDEX(Réference!G:G,MATCH('Suivi reception'!C528,Réference!F:F,0))</f>
        <v>Tajine de légumes épicés aux céréales</v>
      </c>
      <c r="E528" s="11" t="s">
        <v>20</v>
      </c>
      <c r="F528" s="142" t="s">
        <v>635</v>
      </c>
      <c r="G528" s="143">
        <v>46743</v>
      </c>
      <c r="H528" s="11">
        <v>8</v>
      </c>
      <c r="I528" s="11" t="s">
        <v>518</v>
      </c>
      <c r="J528" s="144">
        <v>840</v>
      </c>
      <c r="K528" s="145">
        <f t="shared" si="175"/>
        <v>6720</v>
      </c>
      <c r="L528" s="144">
        <v>10</v>
      </c>
      <c r="M528" s="107" t="s">
        <v>749</v>
      </c>
    </row>
    <row r="529" spans="1:13" ht="15" customHeight="1" x14ac:dyDescent="0.25">
      <c r="A529" s="104">
        <v>46287</v>
      </c>
      <c r="B529" s="126" t="str">
        <f>INDEX(Réference!A:A,MATCH(T_suivi[[#This Row],[SKU]],Réference!F:F,0))</f>
        <v>C0.19</v>
      </c>
      <c r="C529" s="10" t="s">
        <v>162</v>
      </c>
      <c r="D529" s="7" t="str">
        <f>INDEX(Réference!G:G,MATCH('Suivi reception'!C529,Réference!F:F,0))</f>
        <v>Poulet Yassa et son riz</v>
      </c>
      <c r="E529" s="11" t="s">
        <v>12</v>
      </c>
      <c r="F529" s="142" t="s">
        <v>581</v>
      </c>
      <c r="G529" s="143">
        <v>46703</v>
      </c>
      <c r="H529" s="11">
        <v>13</v>
      </c>
      <c r="I529" s="11" t="s">
        <v>518</v>
      </c>
      <c r="J529" s="144">
        <v>672</v>
      </c>
      <c r="K529" s="145">
        <f t="shared" si="175"/>
        <v>8736</v>
      </c>
      <c r="L529" s="144">
        <v>8</v>
      </c>
      <c r="M529" s="107" t="s">
        <v>749</v>
      </c>
    </row>
    <row r="530" spans="1:13" ht="15" customHeight="1" x14ac:dyDescent="0.25">
      <c r="A530" s="104">
        <v>46287</v>
      </c>
      <c r="B530" s="126" t="str">
        <f>INDEX(Réference!A:A,MATCH(T_suivi[[#This Row],[SKU]],Réference!F:F,0))</f>
        <v>C0.19</v>
      </c>
      <c r="C530" s="10" t="s">
        <v>162</v>
      </c>
      <c r="D530" s="7" t="str">
        <f>INDEX(Réference!G:G,MATCH('Suivi reception'!C530,Réference!F:F,0))</f>
        <v>Poulet Yassa et son riz</v>
      </c>
      <c r="E530" s="11" t="s">
        <v>12</v>
      </c>
      <c r="F530" s="142" t="s">
        <v>1570</v>
      </c>
      <c r="G530" s="143">
        <v>46776</v>
      </c>
      <c r="H530" s="11">
        <v>1</v>
      </c>
      <c r="I530" s="11" t="s">
        <v>518</v>
      </c>
      <c r="J530" s="144">
        <v>664</v>
      </c>
      <c r="K530" s="145">
        <f t="shared" ref="K530" si="176">IF(ISBLANK(H530),"",H530*J530)</f>
        <v>664</v>
      </c>
      <c r="L530" s="144">
        <v>8</v>
      </c>
      <c r="M530" s="107" t="s">
        <v>749</v>
      </c>
    </row>
    <row r="531" spans="1:13" ht="15" customHeight="1" x14ac:dyDescent="0.25">
      <c r="A531" s="104">
        <v>46287</v>
      </c>
      <c r="B531" s="126" t="str">
        <f>INDEX(Réference!A:A,MATCH(T_suivi[[#This Row],[SKU]],Réference!F:F,0))</f>
        <v>F0.009</v>
      </c>
      <c r="C531" s="10" t="s">
        <v>290</v>
      </c>
      <c r="D531" s="7" t="str">
        <f>INDEX(Réference!G:G,MATCH('Suivi reception'!C531,Réference!F:F,0))</f>
        <v>Velouté de légumes BIO</v>
      </c>
      <c r="E531" s="11" t="s">
        <v>79</v>
      </c>
      <c r="F531" s="142" t="s">
        <v>529</v>
      </c>
      <c r="G531" s="143">
        <v>47057</v>
      </c>
      <c r="H531" s="11">
        <v>1</v>
      </c>
      <c r="I531" s="11" t="s">
        <v>518</v>
      </c>
      <c r="J531" s="144">
        <v>240</v>
      </c>
      <c r="K531" s="145">
        <f t="shared" si="175"/>
        <v>240</v>
      </c>
      <c r="L531" s="144">
        <v>8</v>
      </c>
      <c r="M531" s="107"/>
    </row>
    <row r="532" spans="1:13" ht="15" customHeight="1" x14ac:dyDescent="0.25">
      <c r="A532" s="104">
        <v>46287</v>
      </c>
      <c r="B532" s="126" t="e">
        <f>INDEX(Réference!A:A,MATCH(T_suivi[[#This Row],[SKU]],Réference!F:F,0))</f>
        <v>#N/A</v>
      </c>
      <c r="C532" s="10" t="s">
        <v>1568</v>
      </c>
      <c r="D532" s="7" t="e">
        <f>INDEX(Réference!G:G,MATCH('Suivi reception'!C532,Réference!F:F,0))</f>
        <v>#N/A</v>
      </c>
      <c r="E532" s="11" t="s">
        <v>79</v>
      </c>
      <c r="F532" s="142" t="s">
        <v>1569</v>
      </c>
      <c r="G532" s="143">
        <v>47208</v>
      </c>
      <c r="H532" s="11">
        <v>1</v>
      </c>
      <c r="I532" s="11" t="s">
        <v>518</v>
      </c>
      <c r="J532" s="144">
        <v>128</v>
      </c>
      <c r="K532" s="145">
        <f t="shared" si="175"/>
        <v>128</v>
      </c>
      <c r="L532" s="144">
        <v>8</v>
      </c>
      <c r="M532" s="107"/>
    </row>
    <row r="533" spans="1:13" ht="15" customHeight="1" x14ac:dyDescent="0.25">
      <c r="A533" s="104">
        <v>46287</v>
      </c>
      <c r="B533" s="126" t="str">
        <f>INDEX(Réference!A:A,MATCH(T_suivi[[#This Row],[SKU]],Réference!F:F,0))</f>
        <v>F0.005</v>
      </c>
      <c r="C533" s="10" t="s">
        <v>280</v>
      </c>
      <c r="D533" s="7" t="str">
        <f>INDEX(Réference!G:G,MATCH('Suivi reception'!C533,Réference!F:F,0))</f>
        <v>Velouté de poireaux, pommes de terre et haricots verts Bio</v>
      </c>
      <c r="E533" s="11" t="s">
        <v>79</v>
      </c>
      <c r="F533" s="142" t="s">
        <v>529</v>
      </c>
      <c r="G533" s="143">
        <v>47057</v>
      </c>
      <c r="H533" s="11">
        <v>1</v>
      </c>
      <c r="I533" s="11" t="s">
        <v>518</v>
      </c>
      <c r="J533" s="144">
        <v>40</v>
      </c>
      <c r="K533" s="145">
        <f t="shared" si="175"/>
        <v>40</v>
      </c>
      <c r="L533" s="144">
        <v>8</v>
      </c>
      <c r="M533" s="107"/>
    </row>
    <row r="534" spans="1:13" ht="15" customHeight="1" x14ac:dyDescent="0.25">
      <c r="A534" s="104">
        <v>46287</v>
      </c>
      <c r="B534" s="126" t="str">
        <f>INDEX(Réference!A:A,MATCH(T_suivi[[#This Row],[SKU]],Réference!F:F,0))</f>
        <v>CONSOMMABLE</v>
      </c>
      <c r="C534" s="10">
        <v>700260002</v>
      </c>
      <c r="D534" s="7" t="str">
        <f>INDEX(Réference!G:G,MATCH('Suivi reception'!C534,Réference!F:F,0))</f>
        <v>Papier 70 Speedman 1 pli 70 gr - Bobine 350mm x 450m</v>
      </c>
      <c r="E534" s="11" t="s">
        <v>1544</v>
      </c>
      <c r="F534" s="142" t="s">
        <v>526</v>
      </c>
      <c r="G534" s="143" t="s">
        <v>526</v>
      </c>
      <c r="H534" s="11">
        <v>4</v>
      </c>
      <c r="I534" s="11" t="s">
        <v>518</v>
      </c>
      <c r="J534" s="144">
        <v>33</v>
      </c>
      <c r="K534" s="145">
        <f t="shared" si="175"/>
        <v>132</v>
      </c>
      <c r="L534" s="144">
        <v>1</v>
      </c>
      <c r="M534" s="107"/>
    </row>
    <row r="535" spans="1:13" ht="15" customHeight="1" x14ac:dyDescent="0.25">
      <c r="A535" s="104">
        <v>46288</v>
      </c>
      <c r="B535" s="126" t="str">
        <f>INDEX(Réference!A:A,MATCH(T_suivi[[#This Row],[SKU]],Réference!F:F,0))</f>
        <v>E0.21</v>
      </c>
      <c r="C535" s="10" t="s">
        <v>270</v>
      </c>
      <c r="D535" s="7" t="str">
        <f>INDEX(Réference!G:G,MATCH('Suivi reception'!C535,Réference!F:F,0))</f>
        <v>Boule de pain</v>
      </c>
      <c r="E535" s="11" t="s">
        <v>30</v>
      </c>
      <c r="F535" s="142" t="s">
        <v>1567</v>
      </c>
      <c r="G535" s="143">
        <v>46463</v>
      </c>
      <c r="H535" s="11">
        <v>3</v>
      </c>
      <c r="I535" s="11" t="s">
        <v>518</v>
      </c>
      <c r="J535" s="144">
        <v>504</v>
      </c>
      <c r="K535" s="145">
        <f t="shared" si="175"/>
        <v>1512</v>
      </c>
      <c r="L535" s="144">
        <v>7</v>
      </c>
      <c r="M535" s="107"/>
    </row>
    <row r="536" spans="1:13" ht="15" customHeight="1" x14ac:dyDescent="0.25">
      <c r="A536" s="104">
        <v>46288</v>
      </c>
      <c r="B536" s="126" t="str">
        <f>INDEX(Réference!A:A,MATCH(T_suivi[[#This Row],[SKU]],Réference!F:F,0))</f>
        <v>E0.21</v>
      </c>
      <c r="C536" s="10" t="s">
        <v>270</v>
      </c>
      <c r="D536" s="7" t="str">
        <f>INDEX(Réference!G:G,MATCH('Suivi reception'!C536,Réference!F:F,0))</f>
        <v>Boule de pain</v>
      </c>
      <c r="E536" s="11" t="s">
        <v>30</v>
      </c>
      <c r="F536" s="142" t="s">
        <v>1567</v>
      </c>
      <c r="G536" s="143">
        <v>46463</v>
      </c>
      <c r="H536" s="11">
        <v>1</v>
      </c>
      <c r="I536" s="11" t="s">
        <v>518</v>
      </c>
      <c r="J536" s="144">
        <v>371</v>
      </c>
      <c r="K536" s="145">
        <f t="shared" ref="K536" si="177">IF(ISBLANK(H536),"",H536*J536)</f>
        <v>371</v>
      </c>
      <c r="L536" s="144">
        <v>7</v>
      </c>
      <c r="M536" s="107"/>
    </row>
    <row r="537" spans="1:13" ht="15" customHeight="1" x14ac:dyDescent="0.25">
      <c r="A537" s="104">
        <v>46288</v>
      </c>
      <c r="B537" s="126" t="str">
        <f>INDEX(Réference!A:A,MATCH(T_suivi[[#This Row],[SKU]],Réference!F:F,0))</f>
        <v>E0.21</v>
      </c>
      <c r="C537" s="10" t="s">
        <v>270</v>
      </c>
      <c r="D537" s="7" t="str">
        <f>INDEX(Réference!G:G,MATCH('Suivi reception'!C537,Réference!F:F,0))</f>
        <v>Boule de pain</v>
      </c>
      <c r="E537" s="11" t="s">
        <v>30</v>
      </c>
      <c r="F537" s="142" t="s">
        <v>1567</v>
      </c>
      <c r="G537" s="143">
        <v>46463</v>
      </c>
      <c r="H537" s="11">
        <v>1</v>
      </c>
      <c r="I537" s="11" t="s">
        <v>518</v>
      </c>
      <c r="J537" s="144">
        <v>252</v>
      </c>
      <c r="K537" s="145">
        <f t="shared" ref="K537" si="178">IF(ISBLANK(H537),"",H537*J537)</f>
        <v>252</v>
      </c>
      <c r="L537" s="144">
        <v>7</v>
      </c>
      <c r="M537" s="107"/>
    </row>
    <row r="538" spans="1:13" ht="15" customHeight="1" x14ac:dyDescent="0.25">
      <c r="A538" s="104">
        <v>46288</v>
      </c>
      <c r="B538" s="126" t="str">
        <f>INDEX(Réference!A:A,MATCH(T_suivi[[#This Row],[SKU]],Réference!F:F,0))</f>
        <v>E0.21</v>
      </c>
      <c r="C538" s="10" t="s">
        <v>270</v>
      </c>
      <c r="D538" s="7" t="str">
        <f>INDEX(Réference!G:G,MATCH('Suivi reception'!C538,Réference!F:F,0))</f>
        <v>Boule de pain</v>
      </c>
      <c r="E538" s="11" t="s">
        <v>30</v>
      </c>
      <c r="F538" s="142" t="s">
        <v>1546</v>
      </c>
      <c r="G538" s="143">
        <v>46466</v>
      </c>
      <c r="H538" s="11">
        <v>1</v>
      </c>
      <c r="I538" s="11" t="s">
        <v>518</v>
      </c>
      <c r="J538" s="144">
        <v>252</v>
      </c>
      <c r="K538" s="145">
        <f t="shared" ref="K538" si="179">IF(ISBLANK(H538),"",H538*J538)</f>
        <v>252</v>
      </c>
      <c r="L538" s="144">
        <v>7</v>
      </c>
      <c r="M538" s="107"/>
    </row>
    <row r="539" spans="1:13" ht="15" customHeight="1" x14ac:dyDescent="0.25">
      <c r="A539" s="104">
        <v>46288</v>
      </c>
      <c r="B539" s="126" t="str">
        <f>INDEX(Réference!A:A,MATCH(T_suivi[[#This Row],[SKU]],Réference!F:F,0))</f>
        <v>D0.12</v>
      </c>
      <c r="C539" s="10" t="s">
        <v>194</v>
      </c>
      <c r="D539" s="7" t="str">
        <f>INDEX(Réference!G:G,MATCH('Suivi reception'!C539,Réference!F:F,0))</f>
        <v>Petit pavé céréales pavot BIO</v>
      </c>
      <c r="E539" s="11" t="s">
        <v>30</v>
      </c>
      <c r="F539" s="142" t="s">
        <v>1567</v>
      </c>
      <c r="G539" s="143">
        <v>46463</v>
      </c>
      <c r="H539" s="11">
        <v>1</v>
      </c>
      <c r="I539" s="11" t="s">
        <v>518</v>
      </c>
      <c r="J539" s="144">
        <v>588</v>
      </c>
      <c r="K539" s="145">
        <f t="shared" si="175"/>
        <v>588</v>
      </c>
      <c r="L539" s="144">
        <v>7</v>
      </c>
      <c r="M539" s="107"/>
    </row>
    <row r="540" spans="1:13" ht="15" customHeight="1" x14ac:dyDescent="0.25">
      <c r="A540" s="104">
        <v>46288</v>
      </c>
      <c r="B540" s="126" t="str">
        <f>INDEX(Réference!A:A,MATCH(T_suivi[[#This Row],[SKU]],Réference!F:F,0))</f>
        <v>D0.12</v>
      </c>
      <c r="C540" s="10" t="s">
        <v>194</v>
      </c>
      <c r="D540" s="7" t="str">
        <f>INDEX(Réference!G:G,MATCH('Suivi reception'!C540,Réference!F:F,0))</f>
        <v>Petit pavé céréales pavot BIO</v>
      </c>
      <c r="E540" s="11" t="s">
        <v>30</v>
      </c>
      <c r="F540" s="142" t="s">
        <v>1547</v>
      </c>
      <c r="G540" s="143">
        <v>46464</v>
      </c>
      <c r="H540" s="11">
        <v>1</v>
      </c>
      <c r="I540" s="11" t="s">
        <v>518</v>
      </c>
      <c r="J540" s="144">
        <v>504</v>
      </c>
      <c r="K540" s="145">
        <f t="shared" ref="K540" si="180">IF(ISBLANK(H540),"",H540*J540)</f>
        <v>504</v>
      </c>
      <c r="L540" s="144">
        <v>7</v>
      </c>
      <c r="M540" s="107"/>
    </row>
    <row r="541" spans="1:13" ht="15" customHeight="1" x14ac:dyDescent="0.25">
      <c r="A541" s="104">
        <v>46288</v>
      </c>
      <c r="B541" s="126" t="str">
        <f>INDEX(Réference!A:A,MATCH(T_suivi[[#This Row],[SKU]],Réference!F:F,0))</f>
        <v>D0.12</v>
      </c>
      <c r="C541" s="10" t="s">
        <v>194</v>
      </c>
      <c r="D541" s="7" t="str">
        <f>INDEX(Réference!G:G,MATCH('Suivi reception'!C541,Réference!F:F,0))</f>
        <v>Petit pavé céréales pavot BIO</v>
      </c>
      <c r="E541" s="11" t="s">
        <v>30</v>
      </c>
      <c r="F541" s="142" t="s">
        <v>1547</v>
      </c>
      <c r="G541" s="143">
        <v>46464</v>
      </c>
      <c r="H541" s="11">
        <v>1</v>
      </c>
      <c r="I541" s="11" t="s">
        <v>518</v>
      </c>
      <c r="J541" s="144">
        <v>224</v>
      </c>
      <c r="K541" s="145">
        <f t="shared" ref="K541" si="181">IF(ISBLANK(H541),"",H541*J541)</f>
        <v>224</v>
      </c>
      <c r="L541" s="144">
        <v>7</v>
      </c>
      <c r="M541" s="107"/>
    </row>
    <row r="542" spans="1:13" ht="15" customHeight="1" x14ac:dyDescent="0.25">
      <c r="A542" s="104">
        <v>46288</v>
      </c>
      <c r="B542" s="126" t="str">
        <f>INDEX(Réference!A:A,MATCH(T_suivi[[#This Row],[SKU]],Réference!F:F,0))</f>
        <v>D0.12</v>
      </c>
      <c r="C542" s="10" t="s">
        <v>194</v>
      </c>
      <c r="D542" s="7" t="str">
        <f>INDEX(Réference!G:G,MATCH('Suivi reception'!C542,Réference!F:F,0))</f>
        <v>Petit pavé céréales pavot BIO</v>
      </c>
      <c r="E542" s="11" t="s">
        <v>30</v>
      </c>
      <c r="F542" s="142" t="s">
        <v>1546</v>
      </c>
      <c r="G542" s="143">
        <v>46466</v>
      </c>
      <c r="H542" s="11">
        <v>5</v>
      </c>
      <c r="I542" s="11" t="s">
        <v>518</v>
      </c>
      <c r="J542" s="144">
        <v>504</v>
      </c>
      <c r="K542" s="145">
        <f t="shared" ref="K542" si="182">IF(ISBLANK(H542),"",H542*J542)</f>
        <v>2520</v>
      </c>
      <c r="L542" s="144">
        <v>7</v>
      </c>
      <c r="M542" s="107"/>
    </row>
    <row r="543" spans="1:13" ht="15" customHeight="1" x14ac:dyDescent="0.25">
      <c r="A543" s="104">
        <v>46288</v>
      </c>
      <c r="B543" s="126" t="str">
        <f>INDEX(Réference!A:A,MATCH(T_suivi[[#This Row],[SKU]],Réference!F:F,0))</f>
        <v>D0.12</v>
      </c>
      <c r="C543" s="10" t="s">
        <v>194</v>
      </c>
      <c r="D543" s="7" t="str">
        <f>INDEX(Réference!G:G,MATCH('Suivi reception'!C543,Réference!F:F,0))</f>
        <v>Petit pavé céréales pavot BIO</v>
      </c>
      <c r="E543" s="11" t="s">
        <v>30</v>
      </c>
      <c r="F543" s="142" t="s">
        <v>1546</v>
      </c>
      <c r="G543" s="143">
        <v>46466</v>
      </c>
      <c r="H543" s="11">
        <v>1</v>
      </c>
      <c r="I543" s="11" t="s">
        <v>518</v>
      </c>
      <c r="J543" s="144">
        <v>448</v>
      </c>
      <c r="K543" s="145">
        <f t="shared" ref="K543" si="183">IF(ISBLANK(H543),"",H543*J543)</f>
        <v>448</v>
      </c>
      <c r="L543" s="144">
        <v>7</v>
      </c>
      <c r="M543" s="107"/>
    </row>
    <row r="544" spans="1:13" ht="15" customHeight="1" x14ac:dyDescent="0.25">
      <c r="A544" s="104">
        <v>46288</v>
      </c>
      <c r="B544" s="126" t="str">
        <f>INDEX(Réference!A:A,MATCH(T_suivi[[#This Row],[SKU]],Réference!F:F,0))</f>
        <v>D0.12</v>
      </c>
      <c r="C544" s="10" t="s">
        <v>194</v>
      </c>
      <c r="D544" s="7" t="str">
        <f>INDEX(Réference!G:G,MATCH('Suivi reception'!C544,Réference!F:F,0))</f>
        <v>Petit pavé céréales pavot BIO</v>
      </c>
      <c r="E544" s="11" t="s">
        <v>30</v>
      </c>
      <c r="F544" s="142" t="s">
        <v>1546</v>
      </c>
      <c r="G544" s="143">
        <v>46466</v>
      </c>
      <c r="H544" s="11">
        <v>1</v>
      </c>
      <c r="I544" s="11" t="s">
        <v>518</v>
      </c>
      <c r="J544" s="144">
        <v>420</v>
      </c>
      <c r="K544" s="145">
        <f t="shared" ref="K544" si="184">IF(ISBLANK(H544),"",H544*J544)</f>
        <v>420</v>
      </c>
      <c r="L544" s="144">
        <v>7</v>
      </c>
      <c r="M544" s="107"/>
    </row>
    <row r="545" spans="1:13" ht="15" customHeight="1" x14ac:dyDescent="0.25">
      <c r="A545" s="104">
        <v>46288</v>
      </c>
      <c r="B545" s="126" t="str">
        <f>INDEX(Réference!A:A,MATCH(T_suivi[[#This Row],[SKU]],Réference!F:F,0))</f>
        <v>D0.12</v>
      </c>
      <c r="C545" s="10" t="s">
        <v>194</v>
      </c>
      <c r="D545" s="7" t="str">
        <f>INDEX(Réference!G:G,MATCH('Suivi reception'!C545,Réference!F:F,0))</f>
        <v>Petit pavé céréales pavot BIO</v>
      </c>
      <c r="E545" s="11" t="s">
        <v>30</v>
      </c>
      <c r="F545" s="142" t="s">
        <v>1571</v>
      </c>
      <c r="G545" s="143">
        <v>46476</v>
      </c>
      <c r="H545" s="11">
        <v>1</v>
      </c>
      <c r="I545" s="11" t="s">
        <v>518</v>
      </c>
      <c r="J545" s="144">
        <v>504</v>
      </c>
      <c r="K545" s="145">
        <f t="shared" ref="K545" si="185">IF(ISBLANK(H545),"",H545*J545)</f>
        <v>504</v>
      </c>
      <c r="L545" s="144">
        <v>7</v>
      </c>
      <c r="M545" s="107"/>
    </row>
    <row r="546" spans="1:13" ht="15" customHeight="1" x14ac:dyDescent="0.25">
      <c r="A546" s="104">
        <v>46288</v>
      </c>
      <c r="B546" s="126" t="str">
        <f>INDEX(Réference!A:A,MATCH(T_suivi[[#This Row],[SKU]],Réference!F:F,0))</f>
        <v>D0.12</v>
      </c>
      <c r="C546" s="10" t="s">
        <v>194</v>
      </c>
      <c r="D546" s="7" t="str">
        <f>INDEX(Réference!G:G,MATCH('Suivi reception'!C546,Réference!F:F,0))</f>
        <v>Petit pavé céréales pavot BIO</v>
      </c>
      <c r="E546" s="11" t="s">
        <v>30</v>
      </c>
      <c r="F546" s="142" t="s">
        <v>1571</v>
      </c>
      <c r="G546" s="143">
        <v>46476</v>
      </c>
      <c r="H546" s="11">
        <v>1</v>
      </c>
      <c r="I546" s="11" t="s">
        <v>518</v>
      </c>
      <c r="J546" s="144">
        <v>245</v>
      </c>
      <c r="K546" s="145">
        <f t="shared" ref="K546" si="186">IF(ISBLANK(H546),"",H546*J546)</f>
        <v>245</v>
      </c>
      <c r="L546" s="144">
        <v>7</v>
      </c>
      <c r="M546" s="107"/>
    </row>
    <row r="547" spans="1:13" ht="15" customHeight="1" x14ac:dyDescent="0.25">
      <c r="A547" s="104">
        <v>46288</v>
      </c>
      <c r="B547" s="126" t="str">
        <f>INDEX(Réference!A:A,MATCH(T_suivi[[#This Row],[SKU]],Réference!F:F,0))</f>
        <v>C0.13</v>
      </c>
      <c r="C547" s="10" t="s">
        <v>540</v>
      </c>
      <c r="D547" s="7" t="str">
        <f>INDEX(Réference!G:G,MATCH('Suivi reception'!C547,Réference!F:F,0))</f>
        <v>Lot de 4 petits pavés au chocolat et pépites de chocolat Bio</v>
      </c>
      <c r="E547" s="11" t="s">
        <v>30</v>
      </c>
      <c r="F547" s="142" t="s">
        <v>1548</v>
      </c>
      <c r="G547" s="143">
        <v>46465</v>
      </c>
      <c r="H547" s="11">
        <v>5</v>
      </c>
      <c r="I547" s="11" t="s">
        <v>518</v>
      </c>
      <c r="J547" s="144">
        <v>504</v>
      </c>
      <c r="K547" s="145">
        <f t="shared" si="175"/>
        <v>2520</v>
      </c>
      <c r="L547" s="144">
        <v>7</v>
      </c>
      <c r="M547" s="107"/>
    </row>
    <row r="548" spans="1:13" ht="15" customHeight="1" x14ac:dyDescent="0.25">
      <c r="A548" s="104">
        <v>46288</v>
      </c>
      <c r="B548" s="126" t="str">
        <f>INDEX(Réference!A:A,MATCH(T_suivi[[#This Row],[SKU]],Réference!F:F,0))</f>
        <v>C0.13</v>
      </c>
      <c r="C548" s="10" t="s">
        <v>540</v>
      </c>
      <c r="D548" s="7" t="str">
        <f>INDEX(Réference!G:G,MATCH('Suivi reception'!C548,Réference!F:F,0))</f>
        <v>Lot de 4 petits pavés au chocolat et pépites de chocolat Bio</v>
      </c>
      <c r="E548" s="11" t="s">
        <v>30</v>
      </c>
      <c r="F548" s="142" t="s">
        <v>1548</v>
      </c>
      <c r="G548" s="143">
        <v>46465</v>
      </c>
      <c r="H548" s="11">
        <v>1</v>
      </c>
      <c r="I548" s="11" t="s">
        <v>518</v>
      </c>
      <c r="J548" s="144">
        <v>406</v>
      </c>
      <c r="K548" s="145">
        <f t="shared" ref="K548" si="187">IF(ISBLANK(H548),"",H548*J548)</f>
        <v>406</v>
      </c>
      <c r="L548" s="144">
        <v>7</v>
      </c>
      <c r="M548" s="107"/>
    </row>
    <row r="549" spans="1:13" ht="15" customHeight="1" x14ac:dyDescent="0.25">
      <c r="A549" s="104">
        <v>46288</v>
      </c>
      <c r="B549" s="126" t="str">
        <f>INDEX(Réference!A:A,MATCH(T_suivi[[#This Row],[SKU]],Réference!F:F,0))</f>
        <v>C0.13</v>
      </c>
      <c r="C549" s="10" t="s">
        <v>540</v>
      </c>
      <c r="D549" s="7" t="str">
        <f>INDEX(Réference!G:G,MATCH('Suivi reception'!C549,Réference!F:F,0))</f>
        <v>Lot de 4 petits pavés au chocolat et pépites de chocolat Bio</v>
      </c>
      <c r="E549" s="11" t="s">
        <v>30</v>
      </c>
      <c r="F549" s="142" t="s">
        <v>1548</v>
      </c>
      <c r="G549" s="143">
        <v>46465</v>
      </c>
      <c r="H549" s="11">
        <v>1</v>
      </c>
      <c r="I549" s="11" t="s">
        <v>518</v>
      </c>
      <c r="J549" s="144">
        <v>420</v>
      </c>
      <c r="K549" s="145">
        <f t="shared" ref="K549" si="188">IF(ISBLANK(H549),"",H549*J549)</f>
        <v>420</v>
      </c>
      <c r="L549" s="144">
        <v>7</v>
      </c>
      <c r="M549" s="107"/>
    </row>
    <row r="550" spans="1:13" ht="15" customHeight="1" x14ac:dyDescent="0.25">
      <c r="A550" s="104">
        <v>46288</v>
      </c>
      <c r="B550" s="126" t="str">
        <f>INDEX(Réference!A:A,MATCH(T_suivi[[#This Row],[SKU]],Réference!F:F,0))</f>
        <v>E0.13</v>
      </c>
      <c r="C550" s="10" t="s">
        <v>542</v>
      </c>
      <c r="D550" s="7" t="str">
        <f>INDEX(Réference!G:G,MATCH('Suivi reception'!C550,Réference!F:F,0))</f>
        <v>Lot de 4 petits pavés au muesli Bio 200 g</v>
      </c>
      <c r="E550" s="11" t="s">
        <v>30</v>
      </c>
      <c r="F550" s="142" t="s">
        <v>1547</v>
      </c>
      <c r="G550" s="143">
        <v>46464</v>
      </c>
      <c r="H550" s="11">
        <v>6</v>
      </c>
      <c r="I550" s="11" t="s">
        <v>518</v>
      </c>
      <c r="J550" s="144">
        <v>504</v>
      </c>
      <c r="K550" s="145">
        <f t="shared" si="175"/>
        <v>3024</v>
      </c>
      <c r="L550" s="144">
        <v>7</v>
      </c>
      <c r="M550" s="107"/>
    </row>
    <row r="551" spans="1:13" ht="15" customHeight="1" x14ac:dyDescent="0.25">
      <c r="A551" s="104">
        <v>46288</v>
      </c>
      <c r="B551" s="126" t="str">
        <f>INDEX(Réference!A:A,MATCH(T_suivi[[#This Row],[SKU]],Réference!F:F,0))</f>
        <v>E0.13</v>
      </c>
      <c r="C551" s="10" t="s">
        <v>542</v>
      </c>
      <c r="D551" s="7" t="str">
        <f>INDEX(Réference!G:G,MATCH('Suivi reception'!C551,Réference!F:F,0))</f>
        <v>Lot de 4 petits pavés au muesli Bio 200 g</v>
      </c>
      <c r="E551" s="11" t="s">
        <v>30</v>
      </c>
      <c r="F551" s="142" t="s">
        <v>1547</v>
      </c>
      <c r="G551" s="143">
        <v>46464</v>
      </c>
      <c r="H551" s="11">
        <v>1</v>
      </c>
      <c r="I551" s="11" t="s">
        <v>518</v>
      </c>
      <c r="J551" s="144">
        <v>441</v>
      </c>
      <c r="K551" s="145">
        <f t="shared" ref="K551" si="189">IF(ISBLANK(H551),"",H551*J551)</f>
        <v>441</v>
      </c>
      <c r="L551" s="144">
        <v>7</v>
      </c>
      <c r="M551" s="107"/>
    </row>
    <row r="552" spans="1:13" ht="15" customHeight="1" x14ac:dyDescent="0.25">
      <c r="A552" s="104">
        <v>46288</v>
      </c>
      <c r="B552" s="126" t="str">
        <f>INDEX(Réference!A:A,MATCH(T_suivi[[#This Row],[SKU]],Réference!F:F,0))</f>
        <v>C0.04</v>
      </c>
      <c r="C552" s="10" t="s">
        <v>123</v>
      </c>
      <c r="D552" s="7" t="str">
        <f>INDEX(Réference!G:G,MATCH('Suivi reception'!C552,Réference!F:F,0))</f>
        <v>Salade mexicaine au thon</v>
      </c>
      <c r="E552" s="11" t="s">
        <v>20</v>
      </c>
      <c r="F552" s="142" t="s">
        <v>1572</v>
      </c>
      <c r="G552" s="143">
        <v>46827</v>
      </c>
      <c r="H552" s="11">
        <v>8</v>
      </c>
      <c r="I552" s="11" t="s">
        <v>518</v>
      </c>
      <c r="J552" s="144">
        <v>1344</v>
      </c>
      <c r="K552" s="145">
        <f t="shared" si="175"/>
        <v>10752</v>
      </c>
      <c r="L552" s="144">
        <v>7</v>
      </c>
      <c r="M552" s="107"/>
    </row>
    <row r="553" spans="1:13" ht="15" customHeight="1" x14ac:dyDescent="0.25">
      <c r="A553" s="104">
        <v>46288</v>
      </c>
      <c r="B553" s="126" t="str">
        <f>INDEX(Réference!A:A,MATCH(T_suivi[[#This Row],[SKU]],Réference!F:F,0))</f>
        <v>C0.04</v>
      </c>
      <c r="C553" s="10" t="s">
        <v>123</v>
      </c>
      <c r="D553" s="7" t="str">
        <f>INDEX(Réference!G:G,MATCH('Suivi reception'!C553,Réference!F:F,0))</f>
        <v>Salade mexicaine au thon</v>
      </c>
      <c r="E553" s="11" t="s">
        <v>20</v>
      </c>
      <c r="F553" s="142" t="s">
        <v>1572</v>
      </c>
      <c r="G553" s="143">
        <v>46827</v>
      </c>
      <c r="H553" s="11">
        <v>1</v>
      </c>
      <c r="I553" s="11" t="s">
        <v>518</v>
      </c>
      <c r="J553" s="144">
        <v>245</v>
      </c>
      <c r="K553" s="145">
        <f t="shared" ref="K553" si="190">IF(ISBLANK(H553),"",H553*J553)</f>
        <v>245</v>
      </c>
      <c r="L553" s="144">
        <v>7</v>
      </c>
      <c r="M553" s="107"/>
    </row>
    <row r="554" spans="1:13" ht="15" customHeight="1" x14ac:dyDescent="0.25">
      <c r="A554" s="104">
        <v>46288</v>
      </c>
      <c r="B554" s="126" t="str">
        <f>INDEX(Réference!A:A,MATCH(T_suivi[[#This Row],[SKU]],Réference!F:F,0))</f>
        <v>G0.020</v>
      </c>
      <c r="C554" s="10" t="s">
        <v>425</v>
      </c>
      <c r="D554" s="7" t="str">
        <f>INDEX(Réference!G:G,MATCH('Suivi reception'!C554,Réference!F:F,0))</f>
        <v>Pancakes x2</v>
      </c>
      <c r="E554" s="11" t="s">
        <v>86</v>
      </c>
      <c r="F554" s="142" t="s">
        <v>1573</v>
      </c>
      <c r="G554" s="143">
        <v>46347</v>
      </c>
      <c r="H554" s="11">
        <v>2</v>
      </c>
      <c r="I554" s="11" t="s">
        <v>518</v>
      </c>
      <c r="J554" s="144">
        <v>5760</v>
      </c>
      <c r="K554" s="145">
        <f t="shared" si="175"/>
        <v>11520</v>
      </c>
      <c r="L554" s="144">
        <v>120</v>
      </c>
      <c r="M554" s="107"/>
    </row>
    <row r="555" spans="1:13" ht="15" customHeight="1" x14ac:dyDescent="0.25">
      <c r="A555" s="104">
        <v>46289</v>
      </c>
      <c r="B555" s="126" t="str">
        <f>INDEX(Réference!A:A,MATCH(T_suivi[[#This Row],[SKU]],Réference!F:F,0))</f>
        <v>G0.024</v>
      </c>
      <c r="C555" s="10" t="s">
        <v>434</v>
      </c>
      <c r="D555" s="7" t="str">
        <f>INDEX(Réference!G:G,MATCH('Suivi reception'!C555,Réference!F:F,0))</f>
        <v>Mix apéro cacahuètes et amandes grillées</v>
      </c>
      <c r="E555" s="11" t="s">
        <v>59</v>
      </c>
      <c r="F555" s="142" t="s">
        <v>1580</v>
      </c>
      <c r="G555" s="143">
        <v>46453</v>
      </c>
      <c r="H555" s="11">
        <v>2</v>
      </c>
      <c r="I555" s="11" t="s">
        <v>518</v>
      </c>
      <c r="J555" s="144">
        <v>3600</v>
      </c>
      <c r="K555" s="145">
        <f t="shared" si="175"/>
        <v>7200</v>
      </c>
      <c r="L555" s="144">
        <v>100</v>
      </c>
      <c r="M555" s="107"/>
    </row>
    <row r="556" spans="1:13" ht="15" customHeight="1" x14ac:dyDescent="0.25">
      <c r="A556" s="104">
        <v>46289</v>
      </c>
      <c r="B556" s="126" t="str">
        <f>INDEX(Réference!A:A,MATCH(T_suivi[[#This Row],[SKU]],Réference!F:F,0))</f>
        <v>G0.024</v>
      </c>
      <c r="C556" s="10" t="s">
        <v>434</v>
      </c>
      <c r="D556" s="7" t="str">
        <f>INDEX(Réference!G:G,MATCH('Suivi reception'!C556,Réference!F:F,0))</f>
        <v>Mix apéro cacahuètes et amandes grillées</v>
      </c>
      <c r="E556" s="11" t="s">
        <v>59</v>
      </c>
      <c r="F556" s="142" t="s">
        <v>1580</v>
      </c>
      <c r="G556" s="143">
        <v>46453</v>
      </c>
      <c r="H556" s="11">
        <v>1</v>
      </c>
      <c r="I556" s="11" t="s">
        <v>518</v>
      </c>
      <c r="J556" s="144">
        <v>3400</v>
      </c>
      <c r="K556" s="145">
        <f t="shared" ref="K556" si="191">IF(ISBLANK(H556),"",H556*J556)</f>
        <v>3400</v>
      </c>
      <c r="L556" s="144">
        <v>100</v>
      </c>
      <c r="M556" s="107"/>
    </row>
    <row r="557" spans="1:13" ht="15" customHeight="1" x14ac:dyDescent="0.25">
      <c r="A557" s="104">
        <v>46289</v>
      </c>
      <c r="B557" s="126" t="str">
        <f>INDEX(Réference!A:A,MATCH(T_suivi[[#This Row],[SKU]],Réference!F:F,0))</f>
        <v>G0.024</v>
      </c>
      <c r="C557" s="10" t="s">
        <v>434</v>
      </c>
      <c r="D557" s="7" t="str">
        <f>INDEX(Réference!G:G,MATCH('Suivi reception'!C557,Réference!F:F,0))</f>
        <v>Mix apéro cacahuètes et amandes grillées</v>
      </c>
      <c r="E557" s="11" t="s">
        <v>59</v>
      </c>
      <c r="F557" s="142" t="s">
        <v>1579</v>
      </c>
      <c r="G557" s="143">
        <v>46454</v>
      </c>
      <c r="H557" s="11">
        <v>4</v>
      </c>
      <c r="I557" s="11" t="s">
        <v>518</v>
      </c>
      <c r="J557" s="144">
        <v>3600</v>
      </c>
      <c r="K557" s="145">
        <f t="shared" ref="K557:K559" si="192">IF(ISBLANK(H557),"",H557*J557)</f>
        <v>14400</v>
      </c>
      <c r="L557" s="144">
        <v>100</v>
      </c>
      <c r="M557" s="107"/>
    </row>
    <row r="558" spans="1:13" ht="15" customHeight="1" x14ac:dyDescent="0.25">
      <c r="A558" s="104">
        <v>46289</v>
      </c>
      <c r="B558" s="126" t="str">
        <f>INDEX(Réference!A:A,MATCH(T_suivi[[#This Row],[SKU]],Réference!F:F,0))</f>
        <v>G0.024</v>
      </c>
      <c r="C558" s="10" t="s">
        <v>434</v>
      </c>
      <c r="D558" s="7" t="str">
        <f>INDEX(Réference!G:G,MATCH('Suivi reception'!C558,Réference!F:F,0))</f>
        <v>Mix apéro cacahuètes et amandes grillées</v>
      </c>
      <c r="E558" s="11" t="s">
        <v>59</v>
      </c>
      <c r="F558" s="142" t="s">
        <v>1581</v>
      </c>
      <c r="G558" s="143">
        <v>46460</v>
      </c>
      <c r="H558" s="11">
        <v>2</v>
      </c>
      <c r="I558" s="11" t="s">
        <v>518</v>
      </c>
      <c r="J558" s="144">
        <v>3600</v>
      </c>
      <c r="K558" s="145">
        <f t="shared" si="192"/>
        <v>7200</v>
      </c>
      <c r="L558" s="144">
        <v>100</v>
      </c>
      <c r="M558" s="107"/>
    </row>
    <row r="559" spans="1:13" ht="15" customHeight="1" x14ac:dyDescent="0.25">
      <c r="A559" s="104">
        <v>46289</v>
      </c>
      <c r="B559" s="126" t="str">
        <f>INDEX(Réference!A:A,MATCH(T_suivi[[#This Row],[SKU]],Réference!F:F,0))</f>
        <v>G0.024</v>
      </c>
      <c r="C559" s="10" t="s">
        <v>434</v>
      </c>
      <c r="D559" s="7" t="str">
        <f>INDEX(Réference!G:G,MATCH('Suivi reception'!C559,Réference!F:F,0))</f>
        <v>Mix apéro cacahuètes et amandes grillées</v>
      </c>
      <c r="E559" s="11" t="s">
        <v>59</v>
      </c>
      <c r="F559" s="142" t="s">
        <v>1581</v>
      </c>
      <c r="G559" s="143">
        <v>46460</v>
      </c>
      <c r="H559" s="11">
        <v>1</v>
      </c>
      <c r="I559" s="11" t="s">
        <v>518</v>
      </c>
      <c r="J559" s="144">
        <v>3500</v>
      </c>
      <c r="K559" s="145">
        <f t="shared" si="192"/>
        <v>3500</v>
      </c>
      <c r="L559" s="144">
        <v>100</v>
      </c>
      <c r="M559" s="107"/>
    </row>
    <row r="560" spans="1:13" ht="15" customHeight="1" x14ac:dyDescent="0.25">
      <c r="A560" s="104">
        <v>46289</v>
      </c>
      <c r="B560" s="126" t="str">
        <f>INDEX(Réference!A:A,MATCH(T_suivi[[#This Row],[SKU]],Réference!F:F,0))</f>
        <v>G0.025</v>
      </c>
      <c r="C560" s="10" t="s">
        <v>437</v>
      </c>
      <c r="D560" s="7" t="str">
        <f>INDEX(Réference!G:G,MATCH('Suivi reception'!C560,Réference!F:F,0))</f>
        <v>Mix apéro cacahuètes et graines provençales</v>
      </c>
      <c r="E560" s="11" t="s">
        <v>59</v>
      </c>
      <c r="F560" s="142" t="s">
        <v>1582</v>
      </c>
      <c r="G560" s="143">
        <v>46455</v>
      </c>
      <c r="H560" s="11">
        <v>3</v>
      </c>
      <c r="I560" s="11" t="s">
        <v>518</v>
      </c>
      <c r="J560" s="144">
        <v>3600</v>
      </c>
      <c r="K560" s="145">
        <f t="shared" si="175"/>
        <v>10800</v>
      </c>
      <c r="L560" s="144">
        <v>100</v>
      </c>
      <c r="M560" s="107"/>
    </row>
    <row r="561" spans="1:13" ht="15" customHeight="1" x14ac:dyDescent="0.25">
      <c r="A561" s="104">
        <v>46289</v>
      </c>
      <c r="B561" s="126" t="str">
        <f>INDEX(Réference!A:A,MATCH(T_suivi[[#This Row],[SKU]],Réference!F:F,0))</f>
        <v>G0.025</v>
      </c>
      <c r="C561" s="10" t="s">
        <v>437</v>
      </c>
      <c r="D561" s="7" t="str">
        <f>INDEX(Réference!G:G,MATCH('Suivi reception'!C561,Réference!F:F,0))</f>
        <v>Mix apéro cacahuètes et graines provençales</v>
      </c>
      <c r="E561" s="11" t="s">
        <v>59</v>
      </c>
      <c r="F561" s="142" t="s">
        <v>1583</v>
      </c>
      <c r="G561" s="143">
        <v>46456</v>
      </c>
      <c r="H561" s="11">
        <v>3</v>
      </c>
      <c r="I561" s="11" t="s">
        <v>518</v>
      </c>
      <c r="J561" s="144">
        <v>3600</v>
      </c>
      <c r="K561" s="145">
        <f t="shared" ref="K561" si="193">IF(ISBLANK(H561),"",H561*J561)</f>
        <v>10800</v>
      </c>
      <c r="L561" s="144">
        <v>100</v>
      </c>
      <c r="M561" s="107"/>
    </row>
    <row r="562" spans="1:13" ht="15" customHeight="1" x14ac:dyDescent="0.25">
      <c r="A562" s="104">
        <v>46289</v>
      </c>
      <c r="B562" s="126" t="str">
        <f>INDEX(Réference!A:A,MATCH(T_suivi[[#This Row],[SKU]],Réference!F:F,0))</f>
        <v>G0.025</v>
      </c>
      <c r="C562" s="10" t="s">
        <v>437</v>
      </c>
      <c r="D562" s="7" t="str">
        <f>INDEX(Réference!G:G,MATCH('Suivi reception'!C562,Réference!F:F,0))</f>
        <v>Mix apéro cacahuètes et graines provençales</v>
      </c>
      <c r="E562" s="11" t="s">
        <v>59</v>
      </c>
      <c r="F562" s="142" t="s">
        <v>1583</v>
      </c>
      <c r="G562" s="143">
        <v>46456</v>
      </c>
      <c r="H562" s="11">
        <v>1</v>
      </c>
      <c r="I562" s="11" t="s">
        <v>518</v>
      </c>
      <c r="J562" s="144">
        <v>2100</v>
      </c>
      <c r="K562" s="145">
        <f t="shared" ref="K562" si="194">IF(ISBLANK(H562),"",H562*J562)</f>
        <v>2100</v>
      </c>
      <c r="L562" s="144">
        <v>100</v>
      </c>
      <c r="M562" s="107"/>
    </row>
    <row r="563" spans="1:13" ht="15" customHeight="1" x14ac:dyDescent="0.25">
      <c r="A563" s="104">
        <v>46289</v>
      </c>
      <c r="B563" s="126" t="str">
        <f>INDEX(Réference!A:A,MATCH(T_suivi[[#This Row],[SKU]],Réference!F:F,0))</f>
        <v>B0.09</v>
      </c>
      <c r="C563" s="10" t="s">
        <v>72</v>
      </c>
      <c r="D563" s="7" t="str">
        <f>INDEX(Réference!G:G,MATCH('Suivi reception'!C563,Réference!F:F,0))</f>
        <v>Lasagnes à la Bolognaise</v>
      </c>
      <c r="E563" s="11" t="s">
        <v>12</v>
      </c>
      <c r="F563" s="142" t="s">
        <v>678</v>
      </c>
      <c r="G563" s="143">
        <v>46933</v>
      </c>
      <c r="H563" s="11">
        <v>4</v>
      </c>
      <c r="I563" s="11" t="s">
        <v>518</v>
      </c>
      <c r="J563" s="144">
        <v>672</v>
      </c>
      <c r="K563" s="145">
        <f t="shared" si="175"/>
        <v>2688</v>
      </c>
      <c r="L563" s="144">
        <v>8</v>
      </c>
      <c r="M563" s="107"/>
    </row>
    <row r="564" spans="1:13" ht="15" customHeight="1" x14ac:dyDescent="0.25">
      <c r="A564" s="104">
        <v>46289</v>
      </c>
      <c r="B564" s="126" t="str">
        <f>INDEX(Réference!A:A,MATCH(T_suivi[[#This Row],[SKU]],Réference!F:F,0))</f>
        <v>B0.09</v>
      </c>
      <c r="C564" s="10" t="s">
        <v>72</v>
      </c>
      <c r="D564" s="7" t="str">
        <f>INDEX(Réference!G:G,MATCH('Suivi reception'!C564,Réference!F:F,0))</f>
        <v>Lasagnes à la Bolognaise</v>
      </c>
      <c r="E564" s="11" t="s">
        <v>12</v>
      </c>
      <c r="F564" s="142" t="s">
        <v>1590</v>
      </c>
      <c r="G564" s="143">
        <v>46944</v>
      </c>
      <c r="H564" s="11">
        <v>11</v>
      </c>
      <c r="I564" s="11" t="s">
        <v>518</v>
      </c>
      <c r="J564" s="144">
        <v>672</v>
      </c>
      <c r="K564" s="145">
        <f t="shared" ref="K564" si="195">IF(ISBLANK(H564),"",H564*J564)</f>
        <v>7392</v>
      </c>
      <c r="L564" s="144">
        <v>8</v>
      </c>
      <c r="M564" s="107"/>
    </row>
    <row r="565" spans="1:13" ht="15" customHeight="1" x14ac:dyDescent="0.25">
      <c r="A565" s="104">
        <v>46289</v>
      </c>
      <c r="B565" s="126" t="str">
        <f>INDEX(Réference!A:A,MATCH(T_suivi[[#This Row],[SKU]],Réference!F:F,0))</f>
        <v>D0.10</v>
      </c>
      <c r="C565" s="10" t="s">
        <v>188</v>
      </c>
      <c r="D565" s="7" t="str">
        <f>INDEX(Réference!G:G,MATCH('Suivi reception'!C565,Réference!F:F,0))</f>
        <v>Spaguettis jambon parmesan</v>
      </c>
      <c r="E565" s="11" t="s">
        <v>8</v>
      </c>
      <c r="F565" s="142" t="s">
        <v>1532</v>
      </c>
      <c r="G565" s="143">
        <v>46559</v>
      </c>
      <c r="H565" s="11">
        <v>4</v>
      </c>
      <c r="I565" s="11" t="s">
        <v>518</v>
      </c>
      <c r="J565" s="144">
        <v>1080</v>
      </c>
      <c r="K565" s="145">
        <f t="shared" si="175"/>
        <v>4320</v>
      </c>
      <c r="L565" s="144">
        <v>27</v>
      </c>
      <c r="M565" s="107"/>
    </row>
    <row r="566" spans="1:13" ht="15" customHeight="1" x14ac:dyDescent="0.25">
      <c r="A566" s="104">
        <v>46289</v>
      </c>
      <c r="B566" s="126" t="str">
        <f>INDEX(Réference!A:A,MATCH(T_suivi[[#This Row],[SKU]],Réference!F:F,0))</f>
        <v>GRAADE</v>
      </c>
      <c r="C566" s="10">
        <v>410510004</v>
      </c>
      <c r="D566" s="7" t="str">
        <f>INDEX(Réference!G:G,MATCH('Suivi reception'!C566,Réference!F:F,0))</f>
        <v>BCAA 2.1.1 goût orange</v>
      </c>
      <c r="E566" s="11" t="s">
        <v>1594</v>
      </c>
      <c r="F566" s="142" t="s">
        <v>1595</v>
      </c>
      <c r="G566" s="143">
        <v>46996</v>
      </c>
      <c r="H566" s="11">
        <v>1</v>
      </c>
      <c r="I566" s="11" t="s">
        <v>518</v>
      </c>
      <c r="J566" s="144">
        <v>606</v>
      </c>
      <c r="K566" s="145">
        <f t="shared" si="175"/>
        <v>606</v>
      </c>
      <c r="L566" s="144">
        <v>6</v>
      </c>
      <c r="M566" s="107"/>
    </row>
    <row r="567" spans="1:13" ht="15" customHeight="1" x14ac:dyDescent="0.25">
      <c r="A567" s="104">
        <v>46289</v>
      </c>
      <c r="B567" s="126" t="str">
        <f>INDEX(Réference!A:A,MATCH(T_suivi[[#This Row],[SKU]],Réference!F:F,0))</f>
        <v>GRAADE</v>
      </c>
      <c r="C567" s="10">
        <v>410510005</v>
      </c>
      <c r="D567" s="7" t="str">
        <f>INDEX(Réference!G:G,MATCH('Suivi reception'!C567,Réference!F:F,0))</f>
        <v>Pre-Workout goût fruits exotiques</v>
      </c>
      <c r="E567" s="11" t="s">
        <v>1594</v>
      </c>
      <c r="F567" s="142" t="s">
        <v>1596</v>
      </c>
      <c r="G567" s="143">
        <v>46996</v>
      </c>
      <c r="H567" s="11">
        <v>1</v>
      </c>
      <c r="I567" s="11" t="s">
        <v>518</v>
      </c>
      <c r="J567" s="144">
        <v>642</v>
      </c>
      <c r="K567" s="145">
        <f t="shared" si="175"/>
        <v>642</v>
      </c>
      <c r="L567" s="144">
        <v>6</v>
      </c>
      <c r="M567" s="107"/>
    </row>
    <row r="568" spans="1:13" ht="15" customHeight="1" x14ac:dyDescent="0.25">
      <c r="A568" s="104">
        <v>46289</v>
      </c>
      <c r="B568" s="126" t="str">
        <f>INDEX(Réference!A:A,MATCH(T_suivi[[#This Row],[SKU]],Réference!F:F,0))</f>
        <v>GRAADE</v>
      </c>
      <c r="C568" s="10">
        <v>410510003</v>
      </c>
      <c r="D568" s="7" t="str">
        <f>INDEX(Réference!G:G,MATCH('Suivi reception'!C568,Réference!F:F,0))</f>
        <v>Créatine monohydrate</v>
      </c>
      <c r="E568" s="11" t="s">
        <v>1594</v>
      </c>
      <c r="F568" s="142" t="s">
        <v>1597</v>
      </c>
      <c r="G568" s="143">
        <v>46996</v>
      </c>
      <c r="H568" s="11">
        <v>1</v>
      </c>
      <c r="I568" s="11" t="s">
        <v>518</v>
      </c>
      <c r="J568" s="144">
        <v>740</v>
      </c>
      <c r="K568" s="145">
        <f t="shared" si="175"/>
        <v>740</v>
      </c>
      <c r="L568" s="144">
        <v>10</v>
      </c>
      <c r="M568" s="107"/>
    </row>
    <row r="569" spans="1:13" ht="15" customHeight="1" x14ac:dyDescent="0.25">
      <c r="A569" s="104">
        <v>46289</v>
      </c>
      <c r="B569" s="126" t="str">
        <f>INDEX(Réference!A:A,MATCH(T_suivi[[#This Row],[SKU]],Réference!F:F,0))</f>
        <v>GRAADE</v>
      </c>
      <c r="C569" s="10">
        <v>410510001</v>
      </c>
      <c r="D569" s="7" t="str">
        <f>INDEX(Réference!G:G,MATCH('Suivi reception'!C569,Réference!F:F,0))</f>
        <v>Whey isolate vanille</v>
      </c>
      <c r="E569" s="11" t="s">
        <v>1594</v>
      </c>
      <c r="F569" s="142" t="s">
        <v>1600</v>
      </c>
      <c r="G569" s="143">
        <v>46996</v>
      </c>
      <c r="H569" s="11">
        <v>1</v>
      </c>
      <c r="I569" s="11" t="s">
        <v>518</v>
      </c>
      <c r="J569" s="144">
        <v>318</v>
      </c>
      <c r="K569" s="145">
        <f t="shared" si="175"/>
        <v>318</v>
      </c>
      <c r="L569" s="144">
        <v>6</v>
      </c>
      <c r="M569" s="107"/>
    </row>
    <row r="570" spans="1:13" ht="15" customHeight="1" x14ac:dyDescent="0.25">
      <c r="A570" s="104">
        <v>46289</v>
      </c>
      <c r="B570" s="126" t="str">
        <f>INDEX(Réference!A:A,MATCH(T_suivi[[#This Row],[SKU]],Réference!F:F,0))</f>
        <v>GRAADE</v>
      </c>
      <c r="C570" s="10">
        <v>410510002</v>
      </c>
      <c r="D570" s="7" t="str">
        <f>INDEX(Réference!G:G,MATCH('Suivi reception'!C570,Réference!F:F,0))</f>
        <v>Whey isolate chocolat</v>
      </c>
      <c r="E570" s="11" t="s">
        <v>1594</v>
      </c>
      <c r="F570" s="142" t="s">
        <v>1601</v>
      </c>
      <c r="G570" s="143">
        <v>46996</v>
      </c>
      <c r="H570" s="11">
        <v>1</v>
      </c>
      <c r="I570" s="11" t="s">
        <v>518</v>
      </c>
      <c r="J570" s="144">
        <v>320</v>
      </c>
      <c r="K570" s="145">
        <f t="shared" ref="K570" si="196">IF(ISBLANK(H570),"",H570*J570)</f>
        <v>320</v>
      </c>
      <c r="L570" s="144">
        <v>6</v>
      </c>
      <c r="M570" s="107"/>
    </row>
    <row r="571" spans="1:13" ht="15" customHeight="1" x14ac:dyDescent="0.25">
      <c r="A571" s="104">
        <v>46289</v>
      </c>
      <c r="B571" s="126" t="str">
        <f>INDEX(Réference!A:A,MATCH(T_suivi[[#This Row],[SKU]],Réference!F:F,0))</f>
        <v>GRAADE</v>
      </c>
      <c r="C571" s="10">
        <v>410190001</v>
      </c>
      <c r="D571" s="7" t="str">
        <f>INDEX(Réference!G:G,MATCH('Suivi reception'!C571,Réference!F:F,0))</f>
        <v>Fusilli et jambon, sauce au parmesan</v>
      </c>
      <c r="E571" s="11" t="s">
        <v>8</v>
      </c>
      <c r="F571" s="142" t="s">
        <v>1610</v>
      </c>
      <c r="G571" s="143">
        <v>46660</v>
      </c>
      <c r="H571" s="11">
        <v>1</v>
      </c>
      <c r="I571" s="11" t="s">
        <v>518</v>
      </c>
      <c r="J571" s="144">
        <v>1098</v>
      </c>
      <c r="K571" s="145">
        <f t="shared" si="175"/>
        <v>1098</v>
      </c>
      <c r="L571" s="144">
        <v>6</v>
      </c>
      <c r="M571" s="107"/>
    </row>
    <row r="572" spans="1:13" ht="15" customHeight="1" x14ac:dyDescent="0.25">
      <c r="A572" s="104">
        <v>46289</v>
      </c>
      <c r="B572" s="126" t="str">
        <f>INDEX(Réference!A:A,MATCH(T_suivi[[#This Row],[SKU]],Réference!F:F,0))</f>
        <v>GRAADE</v>
      </c>
      <c r="C572" s="10">
        <v>410190002</v>
      </c>
      <c r="D572" s="7" t="str">
        <f>INDEX(Réference!G:G,MATCH('Suivi reception'!C572,Réference!F:F,0))</f>
        <v>Fusilli et poulet, à la campagnarde</v>
      </c>
      <c r="E572" s="11" t="s">
        <v>8</v>
      </c>
      <c r="F572" s="142" t="s">
        <v>1604</v>
      </c>
      <c r="G572" s="143">
        <v>46650</v>
      </c>
      <c r="H572" s="11">
        <v>1</v>
      </c>
      <c r="I572" s="11" t="s">
        <v>518</v>
      </c>
      <c r="J572" s="144">
        <v>1080</v>
      </c>
      <c r="K572" s="145">
        <f t="shared" ref="K572" si="197">IF(ISBLANK(H572),"",H572*J572)</f>
        <v>1080</v>
      </c>
      <c r="L572" s="144">
        <v>6</v>
      </c>
      <c r="M572" s="107"/>
    </row>
    <row r="573" spans="1:13" ht="15" customHeight="1" x14ac:dyDescent="0.25">
      <c r="A573" s="104">
        <v>46289</v>
      </c>
      <c r="B573" s="126" t="str">
        <f>INDEX(Réference!A:A,MATCH(T_suivi[[#This Row],[SKU]],Réference!F:F,0))</f>
        <v>GRAADE</v>
      </c>
      <c r="C573" s="10">
        <v>490320001</v>
      </c>
      <c r="D573" s="7" t="str">
        <f>INDEX(Réference!G:G,MATCH('Suivi reception'!C573,Réference!F:F,0))</f>
        <v>Tshirt GRAADE Homme Taille S</v>
      </c>
      <c r="E573" s="11"/>
      <c r="F573" s="142" t="s">
        <v>526</v>
      </c>
      <c r="G573" s="143" t="s">
        <v>526</v>
      </c>
      <c r="H573" s="11">
        <v>1</v>
      </c>
      <c r="I573" s="11" t="s">
        <v>528</v>
      </c>
      <c r="J573" s="144">
        <v>50</v>
      </c>
      <c r="K573" s="145">
        <f t="shared" ref="K573:K586" si="198">IF(ISBLANK(H573),"",H573*J573)</f>
        <v>50</v>
      </c>
      <c r="L573" s="144">
        <v>1</v>
      </c>
      <c r="M573" s="107"/>
    </row>
    <row r="574" spans="1:13" ht="15" customHeight="1" x14ac:dyDescent="0.25">
      <c r="A574" s="104">
        <v>46289</v>
      </c>
      <c r="B574" s="126" t="str">
        <f>INDEX(Réference!A:A,MATCH(T_suivi[[#This Row],[SKU]],Réference!F:F,0))</f>
        <v>GRAADE</v>
      </c>
      <c r="C574" s="10">
        <v>490320002</v>
      </c>
      <c r="D574" s="7" t="str">
        <f>INDEX(Réference!G:G,MATCH('Suivi reception'!C574,Réference!F:F,0))</f>
        <v>Tshirt GRAADE Homme Taille M</v>
      </c>
      <c r="E574" s="11"/>
      <c r="F574" s="142" t="s">
        <v>526</v>
      </c>
      <c r="G574" s="143" t="s">
        <v>526</v>
      </c>
      <c r="H574" s="11">
        <v>1</v>
      </c>
      <c r="I574" s="11" t="s">
        <v>528</v>
      </c>
      <c r="J574" s="144">
        <v>25</v>
      </c>
      <c r="K574" s="145">
        <f t="shared" ref="K574:K576" si="199">IF(ISBLANK(H574),"",H574*J574)</f>
        <v>25</v>
      </c>
      <c r="L574" s="144">
        <v>1</v>
      </c>
      <c r="M574" s="107"/>
    </row>
    <row r="575" spans="1:13" ht="15" customHeight="1" x14ac:dyDescent="0.25">
      <c r="A575" s="104">
        <v>46289</v>
      </c>
      <c r="B575" s="126" t="str">
        <f>INDEX(Réference!A:A,MATCH(T_suivi[[#This Row],[SKU]],Réference!F:F,0))</f>
        <v>GRAADE</v>
      </c>
      <c r="C575" s="10">
        <v>490320003</v>
      </c>
      <c r="D575" s="7" t="str">
        <f>INDEX(Réference!G:G,MATCH('Suivi reception'!C575,Réference!F:F,0))</f>
        <v>Tshirt GRAADE Homme Taille L</v>
      </c>
      <c r="E575" s="11"/>
      <c r="F575" s="142" t="s">
        <v>526</v>
      </c>
      <c r="G575" s="143" t="s">
        <v>526</v>
      </c>
      <c r="H575" s="11">
        <v>1</v>
      </c>
      <c r="I575" s="11" t="s">
        <v>528</v>
      </c>
      <c r="J575" s="144">
        <v>50</v>
      </c>
      <c r="K575" s="145">
        <f t="shared" si="199"/>
        <v>50</v>
      </c>
      <c r="L575" s="144">
        <v>1</v>
      </c>
      <c r="M575" s="107"/>
    </row>
    <row r="576" spans="1:13" ht="15" customHeight="1" x14ac:dyDescent="0.25">
      <c r="A576" s="104">
        <v>46289</v>
      </c>
      <c r="B576" s="126" t="str">
        <f>INDEX(Réference!A:A,MATCH(T_suivi[[#This Row],[SKU]],Réference!F:F,0))</f>
        <v>GRAADE</v>
      </c>
      <c r="C576" s="10">
        <v>490320004</v>
      </c>
      <c r="D576" s="7" t="str">
        <f>INDEX(Réference!G:G,MATCH('Suivi reception'!C576,Réference!F:F,0))</f>
        <v>Tshirt GRAADE Femme Taille L</v>
      </c>
      <c r="E576" s="11"/>
      <c r="F576" s="142" t="s">
        <v>526</v>
      </c>
      <c r="G576" s="143" t="s">
        <v>526</v>
      </c>
      <c r="H576" s="11">
        <v>1</v>
      </c>
      <c r="I576" s="11" t="s">
        <v>528</v>
      </c>
      <c r="J576" s="144">
        <v>30</v>
      </c>
      <c r="K576" s="145">
        <f t="shared" si="199"/>
        <v>30</v>
      </c>
      <c r="L576" s="144">
        <v>1</v>
      </c>
      <c r="M576" s="107"/>
    </row>
    <row r="577" spans="1:13" ht="15" customHeight="1" x14ac:dyDescent="0.25">
      <c r="A577" s="104">
        <v>46289</v>
      </c>
      <c r="B577" s="126" t="str">
        <f>INDEX(Réference!A:A,MATCH(T_suivi[[#This Row],[SKU]],Réference!F:F,0))</f>
        <v>GRAADE</v>
      </c>
      <c r="C577" s="10">
        <v>410090011</v>
      </c>
      <c r="D577" s="7" t="str">
        <f>INDEX(Réference!G:G,MATCH('Suivi reception'!C577,Réference!F:F,0))</f>
        <v>Haricots façon cassoulet, porc et vollaille</v>
      </c>
      <c r="E577" s="11" t="s">
        <v>12</v>
      </c>
      <c r="F577" s="142" t="s">
        <v>1548</v>
      </c>
      <c r="G577" s="143">
        <v>46822</v>
      </c>
      <c r="H577" s="11">
        <v>1</v>
      </c>
      <c r="I577" s="11" t="s">
        <v>518</v>
      </c>
      <c r="J577" s="144">
        <v>576</v>
      </c>
      <c r="K577" s="145">
        <f t="shared" si="198"/>
        <v>576</v>
      </c>
      <c r="L577" s="144">
        <v>8</v>
      </c>
      <c r="M577" s="107"/>
    </row>
    <row r="578" spans="1:13" ht="15" customHeight="1" x14ac:dyDescent="0.25">
      <c r="A578" s="104">
        <v>46289</v>
      </c>
      <c r="B578" s="126" t="str">
        <f>INDEX(Réference!A:A,MATCH(T_suivi[[#This Row],[SKU]],Réference!F:F,0))</f>
        <v>GRAADE</v>
      </c>
      <c r="C578" s="10">
        <v>410090010</v>
      </c>
      <c r="D578" s="7" t="str">
        <f>INDEX(Réference!G:G,MATCH('Suivi reception'!C578,Réference!F:F,0))</f>
        <v>Poulet forestier et torsades</v>
      </c>
      <c r="E578" s="11" t="s">
        <v>12</v>
      </c>
      <c r="F578" s="142" t="s">
        <v>1548</v>
      </c>
      <c r="G578" s="143">
        <v>46822</v>
      </c>
      <c r="H578" s="11">
        <v>1</v>
      </c>
      <c r="I578" s="11" t="s">
        <v>518</v>
      </c>
      <c r="J578" s="144">
        <v>368</v>
      </c>
      <c r="K578" s="145">
        <f t="shared" si="198"/>
        <v>368</v>
      </c>
      <c r="L578" s="144">
        <v>8</v>
      </c>
      <c r="M578" s="107"/>
    </row>
    <row r="579" spans="1:13" ht="15" customHeight="1" x14ac:dyDescent="0.25">
      <c r="A579" s="104">
        <v>46289</v>
      </c>
      <c r="B579" s="126" t="str">
        <f>INDEX(Réference!A:A,MATCH(T_suivi[[#This Row],[SKU]],Réference!F:F,0))</f>
        <v>GRAADE</v>
      </c>
      <c r="C579" s="10">
        <v>410090013</v>
      </c>
      <c r="D579" s="7" t="str">
        <f>INDEX(Réference!G:G,MATCH('Suivi reception'!C579,Réference!F:F,0))</f>
        <v>Parmentier de volaille, purée de lentilles corail et patate douce</v>
      </c>
      <c r="E579" s="11" t="s">
        <v>12</v>
      </c>
      <c r="F579" s="142" t="s">
        <v>1548</v>
      </c>
      <c r="G579" s="143">
        <v>46822</v>
      </c>
      <c r="H579" s="11">
        <v>1</v>
      </c>
      <c r="I579" s="11" t="s">
        <v>518</v>
      </c>
      <c r="J579" s="144">
        <v>120</v>
      </c>
      <c r="K579" s="145">
        <f t="shared" si="198"/>
        <v>120</v>
      </c>
      <c r="L579" s="144">
        <v>8</v>
      </c>
      <c r="M579" s="107"/>
    </row>
    <row r="580" spans="1:13" ht="15" customHeight="1" x14ac:dyDescent="0.25">
      <c r="A580" s="104">
        <v>46289</v>
      </c>
      <c r="B580" s="126" t="str">
        <f>INDEX(Réference!A:A,MATCH(T_suivi[[#This Row],[SKU]],Réference!F:F,0))</f>
        <v>GRAADE</v>
      </c>
      <c r="C580" s="10">
        <v>410090009</v>
      </c>
      <c r="D580" s="7" t="str">
        <f>INDEX(Réference!G:G,MATCH('Suivi reception'!C580,Réference!F:F,0))</f>
        <v>Chli con carne, bœuf et poulet</v>
      </c>
      <c r="E580" s="11" t="s">
        <v>12</v>
      </c>
      <c r="F580" s="142" t="s">
        <v>1548</v>
      </c>
      <c r="G580" s="143">
        <v>46822</v>
      </c>
      <c r="H580" s="11">
        <v>1</v>
      </c>
      <c r="I580" s="11" t="s">
        <v>518</v>
      </c>
      <c r="J580" s="144">
        <v>584</v>
      </c>
      <c r="K580" s="145">
        <f t="shared" si="198"/>
        <v>584</v>
      </c>
      <c r="L580" s="144">
        <v>8</v>
      </c>
      <c r="M580" s="107"/>
    </row>
    <row r="581" spans="1:13" ht="15" customHeight="1" x14ac:dyDescent="0.25">
      <c r="A581" s="104">
        <v>46289</v>
      </c>
      <c r="B581" s="126" t="str">
        <f>INDEX(Réference!A:A,MATCH(T_suivi[[#This Row],[SKU]],Réference!F:F,0))</f>
        <v>GRAADE</v>
      </c>
      <c r="C581" s="10">
        <v>410090012</v>
      </c>
      <c r="D581" s="7" t="str">
        <f>INDEX(Réference!G:G,MATCH('Suivi reception'!C581,Réference!F:F,0))</f>
        <v>Poulet à l'indienne et pois chiche</v>
      </c>
      <c r="E581" s="11" t="s">
        <v>12</v>
      </c>
      <c r="F581" s="142" t="s">
        <v>1548</v>
      </c>
      <c r="G581" s="143">
        <v>46822</v>
      </c>
      <c r="H581" s="11">
        <v>1</v>
      </c>
      <c r="I581" s="11" t="s">
        <v>518</v>
      </c>
      <c r="J581" s="144">
        <v>232</v>
      </c>
      <c r="K581" s="145">
        <f t="shared" si="198"/>
        <v>232</v>
      </c>
      <c r="L581" s="144">
        <v>8</v>
      </c>
      <c r="M581" s="107"/>
    </row>
    <row r="582" spans="1:13" ht="15" customHeight="1" x14ac:dyDescent="0.25">
      <c r="A582" s="104">
        <v>46289</v>
      </c>
      <c r="B582" s="126" t="str">
        <f>INDEX(Réference!A:A,MATCH(T_suivi[[#This Row],[SKU]],Réference!F:F,0))</f>
        <v>GRAADE</v>
      </c>
      <c r="C582" s="10">
        <v>410090008</v>
      </c>
      <c r="D582" s="7" t="str">
        <f>INDEX(Réference!G:G,MATCH('Suivi reception'!C582,Réference!F:F,0))</f>
        <v>Spaghetti à la bolognaise, bœuf et poulet</v>
      </c>
      <c r="E582" s="11" t="s">
        <v>12</v>
      </c>
      <c r="F582" s="142" t="s">
        <v>1548</v>
      </c>
      <c r="G582" s="143">
        <v>46822</v>
      </c>
      <c r="H582" s="11">
        <v>1</v>
      </c>
      <c r="I582" s="11" t="s">
        <v>518</v>
      </c>
      <c r="J582" s="144">
        <v>232</v>
      </c>
      <c r="K582" s="145">
        <f t="shared" si="198"/>
        <v>232</v>
      </c>
      <c r="L582" s="144">
        <v>8</v>
      </c>
      <c r="M582" s="107"/>
    </row>
    <row r="583" spans="1:13" ht="15" customHeight="1" x14ac:dyDescent="0.25">
      <c r="A583" s="104">
        <v>46289</v>
      </c>
      <c r="B583" s="126" t="str">
        <f>INDEX(Réference!A:A,MATCH(T_suivi[[#This Row],[SKU]],Réference!F:F,0))</f>
        <v>GRAADE</v>
      </c>
      <c r="C583" s="10">
        <v>410140003</v>
      </c>
      <c r="D583" s="7" t="str">
        <f>INDEX(Réference!G:G,MATCH('Suivi reception'!C583,Réference!F:F,0))</f>
        <v>Poulet et lentilles, sauce à la moutarde</v>
      </c>
      <c r="E583" s="11" t="s">
        <v>20</v>
      </c>
      <c r="F583" s="142" t="s">
        <v>1611</v>
      </c>
      <c r="G583" s="143">
        <v>46815</v>
      </c>
      <c r="H583" s="11">
        <v>1</v>
      </c>
      <c r="I583" s="11" t="s">
        <v>518</v>
      </c>
      <c r="J583" s="144">
        <v>310</v>
      </c>
      <c r="K583" s="145">
        <f t="shared" si="198"/>
        <v>310</v>
      </c>
      <c r="L583" s="144">
        <v>10</v>
      </c>
      <c r="M583" s="107"/>
    </row>
    <row r="584" spans="1:13" ht="15" customHeight="1" x14ac:dyDescent="0.25">
      <c r="A584" s="104">
        <v>46289</v>
      </c>
      <c r="B584" s="126" t="str">
        <f>INDEX(Réference!A:A,MATCH(T_suivi[[#This Row],[SKU]],Réference!F:F,0))</f>
        <v>G0.003</v>
      </c>
      <c r="C584" s="10" t="s">
        <v>386</v>
      </c>
      <c r="D584" s="7" t="str">
        <f>INDEX(Réference!G:G,MATCH('Suivi reception'!C584,Réference!F:F,0))</f>
        <v>Crackers cacahuètes piment d'Espelette</v>
      </c>
      <c r="E584" s="11" t="s">
        <v>43</v>
      </c>
      <c r="F584" s="142" t="s">
        <v>1612</v>
      </c>
      <c r="G584" s="143">
        <v>46647</v>
      </c>
      <c r="H584" s="11">
        <v>1</v>
      </c>
      <c r="I584" s="11" t="s">
        <v>518</v>
      </c>
      <c r="J584" s="144">
        <v>2798</v>
      </c>
      <c r="K584" s="145">
        <f t="shared" si="198"/>
        <v>2798</v>
      </c>
      <c r="L584" s="144">
        <v>300</v>
      </c>
      <c r="M584" s="107"/>
    </row>
    <row r="585" spans="1:13" ht="15" customHeight="1" x14ac:dyDescent="0.25">
      <c r="A585" s="104">
        <v>46289</v>
      </c>
      <c r="B585" s="126" t="str">
        <f>INDEX(Réference!A:A,MATCH(T_suivi[[#This Row],[SKU]],Réference!F:F,0))</f>
        <v>F0.047</v>
      </c>
      <c r="C585" s="10" t="s">
        <v>380</v>
      </c>
      <c r="D585" s="7" t="str">
        <f>INDEX(Réference!G:G,MATCH('Suivi reception'!C585,Réference!F:F,0))</f>
        <v>Crackers tomates Herbes de Provence</v>
      </c>
      <c r="E585" s="11" t="s">
        <v>43</v>
      </c>
      <c r="F585" s="142" t="s">
        <v>1613</v>
      </c>
      <c r="G585" s="143">
        <v>46644</v>
      </c>
      <c r="H585" s="11">
        <v>1</v>
      </c>
      <c r="I585" s="11" t="s">
        <v>518</v>
      </c>
      <c r="J585" s="144">
        <v>5774</v>
      </c>
      <c r="K585" s="145">
        <f t="shared" si="198"/>
        <v>5774</v>
      </c>
      <c r="L585" s="144">
        <v>300</v>
      </c>
      <c r="M585" s="107"/>
    </row>
    <row r="586" spans="1:13" ht="15" customHeight="1" x14ac:dyDescent="0.25">
      <c r="A586" s="104">
        <v>46290</v>
      </c>
      <c r="B586" s="126" t="str">
        <f>INDEX(Réference!A:A,MATCH(T_suivi[[#This Row],[SKU]],Réference!F:F,0))</f>
        <v>D0.01</v>
      </c>
      <c r="C586" s="10" t="s">
        <v>171</v>
      </c>
      <c r="D586" s="7" t="str">
        <f>INDEX(Réference!G:G,MATCH('Suivi reception'!C586,Réference!F:F,0))</f>
        <v>Dahl de lentilles aux aubergines</v>
      </c>
      <c r="E586" s="11" t="s">
        <v>12</v>
      </c>
      <c r="F586" s="142" t="s">
        <v>1614</v>
      </c>
      <c r="G586" s="143">
        <v>46815</v>
      </c>
      <c r="H586" s="11">
        <v>14</v>
      </c>
      <c r="I586" s="11" t="s">
        <v>518</v>
      </c>
      <c r="J586" s="144">
        <v>672</v>
      </c>
      <c r="K586" s="145">
        <f t="shared" si="198"/>
        <v>9408</v>
      </c>
      <c r="L586" s="144">
        <v>8</v>
      </c>
      <c r="M586" s="107"/>
    </row>
    <row r="587" spans="1:13" ht="15" customHeight="1" x14ac:dyDescent="0.25">
      <c r="A587" s="104">
        <v>46290</v>
      </c>
      <c r="B587" s="126" t="str">
        <f>INDEX(Réference!A:A,MATCH(T_suivi[[#This Row],[SKU]],Réference!F:F,0))</f>
        <v>D0.01</v>
      </c>
      <c r="C587" s="10" t="s">
        <v>171</v>
      </c>
      <c r="D587" s="7" t="str">
        <f>INDEX(Réference!G:G,MATCH('Suivi reception'!C587,Réference!F:F,0))</f>
        <v>Dahl de lentilles aux aubergines</v>
      </c>
      <c r="E587" s="11" t="s">
        <v>12</v>
      </c>
      <c r="F587" s="142" t="s">
        <v>1614</v>
      </c>
      <c r="G587" s="143">
        <v>46815</v>
      </c>
      <c r="H587" s="11">
        <v>1</v>
      </c>
      <c r="I587" s="11" t="s">
        <v>518</v>
      </c>
      <c r="J587" s="144">
        <v>656</v>
      </c>
      <c r="K587" s="145">
        <f t="shared" ref="K587:K588" si="200">IF(ISBLANK(H587),"",H587*J587)</f>
        <v>656</v>
      </c>
      <c r="L587" s="144">
        <v>8</v>
      </c>
      <c r="M587" s="107"/>
    </row>
    <row r="588" spans="1:13" ht="15" customHeight="1" x14ac:dyDescent="0.25">
      <c r="A588" s="104">
        <v>46290</v>
      </c>
      <c r="B588" s="126" t="str">
        <f>INDEX(Réference!A:A,MATCH(T_suivi[[#This Row],[SKU]],Réference!F:F,0))</f>
        <v>C0.17</v>
      </c>
      <c r="C588" s="10" t="s">
        <v>499</v>
      </c>
      <c r="D588" s="7" t="str">
        <f>INDEX(Réference!G:G,MATCH('Suivi reception'!C588,Réference!F:F,0))</f>
        <v>Petit Salé aux lentilles</v>
      </c>
      <c r="E588" s="11" t="s">
        <v>12</v>
      </c>
      <c r="F588" s="142" t="s">
        <v>1614</v>
      </c>
      <c r="G588" s="143">
        <v>46815</v>
      </c>
      <c r="H588" s="11">
        <v>27</v>
      </c>
      <c r="I588" s="11" t="s">
        <v>518</v>
      </c>
      <c r="J588" s="144">
        <v>672</v>
      </c>
      <c r="K588" s="145">
        <f t="shared" si="200"/>
        <v>18144</v>
      </c>
      <c r="L588" s="144">
        <v>8</v>
      </c>
      <c r="M588" s="107"/>
    </row>
    <row r="589" spans="1:13" ht="15" customHeight="1" x14ac:dyDescent="0.25">
      <c r="A589" s="104">
        <v>46290</v>
      </c>
      <c r="B589" s="126" t="str">
        <f>INDEX(Réference!A:A,MATCH(T_suivi[[#This Row],[SKU]],Réference!F:F,0))</f>
        <v>C0.17</v>
      </c>
      <c r="C589" s="10" t="s">
        <v>499</v>
      </c>
      <c r="D589" s="7" t="str">
        <f>INDEX(Réference!G:G,MATCH('Suivi reception'!C589,Réference!F:F,0))</f>
        <v>Petit Salé aux lentilles</v>
      </c>
      <c r="E589" s="11" t="s">
        <v>12</v>
      </c>
      <c r="F589" s="142" t="s">
        <v>1614</v>
      </c>
      <c r="G589" s="143">
        <v>46815</v>
      </c>
      <c r="H589" s="11">
        <v>1</v>
      </c>
      <c r="I589" s="11" t="s">
        <v>518</v>
      </c>
      <c r="J589" s="144">
        <v>328</v>
      </c>
      <c r="K589" s="145">
        <f t="shared" ref="K589" si="201">IF(ISBLANK(H589),"",H589*J589)</f>
        <v>328</v>
      </c>
      <c r="L589" s="144">
        <v>8</v>
      </c>
      <c r="M589" s="107"/>
    </row>
    <row r="590" spans="1:13" ht="15" customHeight="1" x14ac:dyDescent="0.25">
      <c r="A590" s="104">
        <v>46290</v>
      </c>
      <c r="B590" s="126" t="str">
        <f>INDEX(Réference!A:A,MATCH(T_suivi[[#This Row],[SKU]],Réference!F:F,0))</f>
        <v>A0.19</v>
      </c>
      <c r="C590" s="10" t="s">
        <v>494</v>
      </c>
      <c r="D590" s="7" t="str">
        <f>INDEX(Réference!G:G,MATCH('Suivi reception'!C590,Réference!F:F,0))</f>
        <v>Merlu Kerala riz complet</v>
      </c>
      <c r="E590" s="11" t="s">
        <v>12</v>
      </c>
      <c r="F590" s="142" t="s">
        <v>1615</v>
      </c>
      <c r="G590" s="143">
        <v>46807</v>
      </c>
      <c r="H590" s="11">
        <v>17</v>
      </c>
      <c r="I590" s="11" t="s">
        <v>518</v>
      </c>
      <c r="J590" s="144">
        <v>672</v>
      </c>
      <c r="K590" s="145">
        <f t="shared" ref="K590:K620" si="202">IF(ISBLANK(H590),"",H590*J590)</f>
        <v>11424</v>
      </c>
      <c r="L590" s="144">
        <v>8</v>
      </c>
      <c r="M590" s="107"/>
    </row>
    <row r="591" spans="1:13" ht="15" customHeight="1" x14ac:dyDescent="0.25">
      <c r="A591" s="104">
        <v>46290</v>
      </c>
      <c r="B591" s="126" t="str">
        <f>INDEX(Réference!A:A,MATCH(T_suivi[[#This Row],[SKU]],Réference!F:F,0))</f>
        <v>A0.19</v>
      </c>
      <c r="C591" s="10" t="s">
        <v>494</v>
      </c>
      <c r="D591" s="7" t="str">
        <f>INDEX(Réference!G:G,MATCH('Suivi reception'!C591,Réference!F:F,0))</f>
        <v>Merlu Kerala riz complet</v>
      </c>
      <c r="E591" s="11" t="s">
        <v>12</v>
      </c>
      <c r="F591" s="142" t="s">
        <v>1615</v>
      </c>
      <c r="G591" s="143">
        <v>46807</v>
      </c>
      <c r="H591" s="11">
        <v>1</v>
      </c>
      <c r="I591" s="11" t="s">
        <v>518</v>
      </c>
      <c r="J591" s="144">
        <v>526</v>
      </c>
      <c r="K591" s="145">
        <f t="shared" ref="K591" si="203">IF(ISBLANK(H591),"",H591*J591)</f>
        <v>526</v>
      </c>
      <c r="L591" s="144">
        <v>8</v>
      </c>
      <c r="M591" s="107"/>
    </row>
    <row r="592" spans="1:13" ht="15" customHeight="1" x14ac:dyDescent="0.25">
      <c r="A592" s="104">
        <v>46290</v>
      </c>
      <c r="B592" s="126" t="str">
        <f>INDEX(Réference!A:A,MATCH(T_suivi[[#This Row],[SKU]],Réference!F:F,0))</f>
        <v>C0.14</v>
      </c>
      <c r="C592" s="10" t="s">
        <v>498</v>
      </c>
      <c r="D592" s="7" t="str">
        <f>INDEX(Réference!G:G,MATCH('Suivi reception'!C592,Réference!F:F,0))</f>
        <v>Bœuf Carotte</v>
      </c>
      <c r="E592" s="11" t="s">
        <v>12</v>
      </c>
      <c r="F592" s="142" t="s">
        <v>1616</v>
      </c>
      <c r="G592" s="143">
        <v>46813</v>
      </c>
      <c r="H592" s="11">
        <v>5</v>
      </c>
      <c r="I592" s="11" t="s">
        <v>518</v>
      </c>
      <c r="J592" s="144">
        <v>672</v>
      </c>
      <c r="K592" s="145">
        <f t="shared" si="202"/>
        <v>3360</v>
      </c>
      <c r="L592" s="144">
        <v>8</v>
      </c>
      <c r="M592" s="107"/>
    </row>
    <row r="593" spans="1:13" ht="15" customHeight="1" x14ac:dyDescent="0.25">
      <c r="A593" s="104">
        <v>46290</v>
      </c>
      <c r="B593" s="126" t="str">
        <f>INDEX(Réference!A:A,MATCH(T_suivi[[#This Row],[SKU]],Réference!F:F,0))</f>
        <v>F0.001</v>
      </c>
      <c r="C593" s="10" t="s">
        <v>1451</v>
      </c>
      <c r="D593" s="7" t="str">
        <f>INDEX(Réference!G:G,MATCH('Suivi reception'!C593,Réference!F:F,0))</f>
        <v>Guide Cheef (version éco)</v>
      </c>
      <c r="E593" s="11" t="s">
        <v>112</v>
      </c>
      <c r="F593" s="142" t="s">
        <v>526</v>
      </c>
      <c r="G593" s="143" t="s">
        <v>526</v>
      </c>
      <c r="H593" s="11">
        <v>1</v>
      </c>
      <c r="I593" s="11" t="s">
        <v>518</v>
      </c>
      <c r="J593" s="144">
        <v>10000</v>
      </c>
      <c r="K593" s="145">
        <f t="shared" si="202"/>
        <v>10000</v>
      </c>
      <c r="L593" s="144">
        <v>250</v>
      </c>
      <c r="M593" s="107"/>
    </row>
    <row r="594" spans="1:13" ht="15" customHeight="1" x14ac:dyDescent="0.25">
      <c r="A594" s="104">
        <v>46290</v>
      </c>
      <c r="B594" s="126" t="str">
        <f>INDEX(Réference!A:A,MATCH(T_suivi[[#This Row],[SKU]],Réference!F:F,0))</f>
        <v>CONSOMMABLE</v>
      </c>
      <c r="C594" s="10">
        <v>700420001</v>
      </c>
      <c r="D594" s="7" t="str">
        <f>INDEX(Réference!G:G,MATCH('Suivi reception'!C594,Réference!F:F,0))</f>
        <v>Fiches Techniques Traiteur (600 / petit carton)</v>
      </c>
      <c r="E594" s="11" t="s">
        <v>112</v>
      </c>
      <c r="F594" s="142" t="s">
        <v>526</v>
      </c>
      <c r="G594" s="143" t="s">
        <v>526</v>
      </c>
      <c r="H594" s="11">
        <v>1</v>
      </c>
      <c r="I594" s="11" t="s">
        <v>518</v>
      </c>
      <c r="J594" s="144">
        <v>10000</v>
      </c>
      <c r="K594" s="145">
        <f t="shared" si="202"/>
        <v>10000</v>
      </c>
      <c r="L594" s="144">
        <v>2400</v>
      </c>
      <c r="M594" s="107"/>
    </row>
    <row r="595" spans="1:13" ht="15" customHeight="1" x14ac:dyDescent="0.25">
      <c r="A595" s="104">
        <v>46290</v>
      </c>
      <c r="B595" s="126" t="str">
        <f>INDEX(Réference!A:A,MATCH(T_suivi[[#This Row],[SKU]],Réference!F:F,0))</f>
        <v>CONSOMMABLE</v>
      </c>
      <c r="C595" s="10">
        <v>700420002</v>
      </c>
      <c r="D595" s="7" t="str">
        <f>INDEX(Réference!G:G,MATCH('Suivi reception'!C595,Réference!F:F,0))</f>
        <v>Fiches Techniques Sec (350 / petit carton)</v>
      </c>
      <c r="E595" s="11" t="s">
        <v>112</v>
      </c>
      <c r="F595" s="142" t="s">
        <v>526</v>
      </c>
      <c r="G595" s="143" t="s">
        <v>526</v>
      </c>
      <c r="H595" s="11">
        <v>1</v>
      </c>
      <c r="I595" s="11" t="s">
        <v>518</v>
      </c>
      <c r="J595" s="144">
        <v>15000</v>
      </c>
      <c r="K595" s="145">
        <f t="shared" si="202"/>
        <v>15000</v>
      </c>
      <c r="L595" s="144">
        <v>900</v>
      </c>
      <c r="M595" s="107"/>
    </row>
    <row r="596" spans="1:13" ht="15" customHeight="1" x14ac:dyDescent="0.25">
      <c r="A596" s="104">
        <v>46290</v>
      </c>
      <c r="B596" s="126" t="str">
        <f>INDEX(Réference!A:A,MATCH(T_suivi[[#This Row],[SKU]],Réference!F:F,0))</f>
        <v>GRAADE</v>
      </c>
      <c r="C596" s="10">
        <v>410010002</v>
      </c>
      <c r="D596" s="7" t="str">
        <f>INDEX(Réference!G:G,MATCH('Suivi reception'!C596,Réference!F:F,0))</f>
        <v>Granola aux 3 noix hyperprotéiné</v>
      </c>
      <c r="E596" s="11" t="s">
        <v>63</v>
      </c>
      <c r="F596" s="142" t="s">
        <v>1621</v>
      </c>
      <c r="G596" s="143">
        <v>46660</v>
      </c>
      <c r="H596" s="11">
        <v>1</v>
      </c>
      <c r="I596" s="11" t="s">
        <v>518</v>
      </c>
      <c r="J596" s="144">
        <v>135</v>
      </c>
      <c r="K596" s="145">
        <f t="shared" si="202"/>
        <v>135</v>
      </c>
      <c r="L596" s="144">
        <v>50</v>
      </c>
      <c r="M596" s="107"/>
    </row>
    <row r="597" spans="1:13" ht="15" customHeight="1" x14ac:dyDescent="0.25">
      <c r="A597" s="104">
        <v>46290</v>
      </c>
      <c r="B597" s="126" t="str">
        <f>INDEX(Réference!A:A,MATCH(T_suivi[[#This Row],[SKU]],Réference!F:F,0))</f>
        <v>GRAADE</v>
      </c>
      <c r="C597" s="10">
        <v>410010004</v>
      </c>
      <c r="D597" s="7" t="str">
        <f>INDEX(Réference!G:G,MATCH('Suivi reception'!C597,Réference!F:F,0))</f>
        <v>Granola cranberries et chia hyperprotéiné</v>
      </c>
      <c r="E597" s="11" t="s">
        <v>63</v>
      </c>
      <c r="F597" s="142" t="s">
        <v>1622</v>
      </c>
      <c r="G597" s="143">
        <v>46660</v>
      </c>
      <c r="H597" s="11">
        <v>1</v>
      </c>
      <c r="I597" s="11" t="s">
        <v>518</v>
      </c>
      <c r="J597" s="144">
        <v>750</v>
      </c>
      <c r="K597" s="145">
        <f t="shared" ref="K597" si="204">IF(ISBLANK(H597),"",H597*J597)</f>
        <v>750</v>
      </c>
      <c r="L597" s="144">
        <v>50</v>
      </c>
      <c r="M597" s="107"/>
    </row>
    <row r="598" spans="1:13" ht="15" customHeight="1" x14ac:dyDescent="0.25">
      <c r="A598" s="104">
        <v>46290</v>
      </c>
      <c r="B598" s="126" t="str">
        <f>INDEX(Réference!A:A,MATCH(T_suivi[[#This Row],[SKU]],Réference!F:F,0))</f>
        <v>F0.022</v>
      </c>
      <c r="C598" s="10" t="s">
        <v>323</v>
      </c>
      <c r="D598" s="7" t="str">
        <f>INDEX(Réference!G:G,MATCH('Suivi reception'!C598,Réference!F:F,0))</f>
        <v>Mini cakes aux pépites de chocolat</v>
      </c>
      <c r="E598" s="11" t="s">
        <v>16</v>
      </c>
      <c r="F598" s="142" t="s">
        <v>1623</v>
      </c>
      <c r="G598" s="143">
        <v>46409</v>
      </c>
      <c r="H598" s="11">
        <v>1</v>
      </c>
      <c r="I598" s="11" t="s">
        <v>518</v>
      </c>
      <c r="J598" s="144">
        <v>3500</v>
      </c>
      <c r="K598" s="145">
        <f t="shared" si="202"/>
        <v>3500</v>
      </c>
      <c r="L598" s="144">
        <v>50</v>
      </c>
      <c r="M598" s="107"/>
    </row>
    <row r="599" spans="1:13" ht="15" customHeight="1" x14ac:dyDescent="0.25">
      <c r="A599" s="104">
        <v>46290</v>
      </c>
      <c r="B599" s="126" t="str">
        <f>INDEX(Réference!A:A,MATCH(T_suivi[[#This Row],[SKU]],Réference!F:F,0))</f>
        <v>F0.022</v>
      </c>
      <c r="C599" s="10" t="s">
        <v>323</v>
      </c>
      <c r="D599" s="7" t="str">
        <f>INDEX(Réference!G:G,MATCH('Suivi reception'!C599,Réference!F:F,0))</f>
        <v>Mini cakes aux pépites de chocolat</v>
      </c>
      <c r="E599" s="11" t="s">
        <v>16</v>
      </c>
      <c r="F599" s="142" t="s">
        <v>1624</v>
      </c>
      <c r="G599" s="143">
        <v>46409</v>
      </c>
      <c r="H599" s="11">
        <v>1</v>
      </c>
      <c r="I599" s="11" t="s">
        <v>518</v>
      </c>
      <c r="J599" s="144">
        <v>3500</v>
      </c>
      <c r="K599" s="145">
        <f t="shared" ref="K599:K600" si="205">IF(ISBLANK(H599),"",H599*J599)</f>
        <v>3500</v>
      </c>
      <c r="L599" s="144">
        <v>50</v>
      </c>
      <c r="M599" s="107"/>
    </row>
    <row r="600" spans="1:13" ht="15" customHeight="1" x14ac:dyDescent="0.25">
      <c r="A600" s="104">
        <v>46290</v>
      </c>
      <c r="B600" s="126" t="str">
        <f>INDEX(Réference!A:A,MATCH(T_suivi[[#This Row],[SKU]],Réference!F:F,0))</f>
        <v>F0.022</v>
      </c>
      <c r="C600" s="10" t="s">
        <v>323</v>
      </c>
      <c r="D600" s="7" t="str">
        <f>INDEX(Réference!G:G,MATCH('Suivi reception'!C600,Réference!F:F,0))</f>
        <v>Mini cakes aux pépites de chocolat</v>
      </c>
      <c r="E600" s="11" t="s">
        <v>16</v>
      </c>
      <c r="F600" s="142" t="s">
        <v>1625</v>
      </c>
      <c r="G600" s="143">
        <v>46409</v>
      </c>
      <c r="H600" s="11">
        <v>1</v>
      </c>
      <c r="I600" s="11" t="s">
        <v>518</v>
      </c>
      <c r="J600" s="144">
        <v>2850</v>
      </c>
      <c r="K600" s="145">
        <f t="shared" si="205"/>
        <v>2850</v>
      </c>
      <c r="L600" s="144">
        <v>50</v>
      </c>
      <c r="M600" s="107"/>
    </row>
    <row r="601" spans="1:13" ht="15" customHeight="1" x14ac:dyDescent="0.25">
      <c r="A601" s="104">
        <v>46290</v>
      </c>
      <c r="B601" s="126" t="str">
        <f>INDEX(Réference!A:A,MATCH(T_suivi[[#This Row],[SKU]],Réference!F:F,0))</f>
        <v>F0.002</v>
      </c>
      <c r="C601" s="10" t="s">
        <v>274</v>
      </c>
      <c r="D601" s="7" t="str">
        <f>INDEX(Réference!G:G,MATCH('Suivi reception'!C601,Réference!F:F,0))</f>
        <v>Mini cake banane</v>
      </c>
      <c r="E601" s="11" t="s">
        <v>16</v>
      </c>
      <c r="F601" s="142" t="s">
        <v>1626</v>
      </c>
      <c r="G601" s="143">
        <v>46411</v>
      </c>
      <c r="H601" s="11">
        <v>1</v>
      </c>
      <c r="I601" s="11" t="s">
        <v>518</v>
      </c>
      <c r="J601" s="144">
        <v>300</v>
      </c>
      <c r="K601" s="145">
        <f t="shared" si="202"/>
        <v>300</v>
      </c>
      <c r="L601" s="144">
        <v>50</v>
      </c>
      <c r="M601" s="107"/>
    </row>
    <row r="602" spans="1:13" ht="15" customHeight="1" x14ac:dyDescent="0.25">
      <c r="A602" s="104">
        <v>46290</v>
      </c>
      <c r="B602" s="126" t="str">
        <f>INDEX(Réference!A:A,MATCH(T_suivi[[#This Row],[SKU]],Réference!F:F,0))</f>
        <v>F0.002</v>
      </c>
      <c r="C602" s="10" t="s">
        <v>274</v>
      </c>
      <c r="D602" s="7" t="str">
        <f>INDEX(Réference!G:G,MATCH('Suivi reception'!C602,Réference!F:F,0))</f>
        <v>Mini cake banane</v>
      </c>
      <c r="E602" s="11" t="s">
        <v>16</v>
      </c>
      <c r="F602" s="142" t="s">
        <v>1627</v>
      </c>
      <c r="G602" s="143">
        <v>46411</v>
      </c>
      <c r="H602" s="11">
        <v>1</v>
      </c>
      <c r="I602" s="11" t="s">
        <v>518</v>
      </c>
      <c r="J602" s="144">
        <v>3000</v>
      </c>
      <c r="K602" s="145">
        <f t="shared" ref="K602" si="206">IF(ISBLANK(H602),"",H602*J602)</f>
        <v>3000</v>
      </c>
      <c r="L602" s="144">
        <v>50</v>
      </c>
      <c r="M602" s="107"/>
    </row>
    <row r="603" spans="1:13" ht="15" customHeight="1" x14ac:dyDescent="0.25">
      <c r="A603" s="104">
        <v>46290</v>
      </c>
      <c r="B603" s="126" t="str">
        <f>INDEX(Réference!A:A,MATCH(T_suivi[[#This Row],[SKU]],Réference!F:F,0))</f>
        <v>E0.20</v>
      </c>
      <c r="C603" s="10" t="s">
        <v>267</v>
      </c>
      <c r="D603" s="7" t="str">
        <f>INDEX(Réference!G:G,MATCH('Suivi reception'!C603,Réference!F:F,0))</f>
        <v>Lot de 4 petits pains protéinés spécial multigrain</v>
      </c>
      <c r="E603" s="11" t="s">
        <v>34</v>
      </c>
      <c r="F603" s="142" t="s">
        <v>1628</v>
      </c>
      <c r="G603" s="143">
        <v>46373</v>
      </c>
      <c r="H603" s="11">
        <v>12</v>
      </c>
      <c r="I603" s="11" t="s">
        <v>518</v>
      </c>
      <c r="J603" s="144">
        <v>480</v>
      </c>
      <c r="K603" s="145">
        <f t="shared" si="202"/>
        <v>5760</v>
      </c>
      <c r="L603" s="144">
        <v>12</v>
      </c>
      <c r="M603" s="107"/>
    </row>
    <row r="604" spans="1:13" ht="15" customHeight="1" x14ac:dyDescent="0.25">
      <c r="A604" s="104">
        <v>46290</v>
      </c>
      <c r="B604" s="126" t="str">
        <f>INDEX(Réference!A:A,MATCH(T_suivi[[#This Row],[SKU]],Réference!F:F,0))</f>
        <v>E0.20</v>
      </c>
      <c r="C604" s="10" t="s">
        <v>267</v>
      </c>
      <c r="D604" s="7" t="str">
        <f>INDEX(Réference!G:G,MATCH('Suivi reception'!C604,Réference!F:F,0))</f>
        <v>Lot de 4 petits pains protéinés spécial multigrain</v>
      </c>
      <c r="E604" s="11" t="s">
        <v>34</v>
      </c>
      <c r="F604" s="142" t="s">
        <v>1628</v>
      </c>
      <c r="G604" s="143">
        <v>46373</v>
      </c>
      <c r="H604" s="11">
        <v>1</v>
      </c>
      <c r="I604" s="11" t="s">
        <v>518</v>
      </c>
      <c r="J604" s="144">
        <v>576</v>
      </c>
      <c r="K604" s="145">
        <f t="shared" ref="K604" si="207">IF(ISBLANK(H604),"",H604*J604)</f>
        <v>576</v>
      </c>
      <c r="L604" s="144">
        <v>12</v>
      </c>
      <c r="M604" s="107"/>
    </row>
    <row r="605" spans="1:13" ht="15" customHeight="1" x14ac:dyDescent="0.25">
      <c r="A605" s="104">
        <v>46293</v>
      </c>
      <c r="B605" s="126" t="str">
        <f>INDEX(Réference!A:A,MATCH(T_suivi[[#This Row],[SKU]],Réference!F:F,0))</f>
        <v>E0.04</v>
      </c>
      <c r="C605" s="10" t="s">
        <v>226</v>
      </c>
      <c r="D605" s="7" t="str">
        <f>INDEX(Réference!G:G,MATCH('Suivi reception'!C605,Réference!F:F,0))</f>
        <v>Saumon Aneth Riz</v>
      </c>
      <c r="E605" s="11" t="s">
        <v>20</v>
      </c>
      <c r="F605" s="142" t="s">
        <v>726</v>
      </c>
      <c r="G605" s="143">
        <v>46772</v>
      </c>
      <c r="H605" s="11">
        <v>11</v>
      </c>
      <c r="I605" s="11" t="s">
        <v>518</v>
      </c>
      <c r="J605" s="144">
        <v>840</v>
      </c>
      <c r="K605" s="145">
        <f t="shared" si="202"/>
        <v>9240</v>
      </c>
      <c r="L605" s="144">
        <v>10</v>
      </c>
      <c r="M605" s="107"/>
    </row>
    <row r="606" spans="1:13" ht="15" customHeight="1" x14ac:dyDescent="0.25">
      <c r="A606" s="104">
        <v>46293</v>
      </c>
      <c r="B606" s="126" t="str">
        <f>INDEX(Réference!A:A,MATCH(T_suivi[[#This Row],[SKU]],Réference!F:F,0))</f>
        <v>E0.04</v>
      </c>
      <c r="C606" s="10" t="s">
        <v>226</v>
      </c>
      <c r="D606" s="7" t="str">
        <f>INDEX(Réference!G:G,MATCH('Suivi reception'!C606,Réference!F:F,0))</f>
        <v>Saumon Aneth Riz</v>
      </c>
      <c r="E606" s="11" t="s">
        <v>20</v>
      </c>
      <c r="F606" s="142" t="s">
        <v>726</v>
      </c>
      <c r="G606" s="143">
        <v>46772</v>
      </c>
      <c r="H606" s="11">
        <v>1</v>
      </c>
      <c r="I606" s="11" t="s">
        <v>518</v>
      </c>
      <c r="J606" s="144">
        <v>900</v>
      </c>
      <c r="K606" s="145">
        <f t="shared" ref="K606" si="208">IF(ISBLANK(H606),"",H606*J606)</f>
        <v>900</v>
      </c>
      <c r="L606" s="144">
        <v>10</v>
      </c>
      <c r="M606" s="107"/>
    </row>
    <row r="607" spans="1:13" ht="15" customHeight="1" x14ac:dyDescent="0.25">
      <c r="A607" s="104">
        <v>46293</v>
      </c>
      <c r="B607" s="126" t="str">
        <f>INDEX(Réference!A:A,MATCH(T_suivi[[#This Row],[SKU]],Réference!F:F,0))</f>
        <v>GRAADE</v>
      </c>
      <c r="C607" s="10">
        <v>410040003</v>
      </c>
      <c r="D607" s="7" t="str">
        <f>INDEX(Réference!G:G,MATCH('Suivi reception'!C607,Réference!F:F,0))</f>
        <v>Barre protéinée chocolat noir et cacahuètes 80g</v>
      </c>
      <c r="E607" s="11" t="s">
        <v>521</v>
      </c>
      <c r="F607" s="142" t="s">
        <v>1633</v>
      </c>
      <c r="G607" s="143">
        <v>46648</v>
      </c>
      <c r="H607" s="11">
        <v>1</v>
      </c>
      <c r="I607" s="11" t="s">
        <v>518</v>
      </c>
      <c r="J607" s="144">
        <v>1680</v>
      </c>
      <c r="K607" s="145">
        <f>IF(ISBLANK(H607),"",H607*J607)</f>
        <v>1680</v>
      </c>
      <c r="L607" s="144">
        <v>56</v>
      </c>
      <c r="M607" s="107"/>
    </row>
    <row r="608" spans="1:13" ht="15" customHeight="1" x14ac:dyDescent="0.25">
      <c r="A608" s="104">
        <v>46293</v>
      </c>
      <c r="B608" s="126" t="str">
        <f>INDEX(Réference!A:A,MATCH(T_suivi[[#This Row],[SKU]],Réference!F:F,0))</f>
        <v>GRAADE</v>
      </c>
      <c r="C608" s="10">
        <v>410040003</v>
      </c>
      <c r="D608" s="7" t="str">
        <f>INDEX(Réference!G:G,MATCH('Suivi reception'!C608,Réference!F:F,0))</f>
        <v>Barre protéinée chocolat noir et cacahuètes 80g</v>
      </c>
      <c r="E608" s="11" t="s">
        <v>521</v>
      </c>
      <c r="F608" s="142" t="s">
        <v>1634</v>
      </c>
      <c r="G608" s="143">
        <v>46653</v>
      </c>
      <c r="H608" s="11">
        <v>1</v>
      </c>
      <c r="I608" s="11" t="s">
        <v>518</v>
      </c>
      <c r="J608" s="144">
        <v>5264</v>
      </c>
      <c r="K608" s="145">
        <f t="shared" ref="K608:K609" si="209">IF(ISBLANK(H608),"",H608*J608)</f>
        <v>5264</v>
      </c>
      <c r="L608" s="144">
        <v>56</v>
      </c>
      <c r="M608" s="107"/>
    </row>
    <row r="609" spans="1:13" ht="15" customHeight="1" x14ac:dyDescent="0.25">
      <c r="A609" s="104">
        <v>46293</v>
      </c>
      <c r="B609" s="126" t="str">
        <f>INDEX(Réference!A:A,MATCH(T_suivi[[#This Row],[SKU]],Réference!F:F,0))</f>
        <v>GRAADE</v>
      </c>
      <c r="C609" s="10">
        <v>410040003</v>
      </c>
      <c r="D609" s="7" t="str">
        <f>INDEX(Réference!G:G,MATCH('Suivi reception'!C609,Réference!F:F,0))</f>
        <v>Barre protéinée chocolat noir et cacahuètes 80g</v>
      </c>
      <c r="E609" s="11" t="s">
        <v>521</v>
      </c>
      <c r="F609" s="142" t="s">
        <v>1634</v>
      </c>
      <c r="G609" s="143">
        <v>46653</v>
      </c>
      <c r="H609" s="11">
        <v>1</v>
      </c>
      <c r="I609" s="11" t="s">
        <v>518</v>
      </c>
      <c r="J609" s="144">
        <v>4480</v>
      </c>
      <c r="K609" s="145">
        <f t="shared" si="209"/>
        <v>4480</v>
      </c>
      <c r="L609" s="144">
        <v>56</v>
      </c>
      <c r="M609" s="107"/>
    </row>
    <row r="610" spans="1:13" ht="15" customHeight="1" x14ac:dyDescent="0.25">
      <c r="A610" s="104">
        <v>46293</v>
      </c>
      <c r="B610" s="126" t="str">
        <f>INDEX(Réference!A:A,MATCH(T_suivi[[#This Row],[SKU]],Réference!F:F,0))</f>
        <v>CONSOMMABLE</v>
      </c>
      <c r="C610" s="10">
        <v>700310001</v>
      </c>
      <c r="D610" s="7" t="str">
        <f>INDEX(Réference!G:G,MATCH('Suivi reception'!C610,Réference!F:F,0))</f>
        <v>CAISSE AMERICAINE DD 400X400X400MM</v>
      </c>
      <c r="E610" s="11" t="s">
        <v>1529</v>
      </c>
      <c r="F610" s="142" t="s">
        <v>526</v>
      </c>
      <c r="G610" s="143" t="s">
        <v>526</v>
      </c>
      <c r="H610" s="11">
        <v>10</v>
      </c>
      <c r="I610" s="11" t="s">
        <v>518</v>
      </c>
      <c r="J610" s="144">
        <v>120</v>
      </c>
      <c r="K610" s="145">
        <f t="shared" si="202"/>
        <v>1200</v>
      </c>
      <c r="L610" s="144">
        <v>1</v>
      </c>
      <c r="M610" s="107"/>
    </row>
    <row r="611" spans="1:13" ht="15" customHeight="1" x14ac:dyDescent="0.25">
      <c r="A611" s="104">
        <v>46293</v>
      </c>
      <c r="B611" s="126" t="str">
        <f>INDEX(Réference!A:A,MATCH(T_suivi[[#This Row],[SKU]],Réference!F:F,0))</f>
        <v>CONSOMMABLE</v>
      </c>
      <c r="C611" s="10">
        <v>700310002</v>
      </c>
      <c r="D611" s="7" t="str">
        <f>INDEX(Réference!G:G,MATCH('Suivi reception'!C611,Réference!F:F,0))</f>
        <v>CAISSE AMERICAINE DD 400X400X200MM</v>
      </c>
      <c r="E611" s="11" t="s">
        <v>1529</v>
      </c>
      <c r="F611" s="142" t="s">
        <v>526</v>
      </c>
      <c r="G611" s="143" t="s">
        <v>526</v>
      </c>
      <c r="H611" s="11">
        <v>5</v>
      </c>
      <c r="I611" s="11" t="s">
        <v>518</v>
      </c>
      <c r="J611" s="144">
        <v>300</v>
      </c>
      <c r="K611" s="145">
        <f t="shared" ref="K611" si="210">IF(ISBLANK(H611),"",H611*J611)</f>
        <v>1500</v>
      </c>
      <c r="L611" s="144">
        <v>1</v>
      </c>
      <c r="M611" s="107"/>
    </row>
    <row r="612" spans="1:13" ht="15" customHeight="1" x14ac:dyDescent="0.25">
      <c r="A612" s="104">
        <v>46293</v>
      </c>
      <c r="B612" s="126" t="str">
        <f>INDEX(Réference!A:A,MATCH(T_suivi[[#This Row],[SKU]],Réference!F:F,0))</f>
        <v>CONSOMMABLE</v>
      </c>
      <c r="C612" s="10">
        <v>700540002</v>
      </c>
      <c r="D612" s="7" t="str">
        <f>INDEX(Réference!G:G,MATCH('Suivi reception'!C612,Réference!F:F,0))</f>
        <v>Feuilles A4 adhésives e-chronopost</v>
      </c>
      <c r="E612" s="11" t="s">
        <v>1533</v>
      </c>
      <c r="F612" s="142" t="s">
        <v>526</v>
      </c>
      <c r="G612" s="143" t="s">
        <v>526</v>
      </c>
      <c r="H612" s="11">
        <v>12</v>
      </c>
      <c r="I612" s="11" t="s">
        <v>528</v>
      </c>
      <c r="J612" s="144">
        <v>1000</v>
      </c>
      <c r="K612" s="145">
        <f t="shared" si="202"/>
        <v>12000</v>
      </c>
      <c r="L612" s="144">
        <v>1000</v>
      </c>
      <c r="M612" s="107"/>
    </row>
    <row r="613" spans="1:13" ht="15" customHeight="1" x14ac:dyDescent="0.25">
      <c r="A613" s="104">
        <v>46294</v>
      </c>
      <c r="B613" s="126" t="str">
        <f>INDEX(Réference!A:A,MATCH(T_suivi[[#This Row],[SKU]],Réference!F:F,0))</f>
        <v>GRAADE</v>
      </c>
      <c r="C613" s="10">
        <v>410070001</v>
      </c>
      <c r="D613" s="7" t="str">
        <f>INDEX(Réference!G:G,MATCH('Suivi reception'!C613,Réference!F:F,0))</f>
        <v>Poulet green thai et riz</v>
      </c>
      <c r="E613" s="11" t="s">
        <v>24</v>
      </c>
      <c r="F613" s="142" t="s">
        <v>1653</v>
      </c>
      <c r="G613" s="143">
        <v>46754</v>
      </c>
      <c r="H613" s="11">
        <v>1</v>
      </c>
      <c r="I613" s="11" t="s">
        <v>518</v>
      </c>
      <c r="J613" s="144">
        <v>750</v>
      </c>
      <c r="K613" s="145">
        <f t="shared" si="202"/>
        <v>750</v>
      </c>
      <c r="L613" s="144">
        <v>10</v>
      </c>
      <c r="M613" s="107"/>
    </row>
    <row r="614" spans="1:13" ht="15" customHeight="1" x14ac:dyDescent="0.25">
      <c r="A614" s="104">
        <v>46294</v>
      </c>
      <c r="B614" s="126" t="str">
        <f>INDEX(Réference!A:A,MATCH(T_suivi[[#This Row],[SKU]],Réference!F:F,0))</f>
        <v>GRAADE</v>
      </c>
      <c r="C614" s="10">
        <v>410070002</v>
      </c>
      <c r="D614" s="7" t="str">
        <f>INDEX(Réference!G:G,MATCH('Suivi reception'!C614,Réference!F:F,0))</f>
        <v>Tajine de poulet et boulgour</v>
      </c>
      <c r="E614" s="11" t="s">
        <v>24</v>
      </c>
      <c r="F614" s="142" t="s">
        <v>1654</v>
      </c>
      <c r="G614" s="143">
        <v>46754</v>
      </c>
      <c r="H614" s="11">
        <v>1</v>
      </c>
      <c r="I614" s="11" t="s">
        <v>518</v>
      </c>
      <c r="J614" s="144">
        <v>171</v>
      </c>
      <c r="K614" s="145">
        <f t="shared" si="202"/>
        <v>171</v>
      </c>
      <c r="L614" s="144">
        <v>10</v>
      </c>
      <c r="M614" s="107"/>
    </row>
    <row r="615" spans="1:13" ht="15" customHeight="1" x14ac:dyDescent="0.25">
      <c r="A615" s="104">
        <v>46294</v>
      </c>
      <c r="B615" s="126" t="str">
        <f>INDEX(Réference!A:A,MATCH(T_suivi[[#This Row],[SKU]],Réference!F:F,0))</f>
        <v>GRAADE</v>
      </c>
      <c r="C615" s="10">
        <v>410140002</v>
      </c>
      <c r="D615" s="7" t="str">
        <f>INDEX(Réference!G:G,MATCH('Suivi reception'!C615,Réference!F:F,0))</f>
        <v>Poulet à la provençale</v>
      </c>
      <c r="E615" s="11" t="s">
        <v>20</v>
      </c>
      <c r="F615" s="142" t="s">
        <v>1655</v>
      </c>
      <c r="G615" s="143">
        <v>46820</v>
      </c>
      <c r="H615" s="11">
        <v>1</v>
      </c>
      <c r="I615" s="11" t="s">
        <v>518</v>
      </c>
      <c r="J615" s="144">
        <v>759</v>
      </c>
      <c r="K615" s="145">
        <f t="shared" si="202"/>
        <v>759</v>
      </c>
      <c r="L615" s="144">
        <v>11</v>
      </c>
      <c r="M615" s="107"/>
    </row>
    <row r="616" spans="1:13" ht="15" customHeight="1" x14ac:dyDescent="0.25">
      <c r="A616" s="104">
        <v>46294</v>
      </c>
      <c r="B616" s="126" t="str">
        <f>INDEX(Réference!A:A,MATCH(T_suivi[[#This Row],[SKU]],Réference!F:F,0))</f>
        <v>GRAADE</v>
      </c>
      <c r="C616" s="10">
        <v>410140006</v>
      </c>
      <c r="D616" s="7" t="str">
        <f>INDEX(Réference!G:G,MATCH('Suivi reception'!C616,Réference!F:F,0))</f>
        <v>Poulet et légumes, sauce citron</v>
      </c>
      <c r="E616" s="11" t="s">
        <v>20</v>
      </c>
      <c r="F616" s="142" t="s">
        <v>1656</v>
      </c>
      <c r="G616" s="143">
        <v>46820</v>
      </c>
      <c r="H616" s="11">
        <v>1</v>
      </c>
      <c r="I616" s="11" t="s">
        <v>518</v>
      </c>
      <c r="J616" s="144">
        <v>616</v>
      </c>
      <c r="K616" s="145">
        <f t="shared" si="202"/>
        <v>616</v>
      </c>
      <c r="L616" s="144">
        <v>11</v>
      </c>
      <c r="M616" s="107"/>
    </row>
    <row r="617" spans="1:13" ht="15" customHeight="1" x14ac:dyDescent="0.25">
      <c r="A617" s="104">
        <v>46294</v>
      </c>
      <c r="B617" s="126" t="str">
        <f>INDEX(Réference!A:A,MATCH(T_suivi[[#This Row],[SKU]],Réference!F:F,0))</f>
        <v>GRAADE</v>
      </c>
      <c r="C617" s="10">
        <v>410140008</v>
      </c>
      <c r="D617" s="7" t="str">
        <f>INDEX(Réference!G:G,MATCH('Suivi reception'!C617,Réference!F:F,0))</f>
        <v>Hachis façon parmentier</v>
      </c>
      <c r="E617" s="11" t="s">
        <v>20</v>
      </c>
      <c r="F617" s="142" t="s">
        <v>1657</v>
      </c>
      <c r="G617" s="143">
        <v>46823</v>
      </c>
      <c r="H617" s="11">
        <v>1</v>
      </c>
      <c r="I617" s="11" t="s">
        <v>518</v>
      </c>
      <c r="J617" s="144">
        <v>275</v>
      </c>
      <c r="K617" s="145">
        <f t="shared" si="202"/>
        <v>275</v>
      </c>
      <c r="L617" s="144">
        <v>11</v>
      </c>
      <c r="M617" s="107"/>
    </row>
    <row r="618" spans="1:13" ht="15" customHeight="1" x14ac:dyDescent="0.25">
      <c r="A618" s="104">
        <v>46294</v>
      </c>
      <c r="B618" s="126" t="str">
        <f>INDEX(Réference!A:A,MATCH(T_suivi[[#This Row],[SKU]],Réference!F:F,0))</f>
        <v>GRAADE</v>
      </c>
      <c r="C618" s="10">
        <v>410140011</v>
      </c>
      <c r="D618" s="7" t="str">
        <f>INDEX(Réference!G:G,MATCH('Suivi reception'!C618,Réference!F:F,0))</f>
        <v>Salade de thon à l'orientale</v>
      </c>
      <c r="E618" s="11" t="s">
        <v>20</v>
      </c>
      <c r="F618" s="142" t="s">
        <v>1658</v>
      </c>
      <c r="G618" s="143">
        <v>46822</v>
      </c>
      <c r="H618" s="11">
        <v>1</v>
      </c>
      <c r="I618" s="11" t="s">
        <v>518</v>
      </c>
      <c r="J618" s="144">
        <v>924</v>
      </c>
      <c r="K618" s="145">
        <f t="shared" si="202"/>
        <v>924</v>
      </c>
      <c r="L618" s="144">
        <v>11</v>
      </c>
      <c r="M618" s="107"/>
    </row>
    <row r="619" spans="1:13" ht="15" customHeight="1" x14ac:dyDescent="0.25">
      <c r="A619" s="104">
        <v>46294</v>
      </c>
      <c r="B619" s="126" t="str">
        <f>INDEX(Réference!A:A,MATCH(T_suivi[[#This Row],[SKU]],Réference!F:F,0))</f>
        <v>GRAADE</v>
      </c>
      <c r="C619" s="10">
        <v>410510004</v>
      </c>
      <c r="D619" s="7" t="str">
        <f>INDEX(Réference!G:G,MATCH('Suivi reception'!C619,Réference!F:F,0))</f>
        <v>BCAA 2.1.1 goût orange</v>
      </c>
      <c r="E619" s="11" t="s">
        <v>1594</v>
      </c>
      <c r="F619" s="142" t="s">
        <v>1595</v>
      </c>
      <c r="G619" s="143">
        <v>46996</v>
      </c>
      <c r="H619" s="11">
        <v>1</v>
      </c>
      <c r="I619" s="11" t="s">
        <v>518</v>
      </c>
      <c r="J619" s="144">
        <v>936</v>
      </c>
      <c r="K619" s="145">
        <f t="shared" si="202"/>
        <v>936</v>
      </c>
      <c r="L619" s="144">
        <v>6</v>
      </c>
      <c r="M619" s="107"/>
    </row>
    <row r="620" spans="1:13" ht="15" customHeight="1" x14ac:dyDescent="0.25">
      <c r="A620" s="104">
        <v>46294</v>
      </c>
      <c r="B620" s="126" t="str">
        <f>INDEX(Réference!A:A,MATCH(T_suivi[[#This Row],[SKU]],Réference!F:F,0))</f>
        <v>GRAADE</v>
      </c>
      <c r="C620" s="10">
        <v>410510005</v>
      </c>
      <c r="D620" s="7" t="str">
        <f>INDEX(Réference!G:G,MATCH('Suivi reception'!C620,Réference!F:F,0))</f>
        <v>Pre-Workout goût fruits exotiques</v>
      </c>
      <c r="E620" s="11" t="s">
        <v>1594</v>
      </c>
      <c r="F620" s="142" t="s">
        <v>1596</v>
      </c>
      <c r="G620" s="143">
        <v>46996</v>
      </c>
      <c r="H620" s="11">
        <v>1</v>
      </c>
      <c r="I620" s="11" t="s">
        <v>518</v>
      </c>
      <c r="J620" s="144">
        <v>864</v>
      </c>
      <c r="K620" s="145">
        <f t="shared" si="202"/>
        <v>864</v>
      </c>
      <c r="L620" s="144">
        <v>6</v>
      </c>
      <c r="M620" s="107"/>
    </row>
    <row r="621" spans="1:13" ht="15" customHeight="1" x14ac:dyDescent="0.25">
      <c r="A621" s="104">
        <v>46294</v>
      </c>
      <c r="B621" s="126" t="str">
        <f>INDEX(Réference!A:A,MATCH(T_suivi[[#This Row],[SKU]],Réference!F:F,0))</f>
        <v>E0.16</v>
      </c>
      <c r="C621" s="10" t="s">
        <v>505</v>
      </c>
      <c r="D621" s="7" t="str">
        <f>INDEX(Réference!G:G,MATCH('Suivi reception'!C621,Réference!F:F,0))</f>
        <v>Dinde rôtie forestière et duo de riz</v>
      </c>
      <c r="E621" s="11" t="s">
        <v>12</v>
      </c>
      <c r="F621" s="142" t="s">
        <v>582</v>
      </c>
      <c r="G621" s="143">
        <v>46709</v>
      </c>
      <c r="H621" s="11">
        <v>2</v>
      </c>
      <c r="I621" s="11" t="s">
        <v>518</v>
      </c>
      <c r="J621" s="144">
        <v>672</v>
      </c>
      <c r="K621" s="145">
        <f>IF(ISBLANK(H621),"",H621*J621)</f>
        <v>1344</v>
      </c>
      <c r="L621" s="144">
        <v>8</v>
      </c>
      <c r="M621" s="107"/>
    </row>
    <row r="622" spans="1:13" ht="15" customHeight="1" x14ac:dyDescent="0.25">
      <c r="A622" s="104">
        <v>46294</v>
      </c>
      <c r="B622" s="126" t="str">
        <f>INDEX(Réference!A:A,MATCH(T_suivi[[#This Row],[SKU]],Réference!F:F,0))</f>
        <v>E0.16</v>
      </c>
      <c r="C622" s="10" t="s">
        <v>505</v>
      </c>
      <c r="D622" s="7" t="str">
        <f>INDEX(Réference!G:G,MATCH('Suivi reception'!C622,Réference!F:F,0))</f>
        <v>Dinde rôtie forestière et duo de riz</v>
      </c>
      <c r="E622" s="11" t="s">
        <v>12</v>
      </c>
      <c r="F622" s="142" t="s">
        <v>599</v>
      </c>
      <c r="G622" s="143">
        <v>46732</v>
      </c>
      <c r="H622" s="11">
        <v>3</v>
      </c>
      <c r="I622" s="11" t="s">
        <v>518</v>
      </c>
      <c r="J622" s="144">
        <v>672</v>
      </c>
      <c r="K622" s="145">
        <f t="shared" ref="K622" si="211">IF(ISBLANK(H622),"",H622*J622)</f>
        <v>2016</v>
      </c>
      <c r="L622" s="144">
        <v>8</v>
      </c>
      <c r="M622" s="107"/>
    </row>
    <row r="623" spans="1:13" ht="15" customHeight="1" x14ac:dyDescent="0.25">
      <c r="A623" s="104">
        <v>46294</v>
      </c>
      <c r="B623" s="126" t="str">
        <f>INDEX(Réference!A:A,MATCH(T_suivi[[#This Row],[SKU]],Réference!F:F,0))</f>
        <v>E0.05</v>
      </c>
      <c r="C623" s="10" t="s">
        <v>229</v>
      </c>
      <c r="D623" s="7" t="str">
        <f>INDEX(Réference!G:G,MATCH('Suivi reception'!C623,Réference!F:F,0))</f>
        <v>Hachis Parmentier Végétarien</v>
      </c>
      <c r="E623" s="11" t="s">
        <v>12</v>
      </c>
      <c r="F623" s="142" t="s">
        <v>576</v>
      </c>
      <c r="G623" s="143">
        <v>46697</v>
      </c>
      <c r="H623" s="11">
        <v>4</v>
      </c>
      <c r="I623" s="11" t="s">
        <v>518</v>
      </c>
      <c r="J623" s="144">
        <v>672</v>
      </c>
      <c r="K623" s="145">
        <f>IF(ISBLANK(H623),"",H623*J623)</f>
        <v>2688</v>
      </c>
      <c r="L623" s="144">
        <v>8</v>
      </c>
      <c r="M623" s="107"/>
    </row>
    <row r="624" spans="1:13" ht="15" customHeight="1" x14ac:dyDescent="0.25">
      <c r="A624" s="104">
        <v>46294</v>
      </c>
      <c r="B624" s="126" t="str">
        <f>INDEX(Réference!A:A,MATCH(T_suivi[[#This Row],[SKU]],Réference!F:F,0))</f>
        <v>E0.05</v>
      </c>
      <c r="C624" s="10" t="s">
        <v>229</v>
      </c>
      <c r="D624" s="7" t="str">
        <f>INDEX(Réference!G:G,MATCH('Suivi reception'!C624,Réference!F:F,0))</f>
        <v>Hachis Parmentier Végétarien</v>
      </c>
      <c r="E624" s="11" t="s">
        <v>12</v>
      </c>
      <c r="F624" s="142" t="s">
        <v>1652</v>
      </c>
      <c r="G624" s="143">
        <v>46759</v>
      </c>
      <c r="H624" s="11">
        <v>1</v>
      </c>
      <c r="I624" s="11" t="s">
        <v>518</v>
      </c>
      <c r="J624" s="144">
        <v>672</v>
      </c>
      <c r="K624" s="145">
        <f t="shared" ref="K624" si="212">IF(ISBLANK(H624),"",H624*J624)</f>
        <v>672</v>
      </c>
      <c r="L624" s="144">
        <v>8</v>
      </c>
      <c r="M624" s="107"/>
    </row>
    <row r="625" spans="1:13" ht="15" customHeight="1" x14ac:dyDescent="0.25">
      <c r="A625" s="104">
        <v>46294</v>
      </c>
      <c r="B625" s="126" t="str">
        <f>INDEX(Réference!A:A,MATCH(T_suivi[[#This Row],[SKU]],Réference!F:F,0))</f>
        <v>D0.06</v>
      </c>
      <c r="C625" s="10" t="s">
        <v>500</v>
      </c>
      <c r="D625" s="7" t="str">
        <f>INDEX(Réference!G:G,MATCH('Suivi reception'!C625,Réference!F:F,0))</f>
        <v>Poulet moutarde</v>
      </c>
      <c r="E625" s="11" t="s">
        <v>12</v>
      </c>
      <c r="F625" s="142" t="s">
        <v>590</v>
      </c>
      <c r="G625" s="143">
        <v>46724</v>
      </c>
      <c r="H625" s="11">
        <v>3</v>
      </c>
      <c r="I625" s="11" t="s">
        <v>518</v>
      </c>
      <c r="J625" s="144">
        <v>672</v>
      </c>
      <c r="K625" s="145">
        <f>IF(ISBLANK(H625),"",H625*J625)</f>
        <v>2016</v>
      </c>
      <c r="L625" s="144">
        <v>8</v>
      </c>
      <c r="M625" s="107"/>
    </row>
    <row r="626" spans="1:13" ht="15" customHeight="1" x14ac:dyDescent="0.25">
      <c r="A626" s="104">
        <v>46294</v>
      </c>
      <c r="B626" s="126" t="str">
        <f>INDEX(Réference!A:A,MATCH(T_suivi[[#This Row],[SKU]],Réference!F:F,0))</f>
        <v>D0.06</v>
      </c>
      <c r="C626" s="10" t="s">
        <v>500</v>
      </c>
      <c r="D626" s="7" t="str">
        <f>INDEX(Réference!G:G,MATCH('Suivi reception'!C626,Réference!F:F,0))</f>
        <v>Poulet moutarde</v>
      </c>
      <c r="E626" s="11" t="s">
        <v>12</v>
      </c>
      <c r="F626" s="142" t="s">
        <v>590</v>
      </c>
      <c r="G626" s="143">
        <v>46724</v>
      </c>
      <c r="H626" s="11">
        <v>1</v>
      </c>
      <c r="I626" s="11" t="s">
        <v>518</v>
      </c>
      <c r="J626" s="144">
        <v>418</v>
      </c>
      <c r="K626" s="145">
        <f t="shared" ref="K626" si="213">IF(ISBLANK(H626),"",H626*J626)</f>
        <v>418</v>
      </c>
      <c r="L626" s="144">
        <v>8</v>
      </c>
      <c r="M626" s="107"/>
    </row>
    <row r="627" spans="1:13" ht="15" customHeight="1" x14ac:dyDescent="0.25">
      <c r="A627" s="104">
        <v>46294</v>
      </c>
      <c r="B627" s="126" t="str">
        <f>INDEX(Réference!A:A,MATCH(T_suivi[[#This Row],[SKU]],Réference!F:F,0))</f>
        <v>C0.16</v>
      </c>
      <c r="C627" s="10" t="s">
        <v>154</v>
      </c>
      <c r="D627" s="7" t="str">
        <f>INDEX(Réference!G:G,MATCH('Suivi reception'!C627,Réference!F:F,0))</f>
        <v>Parmentier de canard et sa purée de patate douce</v>
      </c>
      <c r="E627" s="11" t="s">
        <v>12</v>
      </c>
      <c r="F627" s="142" t="s">
        <v>576</v>
      </c>
      <c r="G627" s="143">
        <v>46697</v>
      </c>
      <c r="H627" s="11">
        <v>5</v>
      </c>
      <c r="I627" s="11" t="s">
        <v>518</v>
      </c>
      <c r="J627" s="144">
        <v>672</v>
      </c>
      <c r="K627" s="145">
        <f t="shared" ref="K627:K636" si="214">IF(ISBLANK(H627),"",H627*J627)</f>
        <v>3360</v>
      </c>
      <c r="L627" s="144">
        <v>8</v>
      </c>
      <c r="M627" s="107"/>
    </row>
    <row r="628" spans="1:13" ht="15" customHeight="1" x14ac:dyDescent="0.25">
      <c r="A628" s="104">
        <v>46294</v>
      </c>
      <c r="B628" s="126" t="str">
        <f>INDEX(Réference!A:A,MATCH(T_suivi[[#This Row],[SKU]],Réference!F:F,0))</f>
        <v>E0.04</v>
      </c>
      <c r="C628" s="10" t="s">
        <v>226</v>
      </c>
      <c r="D628" s="7" t="str">
        <f>INDEX(Réference!G:G,MATCH('Suivi reception'!C628,Réference!F:F,0))</f>
        <v>Saumon Aneth Riz</v>
      </c>
      <c r="E628" s="11" t="s">
        <v>20</v>
      </c>
      <c r="F628" s="142" t="s">
        <v>726</v>
      </c>
      <c r="G628" s="143">
        <v>46772</v>
      </c>
      <c r="H628" s="11">
        <v>6</v>
      </c>
      <c r="I628" s="11" t="s">
        <v>518</v>
      </c>
      <c r="J628" s="144">
        <v>840</v>
      </c>
      <c r="K628" s="145">
        <f t="shared" si="214"/>
        <v>5040</v>
      </c>
      <c r="L628" s="144">
        <v>10</v>
      </c>
      <c r="M628" s="107"/>
    </row>
    <row r="629" spans="1:13" ht="15" customHeight="1" x14ac:dyDescent="0.25">
      <c r="A629" s="104">
        <v>46294</v>
      </c>
      <c r="B629" s="126" t="str">
        <f>INDEX(Réference!A:A,MATCH(T_suivi[[#This Row],[SKU]],Réference!F:F,0))</f>
        <v>GRAADE</v>
      </c>
      <c r="C629" s="10">
        <v>490320001</v>
      </c>
      <c r="D629" s="7" t="str">
        <f>INDEX(Réference!G:G,MATCH('Suivi reception'!C629,Réference!F:F,0))</f>
        <v>Tshirt GRAADE Homme Taille S</v>
      </c>
      <c r="E629" s="11" t="s">
        <v>1659</v>
      </c>
      <c r="F629" s="142" t="s">
        <v>526</v>
      </c>
      <c r="G629" s="143" t="s">
        <v>526</v>
      </c>
      <c r="H629" s="11">
        <v>1</v>
      </c>
      <c r="I629" s="11" t="s">
        <v>528</v>
      </c>
      <c r="J629" s="144">
        <v>50</v>
      </c>
      <c r="K629" s="145">
        <f t="shared" si="214"/>
        <v>50</v>
      </c>
      <c r="L629" s="144">
        <v>25</v>
      </c>
      <c r="M629" s="107"/>
    </row>
    <row r="630" spans="1:13" ht="15" customHeight="1" x14ac:dyDescent="0.25">
      <c r="A630" s="104">
        <v>46294</v>
      </c>
      <c r="B630" s="126" t="str">
        <f>INDEX(Réference!A:A,MATCH(T_suivi[[#This Row],[SKU]],Réference!F:F,0))</f>
        <v>GRAADE</v>
      </c>
      <c r="C630" s="10">
        <v>490320002</v>
      </c>
      <c r="D630" s="7" t="str">
        <f>INDEX(Réference!G:G,MATCH('Suivi reception'!C630,Réference!F:F,0))</f>
        <v>Tshirt GRAADE Homme Taille M</v>
      </c>
      <c r="E630" s="11" t="s">
        <v>1659</v>
      </c>
      <c r="F630" s="142" t="s">
        <v>526</v>
      </c>
      <c r="G630" s="143" t="s">
        <v>526</v>
      </c>
      <c r="H630" s="11">
        <v>1</v>
      </c>
      <c r="I630" s="11" t="s">
        <v>528</v>
      </c>
      <c r="J630" s="144">
        <v>74</v>
      </c>
      <c r="K630" s="145">
        <f t="shared" si="214"/>
        <v>74</v>
      </c>
      <c r="L630" s="144">
        <v>25</v>
      </c>
      <c r="M630" s="107"/>
    </row>
    <row r="631" spans="1:13" ht="15" customHeight="1" x14ac:dyDescent="0.25">
      <c r="A631" s="104">
        <v>46294</v>
      </c>
      <c r="B631" s="126" t="str">
        <f>INDEX(Réference!A:A,MATCH(T_suivi[[#This Row],[SKU]],Réference!F:F,0))</f>
        <v>GRAADE</v>
      </c>
      <c r="C631" s="10">
        <v>490320004</v>
      </c>
      <c r="D631" s="7" t="str">
        <f>INDEX(Réference!G:G,MATCH('Suivi reception'!C631,Réference!F:F,0))</f>
        <v>Tshirt GRAADE Femme Taille L</v>
      </c>
      <c r="E631" s="11" t="s">
        <v>1659</v>
      </c>
      <c r="F631" s="142" t="s">
        <v>526</v>
      </c>
      <c r="G631" s="143" t="s">
        <v>526</v>
      </c>
      <c r="H631" s="11">
        <v>1</v>
      </c>
      <c r="I631" s="11" t="s">
        <v>528</v>
      </c>
      <c r="J631" s="144">
        <v>68</v>
      </c>
      <c r="K631" s="145">
        <f t="shared" si="214"/>
        <v>68</v>
      </c>
      <c r="L631" s="144">
        <v>25</v>
      </c>
      <c r="M631" s="107"/>
    </row>
    <row r="632" spans="1:13" ht="15" customHeight="1" x14ac:dyDescent="0.25">
      <c r="A632" s="104">
        <v>46294</v>
      </c>
      <c r="B632" s="126" t="str">
        <f>INDEX(Réference!A:A,MATCH(T_suivi[[#This Row],[SKU]],Réference!F:F,0))</f>
        <v>GRAADE</v>
      </c>
      <c r="C632" s="10">
        <v>410010003</v>
      </c>
      <c r="D632" s="7" t="str">
        <f>INDEX(Réference!G:G,MATCH('Suivi reception'!C632,Réference!F:F,0))</f>
        <v>Granola miel et cachuètes hyperprotéiné</v>
      </c>
      <c r="E632" s="11" t="s">
        <v>63</v>
      </c>
      <c r="F632" s="142" t="s">
        <v>1660</v>
      </c>
      <c r="G632" s="143">
        <v>46660</v>
      </c>
      <c r="H632" s="11">
        <v>1</v>
      </c>
      <c r="I632" s="11" t="s">
        <v>518</v>
      </c>
      <c r="J632" s="144">
        <v>135</v>
      </c>
      <c r="K632" s="145">
        <f t="shared" si="214"/>
        <v>135</v>
      </c>
      <c r="L632" s="144">
        <v>50</v>
      </c>
      <c r="M632" s="107"/>
    </row>
    <row r="633" spans="1:13" ht="15" customHeight="1" x14ac:dyDescent="0.25">
      <c r="A633" s="104">
        <v>46295</v>
      </c>
      <c r="B633" s="126" t="str">
        <f>INDEX(Réference!A:A,MATCH(T_suivi[[#This Row],[SKU]],Réference!F:F,0))</f>
        <v>B0.10</v>
      </c>
      <c r="C633" s="10" t="s">
        <v>77</v>
      </c>
      <c r="D633" s="7" t="str">
        <f>INDEX(Réference!G:G,MATCH('Suivi reception'!C633,Réference!F:F,0))</f>
        <v>Salade italienne thon</v>
      </c>
      <c r="E633" s="11" t="s">
        <v>20</v>
      </c>
      <c r="F633" s="142" t="s">
        <v>1661</v>
      </c>
      <c r="G633" s="143">
        <v>46833</v>
      </c>
      <c r="H633" s="11">
        <v>7</v>
      </c>
      <c r="I633" s="11" t="s">
        <v>518</v>
      </c>
      <c r="J633" s="144">
        <v>1344</v>
      </c>
      <c r="K633" s="145">
        <f t="shared" si="214"/>
        <v>9408</v>
      </c>
      <c r="L633" s="144">
        <v>7</v>
      </c>
      <c r="M633" s="107"/>
    </row>
    <row r="634" spans="1:13" ht="15" customHeight="1" x14ac:dyDescent="0.25">
      <c r="A634" s="104">
        <v>46295</v>
      </c>
      <c r="B634" s="126" t="str">
        <f>INDEX(Réference!A:A,MATCH(T_suivi[[#This Row],[SKU]],Réference!F:F,0))</f>
        <v>B0.10</v>
      </c>
      <c r="C634" s="10" t="s">
        <v>77</v>
      </c>
      <c r="D634" s="7" t="str">
        <f>INDEX(Réference!G:G,MATCH('Suivi reception'!C634,Réference!F:F,0))</f>
        <v>Salade italienne thon</v>
      </c>
      <c r="E634" s="11" t="s">
        <v>20</v>
      </c>
      <c r="F634" s="142" t="s">
        <v>1661</v>
      </c>
      <c r="G634" s="143">
        <v>46833</v>
      </c>
      <c r="H634" s="11">
        <v>1</v>
      </c>
      <c r="I634" s="11" t="s">
        <v>518</v>
      </c>
      <c r="J634" s="144">
        <v>1309</v>
      </c>
      <c r="K634" s="145">
        <f t="shared" si="214"/>
        <v>1309</v>
      </c>
      <c r="L634" s="144">
        <v>7</v>
      </c>
      <c r="M634" s="107"/>
    </row>
    <row r="635" spans="1:13" ht="15" customHeight="1" x14ac:dyDescent="0.25">
      <c r="A635" s="104">
        <v>46295</v>
      </c>
      <c r="B635" s="126" t="str">
        <f>INDEX(Réference!A:A,MATCH(T_suivi[[#This Row],[SKU]],Réference!F:F,0))</f>
        <v>C0.09</v>
      </c>
      <c r="C635" s="10" t="s">
        <v>138</v>
      </c>
      <c r="D635" s="7" t="str">
        <f>INDEX(Réference!G:G,MATCH('Suivi reception'!C635,Réference!F:F,0))</f>
        <v>Salade de riz,thon,olives et compagnie (RizauThon)</v>
      </c>
      <c r="E635" s="11" t="s">
        <v>20</v>
      </c>
      <c r="F635" s="142" t="s">
        <v>1662</v>
      </c>
      <c r="G635" s="143">
        <v>46835</v>
      </c>
      <c r="H635" s="11">
        <v>9</v>
      </c>
      <c r="I635" s="11" t="s">
        <v>518</v>
      </c>
      <c r="J635" s="144">
        <v>1344</v>
      </c>
      <c r="K635" s="145">
        <f t="shared" si="214"/>
        <v>12096</v>
      </c>
      <c r="L635" s="144">
        <v>7</v>
      </c>
      <c r="M635" s="107"/>
    </row>
    <row r="636" spans="1:13" ht="15" customHeight="1" x14ac:dyDescent="0.25">
      <c r="A636" s="104">
        <v>46295</v>
      </c>
      <c r="B636" s="126" t="str">
        <f>INDEX(Réference!A:A,MATCH(T_suivi[[#This Row],[SKU]],Réference!F:F,0))</f>
        <v>E0.16</v>
      </c>
      <c r="C636" s="10" t="s">
        <v>505</v>
      </c>
      <c r="D636" s="7" t="str">
        <f>INDEX(Réference!G:G,MATCH('Suivi reception'!C636,Réference!F:F,0))</f>
        <v>Dinde rôtie forestière et duo de riz</v>
      </c>
      <c r="E636" s="11" t="s">
        <v>12</v>
      </c>
      <c r="F636" s="142" t="s">
        <v>599</v>
      </c>
      <c r="G636" s="143">
        <v>46732</v>
      </c>
      <c r="H636" s="11">
        <v>5</v>
      </c>
      <c r="I636" s="11" t="s">
        <v>518</v>
      </c>
      <c r="J636" s="144">
        <v>672</v>
      </c>
      <c r="K636" s="145">
        <f t="shared" si="214"/>
        <v>3360</v>
      </c>
      <c r="L636" s="144">
        <v>8</v>
      </c>
      <c r="M636" s="107"/>
    </row>
    <row r="637" spans="1:13" ht="15" customHeight="1" x14ac:dyDescent="0.25">
      <c r="A637" s="104">
        <v>46295</v>
      </c>
      <c r="B637" s="126" t="str">
        <f>INDEX(Réference!A:A,MATCH(T_suivi[[#This Row],[SKU]],Réference!F:F,0))</f>
        <v>E0.16</v>
      </c>
      <c r="C637" s="10" t="s">
        <v>505</v>
      </c>
      <c r="D637" s="7" t="str">
        <f>INDEX(Réference!G:G,MATCH('Suivi reception'!C637,Réference!F:F,0))</f>
        <v>Dinde rôtie forestière et duo de riz</v>
      </c>
      <c r="E637" s="11" t="s">
        <v>12</v>
      </c>
      <c r="F637" s="142" t="s">
        <v>582</v>
      </c>
      <c r="G637" s="143">
        <v>46709</v>
      </c>
      <c r="H637" s="11">
        <v>2</v>
      </c>
      <c r="I637" s="11" t="s">
        <v>518</v>
      </c>
      <c r="J637" s="144">
        <v>672</v>
      </c>
      <c r="K637" s="145">
        <f t="shared" ref="K637" si="215">IF(ISBLANK(H637),"",H637*J637)</f>
        <v>1344</v>
      </c>
      <c r="L637" s="144">
        <v>8</v>
      </c>
      <c r="M637" s="107"/>
    </row>
    <row r="638" spans="1:13" ht="15" customHeight="1" x14ac:dyDescent="0.25">
      <c r="A638" s="104">
        <v>46295</v>
      </c>
      <c r="B638" s="126" t="str">
        <f>INDEX(Réference!A:A,MATCH(T_suivi[[#This Row],[SKU]],Réference!F:F,0))</f>
        <v>D0.06</v>
      </c>
      <c r="C638" s="10" t="s">
        <v>500</v>
      </c>
      <c r="D638" s="7" t="str">
        <f>INDEX(Réference!G:G,MATCH('Suivi reception'!C638,Réference!F:F,0))</f>
        <v>Poulet moutarde</v>
      </c>
      <c r="E638" s="11" t="s">
        <v>12</v>
      </c>
      <c r="F638" s="142" t="s">
        <v>629</v>
      </c>
      <c r="G638" s="143">
        <v>46737</v>
      </c>
      <c r="H638" s="11">
        <v>8</v>
      </c>
      <c r="I638" s="11" t="s">
        <v>518</v>
      </c>
      <c r="J638" s="144">
        <v>672</v>
      </c>
      <c r="K638" s="145">
        <f t="shared" ref="K638:K653" si="216">IF(ISBLANK(H638),"",H638*J638)</f>
        <v>5376</v>
      </c>
      <c r="L638" s="144">
        <v>8</v>
      </c>
      <c r="M638" s="107"/>
    </row>
    <row r="639" spans="1:13" ht="15" customHeight="1" x14ac:dyDescent="0.25">
      <c r="A639" s="104">
        <v>46295</v>
      </c>
      <c r="B639" s="126" t="str">
        <f>INDEX(Réference!A:A,MATCH(T_suivi[[#This Row],[SKU]],Réference!F:F,0))</f>
        <v>D0.06</v>
      </c>
      <c r="C639" s="10" t="s">
        <v>500</v>
      </c>
      <c r="D639" s="7" t="str">
        <f>INDEX(Réference!G:G,MATCH('Suivi reception'!C639,Réference!F:F,0))</f>
        <v>Poulet moutarde</v>
      </c>
      <c r="E639" s="11" t="s">
        <v>12</v>
      </c>
      <c r="F639" s="142" t="s">
        <v>629</v>
      </c>
      <c r="G639" s="143">
        <v>46737</v>
      </c>
      <c r="H639" s="11">
        <v>1</v>
      </c>
      <c r="I639" s="11" t="s">
        <v>518</v>
      </c>
      <c r="J639" s="144">
        <v>320</v>
      </c>
      <c r="K639" s="145">
        <f t="shared" si="216"/>
        <v>320</v>
      </c>
      <c r="L639" s="144">
        <v>8</v>
      </c>
      <c r="M639" s="107"/>
    </row>
    <row r="640" spans="1:13" ht="15" customHeight="1" x14ac:dyDescent="0.25">
      <c r="A640" s="104">
        <v>46295</v>
      </c>
      <c r="B640" s="126" t="str">
        <f>INDEX(Réference!A:A,MATCH(T_suivi[[#This Row],[SKU]],Réference!F:F,0))</f>
        <v>D0.06</v>
      </c>
      <c r="C640" s="10" t="s">
        <v>500</v>
      </c>
      <c r="D640" s="7" t="str">
        <f>INDEX(Réference!G:G,MATCH('Suivi reception'!C640,Réference!F:F,0))</f>
        <v>Poulet moutarde</v>
      </c>
      <c r="E640" s="11" t="s">
        <v>12</v>
      </c>
      <c r="F640" s="142" t="s">
        <v>629</v>
      </c>
      <c r="G640" s="143">
        <v>46737</v>
      </c>
      <c r="H640" s="11">
        <v>1</v>
      </c>
      <c r="I640" s="11" t="s">
        <v>518</v>
      </c>
      <c r="J640" s="144">
        <v>376</v>
      </c>
      <c r="K640" s="145">
        <f t="shared" si="216"/>
        <v>376</v>
      </c>
      <c r="L640" s="144">
        <v>8</v>
      </c>
      <c r="M640" s="107"/>
    </row>
    <row r="641" spans="1:13" ht="15" customHeight="1" x14ac:dyDescent="0.25">
      <c r="A641" s="104">
        <v>46295</v>
      </c>
      <c r="B641" s="126" t="str">
        <f>INDEX(Réference!A:A,MATCH(T_suivi[[#This Row],[SKU]],Réference!F:F,0))</f>
        <v>A0.20</v>
      </c>
      <c r="C641" s="10" t="s">
        <v>32</v>
      </c>
      <c r="D641" s="7" t="str">
        <f>INDEX(Réference!G:G,MATCH('Suivi reception'!C641,Réference!F:F,0))</f>
        <v>Poulet Tikka Massala</v>
      </c>
      <c r="E641" s="11" t="s">
        <v>12</v>
      </c>
      <c r="F641" s="142" t="s">
        <v>571</v>
      </c>
      <c r="G641" s="143">
        <v>46675</v>
      </c>
      <c r="H641" s="11">
        <v>5</v>
      </c>
      <c r="I641" s="11" t="s">
        <v>518</v>
      </c>
      <c r="J641" s="144">
        <v>672</v>
      </c>
      <c r="K641" s="145">
        <f t="shared" si="216"/>
        <v>3360</v>
      </c>
      <c r="L641" s="144">
        <v>8</v>
      </c>
      <c r="M641" s="107"/>
    </row>
    <row r="642" spans="1:13" ht="15" customHeight="1" x14ac:dyDescent="0.25">
      <c r="A642" s="104">
        <v>46295</v>
      </c>
      <c r="B642" s="126" t="str">
        <f>INDEX(Réference!A:A,MATCH(T_suivi[[#This Row],[SKU]],Réference!F:F,0))</f>
        <v>D0.19</v>
      </c>
      <c r="C642" s="10" t="s">
        <v>210</v>
      </c>
      <c r="D642" s="7" t="str">
        <f>INDEX(Réference!G:G,MATCH('Suivi reception'!C642,Réference!F:F,0))</f>
        <v>Lasagnes Lentilles Corail</v>
      </c>
      <c r="E642" s="11" t="s">
        <v>12</v>
      </c>
      <c r="F642" s="142" t="s">
        <v>572</v>
      </c>
      <c r="G642" s="143">
        <v>46863</v>
      </c>
      <c r="H642" s="11">
        <v>4</v>
      </c>
      <c r="I642" s="11" t="s">
        <v>518</v>
      </c>
      <c r="J642" s="144">
        <v>672</v>
      </c>
      <c r="K642" s="145">
        <f t="shared" si="216"/>
        <v>2688</v>
      </c>
      <c r="L642" s="144">
        <v>8</v>
      </c>
      <c r="M642" s="107"/>
    </row>
    <row r="643" spans="1:13" ht="15" customHeight="1" x14ac:dyDescent="0.25">
      <c r="A643" s="104">
        <v>46295</v>
      </c>
      <c r="B643" s="126" t="str">
        <f>INDEX(Réference!A:A,MATCH(T_suivi[[#This Row],[SKU]],Réference!F:F,0))</f>
        <v>D0.19</v>
      </c>
      <c r="C643" s="10" t="s">
        <v>210</v>
      </c>
      <c r="D643" s="7" t="str">
        <f>INDEX(Réference!G:G,MATCH('Suivi reception'!C643,Réference!F:F,0))</f>
        <v>Lasagnes Lentilles Corail</v>
      </c>
      <c r="E643" s="11" t="s">
        <v>12</v>
      </c>
      <c r="F643" s="142" t="s">
        <v>678</v>
      </c>
      <c r="G643" s="143">
        <v>46933</v>
      </c>
      <c r="H643" s="11">
        <v>1</v>
      </c>
      <c r="I643" s="11" t="s">
        <v>518</v>
      </c>
      <c r="J643" s="144">
        <v>672</v>
      </c>
      <c r="K643" s="145">
        <f t="shared" si="216"/>
        <v>672</v>
      </c>
      <c r="L643" s="144">
        <v>8</v>
      </c>
      <c r="M643" s="107"/>
    </row>
    <row r="644" spans="1:13" ht="15" customHeight="1" x14ac:dyDescent="0.25">
      <c r="A644" s="104">
        <v>46295</v>
      </c>
      <c r="B644" s="126" t="str">
        <f>INDEX(Réference!A:A,MATCH(T_suivi[[#This Row],[SKU]],Réference!F:F,0))</f>
        <v>D0.14</v>
      </c>
      <c r="C644" s="10" t="s">
        <v>501</v>
      </c>
      <c r="D644" s="7" t="str">
        <f>INDEX(Réference!G:G,MATCH('Suivi reception'!C644,Réference!F:F,0))</f>
        <v>Tajine de poulet</v>
      </c>
      <c r="E644" s="11" t="s">
        <v>12</v>
      </c>
      <c r="F644" s="142" t="s">
        <v>593</v>
      </c>
      <c r="G644" s="143">
        <v>46726</v>
      </c>
      <c r="H644" s="11">
        <v>1</v>
      </c>
      <c r="I644" s="11" t="s">
        <v>518</v>
      </c>
      <c r="J644" s="144">
        <v>672</v>
      </c>
      <c r="K644" s="145">
        <f t="shared" si="216"/>
        <v>672</v>
      </c>
      <c r="L644" s="144">
        <v>8</v>
      </c>
      <c r="M644" s="107"/>
    </row>
    <row r="645" spans="1:13" ht="15" customHeight="1" x14ac:dyDescent="0.25">
      <c r="A645" s="104">
        <v>46295</v>
      </c>
      <c r="B645" s="126" t="str">
        <f>INDEX(Réference!A:A,MATCH(T_suivi[[#This Row],[SKU]],Réference!F:F,0))</f>
        <v>D0.14</v>
      </c>
      <c r="C645" s="10" t="s">
        <v>501</v>
      </c>
      <c r="D645" s="7" t="str">
        <f>INDEX(Réference!G:G,MATCH('Suivi reception'!C645,Réference!F:F,0))</f>
        <v>Tajine de poulet</v>
      </c>
      <c r="E645" s="11" t="s">
        <v>12</v>
      </c>
      <c r="F645" s="142" t="s">
        <v>1668</v>
      </c>
      <c r="G645" s="143">
        <v>46774</v>
      </c>
      <c r="H645" s="11">
        <v>5</v>
      </c>
      <c r="I645" s="11" t="s">
        <v>518</v>
      </c>
      <c r="J645" s="144">
        <v>672</v>
      </c>
      <c r="K645" s="145">
        <f t="shared" si="216"/>
        <v>3360</v>
      </c>
      <c r="L645" s="144">
        <v>8</v>
      </c>
      <c r="M645" s="107"/>
    </row>
    <row r="646" spans="1:13" ht="15" customHeight="1" x14ac:dyDescent="0.25">
      <c r="A646" s="104">
        <v>46295</v>
      </c>
      <c r="B646" s="126" t="str">
        <f>INDEX(Réference!A:A,MATCH(T_suivi[[#This Row],[SKU]],Réference!F:F,0))</f>
        <v>H0.005</v>
      </c>
      <c r="C646" s="10" t="s">
        <v>39</v>
      </c>
      <c r="D646" s="7" t="str">
        <f>INDEX(Réference!G:G,MATCH('Suivi reception'!C646,Réference!F:F,0))</f>
        <v>Tranche de cake à la vanille</v>
      </c>
      <c r="E646" s="11" t="s">
        <v>16</v>
      </c>
      <c r="F646" s="142" t="s">
        <v>1669</v>
      </c>
      <c r="G646" s="143">
        <v>46381</v>
      </c>
      <c r="H646" s="11">
        <v>1</v>
      </c>
      <c r="I646" s="11" t="s">
        <v>518</v>
      </c>
      <c r="J646" s="144">
        <v>2100</v>
      </c>
      <c r="K646" s="145">
        <f t="shared" si="216"/>
        <v>2100</v>
      </c>
      <c r="L646" s="144">
        <v>50</v>
      </c>
      <c r="M646" s="107"/>
    </row>
    <row r="647" spans="1:13" ht="15" customHeight="1" x14ac:dyDescent="0.25">
      <c r="A647" s="104">
        <v>46295</v>
      </c>
      <c r="B647" s="126" t="str">
        <f>INDEX(Réference!A:A,MATCH(T_suivi[[#This Row],[SKU]],Réference!F:F,0))</f>
        <v>H0.005</v>
      </c>
      <c r="C647" s="10" t="s">
        <v>39</v>
      </c>
      <c r="D647" s="7" t="str">
        <f>INDEX(Réference!G:G,MATCH('Suivi reception'!C647,Réference!F:F,0))</f>
        <v>Tranche de cake à la vanille</v>
      </c>
      <c r="E647" s="11" t="s">
        <v>16</v>
      </c>
      <c r="F647" s="142" t="s">
        <v>1670</v>
      </c>
      <c r="G647" s="143">
        <v>46381</v>
      </c>
      <c r="H647" s="11">
        <v>1</v>
      </c>
      <c r="I647" s="11" t="s">
        <v>518</v>
      </c>
      <c r="J647" s="144">
        <v>1870</v>
      </c>
      <c r="K647" s="145">
        <f t="shared" si="216"/>
        <v>1870</v>
      </c>
      <c r="L647" s="144">
        <v>50</v>
      </c>
      <c r="M647" s="107"/>
    </row>
    <row r="648" spans="1:13" ht="15" customHeight="1" x14ac:dyDescent="0.25">
      <c r="A648" s="104">
        <v>46295</v>
      </c>
      <c r="B648" s="126" t="str">
        <f>INDEX(Réference!A:A,MATCH(T_suivi[[#This Row],[SKU]],Réference!F:F,0))</f>
        <v>H0.009</v>
      </c>
      <c r="C648" s="10" t="s">
        <v>472</v>
      </c>
      <c r="D648" s="7" t="str">
        <f>INDEX(Réference!G:G,MATCH('Suivi reception'!C648,Réference!F:F,0))</f>
        <v>Tranche de cake à la banane</v>
      </c>
      <c r="E648" s="11" t="s">
        <v>16</v>
      </c>
      <c r="F648" s="142" t="s">
        <v>1671</v>
      </c>
      <c r="G648" s="143">
        <v>46381</v>
      </c>
      <c r="H648" s="11">
        <v>1</v>
      </c>
      <c r="I648" s="11" t="s">
        <v>518</v>
      </c>
      <c r="J648" s="144">
        <v>2050</v>
      </c>
      <c r="K648" s="145">
        <f t="shared" si="216"/>
        <v>2050</v>
      </c>
      <c r="L648" s="144">
        <v>50</v>
      </c>
      <c r="M648" s="107"/>
    </row>
    <row r="649" spans="1:13" ht="15" customHeight="1" x14ac:dyDescent="0.25">
      <c r="A649" s="104">
        <v>46295</v>
      </c>
      <c r="B649" s="126" t="str">
        <f>INDEX(Réference!A:A,MATCH(T_suivi[[#This Row],[SKU]],Réference!F:F,0))</f>
        <v>H0.009</v>
      </c>
      <c r="C649" s="10" t="s">
        <v>472</v>
      </c>
      <c r="D649" s="7" t="str">
        <f>INDEX(Réference!G:G,MATCH('Suivi reception'!C649,Réference!F:F,0))</f>
        <v>Tranche de cake à la banane</v>
      </c>
      <c r="E649" s="11" t="s">
        <v>16</v>
      </c>
      <c r="F649" s="142" t="s">
        <v>1672</v>
      </c>
      <c r="G649" s="143">
        <v>46381</v>
      </c>
      <c r="H649" s="11">
        <v>1</v>
      </c>
      <c r="I649" s="11" t="s">
        <v>518</v>
      </c>
      <c r="J649" s="144">
        <v>1900</v>
      </c>
      <c r="K649" s="145">
        <f t="shared" si="216"/>
        <v>1900</v>
      </c>
      <c r="L649" s="144">
        <v>50</v>
      </c>
      <c r="M649" s="107"/>
    </row>
    <row r="650" spans="1:13" ht="15" customHeight="1" x14ac:dyDescent="0.25">
      <c r="A650" s="104">
        <v>46295</v>
      </c>
      <c r="B650" s="126" t="str">
        <f>INDEX(Réference!A:A,MATCH(T_suivi[[#This Row],[SKU]],Réference!F:F,0))</f>
        <v>F0.019</v>
      </c>
      <c r="C650" s="10" t="s">
        <v>316</v>
      </c>
      <c r="D650" s="7" t="str">
        <f>INDEX(Réference!G:G,MATCH('Suivi reception'!C650,Réference!F:F,0))</f>
        <v>Mini cake marbré cacao &amp; vanille</v>
      </c>
      <c r="E650" s="11" t="s">
        <v>16</v>
      </c>
      <c r="F650" s="142" t="s">
        <v>1673</v>
      </c>
      <c r="G650" s="143">
        <v>46411</v>
      </c>
      <c r="H650" s="11">
        <v>1</v>
      </c>
      <c r="I650" s="11" t="s">
        <v>518</v>
      </c>
      <c r="J650" s="144">
        <v>4200</v>
      </c>
      <c r="K650" s="145">
        <f t="shared" si="216"/>
        <v>4200</v>
      </c>
      <c r="L650" s="144">
        <v>50</v>
      </c>
      <c r="M650" s="107"/>
    </row>
    <row r="651" spans="1:13" ht="15" customHeight="1" x14ac:dyDescent="0.25">
      <c r="A651" s="104">
        <v>46295</v>
      </c>
      <c r="B651" s="126" t="str">
        <f>INDEX(Réference!A:A,MATCH(T_suivi[[#This Row],[SKU]],Réference!F:F,0))</f>
        <v>F0.019</v>
      </c>
      <c r="C651" s="10" t="s">
        <v>316</v>
      </c>
      <c r="D651" s="7" t="str">
        <f>INDEX(Réference!G:G,MATCH('Suivi reception'!C651,Réference!F:F,0))</f>
        <v>Mini cake marbré cacao &amp; vanille</v>
      </c>
      <c r="E651" s="11" t="s">
        <v>16</v>
      </c>
      <c r="F651" s="142" t="s">
        <v>1674</v>
      </c>
      <c r="G651" s="143">
        <v>46411</v>
      </c>
      <c r="H651" s="11">
        <v>1</v>
      </c>
      <c r="I651" s="11" t="s">
        <v>518</v>
      </c>
      <c r="J651" s="144">
        <v>3430</v>
      </c>
      <c r="K651" s="145">
        <f t="shared" si="216"/>
        <v>3430</v>
      </c>
      <c r="L651" s="144">
        <v>50</v>
      </c>
      <c r="M651" s="107"/>
    </row>
    <row r="652" spans="1:13" ht="15" customHeight="1" x14ac:dyDescent="0.25">
      <c r="A652" s="104">
        <v>46295</v>
      </c>
      <c r="B652" s="126" t="str">
        <f>INDEX(Réference!A:A,MATCH(T_suivi[[#This Row],[SKU]],Réference!F:F,0))</f>
        <v>F0.002</v>
      </c>
      <c r="C652" s="10" t="s">
        <v>274</v>
      </c>
      <c r="D652" s="7" t="str">
        <f>INDEX(Réference!G:G,MATCH('Suivi reception'!C652,Réference!F:F,0))</f>
        <v>Mini cake banane</v>
      </c>
      <c r="E652" s="11" t="s">
        <v>16</v>
      </c>
      <c r="F652" s="142" t="s">
        <v>1626</v>
      </c>
      <c r="G652" s="143">
        <v>46411</v>
      </c>
      <c r="H652" s="11">
        <v>1</v>
      </c>
      <c r="I652" s="11" t="s">
        <v>518</v>
      </c>
      <c r="J652" s="144">
        <v>3900</v>
      </c>
      <c r="K652" s="145">
        <f t="shared" si="216"/>
        <v>3900</v>
      </c>
      <c r="L652" s="144">
        <v>50</v>
      </c>
      <c r="M652" s="107"/>
    </row>
    <row r="653" spans="1:13" ht="15" customHeight="1" x14ac:dyDescent="0.25">
      <c r="A653" s="104">
        <v>46295</v>
      </c>
      <c r="B653" s="126" t="str">
        <f>INDEX(Réference!A:A,MATCH(T_suivi[[#This Row],[SKU]],Réference!F:F,0))</f>
        <v>F0.002</v>
      </c>
      <c r="C653" s="10" t="s">
        <v>274</v>
      </c>
      <c r="D653" s="7" t="str">
        <f>INDEX(Réference!G:G,MATCH('Suivi reception'!C653,Réference!F:F,0))</f>
        <v>Mini cake banane</v>
      </c>
      <c r="E653" s="11" t="s">
        <v>16</v>
      </c>
      <c r="F653" s="142" t="s">
        <v>1627</v>
      </c>
      <c r="G653" s="143">
        <v>46411</v>
      </c>
      <c r="H653" s="11">
        <v>1</v>
      </c>
      <c r="I653" s="11" t="s">
        <v>528</v>
      </c>
      <c r="J653" s="144">
        <v>21</v>
      </c>
      <c r="K653" s="145">
        <f t="shared" si="216"/>
        <v>21</v>
      </c>
      <c r="L653" s="144">
        <v>50</v>
      </c>
      <c r="M653" s="107"/>
    </row>
    <row r="654" spans="1:13" ht="15" customHeight="1" x14ac:dyDescent="0.25">
      <c r="A654" s="104">
        <v>46295</v>
      </c>
      <c r="B654" s="126" t="str">
        <f>INDEX(Réference!A:A,MATCH(T_suivi[[#This Row],[SKU]],Réference!F:F,0))</f>
        <v>G0.035</v>
      </c>
      <c r="C654" s="10" t="s">
        <v>465</v>
      </c>
      <c r="D654" s="7" t="str">
        <f>INDEX(Réference!G:G,MATCH('Suivi reception'!C654,Réference!F:F,0))</f>
        <v>Graines de chia Bio - 500 g</v>
      </c>
      <c r="E654" s="11" t="s">
        <v>102</v>
      </c>
      <c r="F654" s="142" t="s">
        <v>1678</v>
      </c>
      <c r="G654" s="143">
        <v>46654</v>
      </c>
      <c r="H654" s="11">
        <v>1</v>
      </c>
      <c r="I654" s="11" t="s">
        <v>518</v>
      </c>
      <c r="J654" s="144">
        <v>1152</v>
      </c>
      <c r="K654" s="145">
        <f t="shared" ref="K654" si="217">IF(ISBLANK(H654),"",H654*J654)</f>
        <v>1152</v>
      </c>
      <c r="L654" s="144">
        <v>6</v>
      </c>
      <c r="M654" s="107"/>
    </row>
    <row r="655" spans="1:13" ht="15" customHeight="1" x14ac:dyDescent="0.25">
      <c r="A655" s="104">
        <v>46296</v>
      </c>
      <c r="B655" s="126" t="str">
        <f>INDEX(Réference!A:A,MATCH(T_suivi[[#This Row],[SKU]],Réference!F:F,0))</f>
        <v>E0.10</v>
      </c>
      <c r="C655" s="10" t="s">
        <v>243</v>
      </c>
      <c r="D655" s="7" t="str">
        <f>INDEX(Réference!G:G,MATCH('Suivi reception'!C655,Réference!F:F,0))</f>
        <v>Poulet rôti et purée à l'ancienne</v>
      </c>
      <c r="E655" s="11" t="s">
        <v>20</v>
      </c>
      <c r="F655" s="142" t="s">
        <v>708</v>
      </c>
      <c r="G655" s="143">
        <v>46739</v>
      </c>
      <c r="H655" s="11">
        <v>3</v>
      </c>
      <c r="I655" s="11" t="s">
        <v>518</v>
      </c>
      <c r="J655" s="144">
        <v>840</v>
      </c>
      <c r="K655" s="145">
        <f>IF(ISBLANK(H655),"",H655*J655)</f>
        <v>2520</v>
      </c>
      <c r="L655" s="144">
        <v>10</v>
      </c>
      <c r="M655" s="107"/>
    </row>
    <row r="656" spans="1:13" ht="15" customHeight="1" x14ac:dyDescent="0.25">
      <c r="A656" s="104">
        <v>46296</v>
      </c>
      <c r="B656" s="126" t="str">
        <f>INDEX(Réference!A:A,MATCH(T_suivi[[#This Row],[SKU]],Réference!F:F,0))</f>
        <v>B0.06</v>
      </c>
      <c r="C656" s="10" t="s">
        <v>61</v>
      </c>
      <c r="D656" s="7" t="str">
        <f>INDEX(Réference!G:G,MATCH('Suivi reception'!C656,Réference!F:F,0))</f>
        <v>Sauté de porc à lapaysanne</v>
      </c>
      <c r="E656" s="11" t="s">
        <v>20</v>
      </c>
      <c r="F656" s="142" t="s">
        <v>1676</v>
      </c>
      <c r="G656" s="143">
        <v>46739</v>
      </c>
      <c r="H656" s="11">
        <v>7</v>
      </c>
      <c r="I656" s="11" t="s">
        <v>518</v>
      </c>
      <c r="J656" s="144">
        <v>924</v>
      </c>
      <c r="K656" s="145">
        <f>IF(ISBLANK(H656),"",H656*J656)</f>
        <v>6468</v>
      </c>
      <c r="L656" s="144">
        <v>11</v>
      </c>
      <c r="M656" s="107"/>
    </row>
    <row r="657" spans="1:13" ht="15" customHeight="1" x14ac:dyDescent="0.25">
      <c r="A657" s="104">
        <v>46296</v>
      </c>
      <c r="B657" s="126" t="str">
        <f>INDEX(Réference!A:A,MATCH(T_suivi[[#This Row],[SKU]],Réference!F:F,0))</f>
        <v>B0.06</v>
      </c>
      <c r="C657" s="10" t="s">
        <v>61</v>
      </c>
      <c r="D657" s="7" t="str">
        <f>INDEX(Réference!G:G,MATCH('Suivi reception'!C657,Réference!F:F,0))</f>
        <v>Sauté de porc à lapaysanne</v>
      </c>
      <c r="E657" s="11" t="s">
        <v>20</v>
      </c>
      <c r="F657" s="142" t="s">
        <v>1676</v>
      </c>
      <c r="G657" s="143">
        <v>46739</v>
      </c>
      <c r="H657" s="11">
        <v>1</v>
      </c>
      <c r="I657" s="11" t="s">
        <v>518</v>
      </c>
      <c r="J657" s="144">
        <v>803</v>
      </c>
      <c r="K657" s="145">
        <f t="shared" ref="K657" si="218">IF(ISBLANK(H657),"",H657*J657)</f>
        <v>803</v>
      </c>
      <c r="L657" s="144">
        <v>11</v>
      </c>
      <c r="M657" s="107"/>
    </row>
    <row r="658" spans="1:13" ht="15" customHeight="1" x14ac:dyDescent="0.25">
      <c r="A658" s="104">
        <v>46296</v>
      </c>
      <c r="B658" s="126" t="str">
        <f>INDEX(Réference!A:A,MATCH(T_suivi[[#This Row],[SKU]],Réference!F:F,0))</f>
        <v>C0.08</v>
      </c>
      <c r="C658" s="10" t="s">
        <v>135</v>
      </c>
      <c r="D658" s="7" t="str">
        <f>INDEX(Réference!G:G,MATCH('Suivi reception'!C658,Réference!F:F,0))</f>
        <v>Salade provençale au poulet</v>
      </c>
      <c r="E658" s="11" t="s">
        <v>20</v>
      </c>
      <c r="F658" s="142" t="s">
        <v>1677</v>
      </c>
      <c r="G658" s="143">
        <v>46830</v>
      </c>
      <c r="H658" s="11">
        <v>6</v>
      </c>
      <c r="I658" s="11" t="s">
        <v>518</v>
      </c>
      <c r="J658" s="144">
        <v>1344</v>
      </c>
      <c r="K658" s="145">
        <f>IF(ISBLANK(H658),"",H658*J658)</f>
        <v>8064</v>
      </c>
      <c r="L658" s="144">
        <v>7</v>
      </c>
      <c r="M658" s="107"/>
    </row>
    <row r="659" spans="1:13" ht="15" customHeight="1" x14ac:dyDescent="0.25">
      <c r="A659" s="104">
        <v>46296</v>
      </c>
      <c r="B659" s="126" t="str">
        <f>INDEX(Réference!A:A,MATCH(T_suivi[[#This Row],[SKU]],Réference!F:F,0))</f>
        <v>C0.08</v>
      </c>
      <c r="C659" s="10" t="s">
        <v>135</v>
      </c>
      <c r="D659" s="7" t="str">
        <f>INDEX(Réference!G:G,MATCH('Suivi reception'!C659,Réference!F:F,0))</f>
        <v>Salade provençale au poulet</v>
      </c>
      <c r="E659" s="11" t="s">
        <v>20</v>
      </c>
      <c r="F659" s="142" t="s">
        <v>1677</v>
      </c>
      <c r="G659" s="143">
        <v>46830</v>
      </c>
      <c r="H659" s="11">
        <v>1</v>
      </c>
      <c r="I659" s="11" t="s">
        <v>518</v>
      </c>
      <c r="J659" s="144">
        <v>1204</v>
      </c>
      <c r="K659" s="145">
        <f t="shared" ref="K659" si="219">IF(ISBLANK(H659),"",H659*J659)</f>
        <v>1204</v>
      </c>
      <c r="L659" s="144">
        <v>7</v>
      </c>
      <c r="M659" s="107"/>
    </row>
    <row r="660" spans="1:13" ht="15" customHeight="1" x14ac:dyDescent="0.25">
      <c r="A660" s="104">
        <v>46296</v>
      </c>
      <c r="B660" s="126" t="str">
        <f>INDEX(Réference!A:A,MATCH(T_suivi[[#This Row],[SKU]],Réference!F:F,0))</f>
        <v>CONSOMMABLE</v>
      </c>
      <c r="C660" s="10">
        <v>700400001</v>
      </c>
      <c r="D660" s="7" t="str">
        <f>INDEX(Réference!G:G,MATCH('Suivi reception'!C660,Réference!F:F,0))</f>
        <v>Plaque carton ondulé prédécoupée 395x395mm</v>
      </c>
      <c r="E660" s="11" t="s">
        <v>1679</v>
      </c>
      <c r="F660" s="142" t="s">
        <v>526</v>
      </c>
      <c r="G660" s="143" t="s">
        <v>526</v>
      </c>
      <c r="H660" s="11">
        <v>8</v>
      </c>
      <c r="I660" s="11" t="s">
        <v>518</v>
      </c>
      <c r="J660" s="144">
        <v>4860</v>
      </c>
      <c r="K660" s="145">
        <f t="shared" ref="K660:K677" si="220">IF(ISBLANK(H660),"",H660*J660)</f>
        <v>38880</v>
      </c>
      <c r="L660" s="144">
        <v>1</v>
      </c>
      <c r="M660" s="107"/>
    </row>
    <row r="661" spans="1:13" ht="15" customHeight="1" x14ac:dyDescent="0.25">
      <c r="A661" s="104">
        <v>46296</v>
      </c>
      <c r="B661" s="126" t="str">
        <f>INDEX(Réference!A:A,MATCH(T_suivi[[#This Row],[SKU]],Réference!F:F,0))</f>
        <v>E0.19</v>
      </c>
      <c r="C661" s="10" t="s">
        <v>264</v>
      </c>
      <c r="D661" s="7" t="str">
        <f>INDEX(Réference!G:G,MATCH('Suivi reception'!C661,Réference!F:F,0))</f>
        <v>Spaghetti à la Bolognaise</v>
      </c>
      <c r="E661" s="11" t="s">
        <v>12</v>
      </c>
      <c r="F661" s="142" t="s">
        <v>1664</v>
      </c>
      <c r="G661" s="143">
        <v>46832</v>
      </c>
      <c r="H661" s="11">
        <v>10</v>
      </c>
      <c r="I661" s="11" t="s">
        <v>518</v>
      </c>
      <c r="J661" s="144">
        <v>1080</v>
      </c>
      <c r="K661" s="145">
        <f t="shared" ref="K661:K666" si="221">IF(ISBLANK(H661),"",H661*J661)</f>
        <v>10800</v>
      </c>
      <c r="L661" s="144">
        <v>27</v>
      </c>
      <c r="M661" s="107"/>
    </row>
    <row r="662" spans="1:13" ht="15" customHeight="1" x14ac:dyDescent="0.25">
      <c r="A662" s="104">
        <v>46296</v>
      </c>
      <c r="B662" s="126" t="str">
        <f>INDEX(Réference!A:A,MATCH(T_suivi[[#This Row],[SKU]],Réference!F:F,0))</f>
        <v>E0.19</v>
      </c>
      <c r="C662" s="10" t="s">
        <v>264</v>
      </c>
      <c r="D662" s="7" t="str">
        <f>INDEX(Réference!G:G,MATCH('Suivi reception'!C662,Réference!F:F,0))</f>
        <v>Spaghetti à la Bolognaise</v>
      </c>
      <c r="E662" s="11" t="s">
        <v>12</v>
      </c>
      <c r="F662" s="142" t="s">
        <v>1664</v>
      </c>
      <c r="G662" s="143">
        <v>46832</v>
      </c>
      <c r="H662" s="11">
        <v>1</v>
      </c>
      <c r="I662" s="11" t="s">
        <v>518</v>
      </c>
      <c r="J662" s="144">
        <v>972</v>
      </c>
      <c r="K662" s="145">
        <f t="shared" si="221"/>
        <v>972</v>
      </c>
      <c r="L662" s="144">
        <v>27</v>
      </c>
      <c r="M662" s="107"/>
    </row>
    <row r="663" spans="1:13" ht="15" customHeight="1" x14ac:dyDescent="0.25">
      <c r="A663" s="104">
        <v>46296</v>
      </c>
      <c r="B663" s="126" t="str">
        <f>INDEX(Réference!A:A,MATCH(T_suivi[[#This Row],[SKU]],Réference!F:F,0))</f>
        <v>D0.10</v>
      </c>
      <c r="C663" s="10" t="s">
        <v>188</v>
      </c>
      <c r="D663" s="7" t="str">
        <f>INDEX(Réference!G:G,MATCH('Suivi reception'!C663,Réference!F:F,0))</f>
        <v>Spaguettis jambon parmesan</v>
      </c>
      <c r="E663" s="11" t="s">
        <v>12</v>
      </c>
      <c r="F663" s="142" t="s">
        <v>1665</v>
      </c>
      <c r="G663" s="143">
        <v>46650</v>
      </c>
      <c r="H663" s="11">
        <v>10</v>
      </c>
      <c r="I663" s="11" t="s">
        <v>518</v>
      </c>
      <c r="J663" s="144">
        <v>1080</v>
      </c>
      <c r="K663" s="145">
        <f t="shared" si="221"/>
        <v>10800</v>
      </c>
      <c r="L663" s="144">
        <v>27</v>
      </c>
      <c r="M663" s="107"/>
    </row>
    <row r="664" spans="1:13" ht="15" customHeight="1" x14ac:dyDescent="0.25">
      <c r="A664" s="104">
        <v>46296</v>
      </c>
      <c r="B664" s="126" t="str">
        <f>INDEX(Réference!A:A,MATCH(T_suivi[[#This Row],[SKU]],Réference!F:F,0))</f>
        <v>C0.21</v>
      </c>
      <c r="C664" s="10" t="s">
        <v>168</v>
      </c>
      <c r="D664" s="7" t="str">
        <f>INDEX(Réference!G:G,MATCH('Suivi reception'!C664,Réference!F:F,0))</f>
        <v>Poulet riz champignons</v>
      </c>
      <c r="E664" s="11" t="s">
        <v>12</v>
      </c>
      <c r="F664" s="142" t="s">
        <v>1666</v>
      </c>
      <c r="G664" s="143">
        <v>46832</v>
      </c>
      <c r="H664" s="11">
        <v>10</v>
      </c>
      <c r="I664" s="11" t="s">
        <v>518</v>
      </c>
      <c r="J664" s="144">
        <v>1080</v>
      </c>
      <c r="K664" s="145">
        <f t="shared" si="221"/>
        <v>10800</v>
      </c>
      <c r="L664" s="144">
        <v>27</v>
      </c>
      <c r="M664" s="107"/>
    </row>
    <row r="665" spans="1:13" ht="15" customHeight="1" x14ac:dyDescent="0.25">
      <c r="A665" s="104">
        <v>46296</v>
      </c>
      <c r="B665" s="126" t="str">
        <f>INDEX(Réference!A:A,MATCH(T_suivi[[#This Row],[SKU]],Réference!F:F,0))</f>
        <v>C0.21</v>
      </c>
      <c r="C665" s="10" t="s">
        <v>168</v>
      </c>
      <c r="D665" s="7" t="str">
        <f>INDEX(Réference!G:G,MATCH('Suivi reception'!C665,Réference!F:F,0))</f>
        <v>Poulet riz champignons</v>
      </c>
      <c r="E665" s="11" t="s">
        <v>12</v>
      </c>
      <c r="F665" s="142" t="s">
        <v>1666</v>
      </c>
      <c r="G665" s="143">
        <v>46832</v>
      </c>
      <c r="H665" s="11">
        <v>1</v>
      </c>
      <c r="I665" s="11" t="s">
        <v>518</v>
      </c>
      <c r="J665" s="144">
        <v>999</v>
      </c>
      <c r="K665" s="145">
        <f t="shared" si="221"/>
        <v>999</v>
      </c>
      <c r="L665" s="144">
        <v>27</v>
      </c>
      <c r="M665" s="107"/>
    </row>
    <row r="666" spans="1:13" ht="15" customHeight="1" x14ac:dyDescent="0.25">
      <c r="A666" s="104">
        <v>46296</v>
      </c>
      <c r="B666" s="126" t="str">
        <f>INDEX(Réference!A:A,MATCH(T_suivi[[#This Row],[SKU]],Réference!F:F,0))</f>
        <v>D0.08</v>
      </c>
      <c r="C666" s="10" t="s">
        <v>185</v>
      </c>
      <c r="D666" s="7" t="str">
        <f>INDEX(Réference!G:G,MATCH('Suivi reception'!C666,Réference!F:F,0))</f>
        <v>Paella</v>
      </c>
      <c r="E666" s="11" t="s">
        <v>12</v>
      </c>
      <c r="F666" s="142" t="s">
        <v>723</v>
      </c>
      <c r="G666" s="143">
        <v>46769</v>
      </c>
      <c r="H666" s="11">
        <v>2</v>
      </c>
      <c r="I666" s="11" t="s">
        <v>518</v>
      </c>
      <c r="J666" s="144">
        <v>1080</v>
      </c>
      <c r="K666" s="145">
        <f t="shared" si="221"/>
        <v>2160</v>
      </c>
      <c r="L666" s="144">
        <v>27</v>
      </c>
      <c r="M666" s="107"/>
    </row>
    <row r="667" spans="1:13" ht="15" customHeight="1" x14ac:dyDescent="0.25">
      <c r="A667" s="104">
        <v>46296</v>
      </c>
      <c r="B667" s="126" t="str">
        <f>INDEX(Réference!A:A,MATCH(T_suivi[[#This Row],[SKU]],Réference!F:F,0))</f>
        <v>D0.08</v>
      </c>
      <c r="C667" s="10" t="s">
        <v>185</v>
      </c>
      <c r="D667" s="7" t="str">
        <f>INDEX(Réference!G:G,MATCH('Suivi reception'!C667,Réference!F:F,0))</f>
        <v>Paella</v>
      </c>
      <c r="E667" s="11" t="s">
        <v>12</v>
      </c>
      <c r="F667" s="142" t="s">
        <v>723</v>
      </c>
      <c r="G667" s="143">
        <v>46769</v>
      </c>
      <c r="H667" s="11">
        <v>1</v>
      </c>
      <c r="I667" s="11" t="s">
        <v>518</v>
      </c>
      <c r="J667" s="144">
        <v>1053</v>
      </c>
      <c r="K667" s="145">
        <f t="shared" ref="K667:K668" si="222">IF(ISBLANK(H667),"",H667*J667)</f>
        <v>1053</v>
      </c>
      <c r="L667" s="144">
        <v>27</v>
      </c>
      <c r="M667" s="107"/>
    </row>
    <row r="668" spans="1:13" ht="15" customHeight="1" x14ac:dyDescent="0.25">
      <c r="A668" s="104">
        <v>46296</v>
      </c>
      <c r="B668" s="126" t="str">
        <f>INDEX(Réference!A:A,MATCH(T_suivi[[#This Row],[SKU]],Réference!F:F,0))</f>
        <v>D0.08</v>
      </c>
      <c r="C668" s="10" t="s">
        <v>185</v>
      </c>
      <c r="D668" s="7" t="str">
        <f>INDEX(Réference!G:G,MATCH('Suivi reception'!C668,Réference!F:F,0))</f>
        <v>Paella</v>
      </c>
      <c r="E668" s="11" t="s">
        <v>12</v>
      </c>
      <c r="F668" s="142" t="s">
        <v>723</v>
      </c>
      <c r="G668" s="143">
        <v>46769</v>
      </c>
      <c r="H668" s="11">
        <v>1</v>
      </c>
      <c r="I668" s="11" t="s">
        <v>518</v>
      </c>
      <c r="J668" s="144">
        <v>702</v>
      </c>
      <c r="K668" s="145">
        <f t="shared" si="222"/>
        <v>702</v>
      </c>
      <c r="L668" s="144">
        <v>27</v>
      </c>
      <c r="M668" s="107"/>
    </row>
    <row r="669" spans="1:13" ht="15" customHeight="1" x14ac:dyDescent="0.25">
      <c r="A669" s="104">
        <v>46296</v>
      </c>
      <c r="B669" s="126" t="str">
        <f>INDEX(Réference!A:A,MATCH(T_suivi[[#This Row],[SKU]],Réference!F:F,0))</f>
        <v>D0.08</v>
      </c>
      <c r="C669" s="10" t="s">
        <v>185</v>
      </c>
      <c r="D669" s="7" t="str">
        <f>INDEX(Réference!G:G,MATCH('Suivi reception'!C669,Réference!F:F,0))</f>
        <v>Paella</v>
      </c>
      <c r="E669" s="11" t="s">
        <v>12</v>
      </c>
      <c r="F669" s="142" t="s">
        <v>1681</v>
      </c>
      <c r="G669" s="143">
        <v>46832</v>
      </c>
      <c r="H669" s="11">
        <v>8</v>
      </c>
      <c r="I669" s="11" t="s">
        <v>518</v>
      </c>
      <c r="J669" s="144">
        <v>1080</v>
      </c>
      <c r="K669" s="145">
        <f>IF(ISBLANK(H669),"",H669*J669)</f>
        <v>8640</v>
      </c>
      <c r="L669" s="144">
        <v>27</v>
      </c>
      <c r="M669" s="107"/>
    </row>
    <row r="670" spans="1:13" ht="15" customHeight="1" x14ac:dyDescent="0.25">
      <c r="A670" s="104">
        <v>46296</v>
      </c>
      <c r="B670" s="126" t="str">
        <f>INDEX(Réference!A:A,MATCH(T_suivi[[#This Row],[SKU]],Réference!F:F,0))</f>
        <v>D0.08</v>
      </c>
      <c r="C670" s="10" t="s">
        <v>185</v>
      </c>
      <c r="D670" s="7" t="str">
        <f>INDEX(Réference!G:G,MATCH('Suivi reception'!C670,Réference!F:F,0))</f>
        <v>Paella</v>
      </c>
      <c r="E670" s="11" t="s">
        <v>12</v>
      </c>
      <c r="F670" s="142" t="s">
        <v>1681</v>
      </c>
      <c r="G670" s="143">
        <v>46832</v>
      </c>
      <c r="H670" s="11">
        <v>1</v>
      </c>
      <c r="I670" s="11" t="s">
        <v>518</v>
      </c>
      <c r="J670" s="144">
        <v>864</v>
      </c>
      <c r="K670" s="145">
        <f>IF(ISBLANK(H670),"",H670*J670)</f>
        <v>864</v>
      </c>
      <c r="L670" s="144">
        <v>27</v>
      </c>
      <c r="M670" s="107"/>
    </row>
    <row r="671" spans="1:13" ht="15" customHeight="1" x14ac:dyDescent="0.25">
      <c r="A671" s="104">
        <v>46296</v>
      </c>
      <c r="B671" s="126" t="str">
        <f>INDEX(Réference!A:A,MATCH(T_suivi[[#This Row],[SKU]],Réference!F:F,0))</f>
        <v>A0.13</v>
      </c>
      <c r="C671" s="10" t="s">
        <v>10</v>
      </c>
      <c r="D671" s="7" t="str">
        <f>INDEX(Réference!G:G,MATCH('Suivi reception'!C671,Réference!F:F,0))</f>
        <v>Pennes légumes du soleil boulettes végétales</v>
      </c>
      <c r="E671" s="11" t="s">
        <v>12</v>
      </c>
      <c r="F671" s="142" t="s">
        <v>1667</v>
      </c>
      <c r="G671" s="143">
        <v>46650</v>
      </c>
      <c r="H671" s="11">
        <v>9</v>
      </c>
      <c r="I671" s="11" t="s">
        <v>518</v>
      </c>
      <c r="J671" s="144">
        <v>1080</v>
      </c>
      <c r="K671" s="145">
        <f>IF(ISBLANK(H671),"",H671*J671)</f>
        <v>9720</v>
      </c>
      <c r="L671" s="144">
        <v>27</v>
      </c>
      <c r="M671" s="107"/>
    </row>
    <row r="672" spans="1:13" ht="15" customHeight="1" x14ac:dyDescent="0.25">
      <c r="A672" s="104">
        <v>46296</v>
      </c>
      <c r="B672" s="126" t="str">
        <f>INDEX(Réference!A:A,MATCH(T_suivi[[#This Row],[SKU]],Réference!F:F,0))</f>
        <v>A0.13</v>
      </c>
      <c r="C672" s="10" t="s">
        <v>10</v>
      </c>
      <c r="D672" s="7" t="str">
        <f>INDEX(Réference!G:G,MATCH('Suivi reception'!C672,Réference!F:F,0))</f>
        <v>Pennes légumes du soleil boulettes végétales</v>
      </c>
      <c r="E672" s="11" t="s">
        <v>12</v>
      </c>
      <c r="F672" s="142" t="s">
        <v>1667</v>
      </c>
      <c r="G672" s="143">
        <v>46650</v>
      </c>
      <c r="H672" s="11">
        <v>1</v>
      </c>
      <c r="I672" s="11" t="s">
        <v>518</v>
      </c>
      <c r="J672" s="144">
        <v>1134</v>
      </c>
      <c r="K672" s="145">
        <f t="shared" ref="K672" si="223">IF(ISBLANK(H672),"",H672*J672)</f>
        <v>1134</v>
      </c>
      <c r="L672" s="144">
        <v>27</v>
      </c>
      <c r="M672" s="107"/>
    </row>
    <row r="673" spans="1:13" ht="15" customHeight="1" x14ac:dyDescent="0.25">
      <c r="A673" s="104">
        <v>46296</v>
      </c>
      <c r="B673" s="126" t="str">
        <f>INDEX(Réference!A:A,MATCH(T_suivi[[#This Row],[SKU]],Réference!F:F,0))</f>
        <v>A0.16</v>
      </c>
      <c r="C673" s="10" t="s">
        <v>18</v>
      </c>
      <c r="D673" s="7" t="str">
        <f>INDEX(Réference!G:G,MATCH('Suivi reception'!C673,Réference!F:F,0))</f>
        <v>Rizs au cesaté</v>
      </c>
      <c r="E673" s="11" t="s">
        <v>12</v>
      </c>
      <c r="F673" s="142" t="s">
        <v>1675</v>
      </c>
      <c r="G673" s="143">
        <v>46832</v>
      </c>
      <c r="H673" s="11">
        <v>10</v>
      </c>
      <c r="I673" s="11" t="s">
        <v>518</v>
      </c>
      <c r="J673" s="144">
        <v>1080</v>
      </c>
      <c r="K673" s="145">
        <f>IF(ISBLANK(H673),"",H673*J673)</f>
        <v>10800</v>
      </c>
      <c r="L673" s="144">
        <v>27</v>
      </c>
      <c r="M673" s="107"/>
    </row>
    <row r="674" spans="1:13" ht="15" customHeight="1" x14ac:dyDescent="0.25">
      <c r="A674" s="104">
        <v>46296</v>
      </c>
      <c r="B674" s="126" t="str">
        <f>INDEX(Réference!A:A,MATCH(T_suivi[[#This Row],[SKU]],Réference!F:F,0))</f>
        <v>A0.16</v>
      </c>
      <c r="C674" s="10" t="s">
        <v>18</v>
      </c>
      <c r="D674" s="7" t="str">
        <f>INDEX(Réference!G:G,MATCH('Suivi reception'!C674,Réference!F:F,0))</f>
        <v>Rizs au cesaté</v>
      </c>
      <c r="E674" s="11" t="s">
        <v>12</v>
      </c>
      <c r="F674" s="142" t="s">
        <v>1675</v>
      </c>
      <c r="G674" s="143">
        <v>46832</v>
      </c>
      <c r="H674" s="11">
        <v>1</v>
      </c>
      <c r="I674" s="11" t="s">
        <v>518</v>
      </c>
      <c r="J674" s="144">
        <v>918</v>
      </c>
      <c r="K674" s="145">
        <f t="shared" ref="K674" si="224">IF(ISBLANK(H674),"",H674*J674)</f>
        <v>918</v>
      </c>
      <c r="L674" s="144">
        <v>27</v>
      </c>
      <c r="M674" s="107"/>
    </row>
    <row r="675" spans="1:13" ht="15" customHeight="1" x14ac:dyDescent="0.25">
      <c r="A675" s="104">
        <v>46296</v>
      </c>
      <c r="B675" s="126" t="str">
        <f>INDEX(Réference!A:A,MATCH(T_suivi[[#This Row],[SKU]],Réference!F:F,0))</f>
        <v>E0.15</v>
      </c>
      <c r="C675" s="10" t="s">
        <v>255</v>
      </c>
      <c r="D675" s="7" t="str">
        <f>INDEX(Réference!G:G,MATCH('Suivi reception'!C675,Réference!F:F,0))</f>
        <v>Dinde rôtie et ses petits légumes</v>
      </c>
      <c r="E675" s="11" t="s">
        <v>20</v>
      </c>
      <c r="F675" s="142" t="s">
        <v>653</v>
      </c>
      <c r="G675" s="143">
        <v>46740</v>
      </c>
      <c r="H675" s="11">
        <v>3</v>
      </c>
      <c r="I675" s="11" t="s">
        <v>518</v>
      </c>
      <c r="J675" s="144">
        <v>924</v>
      </c>
      <c r="K675" s="145">
        <f t="shared" si="220"/>
        <v>2772</v>
      </c>
      <c r="L675" s="144">
        <v>11</v>
      </c>
      <c r="M675" s="107"/>
    </row>
    <row r="676" spans="1:13" ht="15" customHeight="1" x14ac:dyDescent="0.25">
      <c r="A676" s="104">
        <v>46296</v>
      </c>
      <c r="B676" s="126" t="str">
        <f>INDEX(Réference!A:A,MATCH(T_suivi[[#This Row],[SKU]],Réference!F:F,0))</f>
        <v>E0.15</v>
      </c>
      <c r="C676" s="10" t="s">
        <v>255</v>
      </c>
      <c r="D676" s="7" t="str">
        <f>INDEX(Réference!G:G,MATCH('Suivi reception'!C676,Réference!F:F,0))</f>
        <v>Dinde rôtie et ses petits légumes</v>
      </c>
      <c r="E676" s="11" t="s">
        <v>20</v>
      </c>
      <c r="F676" s="142" t="s">
        <v>653</v>
      </c>
      <c r="G676" s="143">
        <v>46740</v>
      </c>
      <c r="H676" s="11">
        <v>1</v>
      </c>
      <c r="I676" s="11" t="s">
        <v>518</v>
      </c>
      <c r="J676" s="144">
        <v>814</v>
      </c>
      <c r="K676" s="145">
        <f t="shared" ref="K676" si="225">IF(ISBLANK(H676),"",H676*J676)</f>
        <v>814</v>
      </c>
      <c r="L676" s="144">
        <v>11</v>
      </c>
      <c r="M676" s="107"/>
    </row>
    <row r="677" spans="1:13" ht="15" customHeight="1" x14ac:dyDescent="0.25">
      <c r="A677" s="104">
        <v>46296</v>
      </c>
      <c r="B677" s="126" t="str">
        <f>INDEX(Réference!A:A,MATCH(T_suivi[[#This Row],[SKU]],Réference!F:F,0))</f>
        <v>D0.17</v>
      </c>
      <c r="C677" s="10" t="s">
        <v>503</v>
      </c>
      <c r="D677" s="7" t="str">
        <f>INDEX(Réference!G:G,MATCH('Suivi reception'!C677,Réference!F:F,0))</f>
        <v>Poulet sauce aigre douce et son quinoa</v>
      </c>
      <c r="E677" s="11" t="s">
        <v>12</v>
      </c>
      <c r="F677" s="142" t="s">
        <v>698</v>
      </c>
      <c r="G677" s="143">
        <v>46769</v>
      </c>
      <c r="H677" s="11">
        <v>2</v>
      </c>
      <c r="I677" s="11" t="s">
        <v>518</v>
      </c>
      <c r="J677" s="144">
        <v>672</v>
      </c>
      <c r="K677" s="145">
        <f t="shared" si="220"/>
        <v>1344</v>
      </c>
      <c r="L677" s="144">
        <v>8</v>
      </c>
      <c r="M677" s="107"/>
    </row>
    <row r="678" spans="1:13" ht="15" customHeight="1" x14ac:dyDescent="0.25">
      <c r="A678" s="104">
        <v>46296</v>
      </c>
      <c r="B678" s="126" t="str">
        <f>INDEX(Réference!A:A,MATCH(T_suivi[[#This Row],[SKU]],Réference!F:F,0))</f>
        <v>D0.17</v>
      </c>
      <c r="C678" s="10" t="s">
        <v>503</v>
      </c>
      <c r="D678" s="7" t="str">
        <f>INDEX(Réference!G:G,MATCH('Suivi reception'!C678,Réference!F:F,0))</f>
        <v>Poulet sauce aigre douce et son quinoa</v>
      </c>
      <c r="E678" s="11" t="s">
        <v>12</v>
      </c>
      <c r="F678" s="142" t="s">
        <v>580</v>
      </c>
      <c r="G678" s="143">
        <v>46702</v>
      </c>
      <c r="H678" s="11">
        <v>1</v>
      </c>
      <c r="I678" s="11" t="s">
        <v>518</v>
      </c>
      <c r="J678" s="144">
        <v>672</v>
      </c>
      <c r="K678" s="145">
        <f t="shared" ref="K678" si="226">IF(ISBLANK(H678),"",H678*J678)</f>
        <v>672</v>
      </c>
      <c r="L678" s="144">
        <v>8</v>
      </c>
      <c r="M678" s="107"/>
    </row>
    <row r="679" spans="1:13" ht="15" customHeight="1" x14ac:dyDescent="0.25">
      <c r="A679" s="104">
        <v>46296</v>
      </c>
      <c r="B679" s="126" t="str">
        <f>INDEX(Réference!A:A,MATCH(T_suivi[[#This Row],[SKU]],Réference!F:F,0))</f>
        <v>D0.17</v>
      </c>
      <c r="C679" s="10" t="s">
        <v>503</v>
      </c>
      <c r="D679" s="7" t="str">
        <f>INDEX(Réference!G:G,MATCH('Suivi reception'!C679,Réference!F:F,0))</f>
        <v>Poulet sauce aigre douce et son quinoa</v>
      </c>
      <c r="E679" s="11" t="s">
        <v>12</v>
      </c>
      <c r="F679" s="142" t="s">
        <v>1680</v>
      </c>
      <c r="G679" s="143">
        <v>46765</v>
      </c>
      <c r="H679" s="11">
        <v>1</v>
      </c>
      <c r="I679" s="11" t="s">
        <v>518</v>
      </c>
      <c r="J679" s="144">
        <v>144</v>
      </c>
      <c r="K679" s="145">
        <f t="shared" ref="K679" si="227">IF(ISBLANK(H679),"",H679*J679)</f>
        <v>144</v>
      </c>
      <c r="L679" s="144">
        <v>8</v>
      </c>
      <c r="M679" s="107"/>
    </row>
    <row r="680" spans="1:13" ht="15" customHeight="1" x14ac:dyDescent="0.25">
      <c r="A680" s="104">
        <v>46296</v>
      </c>
      <c r="B680" s="126" t="str">
        <f>INDEX(Réference!A:A,MATCH(T_suivi[[#This Row],[SKU]],Réference!F:F,0))</f>
        <v>D0.10</v>
      </c>
      <c r="C680" s="10" t="s">
        <v>188</v>
      </c>
      <c r="D680" s="7" t="str">
        <f>INDEX(Réference!G:G,MATCH('Suivi reception'!C680,Réference!F:F,0))</f>
        <v>Spaguettis jambon parmesan</v>
      </c>
      <c r="E680" s="11" t="s">
        <v>8</v>
      </c>
      <c r="F680" s="142" t="s">
        <v>1532</v>
      </c>
      <c r="G680" s="143">
        <v>46559</v>
      </c>
      <c r="H680" s="11">
        <v>5</v>
      </c>
      <c r="I680" s="11" t="s">
        <v>518</v>
      </c>
      <c r="J680" s="144">
        <v>1080</v>
      </c>
      <c r="K680" s="145">
        <f t="shared" ref="K680:K725" si="228">IF(ISBLANK(H680),"",H680*J680)</f>
        <v>5400</v>
      </c>
      <c r="L680" s="144">
        <v>27</v>
      </c>
      <c r="M680" s="107"/>
    </row>
    <row r="681" spans="1:13" ht="15" customHeight="1" x14ac:dyDescent="0.25">
      <c r="A681" s="104">
        <v>46296</v>
      </c>
      <c r="B681" s="126" t="str">
        <f>INDEX(Réference!A:A,MATCH(T_suivi[[#This Row],[SKU]],Réference!F:F,0))</f>
        <v>A0.17</v>
      </c>
      <c r="C681" s="10" t="s">
        <v>22</v>
      </c>
      <c r="D681" s="7" t="str">
        <f>INDEX(Réference!G:G,MATCH('Suivi reception'!C681,Réference!F:F,0))</f>
        <v xml:space="preserve"> Bouchées Végétales</v>
      </c>
      <c r="E681" s="11" t="s">
        <v>12</v>
      </c>
      <c r="F681" s="142" t="s">
        <v>678</v>
      </c>
      <c r="G681" s="143">
        <v>46750</v>
      </c>
      <c r="H681" s="11">
        <v>4</v>
      </c>
      <c r="I681" s="11" t="s">
        <v>518</v>
      </c>
      <c r="J681" s="144">
        <v>672</v>
      </c>
      <c r="K681" s="145">
        <f t="shared" si="228"/>
        <v>2688</v>
      </c>
      <c r="L681" s="144">
        <v>8</v>
      </c>
      <c r="M681" s="107"/>
    </row>
    <row r="682" spans="1:13" ht="15" customHeight="1" x14ac:dyDescent="0.25">
      <c r="A682" s="104">
        <v>46296</v>
      </c>
      <c r="B682" s="126" t="str">
        <f>INDEX(Réference!A:A,MATCH(T_suivi[[#This Row],[SKU]],Réference!F:F,0))</f>
        <v>E0.07</v>
      </c>
      <c r="C682" s="10" t="s">
        <v>235</v>
      </c>
      <c r="D682" s="7" t="str">
        <f>INDEX(Réference!G:G,MATCH('Suivi reception'!C682,Réference!F:F,0))</f>
        <v>Hachis Parmentier de Bœuf</v>
      </c>
      <c r="E682" s="11" t="s">
        <v>12</v>
      </c>
      <c r="F682" s="142" t="s">
        <v>1531</v>
      </c>
      <c r="G682" s="143">
        <v>46768</v>
      </c>
      <c r="H682" s="11">
        <v>7</v>
      </c>
      <c r="I682" s="11" t="s">
        <v>518</v>
      </c>
      <c r="J682" s="144">
        <v>672</v>
      </c>
      <c r="K682" s="145">
        <f t="shared" si="228"/>
        <v>4704</v>
      </c>
      <c r="L682" s="144">
        <v>8</v>
      </c>
      <c r="M682" s="107"/>
    </row>
    <row r="683" spans="1:13" ht="15" customHeight="1" x14ac:dyDescent="0.25">
      <c r="A683" s="104">
        <v>46296</v>
      </c>
      <c r="B683" s="126" t="str">
        <f>INDEX(Réference!A:A,MATCH(T_suivi[[#This Row],[SKU]],Réference!F:F,0))</f>
        <v>A0.18</v>
      </c>
      <c r="C683" s="10" t="s">
        <v>26</v>
      </c>
      <c r="D683" s="7" t="str">
        <f>INDEX(Réference!G:G,MATCH('Suivi reception'!C683,Réference!F:F,0))</f>
        <v>Salade Lentilles Lait Coco</v>
      </c>
      <c r="E683" s="11" t="s">
        <v>12</v>
      </c>
      <c r="F683" s="142" t="s">
        <v>1652</v>
      </c>
      <c r="G683" s="143">
        <v>46759</v>
      </c>
      <c r="H683" s="11">
        <v>4</v>
      </c>
      <c r="I683" s="11" t="s">
        <v>518</v>
      </c>
      <c r="J683" s="144">
        <v>672</v>
      </c>
      <c r="K683" s="145">
        <f t="shared" si="228"/>
        <v>2688</v>
      </c>
      <c r="L683" s="144">
        <v>8</v>
      </c>
      <c r="M683" s="107"/>
    </row>
    <row r="684" spans="1:13" ht="15" customHeight="1" x14ac:dyDescent="0.25">
      <c r="A684" s="104">
        <v>46296</v>
      </c>
      <c r="B684" s="126" t="str">
        <f>INDEX(Réference!A:A,MATCH(T_suivi[[#This Row],[SKU]],Réference!F:F,0))</f>
        <v>A0.18</v>
      </c>
      <c r="C684" s="10" t="s">
        <v>26</v>
      </c>
      <c r="D684" s="7" t="str">
        <f>INDEX(Réference!G:G,MATCH('Suivi reception'!C684,Réference!F:F,0))</f>
        <v>Salade Lentilles Lait Coco</v>
      </c>
      <c r="E684" s="11" t="s">
        <v>12</v>
      </c>
      <c r="F684" s="142" t="s">
        <v>583</v>
      </c>
      <c r="G684" s="143">
        <v>46710</v>
      </c>
      <c r="H684" s="11">
        <v>1</v>
      </c>
      <c r="I684" s="11" t="s">
        <v>518</v>
      </c>
      <c r="J684" s="144">
        <v>112</v>
      </c>
      <c r="K684" s="145">
        <f t="shared" si="228"/>
        <v>112</v>
      </c>
      <c r="L684" s="144">
        <v>8</v>
      </c>
      <c r="M684" s="107"/>
    </row>
    <row r="685" spans="1:13" ht="15" customHeight="1" x14ac:dyDescent="0.25">
      <c r="A685" s="104">
        <v>46296</v>
      </c>
      <c r="B685" s="126" t="str">
        <f>INDEX(Réference!A:A,MATCH(T_suivi[[#This Row],[SKU]],Réference!F:F,0))</f>
        <v>E0.14</v>
      </c>
      <c r="C685" s="10" t="s">
        <v>252</v>
      </c>
      <c r="D685" s="7" t="str">
        <f>INDEX(Réference!G:G,MATCH('Suivi reception'!C685,Réference!F:F,0))</f>
        <v>Risotto saumon épinard</v>
      </c>
      <c r="E685" s="11" t="s">
        <v>8</v>
      </c>
      <c r="F685" s="142" t="s">
        <v>623</v>
      </c>
      <c r="G685" s="143">
        <v>46538</v>
      </c>
      <c r="H685" s="11">
        <v>4</v>
      </c>
      <c r="I685" s="11" t="s">
        <v>518</v>
      </c>
      <c r="J685" s="144">
        <v>1080</v>
      </c>
      <c r="K685" s="145">
        <f t="shared" si="228"/>
        <v>4320</v>
      </c>
      <c r="L685" s="144">
        <v>27</v>
      </c>
      <c r="M685" s="107"/>
    </row>
    <row r="686" spans="1:13" ht="15" customHeight="1" x14ac:dyDescent="0.25">
      <c r="A686" s="104">
        <v>46296</v>
      </c>
      <c r="B686" s="126" t="str">
        <f>INDEX(Réference!A:A,MATCH(T_suivi[[#This Row],[SKU]],Réference!F:F,0))</f>
        <v>A0.20</v>
      </c>
      <c r="C686" s="10" t="s">
        <v>32</v>
      </c>
      <c r="D686" s="7" t="str">
        <f>INDEX(Réference!G:G,MATCH('Suivi reception'!C686,Réference!F:F,0))</f>
        <v>Poulet Tikka Massala</v>
      </c>
      <c r="E686" s="11" t="s">
        <v>12</v>
      </c>
      <c r="F686" s="142" t="s">
        <v>698</v>
      </c>
      <c r="G686" s="143">
        <v>46769</v>
      </c>
      <c r="H686" s="11">
        <v>1</v>
      </c>
      <c r="I686" s="11" t="s">
        <v>518</v>
      </c>
      <c r="J686" s="144">
        <v>672</v>
      </c>
      <c r="K686" s="145">
        <f t="shared" si="228"/>
        <v>672</v>
      </c>
      <c r="L686" s="144">
        <v>8</v>
      </c>
      <c r="M686" s="107"/>
    </row>
    <row r="687" spans="1:13" ht="15" customHeight="1" x14ac:dyDescent="0.25">
      <c r="A687" s="104">
        <v>46297</v>
      </c>
      <c r="B687" s="126" t="str">
        <f>INDEX(Réference!A:A,MATCH(T_suivi[[#This Row],[SKU]],Réference!F:F,0))</f>
        <v>GRAADE</v>
      </c>
      <c r="C687" s="10">
        <v>490330004</v>
      </c>
      <c r="D687" s="7" t="str">
        <f>INDEX(Réference!G:G,MATCH('Suivi reception'!C687,Réference!F:F,0))</f>
        <v>Bracelet transpiration GRAADE 100% coton</v>
      </c>
      <c r="E687" s="11"/>
      <c r="F687" s="142" t="s">
        <v>526</v>
      </c>
      <c r="G687" s="143" t="s">
        <v>526</v>
      </c>
      <c r="H687" s="11">
        <v>1</v>
      </c>
      <c r="I687" s="11" t="s">
        <v>528</v>
      </c>
      <c r="J687" s="144">
        <v>100</v>
      </c>
      <c r="K687" s="145">
        <f t="shared" si="228"/>
        <v>100</v>
      </c>
      <c r="L687" s="144">
        <v>1</v>
      </c>
      <c r="M687" s="107"/>
    </row>
    <row r="688" spans="1:13" ht="15" customHeight="1" x14ac:dyDescent="0.25">
      <c r="A688" s="104">
        <v>46297</v>
      </c>
      <c r="B688" s="126" t="str">
        <f>INDEX(Réference!A:A,MATCH(T_suivi[[#This Row],[SKU]],Réference!F:F,0))</f>
        <v>GRAADE</v>
      </c>
      <c r="C688" s="10">
        <v>490330005</v>
      </c>
      <c r="D688" s="7" t="str">
        <f>INDEX(Réference!G:G,MATCH('Suivi reception'!C688,Réference!F:F,0))</f>
        <v>Seviette GRAADE 42x80cm</v>
      </c>
      <c r="E688" s="11"/>
      <c r="F688" s="142" t="s">
        <v>526</v>
      </c>
      <c r="G688" s="143" t="s">
        <v>526</v>
      </c>
      <c r="H688" s="11">
        <v>1</v>
      </c>
      <c r="I688" s="11" t="s">
        <v>528</v>
      </c>
      <c r="J688" s="144">
        <v>100</v>
      </c>
      <c r="K688" s="145">
        <f t="shared" si="228"/>
        <v>100</v>
      </c>
      <c r="L688" s="144">
        <v>1</v>
      </c>
      <c r="M688" s="107"/>
    </row>
    <row r="689" spans="1:13" ht="15" customHeight="1" x14ac:dyDescent="0.25">
      <c r="A689" s="104">
        <v>46297</v>
      </c>
      <c r="B689" s="126" t="str">
        <f>INDEX(Réference!A:A,MATCH(T_suivi[[#This Row],[SKU]],Réference!F:F,0))</f>
        <v>CONSOMMABLE</v>
      </c>
      <c r="C689" s="10">
        <v>700390001</v>
      </c>
      <c r="D689" s="7" t="str">
        <f>INDEX(Réference!G:G,MATCH('Suivi reception'!C689,Réference!F:F,0))</f>
        <v>CA FD SEMI AUTO 385X192X185 EXT SANS IMP</v>
      </c>
      <c r="E689" s="11" t="s">
        <v>813</v>
      </c>
      <c r="F689" s="142" t="s">
        <v>526</v>
      </c>
      <c r="G689" s="143" t="s">
        <v>526</v>
      </c>
      <c r="H689" s="11">
        <v>32</v>
      </c>
      <c r="I689" s="11" t="s">
        <v>518</v>
      </c>
      <c r="J689" s="144">
        <v>1100</v>
      </c>
      <c r="K689" s="145">
        <f t="shared" si="228"/>
        <v>35200</v>
      </c>
      <c r="L689" s="144">
        <v>1</v>
      </c>
      <c r="M689" s="107"/>
    </row>
    <row r="690" spans="1:13" ht="15" customHeight="1" x14ac:dyDescent="0.25">
      <c r="A690" s="104">
        <v>46297</v>
      </c>
      <c r="B690" s="126" t="str">
        <f>INDEX(Réference!A:A,MATCH(T_suivi[[#This Row],[SKU]],Réference!F:F,0))</f>
        <v>F0.041</v>
      </c>
      <c r="C690" s="10" t="s">
        <v>365</v>
      </c>
      <c r="D690" s="7" t="str">
        <f>INDEX(Réference!G:G,MATCH('Suivi reception'!C690,Réference!F:F,0))</f>
        <v>Sachet de 4 biscuits type petit beurre au cacao</v>
      </c>
      <c r="E690" s="11" t="s">
        <v>55</v>
      </c>
      <c r="F690" s="142" t="s">
        <v>1682</v>
      </c>
      <c r="G690" s="143">
        <v>46843</v>
      </c>
      <c r="H690" s="11">
        <v>6</v>
      </c>
      <c r="I690" s="11" t="s">
        <v>518</v>
      </c>
      <c r="J690" s="144">
        <v>5000</v>
      </c>
      <c r="K690" s="145">
        <f t="shared" si="228"/>
        <v>30000</v>
      </c>
      <c r="L690" s="144">
        <v>125</v>
      </c>
      <c r="M690" s="107"/>
    </row>
    <row r="691" spans="1:13" ht="15" customHeight="1" x14ac:dyDescent="0.25">
      <c r="A691" s="104">
        <v>46297</v>
      </c>
      <c r="B691" s="126" t="str">
        <f>INDEX(Réference!A:A,MATCH(T_suivi[[#This Row],[SKU]],Réference!F:F,0))</f>
        <v>F0.041</v>
      </c>
      <c r="C691" s="10" t="s">
        <v>365</v>
      </c>
      <c r="D691" s="7" t="str">
        <f>INDEX(Réference!G:G,MATCH('Suivi reception'!C691,Réference!F:F,0))</f>
        <v>Sachet de 4 biscuits type petit beurre au cacao</v>
      </c>
      <c r="E691" s="11" t="s">
        <v>55</v>
      </c>
      <c r="F691" s="142" t="s">
        <v>1682</v>
      </c>
      <c r="G691" s="143">
        <v>46843</v>
      </c>
      <c r="H691" s="11">
        <v>1</v>
      </c>
      <c r="I691" s="11" t="s">
        <v>518</v>
      </c>
      <c r="J691" s="144">
        <v>6000</v>
      </c>
      <c r="K691" s="145">
        <f t="shared" ref="K691" si="229">IF(ISBLANK(H691),"",H691*J691)</f>
        <v>6000</v>
      </c>
      <c r="L691" s="144">
        <v>125</v>
      </c>
      <c r="M691" s="107"/>
    </row>
    <row r="692" spans="1:13" ht="15" customHeight="1" x14ac:dyDescent="0.25">
      <c r="A692" s="104">
        <v>46297</v>
      </c>
      <c r="B692" s="126" t="str">
        <f>INDEX(Réference!A:A,MATCH(T_suivi[[#This Row],[SKU]],Réference!F:F,0))</f>
        <v>CONSOMMABLE</v>
      </c>
      <c r="C692" s="10">
        <v>700390002</v>
      </c>
      <c r="D692" s="7" t="str">
        <f>INDEX(Réference!G:G,MATCH('Suivi reception'!C692,Réference!F:F,0))</f>
        <v>600X400X400 EXT IMP</v>
      </c>
      <c r="E692" s="11" t="s">
        <v>813</v>
      </c>
      <c r="F692" s="142" t="s">
        <v>526</v>
      </c>
      <c r="G692" s="143" t="s">
        <v>526</v>
      </c>
      <c r="H692" s="11">
        <v>33</v>
      </c>
      <c r="I692" s="11" t="s">
        <v>518</v>
      </c>
      <c r="J692" s="144">
        <v>120</v>
      </c>
      <c r="K692" s="145">
        <f t="shared" si="228"/>
        <v>3960</v>
      </c>
      <c r="L692" s="144">
        <v>1</v>
      </c>
      <c r="M692" s="107"/>
    </row>
    <row r="693" spans="1:13" ht="15" customHeight="1" x14ac:dyDescent="0.25">
      <c r="A693" s="104">
        <v>46297</v>
      </c>
      <c r="B693" s="126" t="str">
        <f>INDEX(Réference!A:A,MATCH(T_suivi[[#This Row],[SKU]],Réference!F:F,0))</f>
        <v>F0.036</v>
      </c>
      <c r="C693" s="10" t="s">
        <v>353</v>
      </c>
      <c r="D693" s="7" t="str">
        <f>INDEX(Réference!G:G,MATCH('Suivi reception'!C693,Réference!F:F,0))</f>
        <v>Tablier de cuisine Cheef</v>
      </c>
      <c r="E693" s="11"/>
      <c r="F693" s="142" t="s">
        <v>526</v>
      </c>
      <c r="G693" s="143" t="s">
        <v>526</v>
      </c>
      <c r="H693" s="11">
        <v>5</v>
      </c>
      <c r="I693" s="11" t="s">
        <v>528</v>
      </c>
      <c r="J693" s="144">
        <v>100</v>
      </c>
      <c r="K693" s="145">
        <f t="shared" si="228"/>
        <v>500</v>
      </c>
      <c r="L693" s="144">
        <v>100</v>
      </c>
      <c r="M693" s="107"/>
    </row>
    <row r="694" spans="1:13" ht="15" customHeight="1" x14ac:dyDescent="0.25">
      <c r="A694" s="104">
        <v>46297</v>
      </c>
      <c r="B694" s="126" t="str">
        <f>INDEX(Réference!A:A,MATCH(T_suivi[[#This Row],[SKU]],Réference!F:F,0))</f>
        <v>GRAADE</v>
      </c>
      <c r="C694" s="10">
        <v>490320002</v>
      </c>
      <c r="D694" s="7" t="str">
        <f>INDEX(Réference!G:G,MATCH('Suivi reception'!C694,Réference!F:F,0))</f>
        <v>Tshirt GRAADE Homme Taille M</v>
      </c>
      <c r="E694" s="11" t="s">
        <v>1659</v>
      </c>
      <c r="F694" s="142" t="s">
        <v>526</v>
      </c>
      <c r="G694" s="143" t="s">
        <v>526</v>
      </c>
      <c r="H694" s="11">
        <v>1</v>
      </c>
      <c r="I694" s="11" t="s">
        <v>528</v>
      </c>
      <c r="J694" s="144">
        <v>1</v>
      </c>
      <c r="K694" s="145">
        <f t="shared" si="228"/>
        <v>1</v>
      </c>
      <c r="L694" s="144">
        <v>1</v>
      </c>
      <c r="M694" s="107"/>
    </row>
    <row r="695" spans="1:13" ht="15" customHeight="1" x14ac:dyDescent="0.25">
      <c r="A695" s="104">
        <v>46297</v>
      </c>
      <c r="B695" s="126" t="str">
        <f>INDEX(Réference!A:A,MATCH(T_suivi[[#This Row],[SKU]],Réference!F:F,0))</f>
        <v>GRAADE</v>
      </c>
      <c r="C695" s="10">
        <v>490320004</v>
      </c>
      <c r="D695" s="7" t="str">
        <f>INDEX(Réference!G:G,MATCH('Suivi reception'!C695,Réference!F:F,0))</f>
        <v>Tshirt GRAADE Femme Taille L</v>
      </c>
      <c r="E695" s="11" t="s">
        <v>1659</v>
      </c>
      <c r="F695" s="142" t="s">
        <v>526</v>
      </c>
      <c r="G695" s="143" t="s">
        <v>526</v>
      </c>
      <c r="H695" s="11">
        <v>1</v>
      </c>
      <c r="I695" s="11" t="s">
        <v>528</v>
      </c>
      <c r="J695" s="144">
        <v>2</v>
      </c>
      <c r="K695" s="145">
        <f t="shared" si="228"/>
        <v>2</v>
      </c>
      <c r="L695" s="144">
        <v>1</v>
      </c>
      <c r="M695" s="107"/>
    </row>
    <row r="696" spans="1:13" ht="15" customHeight="1" x14ac:dyDescent="0.25">
      <c r="A696" s="104">
        <v>46300</v>
      </c>
      <c r="B696" s="126" t="str">
        <f>INDEX(Réference!A:A,MATCH(T_suivi[[#This Row],[SKU]],Réference!F:F,0))</f>
        <v>CONSOMMABLE</v>
      </c>
      <c r="C696" s="10">
        <v>700400002</v>
      </c>
      <c r="D696" s="7" t="str">
        <f>INDEX(Réference!G:G,MATCH('Suivi reception'!C696,Réference!F:F,0))</f>
        <v>Caisse US  200X150X120MM - Fond auto</v>
      </c>
      <c r="E696" s="11" t="s">
        <v>1679</v>
      </c>
      <c r="F696" s="142" t="s">
        <v>526</v>
      </c>
      <c r="G696" s="143" t="s">
        <v>526</v>
      </c>
      <c r="H696" s="11">
        <v>6</v>
      </c>
      <c r="I696" s="11" t="s">
        <v>518</v>
      </c>
      <c r="J696" s="144">
        <v>1620</v>
      </c>
      <c r="K696" s="145">
        <f t="shared" si="228"/>
        <v>9720</v>
      </c>
      <c r="L696" s="144">
        <v>1</v>
      </c>
      <c r="M696" s="107"/>
    </row>
    <row r="697" spans="1:13" ht="15" customHeight="1" x14ac:dyDescent="0.25">
      <c r="A697" s="104">
        <v>46300</v>
      </c>
      <c r="B697" s="126" t="str">
        <f>INDEX(Réference!A:A,MATCH(T_suivi[[#This Row],[SKU]],Réference!F:F,0))</f>
        <v>CONSOMMABLE</v>
      </c>
      <c r="C697" s="10">
        <v>700400002</v>
      </c>
      <c r="D697" s="7" t="str">
        <f>INDEX(Réference!G:G,MATCH('Suivi reception'!C697,Réference!F:F,0))</f>
        <v>Caisse US  200X150X120MM - Fond auto</v>
      </c>
      <c r="E697" s="11" t="s">
        <v>1679</v>
      </c>
      <c r="F697" s="142" t="s">
        <v>526</v>
      </c>
      <c r="G697" s="143" t="s">
        <v>526</v>
      </c>
      <c r="H697" s="11">
        <v>1</v>
      </c>
      <c r="I697" s="11" t="s">
        <v>518</v>
      </c>
      <c r="J697" s="144">
        <v>360</v>
      </c>
      <c r="K697" s="145">
        <f t="shared" ref="K697" si="230">IF(ISBLANK(H697),"",H697*J697)</f>
        <v>360</v>
      </c>
      <c r="L697" s="144">
        <v>1</v>
      </c>
      <c r="M697" s="107"/>
    </row>
    <row r="698" spans="1:13" ht="15" customHeight="1" x14ac:dyDescent="0.25">
      <c r="A698" s="104">
        <v>46300</v>
      </c>
      <c r="B698" s="126" t="str">
        <f>INDEX(Réference!A:A,MATCH(T_suivi[[#This Row],[SKU]],Réference!F:F,0))</f>
        <v>CONSOMMABLE</v>
      </c>
      <c r="C698" s="10">
        <v>700310001</v>
      </c>
      <c r="D698" s="7" t="str">
        <f>INDEX(Réference!G:G,MATCH('Suivi reception'!C698,Réference!F:F,0))</f>
        <v>CAISSE AMERICAINE DD 400X400X400MM</v>
      </c>
      <c r="E698" s="11" t="s">
        <v>1529</v>
      </c>
      <c r="F698" s="142" t="s">
        <v>526</v>
      </c>
      <c r="G698" s="143" t="s">
        <v>526</v>
      </c>
      <c r="H698" s="11">
        <v>20</v>
      </c>
      <c r="I698" s="11" t="s">
        <v>518</v>
      </c>
      <c r="J698" s="144">
        <v>120</v>
      </c>
      <c r="K698" s="145">
        <f t="shared" si="228"/>
        <v>2400</v>
      </c>
      <c r="L698" s="144">
        <v>1</v>
      </c>
      <c r="M698" s="107"/>
    </row>
    <row r="699" spans="1:13" ht="15" customHeight="1" x14ac:dyDescent="0.25">
      <c r="A699" s="104">
        <v>46301</v>
      </c>
      <c r="B699" s="126" t="str">
        <f>INDEX(Réference!A:A,MATCH(T_suivi[[#This Row],[SKU]],Réference!F:F,0))</f>
        <v>CONSOMMABLE</v>
      </c>
      <c r="C699" s="10">
        <v>700400002</v>
      </c>
      <c r="D699" s="7" t="str">
        <f>INDEX(Réference!G:G,MATCH('Suivi reception'!C699,Réference!F:F,0))</f>
        <v>Caisse US  200X150X120MM - Fond auto</v>
      </c>
      <c r="E699" s="11" t="s">
        <v>1679</v>
      </c>
      <c r="F699" s="142" t="s">
        <v>526</v>
      </c>
      <c r="G699" s="143" t="s">
        <v>526</v>
      </c>
      <c r="H699" s="11">
        <v>3</v>
      </c>
      <c r="I699" s="11" t="s">
        <v>518</v>
      </c>
      <c r="J699" s="144">
        <v>1620</v>
      </c>
      <c r="K699" s="145">
        <f t="shared" si="228"/>
        <v>4860</v>
      </c>
      <c r="L699" s="144">
        <v>1</v>
      </c>
      <c r="M699" s="107"/>
    </row>
    <row r="700" spans="1:13" ht="15" customHeight="1" x14ac:dyDescent="0.25">
      <c r="A700" s="104">
        <v>46301</v>
      </c>
      <c r="B700" s="126" t="str">
        <f>INDEX(Réference!A:A,MATCH(T_suivi[[#This Row],[SKU]],Réference!F:F,0))</f>
        <v>B0.21</v>
      </c>
      <c r="C700" s="10" t="s">
        <v>114</v>
      </c>
      <c r="D700" s="7" t="str">
        <f>INDEX(Réference!G:G,MATCH('Suivi reception'!C700,Réference!F:F,0))</f>
        <v>Fusilli campagnardes</v>
      </c>
      <c r="E700" s="11" t="s">
        <v>8</v>
      </c>
      <c r="F700" s="142" t="s">
        <v>1692</v>
      </c>
      <c r="G700" s="143">
        <v>46664</v>
      </c>
      <c r="H700" s="11">
        <v>21</v>
      </c>
      <c r="I700" s="11" t="s">
        <v>518</v>
      </c>
      <c r="J700" s="144">
        <v>1080</v>
      </c>
      <c r="K700" s="145">
        <f>IF(ISBLANK(H700),"",H700*J700)</f>
        <v>22680</v>
      </c>
      <c r="L700" s="144">
        <v>27</v>
      </c>
      <c r="M700" s="107"/>
    </row>
    <row r="701" spans="1:13" ht="15" customHeight="1" x14ac:dyDescent="0.25">
      <c r="A701" s="104">
        <v>46301</v>
      </c>
      <c r="B701" s="126" t="str">
        <f>INDEX(Réference!A:A,MATCH(T_suivi[[#This Row],[SKU]],Réference!F:F,0))</f>
        <v>B0.21</v>
      </c>
      <c r="C701" s="10" t="s">
        <v>114</v>
      </c>
      <c r="D701" s="7" t="str">
        <f>INDEX(Réference!G:G,MATCH('Suivi reception'!C701,Réference!F:F,0))</f>
        <v>Fusilli campagnardes</v>
      </c>
      <c r="E701" s="11" t="s">
        <v>8</v>
      </c>
      <c r="F701" s="142" t="s">
        <v>1692</v>
      </c>
      <c r="G701" s="143">
        <v>46664</v>
      </c>
      <c r="H701" s="11">
        <v>1</v>
      </c>
      <c r="I701" s="11" t="s">
        <v>518</v>
      </c>
      <c r="J701" s="144">
        <v>432</v>
      </c>
      <c r="K701" s="145">
        <f>IF(ISBLANK(H701),"",H701*J701)</f>
        <v>432</v>
      </c>
      <c r="L701" s="144">
        <v>27</v>
      </c>
      <c r="M701" s="107"/>
    </row>
    <row r="702" spans="1:13" ht="15" customHeight="1" x14ac:dyDescent="0.25">
      <c r="A702" s="104">
        <v>46301</v>
      </c>
      <c r="B702" s="126" t="str">
        <f>INDEX(Réference!A:A,MATCH(T_suivi[[#This Row],[SKU]],Réference!F:F,0))</f>
        <v>D0.02</v>
      </c>
      <c r="C702" s="10" t="s">
        <v>174</v>
      </c>
      <c r="D702" s="7" t="str">
        <f>INDEX(Réference!G:G,MATCH('Suivi reception'!C702,Réference!F:F,0))</f>
        <v>Colombo de porc et riz</v>
      </c>
      <c r="E702" s="11" t="s">
        <v>24</v>
      </c>
      <c r="F702" s="142" t="s">
        <v>650</v>
      </c>
      <c r="G702" s="143">
        <v>46668</v>
      </c>
      <c r="H702" s="11">
        <v>1</v>
      </c>
      <c r="I702" s="11" t="s">
        <v>518</v>
      </c>
      <c r="J702" s="144">
        <v>1055</v>
      </c>
      <c r="K702" s="145">
        <f t="shared" ref="K702:K710" si="231">IF(ISBLANK(H702),"",H702*J702)</f>
        <v>1055</v>
      </c>
      <c r="L702" s="144">
        <v>10</v>
      </c>
      <c r="M702" s="107"/>
    </row>
    <row r="703" spans="1:13" ht="15" customHeight="1" x14ac:dyDescent="0.25">
      <c r="A703" s="104">
        <v>46301</v>
      </c>
      <c r="B703" s="126" t="str">
        <f>INDEX(Réference!A:A,MATCH(T_suivi[[#This Row],[SKU]],Réference!F:F,0))</f>
        <v>D0.02</v>
      </c>
      <c r="C703" s="10" t="s">
        <v>174</v>
      </c>
      <c r="D703" s="7" t="str">
        <f>INDEX(Réference!G:G,MATCH('Suivi reception'!C703,Réference!F:F,0))</f>
        <v>Colombo de porc et riz</v>
      </c>
      <c r="E703" s="11" t="s">
        <v>24</v>
      </c>
      <c r="F703" s="142" t="s">
        <v>650</v>
      </c>
      <c r="G703" s="143">
        <v>46668</v>
      </c>
      <c r="H703" s="11">
        <v>2</v>
      </c>
      <c r="I703" s="11" t="s">
        <v>518</v>
      </c>
      <c r="J703" s="144">
        <v>960</v>
      </c>
      <c r="K703" s="145">
        <f t="shared" si="231"/>
        <v>1920</v>
      </c>
      <c r="L703" s="144">
        <v>10</v>
      </c>
      <c r="M703" s="107"/>
    </row>
    <row r="704" spans="1:13" ht="15" customHeight="1" x14ac:dyDescent="0.25">
      <c r="A704" s="104">
        <v>46301</v>
      </c>
      <c r="B704" s="126" t="str">
        <f>INDEX(Réference!A:A,MATCH(T_suivi[[#This Row],[SKU]],Réference!F:F,0))</f>
        <v>E0.08</v>
      </c>
      <c r="C704" s="10" t="s">
        <v>238</v>
      </c>
      <c r="D704" s="7" t="str">
        <f>INDEX(Réference!G:G,MATCH('Suivi reception'!C704,Réference!F:F,0))</f>
        <v>Poulet mariné au citron et légumes du jardin 
(Poulet Thym Citron)</v>
      </c>
      <c r="E704" s="11" t="s">
        <v>20</v>
      </c>
      <c r="F704" s="142" t="s">
        <v>716</v>
      </c>
      <c r="G704" s="143">
        <v>46662</v>
      </c>
      <c r="H704" s="11">
        <v>1</v>
      </c>
      <c r="I704" s="11" t="s">
        <v>518</v>
      </c>
      <c r="J704" s="144">
        <v>30</v>
      </c>
      <c r="K704" s="145">
        <f t="shared" si="231"/>
        <v>30</v>
      </c>
      <c r="L704" s="144">
        <v>10</v>
      </c>
      <c r="M704" s="107"/>
    </row>
    <row r="705" spans="1:13" ht="15" customHeight="1" x14ac:dyDescent="0.25">
      <c r="A705" s="104">
        <v>46301</v>
      </c>
      <c r="B705" s="126" t="str">
        <f>INDEX(Réference!A:A,MATCH(T_suivi[[#This Row],[SKU]],Réference!F:F,0))</f>
        <v>C0.06</v>
      </c>
      <c r="C705" s="10" t="s">
        <v>129</v>
      </c>
      <c r="D705" s="7" t="str">
        <f>INDEX(Réference!G:G,MATCH('Suivi reception'!C705,Réference!F:F,0))</f>
        <v>Riz e tBoulettes de bœuf façon kefta</v>
      </c>
      <c r="E705" s="11" t="s">
        <v>8</v>
      </c>
      <c r="F705" s="142" t="s">
        <v>1695</v>
      </c>
      <c r="G705" s="143">
        <v>46783</v>
      </c>
      <c r="H705" s="11">
        <v>5</v>
      </c>
      <c r="I705" s="11" t="s">
        <v>518</v>
      </c>
      <c r="J705" s="144">
        <v>1080</v>
      </c>
      <c r="K705" s="145">
        <f t="shared" si="231"/>
        <v>5400</v>
      </c>
      <c r="L705" s="144">
        <v>27</v>
      </c>
      <c r="M705" s="107"/>
    </row>
    <row r="706" spans="1:13" ht="15" customHeight="1" x14ac:dyDescent="0.25">
      <c r="A706" s="104">
        <v>46301</v>
      </c>
      <c r="B706" s="126" t="str">
        <f>INDEX(Réference!A:A,MATCH(T_suivi[[#This Row],[SKU]],Réference!F:F,0))</f>
        <v>C0.06</v>
      </c>
      <c r="C706" s="10" t="s">
        <v>129</v>
      </c>
      <c r="D706" s="7" t="str">
        <f>INDEX(Réference!G:G,MATCH('Suivi reception'!C706,Réference!F:F,0))</f>
        <v>Riz e tBoulettes de bœuf façon kefta</v>
      </c>
      <c r="E706" s="11" t="s">
        <v>8</v>
      </c>
      <c r="F706" s="142" t="s">
        <v>1695</v>
      </c>
      <c r="G706" s="143">
        <v>46783</v>
      </c>
      <c r="H706" s="11">
        <v>1</v>
      </c>
      <c r="I706" s="11" t="s">
        <v>518</v>
      </c>
      <c r="J706" s="144">
        <v>756</v>
      </c>
      <c r="K706" s="145">
        <f t="shared" si="231"/>
        <v>756</v>
      </c>
      <c r="L706" s="144">
        <v>27</v>
      </c>
      <c r="M706" s="107"/>
    </row>
    <row r="707" spans="1:13" ht="15" customHeight="1" x14ac:dyDescent="0.25">
      <c r="A707" s="104">
        <v>46301</v>
      </c>
      <c r="B707" s="126" t="str">
        <f>INDEX(Réference!A:A,MATCH(T_suivi[[#This Row],[SKU]],Réference!F:F,0))</f>
        <v>E0.11</v>
      </c>
      <c r="C707" s="10" t="s">
        <v>246</v>
      </c>
      <c r="D707" s="7" t="str">
        <f>INDEX(Réference!G:G,MATCH('Suivi reception'!C707,Réference!F:F,0))</f>
        <v>Bœuf façon tomates farcies</v>
      </c>
      <c r="E707" s="11" t="s">
        <v>20</v>
      </c>
      <c r="F707" s="142" t="s">
        <v>641</v>
      </c>
      <c r="G707" s="143">
        <v>46726</v>
      </c>
      <c r="H707" s="11">
        <v>3</v>
      </c>
      <c r="I707" s="11" t="s">
        <v>518</v>
      </c>
      <c r="J707" s="144">
        <v>840</v>
      </c>
      <c r="K707" s="145">
        <f t="shared" si="231"/>
        <v>2520</v>
      </c>
      <c r="L707" s="144">
        <v>10</v>
      </c>
      <c r="M707" s="107"/>
    </row>
    <row r="708" spans="1:13" ht="15" customHeight="1" x14ac:dyDescent="0.25">
      <c r="A708" s="104">
        <v>46301</v>
      </c>
      <c r="B708" s="126" t="str">
        <f>INDEX(Réference!A:A,MATCH(T_suivi[[#This Row],[SKU]],Réference!F:F,0))</f>
        <v>E0.11</v>
      </c>
      <c r="C708" s="10" t="s">
        <v>246</v>
      </c>
      <c r="D708" s="7" t="str">
        <f>INDEX(Réference!G:G,MATCH('Suivi reception'!C708,Réference!F:F,0))</f>
        <v>Bœuf façon tomates farcies</v>
      </c>
      <c r="E708" s="11" t="s">
        <v>20</v>
      </c>
      <c r="F708" s="142" t="s">
        <v>636</v>
      </c>
      <c r="G708" s="143">
        <v>46726</v>
      </c>
      <c r="H708" s="11">
        <v>2</v>
      </c>
      <c r="I708" s="11" t="s">
        <v>518</v>
      </c>
      <c r="J708" s="144">
        <v>840</v>
      </c>
      <c r="K708" s="145">
        <f t="shared" ref="K708" si="232">IF(ISBLANK(H708),"",H708*J708)</f>
        <v>1680</v>
      </c>
      <c r="L708" s="144">
        <v>10</v>
      </c>
      <c r="M708" s="107"/>
    </row>
    <row r="709" spans="1:13" ht="15" customHeight="1" x14ac:dyDescent="0.25">
      <c r="A709" s="104">
        <v>46301</v>
      </c>
      <c r="B709" s="126" t="str">
        <f>INDEX(Réference!A:A,MATCH(T_suivi[[#This Row],[SKU]],Réference!F:F,0))</f>
        <v>D0.18</v>
      </c>
      <c r="C709" s="10" t="s">
        <v>207</v>
      </c>
      <c r="D709" s="7" t="str">
        <f>INDEX(Réference!G:G,MATCH('Suivi reception'!C709,Réference!F:F,0))</f>
        <v>Filet de merlu sauce citron et son riz</v>
      </c>
      <c r="E709" s="11" t="s">
        <v>12</v>
      </c>
      <c r="F709" s="142" t="s">
        <v>596</v>
      </c>
      <c r="G709" s="143">
        <v>46730</v>
      </c>
      <c r="H709" s="11">
        <v>15</v>
      </c>
      <c r="I709" s="11" t="s">
        <v>518</v>
      </c>
      <c r="J709" s="144">
        <v>672</v>
      </c>
      <c r="K709" s="145">
        <f t="shared" si="231"/>
        <v>10080</v>
      </c>
      <c r="L709" s="144">
        <v>8</v>
      </c>
      <c r="M709" s="107"/>
    </row>
    <row r="710" spans="1:13" ht="15" customHeight="1" x14ac:dyDescent="0.25">
      <c r="A710" s="104">
        <v>46301</v>
      </c>
      <c r="B710" s="126" t="str">
        <f>INDEX(Réference!A:A,MATCH(T_suivi[[#This Row],[SKU]],Réference!F:F,0))</f>
        <v>B0.19</v>
      </c>
      <c r="C710" s="10" t="s">
        <v>106</v>
      </c>
      <c r="D710" s="7" t="str">
        <f>INDEX(Réference!G:G,MATCH('Suivi reception'!C710,Réference!F:F,0))</f>
        <v>Fusilli au saumon, pointe d'ail</v>
      </c>
      <c r="E710" s="11" t="s">
        <v>8</v>
      </c>
      <c r="F710" s="142" t="s">
        <v>725</v>
      </c>
      <c r="G710" s="143">
        <v>46559</v>
      </c>
      <c r="H710" s="11">
        <v>4</v>
      </c>
      <c r="I710" s="11" t="s">
        <v>518</v>
      </c>
      <c r="J710" s="144">
        <v>1512</v>
      </c>
      <c r="K710" s="145">
        <f t="shared" si="231"/>
        <v>6048</v>
      </c>
      <c r="L710" s="144">
        <v>27</v>
      </c>
      <c r="M710" s="107"/>
    </row>
    <row r="711" spans="1:13" ht="15" customHeight="1" x14ac:dyDescent="0.25">
      <c r="A711" s="104">
        <v>46301</v>
      </c>
      <c r="B711" s="126" t="str">
        <f>INDEX(Réference!A:A,MATCH(T_suivi[[#This Row],[SKU]],Réference!F:F,0))</f>
        <v>C0.11</v>
      </c>
      <c r="C711" s="10" t="s">
        <v>144</v>
      </c>
      <c r="D711" s="7" t="str">
        <f>INDEX(Réference!G:G,MATCH('Suivi reception'!C711,Réference!F:F,0))</f>
        <v>Blanquette de poulet et riz</v>
      </c>
      <c r="E711" s="11" t="s">
        <v>24</v>
      </c>
      <c r="F711" s="142" t="s">
        <v>1688</v>
      </c>
      <c r="G711" s="143">
        <v>46761</v>
      </c>
      <c r="H711" s="11">
        <v>10</v>
      </c>
      <c r="I711" s="11" t="s">
        <v>518</v>
      </c>
      <c r="J711" s="144">
        <v>960</v>
      </c>
      <c r="K711" s="145">
        <f>IF(ISBLANK(H711),"",H711*J711)</f>
        <v>9600</v>
      </c>
      <c r="L711" s="144">
        <v>10</v>
      </c>
      <c r="M711" s="107"/>
    </row>
    <row r="712" spans="1:13" ht="15" customHeight="1" x14ac:dyDescent="0.25">
      <c r="A712" s="104">
        <v>46301</v>
      </c>
      <c r="B712" s="126" t="str">
        <f>INDEX(Réference!A:A,MATCH(T_suivi[[#This Row],[SKU]],Réference!F:F,0))</f>
        <v>C0.11</v>
      </c>
      <c r="C712" s="10" t="s">
        <v>144</v>
      </c>
      <c r="D712" s="7" t="str">
        <f>INDEX(Réference!G:G,MATCH('Suivi reception'!C712,Réference!F:F,0))</f>
        <v>Blanquette de poulet et riz</v>
      </c>
      <c r="E712" s="11" t="s">
        <v>24</v>
      </c>
      <c r="F712" s="142" t="s">
        <v>1688</v>
      </c>
      <c r="G712" s="143">
        <v>46761</v>
      </c>
      <c r="H712" s="11">
        <v>1</v>
      </c>
      <c r="I712" s="11" t="s">
        <v>518</v>
      </c>
      <c r="J712" s="144">
        <v>453</v>
      </c>
      <c r="K712" s="145">
        <f t="shared" ref="K712" si="233">IF(ISBLANK(H712),"",H712*J712)</f>
        <v>453</v>
      </c>
      <c r="L712" s="144">
        <v>10</v>
      </c>
      <c r="M712" s="107"/>
    </row>
    <row r="713" spans="1:13" ht="15" customHeight="1" x14ac:dyDescent="0.25">
      <c r="A713" s="104">
        <v>46301</v>
      </c>
      <c r="B713" s="126" t="str">
        <f>INDEX(Réference!A:A,MATCH(T_suivi[[#This Row],[SKU]],Réference!F:F,0))</f>
        <v>D0.07</v>
      </c>
      <c r="C713" s="10" t="s">
        <v>182</v>
      </c>
      <c r="D713" s="7" t="str">
        <f>INDEX(Réference!G:G,MATCH('Suivi reception'!C713,Réference!F:F,0))</f>
        <v>Curry végétarien</v>
      </c>
      <c r="E713" s="11" t="s">
        <v>24</v>
      </c>
      <c r="F713" s="142" t="s">
        <v>1689</v>
      </c>
      <c r="G713" s="143">
        <v>46756</v>
      </c>
      <c r="H713" s="11">
        <v>5</v>
      </c>
      <c r="I713" s="11" t="s">
        <v>518</v>
      </c>
      <c r="J713" s="144">
        <v>1152</v>
      </c>
      <c r="K713" s="145">
        <f>IF(ISBLANK(H713),"",H713*J713)</f>
        <v>5760</v>
      </c>
      <c r="L713" s="144">
        <v>12</v>
      </c>
      <c r="M713" s="107"/>
    </row>
    <row r="714" spans="1:13" ht="15" customHeight="1" x14ac:dyDescent="0.25">
      <c r="A714" s="104">
        <v>46301</v>
      </c>
      <c r="B714" s="126" t="str">
        <f>INDEX(Réference!A:A,MATCH(T_suivi[[#This Row],[SKU]],Réference!F:F,0))</f>
        <v>D0.07</v>
      </c>
      <c r="C714" s="10" t="s">
        <v>182</v>
      </c>
      <c r="D714" s="7" t="str">
        <f>INDEX(Réference!G:G,MATCH('Suivi reception'!C714,Réference!F:F,0))</f>
        <v>Curry végétarien</v>
      </c>
      <c r="E714" s="11" t="s">
        <v>24</v>
      </c>
      <c r="F714" s="142" t="s">
        <v>1689</v>
      </c>
      <c r="G714" s="143">
        <v>46756</v>
      </c>
      <c r="H714" s="11">
        <v>1</v>
      </c>
      <c r="I714" s="11" t="s">
        <v>518</v>
      </c>
      <c r="J714" s="144">
        <v>318</v>
      </c>
      <c r="K714" s="145">
        <f t="shared" ref="K714" si="234">IF(ISBLANK(H714),"",H714*J714)</f>
        <v>318</v>
      </c>
      <c r="L714" s="144">
        <v>12</v>
      </c>
      <c r="M714" s="107"/>
    </row>
    <row r="715" spans="1:13" ht="15" customHeight="1" x14ac:dyDescent="0.25">
      <c r="A715" s="104">
        <v>46301</v>
      </c>
      <c r="B715" s="126" t="str">
        <f>INDEX(Réference!A:A,MATCH(T_suivi[[#This Row],[SKU]],Réference!F:F,0))</f>
        <v>B0.07</v>
      </c>
      <c r="C715" s="10" t="s">
        <v>65</v>
      </c>
      <c r="D715" s="7" t="str">
        <f>INDEX(Réference!G:G,MATCH('Suivi reception'!C715,Réference!F:F,0))</f>
        <v>Lasagnes saumon épinard</v>
      </c>
      <c r="E715" s="11" t="s">
        <v>24</v>
      </c>
      <c r="F715" s="142" t="s">
        <v>1690</v>
      </c>
      <c r="G715" s="143">
        <v>46755</v>
      </c>
      <c r="H715" s="11">
        <v>6</v>
      </c>
      <c r="I715" s="11" t="s">
        <v>518</v>
      </c>
      <c r="J715" s="144">
        <v>1512</v>
      </c>
      <c r="K715" s="145">
        <f>IF(ISBLANK(H715),"",H715*J715)</f>
        <v>9072</v>
      </c>
      <c r="L715" s="144">
        <v>36</v>
      </c>
      <c r="M715" s="107"/>
    </row>
    <row r="716" spans="1:13" ht="15" customHeight="1" x14ac:dyDescent="0.25">
      <c r="A716" s="104">
        <v>46301</v>
      </c>
      <c r="B716" s="126" t="str">
        <f>INDEX(Réference!A:A,MATCH(T_suivi[[#This Row],[SKU]],Réference!F:F,0))</f>
        <v>B0.07</v>
      </c>
      <c r="C716" s="10" t="s">
        <v>65</v>
      </c>
      <c r="D716" s="7" t="str">
        <f>INDEX(Réference!G:G,MATCH('Suivi reception'!C716,Réference!F:F,0))</f>
        <v>Lasagnes saumon épinard</v>
      </c>
      <c r="E716" s="11" t="s">
        <v>24</v>
      </c>
      <c r="F716" s="142" t="s">
        <v>1690</v>
      </c>
      <c r="G716" s="143">
        <v>46755</v>
      </c>
      <c r="H716" s="11">
        <v>1</v>
      </c>
      <c r="I716" s="11" t="s">
        <v>518</v>
      </c>
      <c r="J716" s="144">
        <v>1068</v>
      </c>
      <c r="K716" s="145">
        <f t="shared" ref="K716" si="235">IF(ISBLANK(H716),"",H716*J716)</f>
        <v>1068</v>
      </c>
      <c r="L716" s="144">
        <v>36</v>
      </c>
      <c r="M716" s="107"/>
    </row>
    <row r="717" spans="1:13" ht="15" customHeight="1" x14ac:dyDescent="0.25">
      <c r="A717" s="104">
        <v>46301</v>
      </c>
      <c r="B717" s="126" t="str">
        <f>INDEX(Réference!A:A,MATCH(T_suivi[[#This Row],[SKU]],Réference!F:F,0))</f>
        <v>B0.18</v>
      </c>
      <c r="C717" s="10" t="s">
        <v>525</v>
      </c>
      <c r="D717" s="7" t="str">
        <f>INDEX(Réference!G:G,MATCH('Suivi reception'!C717,Réference!F:F,0))</f>
        <v>Chili végétarien</v>
      </c>
      <c r="E717" s="11" t="s">
        <v>24</v>
      </c>
      <c r="F717" s="142" t="s">
        <v>1691</v>
      </c>
      <c r="G717" s="143">
        <v>46756</v>
      </c>
      <c r="H717" s="11">
        <v>5</v>
      </c>
      <c r="I717" s="11" t="s">
        <v>518</v>
      </c>
      <c r="J717" s="144">
        <v>1152</v>
      </c>
      <c r="K717" s="145">
        <f>IF(ISBLANK(H717),"",H717*J717)</f>
        <v>5760</v>
      </c>
      <c r="L717" s="144">
        <v>12</v>
      </c>
      <c r="M717" s="107"/>
    </row>
    <row r="718" spans="1:13" ht="15" customHeight="1" x14ac:dyDescent="0.25">
      <c r="A718" s="104">
        <v>46301</v>
      </c>
      <c r="B718" s="126" t="str">
        <f>INDEX(Réference!A:A,MATCH(T_suivi[[#This Row],[SKU]],Réference!F:F,0))</f>
        <v>B0.18</v>
      </c>
      <c r="C718" s="10" t="s">
        <v>525</v>
      </c>
      <c r="D718" s="7" t="str">
        <f>INDEX(Réference!G:G,MATCH('Suivi reception'!C718,Réference!F:F,0))</f>
        <v>Chili végétarien</v>
      </c>
      <c r="E718" s="11" t="s">
        <v>24</v>
      </c>
      <c r="F718" s="142" t="s">
        <v>1691</v>
      </c>
      <c r="G718" s="143">
        <v>46756</v>
      </c>
      <c r="H718" s="11">
        <v>1</v>
      </c>
      <c r="I718" s="11" t="s">
        <v>518</v>
      </c>
      <c r="J718" s="144">
        <v>314</v>
      </c>
      <c r="K718" s="145">
        <f t="shared" ref="K718:K719" si="236">IF(ISBLANK(H718),"",H718*J718)</f>
        <v>314</v>
      </c>
      <c r="L718" s="144">
        <v>12</v>
      </c>
      <c r="M718" s="107"/>
    </row>
    <row r="719" spans="1:13" ht="15" customHeight="1" x14ac:dyDescent="0.25">
      <c r="A719" s="104">
        <v>46301</v>
      </c>
      <c r="B719" s="126" t="str">
        <f>INDEX(Réference!A:A,MATCH(T_suivi[[#This Row],[SKU]],Réference!F:F,0))</f>
        <v>D0.02</v>
      </c>
      <c r="C719" s="10" t="s">
        <v>174</v>
      </c>
      <c r="D719" s="7" t="str">
        <f>INDEX(Réference!G:G,MATCH('Suivi reception'!C719,Réference!F:F,0))</f>
        <v>Colombo de porc et riz</v>
      </c>
      <c r="E719" s="11" t="s">
        <v>24</v>
      </c>
      <c r="F719" s="142" t="s">
        <v>1687</v>
      </c>
      <c r="G719" s="143">
        <v>46762</v>
      </c>
      <c r="H719" s="11">
        <v>3</v>
      </c>
      <c r="I719" s="11" t="s">
        <v>518</v>
      </c>
      <c r="J719" s="144">
        <v>960</v>
      </c>
      <c r="K719" s="145">
        <f t="shared" si="236"/>
        <v>2880</v>
      </c>
      <c r="L719" s="144">
        <v>10</v>
      </c>
      <c r="M719" s="107"/>
    </row>
    <row r="720" spans="1:13" ht="15" customHeight="1" x14ac:dyDescent="0.25">
      <c r="A720" s="104">
        <v>46301</v>
      </c>
      <c r="B720" s="126" t="str">
        <f>INDEX(Réference!A:A,MATCH(T_suivi[[#This Row],[SKU]],Réference!F:F,0))</f>
        <v>F0.015</v>
      </c>
      <c r="C720" s="10" t="s">
        <v>306</v>
      </c>
      <c r="D720" s="7" t="str">
        <f>INDEX(Réference!G:G,MATCH('Suivi reception'!C720,Réference!F:F,0))</f>
        <v>Biscuits nappés chocolat noir</v>
      </c>
      <c r="E720" s="11" t="s">
        <v>55</v>
      </c>
      <c r="F720" s="142" t="s">
        <v>1683</v>
      </c>
      <c r="G720" s="143">
        <v>46644</v>
      </c>
      <c r="H720" s="11">
        <v>3</v>
      </c>
      <c r="I720" s="11" t="s">
        <v>518</v>
      </c>
      <c r="J720" s="144">
        <v>7040</v>
      </c>
      <c r="K720" s="145">
        <f t="shared" si="228"/>
        <v>21120</v>
      </c>
      <c r="L720" s="144">
        <v>110</v>
      </c>
      <c r="M720" s="107"/>
    </row>
    <row r="721" spans="1:13" ht="15" customHeight="1" x14ac:dyDescent="0.25">
      <c r="A721" s="104">
        <v>46301</v>
      </c>
      <c r="B721" s="126" t="str">
        <f>INDEX(Réference!A:A,MATCH(T_suivi[[#This Row],[SKU]],Réference!F:F,0))</f>
        <v>F0.015</v>
      </c>
      <c r="C721" s="10" t="s">
        <v>306</v>
      </c>
      <c r="D721" s="7" t="str">
        <f>INDEX(Réference!G:G,MATCH('Suivi reception'!C721,Réference!F:F,0))</f>
        <v>Biscuits nappés chocolat noir</v>
      </c>
      <c r="E721" s="11" t="s">
        <v>55</v>
      </c>
      <c r="F721" s="142" t="s">
        <v>1683</v>
      </c>
      <c r="G721" s="143">
        <v>46644</v>
      </c>
      <c r="H721" s="11">
        <v>1</v>
      </c>
      <c r="I721" s="11" t="s">
        <v>518</v>
      </c>
      <c r="J721" s="144">
        <v>5720</v>
      </c>
      <c r="K721" s="145">
        <f t="shared" si="228"/>
        <v>5720</v>
      </c>
      <c r="L721" s="144">
        <v>110</v>
      </c>
      <c r="M721" s="107"/>
    </row>
    <row r="722" spans="1:13" ht="15" customHeight="1" x14ac:dyDescent="0.25">
      <c r="A722" s="104">
        <v>46301</v>
      </c>
      <c r="B722" s="126" t="str">
        <f>INDEX(Réference!A:A,MATCH(T_suivi[[#This Row],[SKU]],Réference!F:F,0))</f>
        <v>F0.010</v>
      </c>
      <c r="C722" s="10" t="s">
        <v>293</v>
      </c>
      <c r="D722" s="7" t="str">
        <f>INDEX(Réference!G:G,MATCH('Suivi reception'!C722,Réference!F:F,0))</f>
        <v>Biscuits chocolat noisettes</v>
      </c>
      <c r="E722" s="11" t="s">
        <v>55</v>
      </c>
      <c r="F722" s="142" t="s">
        <v>1684</v>
      </c>
      <c r="G722" s="143">
        <v>46652</v>
      </c>
      <c r="H722" s="11">
        <v>4</v>
      </c>
      <c r="I722" s="11" t="s">
        <v>518</v>
      </c>
      <c r="J722" s="144">
        <v>6336</v>
      </c>
      <c r="K722" s="145">
        <f t="shared" si="228"/>
        <v>25344</v>
      </c>
      <c r="L722" s="144">
        <v>99</v>
      </c>
      <c r="M722" s="107"/>
    </row>
    <row r="723" spans="1:13" ht="15" customHeight="1" x14ac:dyDescent="0.25">
      <c r="A723" s="104">
        <v>46301</v>
      </c>
      <c r="B723" s="126" t="str">
        <f>INDEX(Réference!A:A,MATCH(T_suivi[[#This Row],[SKU]],Réference!F:F,0))</f>
        <v>F0.011</v>
      </c>
      <c r="C723" s="10" t="s">
        <v>296</v>
      </c>
      <c r="D723" s="7" t="str">
        <f>INDEX(Réference!G:G,MATCH('Suivi reception'!C723,Réference!F:F,0))</f>
        <v>Biscuits nappés chocolat au lait</v>
      </c>
      <c r="E723" s="11" t="s">
        <v>55</v>
      </c>
      <c r="F723" s="142" t="s">
        <v>1685</v>
      </c>
      <c r="G723" s="143">
        <v>46645</v>
      </c>
      <c r="H723" s="11">
        <v>4</v>
      </c>
      <c r="I723" s="11" t="s">
        <v>518</v>
      </c>
      <c r="J723" s="144">
        <v>7040</v>
      </c>
      <c r="K723" s="145">
        <f t="shared" si="228"/>
        <v>28160</v>
      </c>
      <c r="L723" s="144">
        <v>110</v>
      </c>
      <c r="M723" s="107"/>
    </row>
    <row r="724" spans="1:13" ht="15" customHeight="1" x14ac:dyDescent="0.25">
      <c r="A724" s="104">
        <v>46301</v>
      </c>
      <c r="B724" s="126" t="str">
        <f>INDEX(Réference!A:A,MATCH(T_suivi[[#This Row],[SKU]],Réference!F:F,0))</f>
        <v>F0.011</v>
      </c>
      <c r="C724" s="10" t="s">
        <v>296</v>
      </c>
      <c r="D724" s="7" t="str">
        <f>INDEX(Réference!G:G,MATCH('Suivi reception'!C724,Réference!F:F,0))</f>
        <v>Biscuits nappés chocolat au lait</v>
      </c>
      <c r="E724" s="11" t="s">
        <v>55</v>
      </c>
      <c r="F724" s="142" t="s">
        <v>1685</v>
      </c>
      <c r="G724" s="143">
        <v>46645</v>
      </c>
      <c r="H724" s="11">
        <v>1</v>
      </c>
      <c r="I724" s="11" t="s">
        <v>518</v>
      </c>
      <c r="J724" s="144">
        <v>5940</v>
      </c>
      <c r="K724" s="145">
        <f t="shared" si="228"/>
        <v>5940</v>
      </c>
      <c r="L724" s="144">
        <v>110</v>
      </c>
      <c r="M724" s="107"/>
    </row>
    <row r="725" spans="1:13" ht="15" customHeight="1" x14ac:dyDescent="0.25">
      <c r="A725" s="104">
        <v>46301</v>
      </c>
      <c r="B725" s="126" t="str">
        <f>INDEX(Réference!A:A,MATCH(T_suivi[[#This Row],[SKU]],Réference!F:F,0))</f>
        <v>G0.011</v>
      </c>
      <c r="C725" s="10" t="s">
        <v>405</v>
      </c>
      <c r="D725" s="7" t="str">
        <f>INDEX(Réference!G:G,MATCH('Suivi reception'!C725,Réference!F:F,0))</f>
        <v>Muesli aux raisins, pommes et amandes</v>
      </c>
      <c r="E725" s="11" t="s">
        <v>55</v>
      </c>
      <c r="F725" s="142" t="s">
        <v>1686</v>
      </c>
      <c r="G725" s="143">
        <v>46651</v>
      </c>
      <c r="H725" s="11">
        <v>3</v>
      </c>
      <c r="I725" s="11" t="s">
        <v>518</v>
      </c>
      <c r="J725" s="144">
        <v>4800</v>
      </c>
      <c r="K725" s="145">
        <f t="shared" si="228"/>
        <v>14400</v>
      </c>
      <c r="L725" s="144">
        <v>60</v>
      </c>
      <c r="M725" s="107"/>
    </row>
    <row r="726" spans="1:13" ht="15" customHeight="1" x14ac:dyDescent="0.25">
      <c r="A726" s="104">
        <v>46301</v>
      </c>
      <c r="B726" s="126" t="str">
        <f>INDEX(Réference!A:A,MATCH(T_suivi[[#This Row],[SKU]],Réference!F:F,0))</f>
        <v>G0.011</v>
      </c>
      <c r="C726" s="10" t="s">
        <v>405</v>
      </c>
      <c r="D726" s="7" t="str">
        <f>INDEX(Réference!G:G,MATCH('Suivi reception'!C726,Réference!F:F,0))</f>
        <v>Muesli aux raisins, pommes et amandes</v>
      </c>
      <c r="E726" s="11" t="s">
        <v>55</v>
      </c>
      <c r="F726" s="142" t="s">
        <v>1686</v>
      </c>
      <c r="G726" s="143">
        <v>46651</v>
      </c>
      <c r="H726" s="11">
        <v>1</v>
      </c>
      <c r="I726" s="11" t="s">
        <v>518</v>
      </c>
      <c r="J726" s="144">
        <v>1440</v>
      </c>
      <c r="K726" s="145">
        <f t="shared" ref="K726:K727" si="237">IF(ISBLANK(H726),"",H726*J726)</f>
        <v>1440</v>
      </c>
      <c r="L726" s="144">
        <v>60</v>
      </c>
      <c r="M726" s="107"/>
    </row>
    <row r="727" spans="1:13" ht="15" customHeight="1" x14ac:dyDescent="0.25">
      <c r="A727" s="104">
        <v>46302</v>
      </c>
      <c r="B727" s="126" t="str">
        <f>INDEX(Réference!A:A,MATCH(T_suivi[[#This Row],[SKU]],Réference!F:F,0))</f>
        <v>G0.020</v>
      </c>
      <c r="C727" s="10" t="s">
        <v>425</v>
      </c>
      <c r="D727" s="7" t="str">
        <f>INDEX(Réference!G:G,MATCH('Suivi reception'!C727,Réference!F:F,0))</f>
        <v>Pancakes x2</v>
      </c>
      <c r="E727" s="11" t="s">
        <v>86</v>
      </c>
      <c r="F727" s="142" t="s">
        <v>1696</v>
      </c>
      <c r="G727" s="143">
        <v>46361</v>
      </c>
      <c r="H727" s="11">
        <v>2</v>
      </c>
      <c r="I727" s="11" t="s">
        <v>518</v>
      </c>
      <c r="J727" s="144">
        <v>5760</v>
      </c>
      <c r="K727" s="145">
        <f t="shared" si="237"/>
        <v>11520</v>
      </c>
      <c r="L727" s="144">
        <v>120</v>
      </c>
      <c r="M727" s="107"/>
    </row>
    <row r="728" spans="1:13" ht="15" customHeight="1" x14ac:dyDescent="0.25">
      <c r="A728" s="104">
        <v>46302</v>
      </c>
      <c r="B728" s="126" t="str">
        <f>INDEX(Réference!A:A,MATCH(T_suivi[[#This Row],[SKU]],Réference!F:F,0))</f>
        <v>C0.12</v>
      </c>
      <c r="C728" s="10" t="s">
        <v>497</v>
      </c>
      <c r="D728" s="7" t="str">
        <f>INDEX(Réference!G:G,MATCH('Suivi reception'!C728,Réference!F:F,0))</f>
        <v>Boulette sau bœuf sauce tomate et torsades</v>
      </c>
      <c r="E728" s="11" t="s">
        <v>12</v>
      </c>
      <c r="F728" s="142" t="s">
        <v>587</v>
      </c>
      <c r="G728" s="143">
        <v>46719</v>
      </c>
      <c r="H728" s="11">
        <v>15</v>
      </c>
      <c r="I728" s="11" t="s">
        <v>518</v>
      </c>
      <c r="J728" s="144">
        <v>672</v>
      </c>
      <c r="K728" s="145">
        <f>IF(ISBLANK(H728),"",H728*J728)</f>
        <v>10080</v>
      </c>
      <c r="L728" s="144">
        <v>8</v>
      </c>
      <c r="M728" s="107"/>
    </row>
    <row r="729" spans="1:13" ht="15" customHeight="1" x14ac:dyDescent="0.25">
      <c r="A729" s="104">
        <v>46302</v>
      </c>
      <c r="B729" s="126" t="str">
        <f>INDEX(Réference!A:A,MATCH(T_suivi[[#This Row],[SKU]],Réference!F:F,0))</f>
        <v>B0.15</v>
      </c>
      <c r="C729" s="10" t="s">
        <v>496</v>
      </c>
      <c r="D729" s="7" t="str">
        <f>INDEX(Réference!G:G,MATCH('Suivi reception'!C729,Réference!F:F,0))</f>
        <v>Couscous au poulet et merguez</v>
      </c>
      <c r="E729" s="11" t="s">
        <v>12</v>
      </c>
      <c r="F729" s="142" t="s">
        <v>591</v>
      </c>
      <c r="G729" s="143">
        <v>46725</v>
      </c>
      <c r="H729" s="11">
        <v>12</v>
      </c>
      <c r="I729" s="11" t="s">
        <v>518</v>
      </c>
      <c r="J729" s="144">
        <v>672</v>
      </c>
      <c r="K729" s="145">
        <f>IF(ISBLANK(H729),"",H729*J729)</f>
        <v>8064</v>
      </c>
      <c r="L729" s="144">
        <v>8</v>
      </c>
      <c r="M729" s="107"/>
    </row>
    <row r="730" spans="1:13" ht="15" customHeight="1" x14ac:dyDescent="0.25">
      <c r="A730" s="104">
        <v>46302</v>
      </c>
      <c r="B730" s="126" t="str">
        <f>INDEX(Réference!A:A,MATCH(T_suivi[[#This Row],[SKU]],Réference!F:F,0))</f>
        <v>B0.15</v>
      </c>
      <c r="C730" s="10" t="s">
        <v>496</v>
      </c>
      <c r="D730" s="7" t="str">
        <f>INDEX(Réference!G:G,MATCH('Suivi reception'!C730,Réference!F:F,0))</f>
        <v>Couscous au poulet et merguez</v>
      </c>
      <c r="E730" s="11" t="s">
        <v>12</v>
      </c>
      <c r="F730" s="142" t="s">
        <v>546</v>
      </c>
      <c r="G730" s="143">
        <v>46682</v>
      </c>
      <c r="H730" s="11">
        <v>1</v>
      </c>
      <c r="I730" s="11" t="s">
        <v>518</v>
      </c>
      <c r="J730" s="144">
        <v>672</v>
      </c>
      <c r="K730" s="145">
        <f t="shared" ref="K730" si="238">IF(ISBLANK(H730),"",H730*J730)</f>
        <v>672</v>
      </c>
      <c r="L730" s="144">
        <v>8</v>
      </c>
      <c r="M730" s="107"/>
    </row>
    <row r="731" spans="1:13" ht="15" customHeight="1" x14ac:dyDescent="0.25">
      <c r="A731" s="104">
        <v>46302</v>
      </c>
      <c r="B731" s="126" t="str">
        <f>INDEX(Réference!A:A,MATCH(T_suivi[[#This Row],[SKU]],Réference!F:F,0))</f>
        <v>A0.15</v>
      </c>
      <c r="C731" s="10" t="s">
        <v>14</v>
      </c>
      <c r="D731" s="7" t="str">
        <f>INDEX(Réference!G:G,MATCH('Suivi reception'!C731,Réference!F:F,0))</f>
        <v>Vegetarian moussaka style boulgour</v>
      </c>
      <c r="E731" s="11" t="s">
        <v>8</v>
      </c>
      <c r="F731" s="142" t="s">
        <v>1697</v>
      </c>
      <c r="G731" s="143">
        <v>46783</v>
      </c>
      <c r="H731" s="11">
        <v>5</v>
      </c>
      <c r="I731" s="11" t="s">
        <v>518</v>
      </c>
      <c r="J731" s="144">
        <v>1080</v>
      </c>
      <c r="K731" s="145">
        <f>IF(ISBLANK(H731),"",H731*J731)</f>
        <v>5400</v>
      </c>
      <c r="L731" s="144">
        <v>27</v>
      </c>
      <c r="M731" s="107"/>
    </row>
    <row r="732" spans="1:13" ht="15" customHeight="1" x14ac:dyDescent="0.25">
      <c r="A732" s="104">
        <v>46302</v>
      </c>
      <c r="B732" s="126" t="str">
        <f>INDEX(Réference!A:A,MATCH(T_suivi[[#This Row],[SKU]],Réference!F:F,0))</f>
        <v>D0.02</v>
      </c>
      <c r="C732" s="10" t="s">
        <v>174</v>
      </c>
      <c r="D732" s="7" t="str">
        <f>INDEX(Réference!G:G,MATCH('Suivi reception'!C732,Réference!F:F,0))</f>
        <v>Colombo de porc et riz</v>
      </c>
      <c r="E732" s="11" t="s">
        <v>24</v>
      </c>
      <c r="F732" s="142" t="s">
        <v>1687</v>
      </c>
      <c r="G732" s="143">
        <v>46762</v>
      </c>
      <c r="H732" s="11">
        <v>6</v>
      </c>
      <c r="I732" s="11" t="s">
        <v>518</v>
      </c>
      <c r="J732" s="144">
        <v>960</v>
      </c>
      <c r="K732" s="145">
        <f>IF(ISBLANK(H732),"",H732*J732)</f>
        <v>5760</v>
      </c>
      <c r="L732" s="144">
        <v>10</v>
      </c>
      <c r="M732" s="107"/>
    </row>
    <row r="733" spans="1:13" ht="15" customHeight="1" x14ac:dyDescent="0.25">
      <c r="A733" s="104">
        <v>46302</v>
      </c>
      <c r="B733" s="126" t="str">
        <f>INDEX(Réference!A:A,MATCH(T_suivi[[#This Row],[SKU]],Réference!F:F,0))</f>
        <v>D0.02</v>
      </c>
      <c r="C733" s="10" t="s">
        <v>174</v>
      </c>
      <c r="D733" s="7" t="str">
        <f>INDEX(Réference!G:G,MATCH('Suivi reception'!C733,Réference!F:F,0))</f>
        <v>Colombo de porc et riz</v>
      </c>
      <c r="E733" s="11" t="s">
        <v>24</v>
      </c>
      <c r="F733" s="142" t="s">
        <v>1687</v>
      </c>
      <c r="G733" s="143">
        <v>46762</v>
      </c>
      <c r="H733" s="11">
        <v>1</v>
      </c>
      <c r="I733" s="11" t="s">
        <v>518</v>
      </c>
      <c r="J733" s="144">
        <v>1014</v>
      </c>
      <c r="K733" s="145">
        <f t="shared" ref="K733" si="239">IF(ISBLANK(H733),"",H733*J733)</f>
        <v>1014</v>
      </c>
      <c r="L733" s="144">
        <v>10</v>
      </c>
      <c r="M733" s="107"/>
    </row>
    <row r="734" spans="1:13" ht="15" customHeight="1" x14ac:dyDescent="0.25">
      <c r="A734" s="104">
        <v>46302</v>
      </c>
      <c r="B734" s="126" t="str">
        <f>INDEX(Réference!A:A,MATCH(T_suivi[[#This Row],[SKU]],Réference!F:F,0))</f>
        <v>H0.007</v>
      </c>
      <c r="C734" s="10" t="s">
        <v>35</v>
      </c>
      <c r="D734" s="7" t="str">
        <f>INDEX(Réference!G:G,MATCH('Suivi reception'!C734,Réference!F:F,0))</f>
        <v>Tranche de cake citron pavot</v>
      </c>
      <c r="E734" s="11" t="s">
        <v>16</v>
      </c>
      <c r="F734" s="142" t="s">
        <v>1698</v>
      </c>
      <c r="G734" s="143">
        <v>46395</v>
      </c>
      <c r="H734" s="11">
        <v>1</v>
      </c>
      <c r="I734" s="11" t="s">
        <v>518</v>
      </c>
      <c r="J734" s="144">
        <v>4000</v>
      </c>
      <c r="K734" s="145">
        <f t="shared" ref="K734:K774" si="240">IF(ISBLANK(H734),"",H734*J734)</f>
        <v>4000</v>
      </c>
      <c r="L734" s="144">
        <v>50</v>
      </c>
      <c r="M734" s="107"/>
    </row>
    <row r="735" spans="1:13" ht="15" customHeight="1" x14ac:dyDescent="0.25">
      <c r="A735" s="104">
        <v>46302</v>
      </c>
      <c r="B735" s="126" t="str">
        <f>INDEX(Réference!A:A,MATCH(T_suivi[[#This Row],[SKU]],Réference!F:F,0))</f>
        <v>H0.011</v>
      </c>
      <c r="C735" s="10" t="s">
        <v>36</v>
      </c>
      <c r="D735" s="7" t="str">
        <f>INDEX(Réference!G:G,MATCH('Suivi reception'!C735,Réference!F:F,0))</f>
        <v>Tranche de cake aux pépites de chocolat</v>
      </c>
      <c r="E735" s="11" t="s">
        <v>16</v>
      </c>
      <c r="F735" s="142" t="s">
        <v>1699</v>
      </c>
      <c r="G735" s="143">
        <v>46389</v>
      </c>
      <c r="H735" s="11">
        <v>1</v>
      </c>
      <c r="I735" s="11" t="s">
        <v>518</v>
      </c>
      <c r="J735" s="144">
        <v>2200</v>
      </c>
      <c r="K735" s="145">
        <f t="shared" ref="K735:K742" si="241">IF(ISBLANK(H735),"",H735*J735)</f>
        <v>2200</v>
      </c>
      <c r="L735" s="144">
        <v>50</v>
      </c>
      <c r="M735" s="107"/>
    </row>
    <row r="736" spans="1:13" ht="15" customHeight="1" x14ac:dyDescent="0.25">
      <c r="A736" s="104">
        <v>46302</v>
      </c>
      <c r="B736" s="126" t="str">
        <f>INDEX(Réference!A:A,MATCH(T_suivi[[#This Row],[SKU]],Réference!F:F,0))</f>
        <v>H0.011</v>
      </c>
      <c r="C736" s="10" t="s">
        <v>36</v>
      </c>
      <c r="D736" s="7" t="str">
        <f>INDEX(Réference!G:G,MATCH('Suivi reception'!C736,Réference!F:F,0))</f>
        <v>Tranche de cake aux pépites de chocolat</v>
      </c>
      <c r="E736" s="11" t="s">
        <v>16</v>
      </c>
      <c r="F736" s="142" t="s">
        <v>1700</v>
      </c>
      <c r="G736" s="143">
        <v>46389</v>
      </c>
      <c r="H736" s="11">
        <v>1</v>
      </c>
      <c r="I736" s="11" t="s">
        <v>518</v>
      </c>
      <c r="J736" s="144">
        <v>2020</v>
      </c>
      <c r="K736" s="145">
        <f t="shared" ref="K736" si="242">IF(ISBLANK(H736),"",H736*J736)</f>
        <v>2020</v>
      </c>
      <c r="L736" s="144">
        <v>50</v>
      </c>
      <c r="M736" s="107"/>
    </row>
    <row r="737" spans="1:13" ht="15" customHeight="1" x14ac:dyDescent="0.25">
      <c r="A737" s="104">
        <v>46302</v>
      </c>
      <c r="B737" s="126" t="str">
        <f>INDEX(Réference!A:A,MATCH(T_suivi[[#This Row],[SKU]],Réference!F:F,0))</f>
        <v>H0.003</v>
      </c>
      <c r="C737" s="10" t="s">
        <v>38</v>
      </c>
      <c r="D737" s="7" t="str">
        <f>INDEX(Réference!G:G,MATCH('Suivi reception'!C737,Réference!F:F,0))</f>
        <v>Tranche de cake tout chocolat</v>
      </c>
      <c r="E737" s="11" t="s">
        <v>16</v>
      </c>
      <c r="F737" s="142" t="s">
        <v>1701</v>
      </c>
      <c r="G737" s="143">
        <v>46389</v>
      </c>
      <c r="H737" s="11">
        <v>1</v>
      </c>
      <c r="I737" s="11" t="s">
        <v>518</v>
      </c>
      <c r="J737" s="144">
        <v>2150</v>
      </c>
      <c r="K737" s="145">
        <f t="shared" si="241"/>
        <v>2150</v>
      </c>
      <c r="L737" s="144">
        <v>50</v>
      </c>
      <c r="M737" s="107"/>
    </row>
    <row r="738" spans="1:13" ht="15" customHeight="1" x14ac:dyDescent="0.25">
      <c r="A738" s="104">
        <v>46302</v>
      </c>
      <c r="B738" s="126" t="str">
        <f>INDEX(Réference!A:A,MATCH(T_suivi[[#This Row],[SKU]],Réference!F:F,0))</f>
        <v>H0.003</v>
      </c>
      <c r="C738" s="10" t="s">
        <v>38</v>
      </c>
      <c r="D738" s="7" t="str">
        <f>INDEX(Réference!G:G,MATCH('Suivi reception'!C738,Réference!F:F,0))</f>
        <v>Tranche de cake tout chocolat</v>
      </c>
      <c r="E738" s="11" t="s">
        <v>16</v>
      </c>
      <c r="F738" s="142" t="s">
        <v>1702</v>
      </c>
      <c r="G738" s="143">
        <v>46389</v>
      </c>
      <c r="H738" s="11">
        <v>1</v>
      </c>
      <c r="I738" s="11" t="s">
        <v>518</v>
      </c>
      <c r="J738" s="144">
        <v>2090</v>
      </c>
      <c r="K738" s="145">
        <f>IF(ISBLANK(H738),"",H738*J738)</f>
        <v>2090</v>
      </c>
      <c r="L738" s="144">
        <v>50</v>
      </c>
      <c r="M738" s="107"/>
    </row>
    <row r="739" spans="1:13" ht="15" customHeight="1" x14ac:dyDescent="0.25">
      <c r="A739" s="104">
        <v>46302</v>
      </c>
      <c r="B739" s="126" t="str">
        <f>INDEX(Réference!A:A,MATCH(T_suivi[[#This Row],[SKU]],Réference!F:F,0))</f>
        <v>F0.019</v>
      </c>
      <c r="C739" s="10" t="s">
        <v>316</v>
      </c>
      <c r="D739" s="7" t="str">
        <f>INDEX(Réference!G:G,MATCH('Suivi reception'!C739,Réference!F:F,0))</f>
        <v>Mini cake marbré cacao &amp; vanille</v>
      </c>
      <c r="E739" s="11" t="s">
        <v>16</v>
      </c>
      <c r="F739" s="142" t="s">
        <v>1703</v>
      </c>
      <c r="G739" s="143">
        <v>46416</v>
      </c>
      <c r="H739" s="11">
        <v>1</v>
      </c>
      <c r="I739" s="11" t="s">
        <v>518</v>
      </c>
      <c r="J739" s="144">
        <v>3476</v>
      </c>
      <c r="K739" s="145">
        <f t="shared" si="241"/>
        <v>3476</v>
      </c>
      <c r="L739" s="144">
        <v>50</v>
      </c>
      <c r="M739" s="107"/>
    </row>
    <row r="740" spans="1:13" ht="15" customHeight="1" x14ac:dyDescent="0.25">
      <c r="A740" s="104">
        <v>46302</v>
      </c>
      <c r="B740" s="126" t="str">
        <f>INDEX(Réference!A:A,MATCH(T_suivi[[#This Row],[SKU]],Réference!F:F,0))</f>
        <v>F0.026</v>
      </c>
      <c r="C740" s="10" t="s">
        <v>333</v>
      </c>
      <c r="D740" s="7" t="str">
        <f>INDEX(Réference!G:G,MATCH('Suivi reception'!C740,Réference!F:F,0))</f>
        <v>Mini brownie tout choco</v>
      </c>
      <c r="E740" s="11" t="s">
        <v>16</v>
      </c>
      <c r="F740" s="142" t="s">
        <v>1704</v>
      </c>
      <c r="G740" s="143">
        <v>46417</v>
      </c>
      <c r="H740" s="11">
        <v>1</v>
      </c>
      <c r="I740" s="11" t="s">
        <v>518</v>
      </c>
      <c r="J740" s="144">
        <v>3877</v>
      </c>
      <c r="K740" s="145">
        <f t="shared" si="241"/>
        <v>3877</v>
      </c>
      <c r="L740" s="144">
        <v>50</v>
      </c>
      <c r="M740" s="107"/>
    </row>
    <row r="741" spans="1:13" ht="15" customHeight="1" x14ac:dyDescent="0.25">
      <c r="A741" s="104">
        <v>46302</v>
      </c>
      <c r="B741" s="126" t="str">
        <f>INDEX(Réference!A:A,MATCH(T_suivi[[#This Row],[SKU]],Réference!F:F,0))</f>
        <v>G0.017</v>
      </c>
      <c r="C741" s="10" t="s">
        <v>417</v>
      </c>
      <c r="D741" s="7" t="str">
        <f>INDEX(Réference!G:G,MATCH('Suivi reception'!C741,Réference!F:F,0))</f>
        <v>Mini cake vanille</v>
      </c>
      <c r="E741" s="11" t="s">
        <v>16</v>
      </c>
      <c r="F741" s="142" t="s">
        <v>1705</v>
      </c>
      <c r="G741" s="143">
        <v>46416</v>
      </c>
      <c r="H741" s="11">
        <v>1</v>
      </c>
      <c r="I741" s="11" t="s">
        <v>518</v>
      </c>
      <c r="J741" s="144">
        <v>3920</v>
      </c>
      <c r="K741" s="145">
        <f t="shared" si="241"/>
        <v>3920</v>
      </c>
      <c r="L741" s="144">
        <v>50</v>
      </c>
      <c r="M741" s="107"/>
    </row>
    <row r="742" spans="1:13" ht="15" customHeight="1" x14ac:dyDescent="0.25">
      <c r="A742" s="104">
        <v>46302</v>
      </c>
      <c r="B742" s="126" t="str">
        <f>INDEX(Réference!A:A,MATCH(T_suivi[[#This Row],[SKU]],Réference!F:F,0))</f>
        <v>F0.002</v>
      </c>
      <c r="C742" s="10" t="s">
        <v>274</v>
      </c>
      <c r="D742" s="7" t="str">
        <f>INDEX(Réference!G:G,MATCH('Suivi reception'!C742,Réference!F:F,0))</f>
        <v>Mini cake banane</v>
      </c>
      <c r="E742" s="11" t="s">
        <v>16</v>
      </c>
      <c r="F742" s="142" t="s">
        <v>1706</v>
      </c>
      <c r="G742" s="143">
        <v>46417</v>
      </c>
      <c r="H742" s="11">
        <v>1</v>
      </c>
      <c r="I742" s="11" t="s">
        <v>518</v>
      </c>
      <c r="J742" s="144">
        <v>3816</v>
      </c>
      <c r="K742" s="145">
        <f t="shared" si="241"/>
        <v>3816</v>
      </c>
      <c r="L742" s="144">
        <v>50</v>
      </c>
      <c r="M742" s="107"/>
    </row>
    <row r="743" spans="1:13" ht="15" customHeight="1" x14ac:dyDescent="0.25">
      <c r="A743" s="104">
        <v>46302</v>
      </c>
      <c r="B743" s="126" t="str">
        <f>INDEX(Réference!A:A,MATCH(T_suivi[[#This Row],[SKU]],Réference!F:F,0))</f>
        <v>C0.14</v>
      </c>
      <c r="C743" s="10" t="s">
        <v>498</v>
      </c>
      <c r="D743" s="7" t="str">
        <f>INDEX(Réference!G:G,MATCH('Suivi reception'!C743,Réference!F:F,0))</f>
        <v>Bœuf Carotte</v>
      </c>
      <c r="E743" s="11" t="s">
        <v>12</v>
      </c>
      <c r="F743" s="142" t="s">
        <v>587</v>
      </c>
      <c r="G743" s="143">
        <v>46719</v>
      </c>
      <c r="H743" s="11">
        <v>13</v>
      </c>
      <c r="I743" s="11" t="s">
        <v>518</v>
      </c>
      <c r="J743" s="144">
        <v>672</v>
      </c>
      <c r="K743" s="145">
        <f t="shared" si="240"/>
        <v>8736</v>
      </c>
      <c r="L743" s="144">
        <v>8</v>
      </c>
      <c r="M743" s="107"/>
    </row>
    <row r="744" spans="1:13" ht="15" customHeight="1" x14ac:dyDescent="0.25">
      <c r="A744" s="104">
        <v>46302</v>
      </c>
      <c r="B744" s="126" t="str">
        <f>INDEX(Réference!A:A,MATCH(T_suivi[[#This Row],[SKU]],Réference!F:F,0))</f>
        <v>D0.01</v>
      </c>
      <c r="C744" s="10" t="s">
        <v>171</v>
      </c>
      <c r="D744" s="7" t="str">
        <f>INDEX(Réference!G:G,MATCH('Suivi reception'!C744,Réference!F:F,0))</f>
        <v>Dahl de lentilles aux aubergines</v>
      </c>
      <c r="E744" s="11" t="s">
        <v>12</v>
      </c>
      <c r="F744" s="142" t="s">
        <v>583</v>
      </c>
      <c r="G744" s="143">
        <v>46710</v>
      </c>
      <c r="H744" s="11">
        <v>11</v>
      </c>
      <c r="I744" s="11" t="s">
        <v>518</v>
      </c>
      <c r="J744" s="144">
        <v>672</v>
      </c>
      <c r="K744" s="145">
        <f t="shared" si="240"/>
        <v>7392</v>
      </c>
      <c r="L744" s="144">
        <v>8</v>
      </c>
      <c r="M744" s="107"/>
    </row>
    <row r="745" spans="1:13" ht="15" customHeight="1" x14ac:dyDescent="0.25">
      <c r="A745" s="104">
        <v>46302</v>
      </c>
      <c r="B745" s="126" t="str">
        <f>INDEX(Réference!A:A,MATCH(T_suivi[[#This Row],[SKU]],Réference!F:F,0))</f>
        <v>E0.05</v>
      </c>
      <c r="C745" s="10" t="s">
        <v>229</v>
      </c>
      <c r="D745" s="7" t="str">
        <f>INDEX(Réference!G:G,MATCH('Suivi reception'!C745,Réference!F:F,0))</f>
        <v>Hachis Parmentier Végétarien</v>
      </c>
      <c r="E745" s="11" t="s">
        <v>12</v>
      </c>
      <c r="F745" s="142" t="s">
        <v>576</v>
      </c>
      <c r="G745" s="143">
        <v>46697</v>
      </c>
      <c r="H745" s="11">
        <v>8</v>
      </c>
      <c r="I745" s="11" t="s">
        <v>518</v>
      </c>
      <c r="J745" s="144">
        <v>672</v>
      </c>
      <c r="K745" s="145">
        <f t="shared" si="240"/>
        <v>5376</v>
      </c>
      <c r="L745" s="144">
        <v>8</v>
      </c>
      <c r="M745" s="107"/>
    </row>
    <row r="746" spans="1:13" ht="15" customHeight="1" x14ac:dyDescent="0.25">
      <c r="A746" s="104">
        <v>46302</v>
      </c>
      <c r="B746" s="126" t="str">
        <f>INDEX(Réference!A:A,MATCH(T_suivi[[#This Row],[SKU]],Réference!F:F,0))</f>
        <v>C0.16</v>
      </c>
      <c r="C746" s="10" t="s">
        <v>154</v>
      </c>
      <c r="D746" s="7" t="str">
        <f>INDEX(Réference!G:G,MATCH('Suivi reception'!C746,Réference!F:F,0))</f>
        <v>Parmentier de canard et sa purée de patate douce</v>
      </c>
      <c r="E746" s="11" t="s">
        <v>12</v>
      </c>
      <c r="F746" s="142" t="s">
        <v>576</v>
      </c>
      <c r="G746" s="143">
        <v>46697</v>
      </c>
      <c r="H746" s="11">
        <v>1</v>
      </c>
      <c r="I746" s="11" t="s">
        <v>518</v>
      </c>
      <c r="J746" s="144">
        <v>672</v>
      </c>
      <c r="K746" s="145">
        <f t="shared" si="240"/>
        <v>672</v>
      </c>
      <c r="L746" s="144">
        <v>8</v>
      </c>
      <c r="M746" s="107"/>
    </row>
    <row r="747" spans="1:13" ht="15" customHeight="1" x14ac:dyDescent="0.25">
      <c r="A747" s="104">
        <v>46302</v>
      </c>
      <c r="B747" s="126" t="str">
        <f>INDEX(Réference!A:A,MATCH(T_suivi[[#This Row],[SKU]],Réference!F:F,0))</f>
        <v>GRAADE</v>
      </c>
      <c r="C747" s="10">
        <v>490330001</v>
      </c>
      <c r="D747" s="7" t="str">
        <f>INDEX(Réference!G:G,MATCH('Suivi reception'!C747,Réference!F:F,0))</f>
        <v>Gourde 1l GRAADE</v>
      </c>
      <c r="E747" s="11"/>
      <c r="F747" s="142" t="s">
        <v>526</v>
      </c>
      <c r="G747" s="143" t="s">
        <v>526</v>
      </c>
      <c r="H747" s="11">
        <v>1</v>
      </c>
      <c r="I747" s="11" t="s">
        <v>518</v>
      </c>
      <c r="J747" s="144">
        <v>400</v>
      </c>
      <c r="K747" s="145">
        <f t="shared" si="240"/>
        <v>400</v>
      </c>
      <c r="L747" s="144">
        <v>50</v>
      </c>
      <c r="M747" s="107"/>
    </row>
    <row r="748" spans="1:13" ht="15" customHeight="1" x14ac:dyDescent="0.25">
      <c r="A748" s="104">
        <v>46302</v>
      </c>
      <c r="B748" s="126" t="str">
        <f>INDEX(Réference!A:A,MATCH(T_suivi[[#This Row],[SKU]],Réference!F:F,0))</f>
        <v>GRAADE</v>
      </c>
      <c r="C748" s="10">
        <v>490330002</v>
      </c>
      <c r="D748" s="7" t="str">
        <f>INDEX(Réference!G:G,MATCH('Suivi reception'!C748,Réference!F:F,0))</f>
        <v>Shaker 600ml GRAADE</v>
      </c>
      <c r="E748" s="11"/>
      <c r="F748" s="142" t="s">
        <v>526</v>
      </c>
      <c r="G748" s="143" t="s">
        <v>526</v>
      </c>
      <c r="H748" s="11">
        <v>1</v>
      </c>
      <c r="I748" s="11" t="s">
        <v>518</v>
      </c>
      <c r="J748" s="144">
        <v>339</v>
      </c>
      <c r="K748" s="145">
        <f t="shared" si="240"/>
        <v>339</v>
      </c>
      <c r="L748" s="144">
        <v>50</v>
      </c>
      <c r="M748" s="107"/>
    </row>
    <row r="749" spans="1:13" ht="15" customHeight="1" x14ac:dyDescent="0.25">
      <c r="A749" s="104">
        <v>46302</v>
      </c>
      <c r="B749" s="126" t="str">
        <f>INDEX(Réference!A:A,MATCH(T_suivi[[#This Row],[SKU]],Réference!F:F,0))</f>
        <v>GRAADE</v>
      </c>
      <c r="C749" s="10">
        <v>490330003</v>
      </c>
      <c r="D749" s="7" t="str">
        <f>INDEX(Réference!G:G,MATCH('Suivi reception'!C749,Réference!F:F,0))</f>
        <v>Cadenas zinc GRAADE</v>
      </c>
      <c r="E749" s="11"/>
      <c r="F749" s="142" t="s">
        <v>526</v>
      </c>
      <c r="G749" s="143" t="s">
        <v>526</v>
      </c>
      <c r="H749" s="11">
        <v>1</v>
      </c>
      <c r="I749" s="11" t="s">
        <v>518</v>
      </c>
      <c r="J749" s="144">
        <v>400</v>
      </c>
      <c r="K749" s="145">
        <f t="shared" si="240"/>
        <v>400</v>
      </c>
      <c r="L749" s="144">
        <v>90</v>
      </c>
      <c r="M749" s="107"/>
    </row>
    <row r="750" spans="1:13" ht="15" customHeight="1" x14ac:dyDescent="0.25">
      <c r="A750" s="104">
        <v>46303</v>
      </c>
      <c r="B750" s="126" t="str">
        <f>INDEX(Réference!A:A,MATCH(T_suivi[[#This Row],[SKU]],Réference!F:F,0))</f>
        <v>E0.07</v>
      </c>
      <c r="C750" s="10" t="s">
        <v>235</v>
      </c>
      <c r="D750" s="7" t="str">
        <f>INDEX(Réference!G:G,MATCH('Suivi reception'!C750,Réference!F:F,0))</f>
        <v>Hachis Parmentier de Bœuf</v>
      </c>
      <c r="E750" s="11" t="s">
        <v>12</v>
      </c>
      <c r="F750" s="142" t="s">
        <v>1531</v>
      </c>
      <c r="G750" s="143">
        <v>46768</v>
      </c>
      <c r="H750" s="11">
        <v>13</v>
      </c>
      <c r="I750" s="11" t="s">
        <v>518</v>
      </c>
      <c r="J750" s="144">
        <v>672</v>
      </c>
      <c r="K750" s="145">
        <f t="shared" ref="K750:K754" si="243">IF(ISBLANK(H750),"",H750*J750)</f>
        <v>8736</v>
      </c>
      <c r="L750" s="144">
        <v>8</v>
      </c>
      <c r="M750" s="107"/>
    </row>
    <row r="751" spans="1:13" ht="15" customHeight="1" x14ac:dyDescent="0.25">
      <c r="A751" s="104">
        <v>46303</v>
      </c>
      <c r="B751" s="126" t="str">
        <f>INDEX(Réference!A:A,MATCH(T_suivi[[#This Row],[SKU]],Réference!F:F,0))</f>
        <v>E0.07</v>
      </c>
      <c r="C751" s="10" t="s">
        <v>235</v>
      </c>
      <c r="D751" s="7" t="str">
        <f>INDEX(Réference!G:G,MATCH('Suivi reception'!C751,Réference!F:F,0))</f>
        <v>Hachis Parmentier de Bœuf</v>
      </c>
      <c r="E751" s="11" t="s">
        <v>12</v>
      </c>
      <c r="F751" s="142" t="s">
        <v>1531</v>
      </c>
      <c r="G751" s="143">
        <v>46768</v>
      </c>
      <c r="H751" s="11">
        <v>1</v>
      </c>
      <c r="I751" s="11" t="s">
        <v>518</v>
      </c>
      <c r="J751" s="144">
        <v>408</v>
      </c>
      <c r="K751" s="145">
        <f t="shared" si="243"/>
        <v>408</v>
      </c>
      <c r="L751" s="144">
        <v>8</v>
      </c>
      <c r="M751" s="107"/>
    </row>
    <row r="752" spans="1:13" ht="15" customHeight="1" x14ac:dyDescent="0.25">
      <c r="A752" s="104">
        <v>46303</v>
      </c>
      <c r="B752" s="126" t="str">
        <f>INDEX(Réference!A:A,MATCH(T_suivi[[#This Row],[SKU]],Réference!F:F,0))</f>
        <v>D0.17</v>
      </c>
      <c r="C752" s="10" t="s">
        <v>503</v>
      </c>
      <c r="D752" s="7" t="str">
        <f>INDEX(Réference!G:G,MATCH('Suivi reception'!C752,Réference!F:F,0))</f>
        <v>Poulet sauce aigre douce et son quinoa</v>
      </c>
      <c r="E752" s="11" t="s">
        <v>12</v>
      </c>
      <c r="F752" s="142" t="s">
        <v>698</v>
      </c>
      <c r="G752" s="143">
        <v>46769</v>
      </c>
      <c r="H752" s="11">
        <v>6</v>
      </c>
      <c r="I752" s="11" t="s">
        <v>518</v>
      </c>
      <c r="J752" s="144">
        <v>672</v>
      </c>
      <c r="K752" s="145">
        <f t="shared" si="243"/>
        <v>4032</v>
      </c>
      <c r="L752" s="144">
        <v>8</v>
      </c>
      <c r="M752" s="107"/>
    </row>
    <row r="753" spans="1:13" ht="15" customHeight="1" x14ac:dyDescent="0.25">
      <c r="A753" s="104">
        <v>46303</v>
      </c>
      <c r="B753" s="126" t="str">
        <f>INDEX(Réference!A:A,MATCH(T_suivi[[#This Row],[SKU]],Réference!F:F,0))</f>
        <v>A0.20</v>
      </c>
      <c r="C753" s="10" t="s">
        <v>32</v>
      </c>
      <c r="D753" s="7" t="str">
        <f>INDEX(Réference!G:G,MATCH('Suivi reception'!C753,Réference!F:F,0))</f>
        <v>Poulet Tikka Massala</v>
      </c>
      <c r="E753" s="11" t="s">
        <v>12</v>
      </c>
      <c r="F753" s="142" t="s">
        <v>571</v>
      </c>
      <c r="G753" s="143">
        <v>46675</v>
      </c>
      <c r="H753" s="11">
        <v>7</v>
      </c>
      <c r="I753" s="11" t="s">
        <v>518</v>
      </c>
      <c r="J753" s="144">
        <v>672</v>
      </c>
      <c r="K753" s="145">
        <f t="shared" si="243"/>
        <v>4704</v>
      </c>
      <c r="L753" s="144">
        <v>8</v>
      </c>
      <c r="M753" s="107"/>
    </row>
    <row r="754" spans="1:13" ht="15" customHeight="1" x14ac:dyDescent="0.25">
      <c r="A754" s="104">
        <v>46303</v>
      </c>
      <c r="B754" s="126" t="str">
        <f>INDEX(Réference!A:A,MATCH(T_suivi[[#This Row],[SKU]],Réference!F:F,0))</f>
        <v>B0.09</v>
      </c>
      <c r="C754" s="10" t="s">
        <v>72</v>
      </c>
      <c r="D754" s="7" t="str">
        <f>INDEX(Réference!G:G,MATCH('Suivi reception'!C754,Réference!F:F,0))</f>
        <v>Lasagnes à la Bolognaise</v>
      </c>
      <c r="E754" s="11" t="s">
        <v>12</v>
      </c>
      <c r="F754" s="142" t="s">
        <v>1590</v>
      </c>
      <c r="G754" s="143">
        <v>46944</v>
      </c>
      <c r="H754" s="11">
        <v>6</v>
      </c>
      <c r="I754" s="11" t="s">
        <v>518</v>
      </c>
      <c r="J754" s="144">
        <v>672</v>
      </c>
      <c r="K754" s="145">
        <f t="shared" si="243"/>
        <v>4032</v>
      </c>
      <c r="L754" s="144">
        <v>8</v>
      </c>
      <c r="M754" s="107"/>
    </row>
    <row r="755" spans="1:13" ht="15" customHeight="1" x14ac:dyDescent="0.25">
      <c r="A755" s="104">
        <v>46303</v>
      </c>
      <c r="B755" s="126" t="str">
        <f>INDEX(Réference!A:A,MATCH(T_suivi[[#This Row],[SKU]],Réference!F:F,0))</f>
        <v>CONSOMMABLE</v>
      </c>
      <c r="C755" s="10">
        <v>700310004</v>
      </c>
      <c r="D755" s="7" t="str">
        <f>INDEX(Réference!G:G,MATCH('Suivi reception'!C755,Réference!F:F,0))</f>
        <v>CAISSE AMERICAINE DF 360X270X160MM</v>
      </c>
      <c r="E755" s="11" t="s">
        <v>1529</v>
      </c>
      <c r="F755" s="142" t="s">
        <v>526</v>
      </c>
      <c r="G755" s="143" t="s">
        <v>526</v>
      </c>
      <c r="H755" s="11">
        <v>3</v>
      </c>
      <c r="I755" s="11" t="s">
        <v>518</v>
      </c>
      <c r="J755" s="144">
        <v>800</v>
      </c>
      <c r="K755" s="145">
        <f t="shared" si="240"/>
        <v>2400</v>
      </c>
      <c r="L755" s="144">
        <v>1</v>
      </c>
      <c r="M755" s="107"/>
    </row>
    <row r="756" spans="1:13" ht="15" customHeight="1" x14ac:dyDescent="0.25">
      <c r="A756" s="104">
        <v>46303</v>
      </c>
      <c r="B756" s="126" t="str">
        <f>INDEX(Réference!A:A,MATCH(T_suivi[[#This Row],[SKU]],Réference!F:F,0))</f>
        <v>CONSOMMABLE</v>
      </c>
      <c r="C756" s="10">
        <v>700540001</v>
      </c>
      <c r="D756" s="7" t="str">
        <f>INDEX(Réference!G:G,MATCH('Suivi reception'!C756,Réference!F:F,0))</f>
        <v>Palette perdue 80x120cm</v>
      </c>
      <c r="E756" s="11" t="s">
        <v>1533</v>
      </c>
      <c r="F756" s="142" t="s">
        <v>526</v>
      </c>
      <c r="G756" s="143" t="s">
        <v>526</v>
      </c>
      <c r="H756" s="11">
        <v>700</v>
      </c>
      <c r="I756" s="11" t="s">
        <v>518</v>
      </c>
      <c r="J756" s="144">
        <v>1</v>
      </c>
      <c r="K756" s="145">
        <f t="shared" si="240"/>
        <v>700</v>
      </c>
      <c r="L756" s="144">
        <v>1</v>
      </c>
      <c r="M756" s="107"/>
    </row>
    <row r="757" spans="1:13" ht="15" customHeight="1" x14ac:dyDescent="0.25">
      <c r="A757" s="104">
        <v>46303</v>
      </c>
      <c r="B757" s="126" t="str">
        <f>INDEX(Réference!A:A,MATCH(T_suivi[[#This Row],[SKU]],Réference!F:F,0))</f>
        <v>E0.05</v>
      </c>
      <c r="C757" s="10" t="s">
        <v>229</v>
      </c>
      <c r="D757" s="7" t="str">
        <f>INDEX(Réference!G:G,MATCH('Suivi reception'!C757,Réference!F:F,0))</f>
        <v>Hachis Parmentier Végétarien</v>
      </c>
      <c r="E757" s="11" t="s">
        <v>12</v>
      </c>
      <c r="F757" s="142" t="s">
        <v>576</v>
      </c>
      <c r="G757" s="143">
        <v>46697</v>
      </c>
      <c r="H757" s="11">
        <v>7</v>
      </c>
      <c r="I757" s="11" t="s">
        <v>518</v>
      </c>
      <c r="J757" s="144">
        <v>672</v>
      </c>
      <c r="K757" s="145">
        <f>IF(ISBLANK(H757),"",H757*J757)</f>
        <v>4704</v>
      </c>
      <c r="L757" s="144">
        <v>8</v>
      </c>
      <c r="M757" s="107"/>
    </row>
    <row r="758" spans="1:13" ht="15" customHeight="1" x14ac:dyDescent="0.25">
      <c r="A758" s="104">
        <v>46303</v>
      </c>
      <c r="B758" s="126" t="str">
        <f>INDEX(Réference!A:A,MATCH(T_suivi[[#This Row],[SKU]],Réference!F:F,0))</f>
        <v>E0.05</v>
      </c>
      <c r="C758" s="10" t="s">
        <v>229</v>
      </c>
      <c r="D758" s="7" t="str">
        <f>INDEX(Réference!G:G,MATCH('Suivi reception'!C758,Réference!F:F,0))</f>
        <v>Hachis Parmentier Végétarien</v>
      </c>
      <c r="E758" s="11" t="s">
        <v>12</v>
      </c>
      <c r="F758" s="142" t="s">
        <v>576</v>
      </c>
      <c r="G758" s="143">
        <v>46697</v>
      </c>
      <c r="H758" s="11">
        <v>1</v>
      </c>
      <c r="I758" s="11" t="s">
        <v>518</v>
      </c>
      <c r="J758" s="144">
        <v>384</v>
      </c>
      <c r="K758" s="145">
        <f t="shared" ref="K758" si="244">IF(ISBLANK(H758),"",H758*J758)</f>
        <v>384</v>
      </c>
      <c r="L758" s="144">
        <v>8</v>
      </c>
      <c r="M758" s="107"/>
    </row>
    <row r="759" spans="1:13" ht="15" customHeight="1" x14ac:dyDescent="0.25">
      <c r="A759" s="104">
        <v>46303</v>
      </c>
      <c r="B759" s="126" t="str">
        <f>INDEX(Réference!A:A,MATCH(T_suivi[[#This Row],[SKU]],Réference!F:F,0))</f>
        <v>C0.21</v>
      </c>
      <c r="C759" s="10" t="s">
        <v>168</v>
      </c>
      <c r="D759" s="7" t="str">
        <f>INDEX(Réference!G:G,MATCH('Suivi reception'!C759,Réference!F:F,0))</f>
        <v>Poulet riz champignons</v>
      </c>
      <c r="E759" s="11" t="s">
        <v>8</v>
      </c>
      <c r="F759" s="142" t="s">
        <v>724</v>
      </c>
      <c r="G759" s="143">
        <v>46776</v>
      </c>
      <c r="H759" s="11">
        <v>12</v>
      </c>
      <c r="I759" s="11" t="s">
        <v>518</v>
      </c>
      <c r="J759" s="144">
        <v>1080</v>
      </c>
      <c r="K759" s="145">
        <f>IF(ISBLANK(H759),"",H759*J759)</f>
        <v>12960</v>
      </c>
      <c r="L759" s="144">
        <v>27</v>
      </c>
      <c r="M759" s="107"/>
    </row>
    <row r="760" spans="1:13" ht="15" customHeight="1" x14ac:dyDescent="0.25">
      <c r="A760" s="104">
        <v>46303</v>
      </c>
      <c r="B760" s="126" t="str">
        <f>INDEX(Réference!A:A,MATCH(T_suivi[[#This Row],[SKU]],Réference!F:F,0))</f>
        <v>D0.19</v>
      </c>
      <c r="C760" s="10" t="s">
        <v>210</v>
      </c>
      <c r="D760" s="7" t="str">
        <f>INDEX(Réference!G:G,MATCH('Suivi reception'!C760,Réference!F:F,0))</f>
        <v>Lasagnes Lentilles Corail</v>
      </c>
      <c r="E760" s="11" t="s">
        <v>12</v>
      </c>
      <c r="F760" s="142" t="s">
        <v>1777</v>
      </c>
      <c r="G760" s="143">
        <v>46863</v>
      </c>
      <c r="H760" s="11">
        <v>5</v>
      </c>
      <c r="I760" s="11" t="s">
        <v>518</v>
      </c>
      <c r="J760" s="144">
        <v>672</v>
      </c>
      <c r="K760" s="145">
        <f>IF(ISBLANK(H760),"",H760*J760)</f>
        <v>3360</v>
      </c>
      <c r="L760" s="144">
        <v>8</v>
      </c>
      <c r="M760" s="107"/>
    </row>
    <row r="761" spans="1:13" ht="15" customHeight="1" x14ac:dyDescent="0.25">
      <c r="A761" s="104">
        <v>46303</v>
      </c>
      <c r="B761" s="126" t="str">
        <f>INDEX(Réference!A:A,MATCH(T_suivi[[#This Row],[SKU]],Réference!F:F,0))</f>
        <v>D0.19</v>
      </c>
      <c r="C761" s="10" t="s">
        <v>210</v>
      </c>
      <c r="D761" s="7" t="str">
        <f>INDEX(Réference!G:G,MATCH('Suivi reception'!C761,Réference!F:F,0))</f>
        <v>Lasagnes Lentilles Corail</v>
      </c>
      <c r="E761" s="11" t="s">
        <v>12</v>
      </c>
      <c r="F761" s="142" t="s">
        <v>1777</v>
      </c>
      <c r="G761" s="143">
        <v>46863</v>
      </c>
      <c r="H761" s="11">
        <v>1</v>
      </c>
      <c r="I761" s="11" t="s">
        <v>518</v>
      </c>
      <c r="J761" s="144">
        <v>176</v>
      </c>
      <c r="K761" s="145">
        <f t="shared" ref="K761" si="245">IF(ISBLANK(H761),"",H761*J761)</f>
        <v>176</v>
      </c>
      <c r="L761" s="144">
        <v>8</v>
      </c>
      <c r="M761" s="107"/>
    </row>
    <row r="762" spans="1:13" ht="15" customHeight="1" x14ac:dyDescent="0.25">
      <c r="A762" s="104">
        <v>46303</v>
      </c>
      <c r="B762" s="126" t="str">
        <f>INDEX(Réference!A:A,MATCH(T_suivi[[#This Row],[SKU]],Réference!F:F,0))</f>
        <v>D0.10</v>
      </c>
      <c r="C762" s="10" t="s">
        <v>188</v>
      </c>
      <c r="D762" s="7" t="str">
        <f>INDEX(Réference!G:G,MATCH('Suivi reception'!C762,Réference!F:F,0))</f>
        <v>Spaguettis jambon parmesan</v>
      </c>
      <c r="E762" s="11" t="s">
        <v>8</v>
      </c>
      <c r="F762" s="142" t="s">
        <v>1532</v>
      </c>
      <c r="G762" s="143">
        <v>46559</v>
      </c>
      <c r="H762" s="11">
        <v>6</v>
      </c>
      <c r="I762" s="11" t="s">
        <v>518</v>
      </c>
      <c r="J762" s="144">
        <v>1080</v>
      </c>
      <c r="K762" s="145">
        <f>IF(ISBLANK(H762),"",H762*J762)</f>
        <v>6480</v>
      </c>
      <c r="L762" s="144">
        <v>27</v>
      </c>
      <c r="M762" s="107"/>
    </row>
    <row r="763" spans="1:13" ht="15" customHeight="1" x14ac:dyDescent="0.25">
      <c r="A763" s="104">
        <v>46303</v>
      </c>
      <c r="B763" s="126" t="str">
        <f>INDEX(Réference!A:A,MATCH(T_suivi[[#This Row],[SKU]],Réference!F:F,0))</f>
        <v>C0.19</v>
      </c>
      <c r="C763" s="10" t="s">
        <v>162</v>
      </c>
      <c r="D763" s="7" t="str">
        <f>INDEX(Réference!G:G,MATCH('Suivi reception'!C763,Réference!F:F,0))</f>
        <v>Poulet Yassa et son riz</v>
      </c>
      <c r="E763" s="11" t="s">
        <v>12</v>
      </c>
      <c r="F763" s="142" t="s">
        <v>581</v>
      </c>
      <c r="G763" s="143">
        <v>46703</v>
      </c>
      <c r="H763" s="11">
        <v>1</v>
      </c>
      <c r="I763" s="11" t="s">
        <v>518</v>
      </c>
      <c r="J763" s="144">
        <v>672</v>
      </c>
      <c r="K763" s="145">
        <f>IF(ISBLANK(H763),"",H763*J763)</f>
        <v>672</v>
      </c>
      <c r="L763" s="144">
        <v>8</v>
      </c>
      <c r="M763" s="107"/>
    </row>
    <row r="764" spans="1:13" ht="15" customHeight="1" x14ac:dyDescent="0.25">
      <c r="A764" s="104">
        <v>46303</v>
      </c>
      <c r="B764" s="126" t="str">
        <f>INDEX(Réference!A:A,MATCH(T_suivi[[#This Row],[SKU]],Réference!F:F,0))</f>
        <v>GRAADE</v>
      </c>
      <c r="C764" s="10">
        <v>410140007</v>
      </c>
      <c r="D764" s="7" t="str">
        <f>INDEX(Réference!G:G,MATCH('Suivi reception'!C764,Réference!F:F,0))</f>
        <v>Paella</v>
      </c>
      <c r="E764" s="11" t="s">
        <v>20</v>
      </c>
      <c r="F764" s="142" t="s">
        <v>1778</v>
      </c>
      <c r="G764" s="143">
        <v>46834</v>
      </c>
      <c r="H764" s="11">
        <v>4</v>
      </c>
      <c r="I764" s="11" t="s">
        <v>528</v>
      </c>
      <c r="J764" s="144">
        <v>11</v>
      </c>
      <c r="K764" s="145">
        <f>IF(ISBLANK(H764),"",H764*J764)</f>
        <v>44</v>
      </c>
      <c r="L764" s="144">
        <v>11</v>
      </c>
      <c r="M764" s="107"/>
    </row>
    <row r="765" spans="1:13" ht="15" customHeight="1" x14ac:dyDescent="0.25">
      <c r="A765" s="104">
        <v>46304</v>
      </c>
      <c r="B765" s="126" t="str">
        <f>INDEX(Réference!A:A,MATCH(T_suivi[[#This Row],[SKU]],Réference!F:F,0))</f>
        <v>C0.12</v>
      </c>
      <c r="C765" s="10" t="s">
        <v>497</v>
      </c>
      <c r="D765" s="7" t="str">
        <f>INDEX(Réference!G:G,MATCH('Suivi reception'!C765,Réference!F:F,0))</f>
        <v>Boulette sau bœuf sauce tomate et torsades</v>
      </c>
      <c r="E765" s="11" t="s">
        <v>12</v>
      </c>
      <c r="F765" s="142" t="s">
        <v>1779</v>
      </c>
      <c r="G765" s="143">
        <v>46834</v>
      </c>
      <c r="H765" s="11">
        <v>33</v>
      </c>
      <c r="I765" s="11" t="s">
        <v>518</v>
      </c>
      <c r="J765" s="144">
        <v>672</v>
      </c>
      <c r="K765" s="145">
        <f t="shared" si="240"/>
        <v>22176</v>
      </c>
      <c r="L765" s="144">
        <v>8</v>
      </c>
      <c r="M765" s="107"/>
    </row>
    <row r="766" spans="1:13" ht="15" customHeight="1" x14ac:dyDescent="0.25">
      <c r="A766" s="104">
        <v>46304</v>
      </c>
      <c r="B766" s="126" t="str">
        <f>INDEX(Réference!A:A,MATCH(T_suivi[[#This Row],[SKU]],Réference!F:F,0))</f>
        <v>C0.12</v>
      </c>
      <c r="C766" s="10" t="s">
        <v>497</v>
      </c>
      <c r="D766" s="7" t="str">
        <f>INDEX(Réference!G:G,MATCH('Suivi reception'!C766,Réference!F:F,0))</f>
        <v>Boulette sau bœuf sauce tomate et torsades</v>
      </c>
      <c r="E766" s="11" t="s">
        <v>12</v>
      </c>
      <c r="F766" s="142" t="s">
        <v>1779</v>
      </c>
      <c r="G766" s="143">
        <v>46834</v>
      </c>
      <c r="H766" s="11">
        <v>1</v>
      </c>
      <c r="I766" s="11" t="s">
        <v>518</v>
      </c>
      <c r="J766" s="144">
        <v>184</v>
      </c>
      <c r="K766" s="145">
        <f t="shared" ref="K766" si="246">IF(ISBLANK(H766),"",H766*J766)</f>
        <v>184</v>
      </c>
      <c r="L766" s="144">
        <v>8</v>
      </c>
      <c r="M766" s="107"/>
    </row>
    <row r="767" spans="1:13" ht="15" customHeight="1" x14ac:dyDescent="0.25">
      <c r="A767" s="104">
        <v>46304</v>
      </c>
      <c r="B767" s="126" t="str">
        <f>INDEX(Réference!A:A,MATCH(T_suivi[[#This Row],[SKU]],Réference!F:F,0))</f>
        <v>D0.06</v>
      </c>
      <c r="C767" s="10" t="s">
        <v>500</v>
      </c>
      <c r="D767" s="7" t="str">
        <f>INDEX(Réference!G:G,MATCH('Suivi reception'!C767,Réference!F:F,0))</f>
        <v>Poulet moutarde</v>
      </c>
      <c r="E767" s="11" t="s">
        <v>12</v>
      </c>
      <c r="F767" s="142" t="s">
        <v>1780</v>
      </c>
      <c r="G767" s="143">
        <v>46841</v>
      </c>
      <c r="H767" s="11">
        <v>25</v>
      </c>
      <c r="I767" s="11" t="s">
        <v>518</v>
      </c>
      <c r="J767" s="144">
        <v>672</v>
      </c>
      <c r="K767" s="145">
        <f t="shared" si="240"/>
        <v>16800</v>
      </c>
      <c r="L767" s="144">
        <v>8</v>
      </c>
      <c r="M767" s="107"/>
    </row>
    <row r="768" spans="1:13" ht="15" customHeight="1" x14ac:dyDescent="0.25">
      <c r="A768" s="104">
        <v>46304</v>
      </c>
      <c r="B768" s="126" t="str">
        <f>INDEX(Réference!A:A,MATCH(T_suivi[[#This Row],[SKU]],Réference!F:F,0))</f>
        <v>D0.06</v>
      </c>
      <c r="C768" s="10" t="s">
        <v>500</v>
      </c>
      <c r="D768" s="7" t="str">
        <f>INDEX(Réference!G:G,MATCH('Suivi reception'!C768,Réference!F:F,0))</f>
        <v>Poulet moutarde</v>
      </c>
      <c r="E768" s="11" t="s">
        <v>12</v>
      </c>
      <c r="F768" s="142" t="s">
        <v>1780</v>
      </c>
      <c r="G768" s="143">
        <v>46841</v>
      </c>
      <c r="H768" s="11">
        <v>1</v>
      </c>
      <c r="I768" s="11" t="s">
        <v>518</v>
      </c>
      <c r="J768" s="144">
        <v>584</v>
      </c>
      <c r="K768" s="145">
        <f t="shared" ref="K768" si="247">IF(ISBLANK(H768),"",H768*J768)</f>
        <v>584</v>
      </c>
      <c r="L768" s="144">
        <v>8</v>
      </c>
      <c r="M768" s="107"/>
    </row>
    <row r="769" spans="1:13" ht="15" customHeight="1" x14ac:dyDescent="0.25">
      <c r="A769" s="104">
        <v>46304</v>
      </c>
      <c r="B769" s="126" t="str">
        <f>INDEX(Réference!A:A,MATCH(T_suivi[[#This Row],[SKU]],Réference!F:F,0))</f>
        <v>A0.20</v>
      </c>
      <c r="C769" s="10" t="s">
        <v>32</v>
      </c>
      <c r="D769" s="7" t="str">
        <f>INDEX(Réference!G:G,MATCH('Suivi reception'!C769,Réference!F:F,0))</f>
        <v>Poulet Tikka Massala</v>
      </c>
      <c r="E769" s="11" t="s">
        <v>12</v>
      </c>
      <c r="F769" s="142" t="s">
        <v>698</v>
      </c>
      <c r="G769" s="143">
        <v>46769</v>
      </c>
      <c r="H769" s="11">
        <v>5</v>
      </c>
      <c r="I769" s="11" t="s">
        <v>518</v>
      </c>
      <c r="J769" s="144">
        <v>672</v>
      </c>
      <c r="K769" s="145">
        <f t="shared" si="240"/>
        <v>3360</v>
      </c>
      <c r="L769" s="144">
        <v>8</v>
      </c>
      <c r="M769" s="107"/>
    </row>
    <row r="770" spans="1:13" ht="15" customHeight="1" x14ac:dyDescent="0.25">
      <c r="A770" s="104">
        <v>46304</v>
      </c>
      <c r="B770" s="126" t="str">
        <f>INDEX(Réference!A:A,MATCH(T_suivi[[#This Row],[SKU]],Réference!F:F,0))</f>
        <v>C0.19</v>
      </c>
      <c r="C770" s="10" t="s">
        <v>162</v>
      </c>
      <c r="D770" s="7" t="str">
        <f>INDEX(Réference!G:G,MATCH('Suivi reception'!C770,Réference!F:F,0))</f>
        <v>Poulet Yassa et son riz</v>
      </c>
      <c r="E770" s="11" t="s">
        <v>12</v>
      </c>
      <c r="F770" s="142" t="s">
        <v>1570</v>
      </c>
      <c r="G770" s="143">
        <v>46776</v>
      </c>
      <c r="H770" s="11">
        <v>1</v>
      </c>
      <c r="I770" s="11" t="s">
        <v>518</v>
      </c>
      <c r="J770" s="144">
        <v>616</v>
      </c>
      <c r="K770" s="145">
        <f t="shared" si="240"/>
        <v>616</v>
      </c>
      <c r="L770" s="144">
        <v>8</v>
      </c>
      <c r="M770" s="107"/>
    </row>
    <row r="771" spans="1:13" ht="15" customHeight="1" x14ac:dyDescent="0.25">
      <c r="A771" s="104">
        <v>46304</v>
      </c>
      <c r="B771" s="126" t="str">
        <f>INDEX(Réference!A:A,MATCH(T_suivi[[#This Row],[SKU]],Réference!F:F,0))</f>
        <v>F0.006</v>
      </c>
      <c r="C771" s="10" t="s">
        <v>283</v>
      </c>
      <c r="D771" s="7" t="str">
        <f>INDEX(Réference!G:G,MATCH('Suivi reception'!C771,Réference!F:F,0))</f>
        <v>Biscuits pomme cannelle (sachet de 5)</v>
      </c>
      <c r="E771" s="11" t="s">
        <v>37</v>
      </c>
      <c r="F771" s="142" t="s">
        <v>1614</v>
      </c>
      <c r="G771" s="143">
        <v>46999</v>
      </c>
      <c r="H771" s="11">
        <v>1</v>
      </c>
      <c r="I771" s="11" t="s">
        <v>518</v>
      </c>
      <c r="J771" s="144">
        <v>6480</v>
      </c>
      <c r="K771" s="145">
        <f t="shared" si="240"/>
        <v>6480</v>
      </c>
      <c r="L771" s="144">
        <v>72</v>
      </c>
      <c r="M771" s="107"/>
    </row>
    <row r="772" spans="1:13" ht="15" customHeight="1" x14ac:dyDescent="0.25">
      <c r="A772" s="104">
        <v>46304</v>
      </c>
      <c r="B772" s="126" t="str">
        <f>INDEX(Réference!A:A,MATCH(T_suivi[[#This Row],[SKU]],Réference!F:F,0))</f>
        <v>F0.003</v>
      </c>
      <c r="C772" s="10" t="s">
        <v>277</v>
      </c>
      <c r="D772" s="7" t="str">
        <f>INDEX(Réference!G:G,MATCH('Suivi reception'!C772,Réference!F:F,0))</f>
        <v>Biscuits aux fruits rouges (sachet de 5)</v>
      </c>
      <c r="E772" s="11" t="s">
        <v>37</v>
      </c>
      <c r="F772" s="142" t="s">
        <v>598</v>
      </c>
      <c r="G772" s="143">
        <v>46902</v>
      </c>
      <c r="H772" s="11">
        <v>1</v>
      </c>
      <c r="I772" s="11" t="s">
        <v>518</v>
      </c>
      <c r="J772" s="144">
        <v>6624</v>
      </c>
      <c r="K772" s="145">
        <f t="shared" si="240"/>
        <v>6624</v>
      </c>
      <c r="L772" s="144">
        <v>72</v>
      </c>
      <c r="M772" s="107"/>
    </row>
    <row r="773" spans="1:13" ht="15" customHeight="1" x14ac:dyDescent="0.25">
      <c r="A773" s="104">
        <v>46304</v>
      </c>
      <c r="B773" s="126" t="str">
        <f>INDEX(Réference!A:A,MATCH(T_suivi[[#This Row],[SKU]],Réference!F:F,0))</f>
        <v>F0.045</v>
      </c>
      <c r="C773" s="10" t="s">
        <v>375</v>
      </c>
      <c r="D773" s="7" t="str">
        <f>INDEX(Réference!G:G,MATCH('Suivi reception'!C773,Réference!F:F,0))</f>
        <v>Barre croustillante saveur fruits rouges</v>
      </c>
      <c r="E773" s="11" t="s">
        <v>37</v>
      </c>
      <c r="F773" s="142" t="s">
        <v>578</v>
      </c>
      <c r="G773" s="143">
        <v>46604</v>
      </c>
      <c r="H773" s="11">
        <v>3</v>
      </c>
      <c r="I773" s="11" t="s">
        <v>528</v>
      </c>
      <c r="J773" s="144">
        <v>126</v>
      </c>
      <c r="K773" s="145">
        <f t="shared" si="240"/>
        <v>378</v>
      </c>
      <c r="L773" s="144">
        <v>126</v>
      </c>
      <c r="M773" s="107"/>
    </row>
    <row r="774" spans="1:13" ht="15" customHeight="1" x14ac:dyDescent="0.25">
      <c r="A774" s="104">
        <v>46304</v>
      </c>
      <c r="B774" s="126" t="str">
        <f>INDEX(Réference!A:A,MATCH(T_suivi[[#This Row],[SKU]],Réference!F:F,0))</f>
        <v>F0.023</v>
      </c>
      <c r="C774" s="10" t="s">
        <v>326</v>
      </c>
      <c r="D774" s="7" t="str">
        <f>INDEX(Réference!G:G,MATCH('Suivi reception'!C774,Réference!F:F,0))</f>
        <v>Mini cakes aux superfruits</v>
      </c>
      <c r="E774" s="11" t="s">
        <v>16</v>
      </c>
      <c r="F774" s="142" t="s">
        <v>1781</v>
      </c>
      <c r="G774" s="143">
        <v>46424</v>
      </c>
      <c r="H774" s="11">
        <v>1</v>
      </c>
      <c r="I774" s="11" t="s">
        <v>518</v>
      </c>
      <c r="J774" s="144">
        <v>600</v>
      </c>
      <c r="K774" s="145">
        <f t="shared" si="240"/>
        <v>600</v>
      </c>
      <c r="L774" s="144">
        <v>50</v>
      </c>
      <c r="M774" s="107"/>
    </row>
    <row r="775" spans="1:13" ht="16.5" customHeight="1" x14ac:dyDescent="0.25">
      <c r="A775" s="104">
        <v>46304</v>
      </c>
      <c r="B775" s="126" t="str">
        <f>INDEX(Réference!A:A,MATCH(T_suivi[[#This Row],[SKU]],Réference!F:F,0))</f>
        <v>F0.023</v>
      </c>
      <c r="C775" s="10" t="s">
        <v>326</v>
      </c>
      <c r="D775" s="7" t="str">
        <f>INDEX(Réference!G:G,MATCH('Suivi reception'!C775,Réference!F:F,0))</f>
        <v>Mini cakes aux superfruits</v>
      </c>
      <c r="E775" s="11" t="s">
        <v>16</v>
      </c>
      <c r="F775" s="142" t="s">
        <v>1782</v>
      </c>
      <c r="G775" s="143">
        <v>46424</v>
      </c>
      <c r="H775" s="11">
        <v>1</v>
      </c>
      <c r="I775" s="11" t="s">
        <v>518</v>
      </c>
      <c r="J775" s="144">
        <v>3400</v>
      </c>
      <c r="K775" s="145">
        <f t="shared" ref="K775" si="248">IF(ISBLANK(H775),"",H775*J775)</f>
        <v>3400</v>
      </c>
      <c r="L775" s="144">
        <v>50</v>
      </c>
      <c r="M775" s="107"/>
    </row>
    <row r="776" spans="1:13" ht="15" customHeight="1" x14ac:dyDescent="0.25">
      <c r="A776" s="104">
        <v>46304</v>
      </c>
      <c r="B776" s="126" t="str">
        <f>INDEX(Réference!A:A,MATCH(T_suivi[[#This Row],[SKU]],Réference!F:F,0))</f>
        <v>CONSOMMABLE</v>
      </c>
      <c r="C776" s="10">
        <v>700530002</v>
      </c>
      <c r="D776" s="7" t="str">
        <f>INDEX(Réference!G:G,MATCH('Suivi reception'!C776,Réference!F:F,0))</f>
        <v>FILM ÉTIRABLE MANUEL - AVEC MANDRIN - 17 µ - CAST - 45 CM X 300 M - TRANSPARENT</v>
      </c>
      <c r="E776" s="11" t="s">
        <v>1783</v>
      </c>
      <c r="F776" s="142" t="s">
        <v>526</v>
      </c>
      <c r="G776" s="143" t="s">
        <v>526</v>
      </c>
      <c r="H776" s="11">
        <v>20</v>
      </c>
      <c r="I776" s="11" t="s">
        <v>528</v>
      </c>
      <c r="J776" s="144">
        <v>6</v>
      </c>
      <c r="K776" s="145">
        <f t="shared" ref="K776:K804" si="249">IF(ISBLANK(H776),"",H776*J776)</f>
        <v>120</v>
      </c>
      <c r="L776" s="144">
        <v>6</v>
      </c>
      <c r="M776" s="107"/>
    </row>
    <row r="777" spans="1:13" ht="15" customHeight="1" x14ac:dyDescent="0.25">
      <c r="A777" s="104">
        <v>46304</v>
      </c>
      <c r="B777" s="126" t="str">
        <f>INDEX(Réference!A:A,MATCH(T_suivi[[#This Row],[SKU]],Réference!F:F,0))</f>
        <v>CONSOMMABLE</v>
      </c>
      <c r="C777" s="10">
        <v>700530003</v>
      </c>
      <c r="D777" s="7" t="str">
        <f>INDEX(Réference!G:G,MATCH('Suivi reception'!C777,Réference!F:F,0))</f>
        <v>PAPIER A4 BLANC 80 G BRUNEAU REPROSPEED - BOÎTE DE 2500 FEUILLES</v>
      </c>
      <c r="E777" s="11" t="s">
        <v>1783</v>
      </c>
      <c r="F777" s="142" t="s">
        <v>526</v>
      </c>
      <c r="G777" s="143" t="s">
        <v>526</v>
      </c>
      <c r="H777" s="11">
        <v>10</v>
      </c>
      <c r="I777" s="11" t="s">
        <v>528</v>
      </c>
      <c r="J777" s="144">
        <v>1</v>
      </c>
      <c r="K777" s="145">
        <f t="shared" si="249"/>
        <v>10</v>
      </c>
      <c r="L777" s="144">
        <v>1</v>
      </c>
      <c r="M777" s="107"/>
    </row>
    <row r="778" spans="1:13" ht="15" customHeight="1" x14ac:dyDescent="0.25">
      <c r="A778" s="105">
        <v>46308</v>
      </c>
      <c r="B778" s="126" t="str">
        <f>INDEX(Réference!A:A,MATCH(T_suivi[[#This Row],[SKU]],Réference!F:F,0))</f>
        <v>E0.03</v>
      </c>
      <c r="C778" s="10" t="s">
        <v>504</v>
      </c>
      <c r="D778" s="7" t="str">
        <f>INDEX(Réference!G:G,MATCH('Suivi reception'!C778,Réference!F:F,0))</f>
        <v>Chili con carne et son riz</v>
      </c>
      <c r="E778" s="11" t="s">
        <v>12</v>
      </c>
      <c r="F778" s="142"/>
      <c r="G778" s="143">
        <v>46698</v>
      </c>
      <c r="H778" s="11">
        <v>4</v>
      </c>
      <c r="I778" s="11" t="s">
        <v>518</v>
      </c>
      <c r="J778" s="144">
        <v>672</v>
      </c>
      <c r="K778" s="145">
        <f t="shared" si="249"/>
        <v>2688</v>
      </c>
      <c r="L778" s="144">
        <v>8</v>
      </c>
      <c r="M778" s="107"/>
    </row>
    <row r="779" spans="1:13" ht="15" customHeight="1" x14ac:dyDescent="0.25">
      <c r="A779" s="105">
        <v>46308</v>
      </c>
      <c r="B779" s="126" t="str">
        <f>INDEX(Réference!A:A,MATCH(T_suivi[[#This Row],[SKU]],Réference!F:F,0))</f>
        <v>E0.03</v>
      </c>
      <c r="C779" s="10" t="s">
        <v>504</v>
      </c>
      <c r="D779" s="7" t="str">
        <f>INDEX(Réference!G:G,MATCH('Suivi reception'!C779,Réference!F:F,0))</f>
        <v>Chili con carne et son riz</v>
      </c>
      <c r="E779" s="11" t="s">
        <v>12</v>
      </c>
      <c r="F779" s="142"/>
      <c r="G779" s="143">
        <v>46698</v>
      </c>
      <c r="H779" s="11">
        <v>1</v>
      </c>
      <c r="I779" s="11" t="s">
        <v>518</v>
      </c>
      <c r="J779" s="144">
        <v>496</v>
      </c>
      <c r="K779" s="145">
        <f t="shared" ref="K779:K780" si="250">IF(ISBLANK(H779),"",H779*J779)</f>
        <v>496</v>
      </c>
      <c r="L779" s="144">
        <v>8</v>
      </c>
      <c r="M779" s="107"/>
    </row>
    <row r="780" spans="1:13" ht="15" customHeight="1" x14ac:dyDescent="0.25">
      <c r="A780" s="105">
        <v>46308</v>
      </c>
      <c r="B780" s="126" t="str">
        <f>INDEX(Réference!A:A,MATCH(T_suivi[[#This Row],[SKU]],Réference!F:F,0))</f>
        <v>E0.03</v>
      </c>
      <c r="C780" s="10" t="s">
        <v>504</v>
      </c>
      <c r="D780" s="7" t="str">
        <f>INDEX(Réference!G:G,MATCH('Suivi reception'!C780,Réference!F:F,0))</f>
        <v>Chili con carne et son riz</v>
      </c>
      <c r="E780" s="11" t="s">
        <v>12</v>
      </c>
      <c r="F780" s="142"/>
      <c r="G780" s="143">
        <v>46737</v>
      </c>
      <c r="H780" s="11">
        <v>4</v>
      </c>
      <c r="I780" s="11" t="s">
        <v>518</v>
      </c>
      <c r="J780" s="144">
        <v>672</v>
      </c>
      <c r="K780" s="145">
        <f t="shared" si="250"/>
        <v>2688</v>
      </c>
      <c r="L780" s="144">
        <v>8</v>
      </c>
      <c r="M780" s="107"/>
    </row>
    <row r="781" spans="1:13" ht="15" customHeight="1" x14ac:dyDescent="0.25">
      <c r="A781" s="105">
        <v>46308</v>
      </c>
      <c r="B781" s="126" t="str">
        <f>INDEX(Réference!A:A,MATCH(T_suivi[[#This Row],[SKU]],Réference!F:F,0))</f>
        <v>E0.03</v>
      </c>
      <c r="C781" s="10" t="s">
        <v>504</v>
      </c>
      <c r="D781" s="7" t="str">
        <f>INDEX(Réference!G:G,MATCH('Suivi reception'!C781,Réference!F:F,0))</f>
        <v>Chili con carne et son riz</v>
      </c>
      <c r="E781" s="11" t="s">
        <v>12</v>
      </c>
      <c r="F781" s="142"/>
      <c r="G781" s="143">
        <v>46737</v>
      </c>
      <c r="H781" s="11">
        <v>1</v>
      </c>
      <c r="I781" s="11" t="s">
        <v>518</v>
      </c>
      <c r="J781" s="144">
        <v>704</v>
      </c>
      <c r="K781" s="145">
        <f t="shared" ref="K781" si="251">IF(ISBLANK(H781),"",H781*J781)</f>
        <v>704</v>
      </c>
      <c r="L781" s="144">
        <v>8</v>
      </c>
      <c r="M781" s="107"/>
    </row>
    <row r="782" spans="1:13" ht="15" customHeight="1" x14ac:dyDescent="0.25">
      <c r="A782" s="105">
        <v>46308</v>
      </c>
      <c r="B782" s="126" t="str">
        <f>INDEX(Réference!A:A,MATCH(T_suivi[[#This Row],[SKU]],Réference!F:F,0))</f>
        <v>D0.14</v>
      </c>
      <c r="C782" s="10" t="s">
        <v>501</v>
      </c>
      <c r="D782" s="7" t="str">
        <f>INDEX(Réference!G:G,MATCH('Suivi reception'!C782,Réference!F:F,0))</f>
        <v>Tajine de poulet</v>
      </c>
      <c r="E782" s="11" t="s">
        <v>12</v>
      </c>
      <c r="F782" s="142"/>
      <c r="G782" s="143">
        <v>46774</v>
      </c>
      <c r="H782" s="11">
        <v>10</v>
      </c>
      <c r="I782" s="11" t="s">
        <v>518</v>
      </c>
      <c r="J782" s="144">
        <v>672</v>
      </c>
      <c r="K782" s="145">
        <f t="shared" si="249"/>
        <v>6720</v>
      </c>
      <c r="L782" s="144">
        <v>8</v>
      </c>
      <c r="M782" s="107"/>
    </row>
    <row r="783" spans="1:13" ht="15" customHeight="1" x14ac:dyDescent="0.25">
      <c r="A783" s="105">
        <v>46308</v>
      </c>
      <c r="B783" s="126" t="str">
        <f>INDEX(Réference!A:A,MATCH(T_suivi[[#This Row],[SKU]],Réference!F:F,0))</f>
        <v>D0.06</v>
      </c>
      <c r="C783" s="10" t="s">
        <v>500</v>
      </c>
      <c r="D783" s="7" t="str">
        <f>INDEX(Réference!G:G,MATCH('Suivi reception'!C783,Réference!F:F,0))</f>
        <v>Poulet moutarde</v>
      </c>
      <c r="E783" s="11" t="s">
        <v>12</v>
      </c>
      <c r="F783" s="142"/>
      <c r="G783" s="143">
        <v>46737</v>
      </c>
      <c r="H783" s="11">
        <v>13</v>
      </c>
      <c r="I783" s="11" t="s">
        <v>518</v>
      </c>
      <c r="J783" s="144">
        <v>672</v>
      </c>
      <c r="K783" s="145">
        <f t="shared" si="249"/>
        <v>8736</v>
      </c>
      <c r="L783" s="144">
        <v>8</v>
      </c>
      <c r="M783" s="107"/>
    </row>
    <row r="784" spans="1:13" ht="15" customHeight="1" x14ac:dyDescent="0.25">
      <c r="A784" s="104">
        <v>46308</v>
      </c>
      <c r="B784" s="126" t="str">
        <f>INDEX(Réference!A:A,MATCH(T_suivi[[#This Row],[SKU]],Réference!F:F,0))</f>
        <v>E0.16</v>
      </c>
      <c r="C784" s="10" t="s">
        <v>505</v>
      </c>
      <c r="D784" s="7" t="str">
        <f>INDEX(Réference!G:G,MATCH('Suivi reception'!C784,Réference!F:F,0))</f>
        <v>Dinde rôtie forestière et duo de riz</v>
      </c>
      <c r="E784" s="11" t="s">
        <v>12</v>
      </c>
      <c r="F784" s="142"/>
      <c r="G784" s="143">
        <v>46732</v>
      </c>
      <c r="H784" s="11">
        <v>9</v>
      </c>
      <c r="I784" s="11" t="s">
        <v>518</v>
      </c>
      <c r="J784" s="144">
        <v>672</v>
      </c>
      <c r="K784" s="145">
        <f t="shared" si="249"/>
        <v>6048</v>
      </c>
      <c r="L784" s="144">
        <v>8</v>
      </c>
      <c r="M784" s="107"/>
    </row>
    <row r="785" spans="1:13" ht="15" customHeight="1" x14ac:dyDescent="0.25">
      <c r="A785" s="104">
        <v>46308</v>
      </c>
      <c r="B785" s="126" t="str">
        <f>INDEX(Réference!A:A,MATCH(T_suivi[[#This Row],[SKU]],Réference!F:F,0))</f>
        <v>E0.16</v>
      </c>
      <c r="C785" s="10" t="s">
        <v>505</v>
      </c>
      <c r="D785" s="7" t="str">
        <f>INDEX(Réference!G:G,MATCH('Suivi reception'!C785,Réference!F:F,0))</f>
        <v>Dinde rôtie forestière et duo de riz</v>
      </c>
      <c r="E785" s="11" t="s">
        <v>12</v>
      </c>
      <c r="F785" s="142"/>
      <c r="G785" s="143">
        <v>46732</v>
      </c>
      <c r="H785" s="11">
        <v>1</v>
      </c>
      <c r="I785" s="11" t="s">
        <v>518</v>
      </c>
      <c r="J785" s="144">
        <v>432</v>
      </c>
      <c r="K785" s="145">
        <f t="shared" ref="K785" si="252">IF(ISBLANK(H785),"",H785*J785)</f>
        <v>432</v>
      </c>
      <c r="L785" s="144">
        <v>8</v>
      </c>
      <c r="M785" s="107"/>
    </row>
    <row r="786" spans="1:13" ht="15" customHeight="1" x14ac:dyDescent="0.25">
      <c r="A786" s="104">
        <v>46308</v>
      </c>
      <c r="B786" s="126" t="str">
        <f>INDEX(Réference!A:A,MATCH(T_suivi[[#This Row],[SKU]],Réference!F:F,0))</f>
        <v>E0.06</v>
      </c>
      <c r="C786" s="10" t="s">
        <v>232</v>
      </c>
      <c r="D786" s="7" t="str">
        <f>INDEX(Réference!G:G,MATCH('Suivi reception'!C786,Réference!F:F,0))</f>
        <v>Saumon mariné purée de courgettes pdt</v>
      </c>
      <c r="E786" s="11" t="s">
        <v>20</v>
      </c>
      <c r="F786" s="142"/>
      <c r="G786" s="143"/>
      <c r="H786" s="11">
        <v>5</v>
      </c>
      <c r="I786" s="11" t="s">
        <v>518</v>
      </c>
      <c r="J786" s="144">
        <v>840</v>
      </c>
      <c r="K786" s="145">
        <f t="shared" si="249"/>
        <v>4200</v>
      </c>
      <c r="L786" s="144">
        <v>8</v>
      </c>
      <c r="M786" s="107"/>
    </row>
    <row r="787" spans="1:13" ht="15" customHeight="1" x14ac:dyDescent="0.25">
      <c r="A787" s="104">
        <v>46308</v>
      </c>
      <c r="B787" s="126" t="str">
        <f>INDEX(Réference!A:A,MATCH(T_suivi[[#This Row],[SKU]],Réference!F:F,0))</f>
        <v>C0.07</v>
      </c>
      <c r="C787" s="10" t="s">
        <v>132</v>
      </c>
      <c r="D787" s="7" t="str">
        <f>INDEX(Réference!G:G,MATCH('Suivi reception'!C787,Réference!F:F,0))</f>
        <v>Poulet Curry façon Korma et son riz</v>
      </c>
      <c r="E787" s="11" t="s">
        <v>8</v>
      </c>
      <c r="F787" s="142"/>
      <c r="G787" s="143">
        <v>46783</v>
      </c>
      <c r="H787" s="11">
        <v>5</v>
      </c>
      <c r="I787" s="11" t="s">
        <v>518</v>
      </c>
      <c r="J787" s="144">
        <v>1080</v>
      </c>
      <c r="K787" s="145">
        <f t="shared" si="249"/>
        <v>5400</v>
      </c>
      <c r="L787" s="144">
        <v>27</v>
      </c>
      <c r="M787" s="107"/>
    </row>
    <row r="788" spans="1:13" ht="15" customHeight="1" x14ac:dyDescent="0.25">
      <c r="A788" s="104">
        <v>46308</v>
      </c>
      <c r="B788" s="126" t="str">
        <f>INDEX(Réference!A:A,MATCH(T_suivi[[#This Row],[SKU]],Réference!F:F,0))</f>
        <v>C0.07</v>
      </c>
      <c r="C788" s="10" t="s">
        <v>132</v>
      </c>
      <c r="D788" s="7" t="str">
        <f>INDEX(Réference!G:G,MATCH('Suivi reception'!C788,Réference!F:F,0))</f>
        <v>Poulet Curry façon Korma et son riz</v>
      </c>
      <c r="E788" s="11" t="s">
        <v>8</v>
      </c>
      <c r="F788" s="142"/>
      <c r="G788" s="143">
        <v>46783</v>
      </c>
      <c r="H788" s="11">
        <v>1</v>
      </c>
      <c r="I788" s="11" t="s">
        <v>518</v>
      </c>
      <c r="J788" s="144">
        <v>405</v>
      </c>
      <c r="K788" s="145">
        <f t="shared" ref="K788" si="253">IF(ISBLANK(H788),"",H788*J788)</f>
        <v>405</v>
      </c>
      <c r="L788" s="144">
        <v>27</v>
      </c>
      <c r="M788" s="107"/>
    </row>
    <row r="789" spans="1:13" ht="15" customHeight="1" x14ac:dyDescent="0.25">
      <c r="A789" s="104">
        <v>46308</v>
      </c>
      <c r="B789" s="126" t="str">
        <f>INDEX(Réference!A:A,MATCH(T_suivi[[#This Row],[SKU]],Réference!F:F,0))</f>
        <v>E0.15</v>
      </c>
      <c r="C789" s="10" t="s">
        <v>255</v>
      </c>
      <c r="D789" s="7" t="str">
        <f>INDEX(Réference!G:G,MATCH('Suivi reception'!C789,Réference!F:F,0))</f>
        <v>Dinde rôtie et ses petits légumes</v>
      </c>
      <c r="E789" s="11" t="s">
        <v>20</v>
      </c>
      <c r="F789" s="142"/>
      <c r="G789" s="143">
        <v>46740</v>
      </c>
      <c r="H789" s="11">
        <v>6</v>
      </c>
      <c r="I789" s="11" t="s">
        <v>518</v>
      </c>
      <c r="J789" s="144">
        <v>924</v>
      </c>
      <c r="K789" s="145">
        <f t="shared" si="249"/>
        <v>5544</v>
      </c>
      <c r="L789" s="144">
        <v>11</v>
      </c>
      <c r="M789" s="107"/>
    </row>
    <row r="790" spans="1:13" ht="15" customHeight="1" x14ac:dyDescent="0.25">
      <c r="A790" s="104">
        <v>46308</v>
      </c>
      <c r="B790" s="126" t="str">
        <f>INDEX(Réference!A:A,MATCH(T_suivi[[#This Row],[SKU]],Réference!F:F,0))</f>
        <v>A0.18</v>
      </c>
      <c r="C790" s="10" t="s">
        <v>26</v>
      </c>
      <c r="D790" s="7" t="str">
        <f>INDEX(Réference!G:G,MATCH('Suivi reception'!C790,Réference!F:F,0))</f>
        <v>Salade Lentilles Lait Coco</v>
      </c>
      <c r="E790" s="11" t="s">
        <v>12</v>
      </c>
      <c r="F790" s="142"/>
      <c r="G790" s="143">
        <v>46394</v>
      </c>
      <c r="H790" s="11">
        <v>4</v>
      </c>
      <c r="I790" s="11" t="s">
        <v>518</v>
      </c>
      <c r="J790" s="144">
        <v>672</v>
      </c>
      <c r="K790" s="145">
        <f t="shared" ref="K790" si="254">IF(ISBLANK(H790),"",H790*J790)</f>
        <v>2688</v>
      </c>
      <c r="L790" s="144">
        <v>8</v>
      </c>
      <c r="M790" s="107"/>
    </row>
    <row r="791" spans="1:13" ht="15" customHeight="1" x14ac:dyDescent="0.25">
      <c r="A791" s="104">
        <v>46308</v>
      </c>
      <c r="B791" s="126" t="str">
        <f>INDEX(Réference!A:A,MATCH(T_suivi[[#This Row],[SKU]],Réference!F:F,0))</f>
        <v>A0.18</v>
      </c>
      <c r="C791" s="10" t="s">
        <v>26</v>
      </c>
      <c r="D791" s="7" t="str">
        <f>INDEX(Réference!G:G,MATCH('Suivi reception'!C791,Réference!F:F,0))</f>
        <v>Salade Lentilles Lait Coco</v>
      </c>
      <c r="E791" s="11" t="s">
        <v>12</v>
      </c>
      <c r="F791" s="142"/>
      <c r="G791" s="143">
        <v>46394</v>
      </c>
      <c r="H791" s="11">
        <v>1</v>
      </c>
      <c r="I791" s="11" t="s">
        <v>518</v>
      </c>
      <c r="J791" s="144">
        <v>552</v>
      </c>
      <c r="K791" s="145">
        <f t="shared" ref="K791" si="255">IF(ISBLANK(H791),"",H791*J791)</f>
        <v>552</v>
      </c>
      <c r="L791" s="144">
        <v>8</v>
      </c>
      <c r="M791" s="107"/>
    </row>
    <row r="792" spans="1:13" ht="15" customHeight="1" x14ac:dyDescent="0.25">
      <c r="A792" s="104">
        <v>46309</v>
      </c>
      <c r="B792" s="126" t="str">
        <f>INDEX(Réference!A:A,MATCH(T_suivi[[#This Row],[SKU]],Réference!F:F,0))</f>
        <v>GRAADE</v>
      </c>
      <c r="C792" s="10">
        <v>410070002</v>
      </c>
      <c r="D792" s="7" t="str">
        <f>INDEX(Réference!G:G,MATCH('Suivi reception'!C792,Réference!F:F,0))</f>
        <v>Tajine de poulet et boulgour</v>
      </c>
      <c r="E792" s="11"/>
      <c r="F792" s="142"/>
      <c r="G792" s="143"/>
      <c r="H792" s="11">
        <v>1</v>
      </c>
      <c r="I792" s="11" t="s">
        <v>518</v>
      </c>
      <c r="J792" s="144">
        <v>960</v>
      </c>
      <c r="K792" s="145">
        <f t="shared" si="249"/>
        <v>960</v>
      </c>
      <c r="L792" s="144"/>
      <c r="M792" s="107"/>
    </row>
    <row r="793" spans="1:13" ht="15" customHeight="1" x14ac:dyDescent="0.25">
      <c r="A793" s="104">
        <v>46309</v>
      </c>
      <c r="B793" s="126" t="str">
        <f>INDEX(Réference!A:A,MATCH(T_suivi[[#This Row],[SKU]],Réference!F:F,0))</f>
        <v>GRAADE</v>
      </c>
      <c r="C793" s="10">
        <v>410090001</v>
      </c>
      <c r="D793" s="7" t="str">
        <f>INDEX(Réference!G:G,MATCH('Suivi reception'!C793,Réference!F:F,0))</f>
        <v>Petit salé aux lentilles</v>
      </c>
      <c r="E793" s="11"/>
      <c r="F793" s="142"/>
      <c r="G793" s="143"/>
      <c r="H793" s="11">
        <v>1</v>
      </c>
      <c r="I793" s="11" t="s">
        <v>518</v>
      </c>
      <c r="J793" s="144">
        <v>664</v>
      </c>
      <c r="K793" s="145">
        <f t="shared" si="249"/>
        <v>664</v>
      </c>
      <c r="L793" s="144"/>
      <c r="M793" s="107"/>
    </row>
    <row r="794" spans="1:13" ht="15" customHeight="1" x14ac:dyDescent="0.25">
      <c r="A794" s="104">
        <v>46309</v>
      </c>
      <c r="B794" s="126" t="str">
        <f>INDEX(Réference!A:A,MATCH(T_suivi[[#This Row],[SKU]],Réference!F:F,0))</f>
        <v>GRAADE</v>
      </c>
      <c r="C794" s="10">
        <v>410090006</v>
      </c>
      <c r="D794" s="7" t="str">
        <f>INDEX(Réference!G:G,MATCH('Suivi reception'!C794,Réference!F:F,0))</f>
        <v>Poulet et fusilli, sauce curry</v>
      </c>
      <c r="E794" s="11"/>
      <c r="F794" s="142"/>
      <c r="G794" s="143"/>
      <c r="H794" s="11">
        <v>1</v>
      </c>
      <c r="I794" s="11" t="s">
        <v>518</v>
      </c>
      <c r="J794" s="144">
        <v>664</v>
      </c>
      <c r="K794" s="145">
        <f t="shared" si="249"/>
        <v>664</v>
      </c>
      <c r="L794" s="144"/>
      <c r="M794" s="107"/>
    </row>
    <row r="795" spans="1:13" ht="15" customHeight="1" x14ac:dyDescent="0.25">
      <c r="A795" s="104">
        <v>46309</v>
      </c>
      <c r="B795" s="126" t="str">
        <f>INDEX(Réference!A:A,MATCH(T_suivi[[#This Row],[SKU]],Réference!F:F,0))</f>
        <v>GRAADE</v>
      </c>
      <c r="C795" s="10">
        <v>410090007</v>
      </c>
      <c r="D795" s="7" t="str">
        <f>INDEX(Réference!G:G,MATCH('Suivi reception'!C795,Réference!F:F,0))</f>
        <v>Lasagnes au poulet et aux légumes</v>
      </c>
      <c r="E795" s="11"/>
      <c r="F795" s="142"/>
      <c r="G795" s="143"/>
      <c r="H795" s="11">
        <v>1</v>
      </c>
      <c r="I795" s="11" t="s">
        <v>518</v>
      </c>
      <c r="J795" s="144">
        <v>664</v>
      </c>
      <c r="K795" s="145">
        <f t="shared" si="249"/>
        <v>664</v>
      </c>
      <c r="L795" s="144"/>
      <c r="M795" s="107"/>
    </row>
    <row r="796" spans="1:13" ht="15" customHeight="1" x14ac:dyDescent="0.25">
      <c r="A796" s="104">
        <v>46309</v>
      </c>
      <c r="B796" s="126" t="str">
        <f>INDEX(Réference!A:A,MATCH(T_suivi[[#This Row],[SKU]],Réference!F:F,0))</f>
        <v>GRAADE</v>
      </c>
      <c r="C796" s="10">
        <v>410090008</v>
      </c>
      <c r="D796" s="7" t="str">
        <f>INDEX(Réference!G:G,MATCH('Suivi reception'!C796,Réference!F:F,0))</f>
        <v>Spaghetti à la bolognaise, bœuf et poulet</v>
      </c>
      <c r="E796" s="11"/>
      <c r="F796" s="142"/>
      <c r="G796" s="143"/>
      <c r="H796" s="11">
        <v>1</v>
      </c>
      <c r="I796" s="11" t="s">
        <v>518</v>
      </c>
      <c r="J796" s="144">
        <v>672</v>
      </c>
      <c r="K796" s="145">
        <f t="shared" si="249"/>
        <v>672</v>
      </c>
      <c r="L796" s="144"/>
      <c r="M796" s="107"/>
    </row>
    <row r="797" spans="1:13" ht="15" customHeight="1" x14ac:dyDescent="0.25">
      <c r="A797" s="104">
        <v>46309</v>
      </c>
      <c r="B797" s="126" t="str">
        <f>INDEX(Réference!A:A,MATCH(T_suivi[[#This Row],[SKU]],Réference!F:F,0))</f>
        <v>GRAADE</v>
      </c>
      <c r="C797" s="10">
        <v>410090012</v>
      </c>
      <c r="D797" s="7" t="str">
        <f>INDEX(Réference!G:G,MATCH('Suivi reception'!C797,Réference!F:F,0))</f>
        <v>Poulet à l'indienne et pois chiche</v>
      </c>
      <c r="E797" s="11"/>
      <c r="F797" s="142"/>
      <c r="G797" s="143"/>
      <c r="H797" s="11">
        <v>1</v>
      </c>
      <c r="I797" s="11" t="s">
        <v>518</v>
      </c>
      <c r="J797" s="144">
        <v>672</v>
      </c>
      <c r="K797" s="145">
        <f t="shared" si="249"/>
        <v>672</v>
      </c>
      <c r="L797" s="144"/>
      <c r="M797" s="107"/>
    </row>
    <row r="798" spans="1:13" ht="15" customHeight="1" x14ac:dyDescent="0.25">
      <c r="A798" s="104">
        <v>46309</v>
      </c>
      <c r="B798" s="126" t="str">
        <f>INDEX(Réference!A:A,MATCH(T_suivi[[#This Row],[SKU]],Réference!F:F,0))</f>
        <v>GRAADE</v>
      </c>
      <c r="C798" s="10">
        <v>410090013</v>
      </c>
      <c r="D798" s="7" t="str">
        <f>INDEX(Réference!G:G,MATCH('Suivi reception'!C798,Réference!F:F,0))</f>
        <v>Parmentier de volaille, purée de lentilles corail et patate douce</v>
      </c>
      <c r="E798" s="11"/>
      <c r="F798" s="142"/>
      <c r="G798" s="143"/>
      <c r="H798" s="11">
        <v>1</v>
      </c>
      <c r="I798" s="11" t="s">
        <v>518</v>
      </c>
      <c r="J798" s="144">
        <v>672</v>
      </c>
      <c r="K798" s="145">
        <f t="shared" si="249"/>
        <v>672</v>
      </c>
      <c r="L798" s="144"/>
      <c r="M798" s="107"/>
    </row>
    <row r="799" spans="1:13" ht="15" customHeight="1" x14ac:dyDescent="0.25">
      <c r="A799" s="104">
        <v>46309</v>
      </c>
      <c r="B799" s="126" t="str">
        <f>INDEX(Réference!A:A,MATCH(T_suivi[[#This Row],[SKU]],Réference!F:F,0))</f>
        <v>GRAADE</v>
      </c>
      <c r="C799" s="10">
        <v>410140003</v>
      </c>
      <c r="D799" s="7" t="str">
        <f>INDEX(Réference!G:G,MATCH('Suivi reception'!C799,Réference!F:F,0))</f>
        <v>Poulet et lentilles, sauce à la moutarde</v>
      </c>
      <c r="E799" s="11"/>
      <c r="F799" s="142"/>
      <c r="G799" s="143"/>
      <c r="H799" s="11">
        <v>1</v>
      </c>
      <c r="I799" s="11" t="s">
        <v>518</v>
      </c>
      <c r="J799" s="144">
        <v>830</v>
      </c>
      <c r="K799" s="145">
        <f t="shared" si="249"/>
        <v>830</v>
      </c>
      <c r="L799" s="144"/>
      <c r="M799" s="107"/>
    </row>
    <row r="800" spans="1:13" ht="15" customHeight="1" x14ac:dyDescent="0.25">
      <c r="A800" s="104">
        <v>46309</v>
      </c>
      <c r="B800" s="126" t="str">
        <f>INDEX(Réference!A:A,MATCH(T_suivi[[#This Row],[SKU]],Réference!F:F,0))</f>
        <v>GRAADE</v>
      </c>
      <c r="C800" s="10">
        <v>410140007</v>
      </c>
      <c r="D800" s="7" t="str">
        <f>INDEX(Réference!G:G,MATCH('Suivi reception'!C800,Réference!F:F,0))</f>
        <v>Paella</v>
      </c>
      <c r="E800" s="11"/>
      <c r="F800" s="142"/>
      <c r="G800" s="143"/>
      <c r="H800" s="11">
        <v>1</v>
      </c>
      <c r="I800" s="11" t="s">
        <v>518</v>
      </c>
      <c r="J800" s="148">
        <v>429</v>
      </c>
      <c r="K800" s="145">
        <f t="shared" si="249"/>
        <v>429</v>
      </c>
      <c r="L800" s="144"/>
      <c r="M800" s="107"/>
    </row>
    <row r="801" spans="1:13" ht="15" customHeight="1" x14ac:dyDescent="0.25">
      <c r="A801" s="104">
        <v>46309</v>
      </c>
      <c r="B801" s="126" t="str">
        <f>INDEX(Réference!A:A,MATCH(T_suivi[[#This Row],[SKU]],Réference!F:F,0))</f>
        <v>GRAADE</v>
      </c>
      <c r="C801" s="10">
        <v>410140008</v>
      </c>
      <c r="D801" s="7" t="str">
        <f>INDEX(Réference!G:G,MATCH('Suivi reception'!C801,Réference!F:F,0))</f>
        <v>Hachis façon parmentier</v>
      </c>
      <c r="E801" s="11"/>
      <c r="F801" s="142"/>
      <c r="G801" s="143"/>
      <c r="H801" s="11">
        <v>1</v>
      </c>
      <c r="I801" s="11" t="s">
        <v>518</v>
      </c>
      <c r="J801" s="144">
        <v>924</v>
      </c>
      <c r="K801" s="145">
        <f t="shared" si="249"/>
        <v>924</v>
      </c>
      <c r="L801" s="144"/>
      <c r="M801" s="107"/>
    </row>
    <row r="802" spans="1:13" ht="15" customHeight="1" x14ac:dyDescent="0.25">
      <c r="A802" s="104">
        <v>46309</v>
      </c>
      <c r="B802" s="126" t="str">
        <f>INDEX(Réference!A:A,MATCH(T_suivi[[#This Row],[SKU]],Réference!F:F,0))</f>
        <v>D0.01</v>
      </c>
      <c r="C802" s="10" t="s">
        <v>171</v>
      </c>
      <c r="D802" s="7" t="str">
        <f>INDEX(Réference!G:G,MATCH('Suivi reception'!C802,Réference!F:F,0))</f>
        <v>Dahl de lentilles aux aubergines</v>
      </c>
      <c r="E802" s="11" t="s">
        <v>12</v>
      </c>
      <c r="F802" s="142"/>
      <c r="G802" s="143">
        <v>46710</v>
      </c>
      <c r="H802" s="11">
        <v>1</v>
      </c>
      <c r="I802" s="11" t="s">
        <v>518</v>
      </c>
      <c r="J802" s="144">
        <v>672</v>
      </c>
      <c r="K802" s="145">
        <f t="shared" si="249"/>
        <v>672</v>
      </c>
      <c r="L802" s="144">
        <v>8</v>
      </c>
      <c r="M802" s="107"/>
    </row>
    <row r="803" spans="1:13" ht="15" customHeight="1" x14ac:dyDescent="0.25">
      <c r="A803" s="104">
        <v>46309</v>
      </c>
      <c r="B803" s="126" t="str">
        <f>INDEX(Réference!A:A,MATCH(T_suivi[[#This Row],[SKU]],Réference!F:F,0))</f>
        <v>A0.17</v>
      </c>
      <c r="C803" s="10" t="s">
        <v>22</v>
      </c>
      <c r="D803" s="7" t="str">
        <f>INDEX(Réference!G:G,MATCH('Suivi reception'!C803,Réference!F:F,0))</f>
        <v xml:space="preserve"> Bouchées Végétales</v>
      </c>
      <c r="E803" s="11" t="s">
        <v>12</v>
      </c>
      <c r="F803" s="142"/>
      <c r="G803" s="143"/>
      <c r="H803" s="11">
        <v>8</v>
      </c>
      <c r="I803" s="11" t="s">
        <v>518</v>
      </c>
      <c r="J803" s="144">
        <v>672</v>
      </c>
      <c r="K803" s="145">
        <f t="shared" si="249"/>
        <v>5376</v>
      </c>
      <c r="L803" s="144">
        <v>8</v>
      </c>
      <c r="M803" s="107"/>
    </row>
    <row r="804" spans="1:13" ht="15" customHeight="1" x14ac:dyDescent="0.25">
      <c r="A804" s="104">
        <v>46309</v>
      </c>
      <c r="B804" s="126" t="str">
        <f>INDEX(Réference!A:A,MATCH(T_suivi[[#This Row],[SKU]],Réference!F:F,0))</f>
        <v>B0.15</v>
      </c>
      <c r="C804" s="10" t="s">
        <v>496</v>
      </c>
      <c r="D804" s="7" t="str">
        <f>INDEX(Réference!G:G,MATCH('Suivi reception'!C804,Réference!F:F,0))</f>
        <v>Couscous au poulet et merguez</v>
      </c>
      <c r="E804" s="11" t="s">
        <v>12</v>
      </c>
      <c r="F804" s="142"/>
      <c r="G804" s="143"/>
      <c r="H804" s="11">
        <v>14</v>
      </c>
      <c r="I804" s="11" t="s">
        <v>518</v>
      </c>
      <c r="J804" s="144">
        <v>672</v>
      </c>
      <c r="K804" s="145">
        <f t="shared" si="249"/>
        <v>9408</v>
      </c>
      <c r="L804" s="144">
        <v>8</v>
      </c>
      <c r="M804" s="107"/>
    </row>
  </sheetData>
  <phoneticPr fontId="9" type="noConversion"/>
  <dataValidations count="1">
    <dataValidation type="list" allowBlank="1" showErrorMessage="1" sqref="I1:I1048576" xr:uid="{00000000-0002-0000-0100-000006000000}">
      <formula1>"PAL,COL"</formula1>
    </dataValidation>
  </dataValidations>
  <printOptions headings="1"/>
  <pageMargins left="0.23622047244094491" right="0.23622047244094491" top="0.35433070866141736" bottom="0.35433070866141736" header="0" footer="0"/>
  <pageSetup paperSize="9" scale="5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7109E-8AB7-4BB0-AD6C-6A9CE624E691}">
  <sheetPr codeName="Feuil2"/>
  <dimension ref="A1:J1000"/>
  <sheetViews>
    <sheetView tabSelected="1" workbookViewId="0">
      <selection activeCell="A7" sqref="A7"/>
    </sheetView>
  </sheetViews>
  <sheetFormatPr baseColWidth="10" defaultColWidth="12.625" defaultRowHeight="15" x14ac:dyDescent="0.25"/>
  <cols>
    <col min="1" max="1" width="176.625" customWidth="1"/>
    <col min="2" max="10" width="10.625" customWidth="1"/>
    <col min="11" max="26" width="14.375" customWidth="1"/>
  </cols>
  <sheetData>
    <row r="1" spans="1:10" ht="14.25" customHeight="1" thickBot="1" x14ac:dyDescent="0.3"/>
    <row r="2" spans="1:10" ht="116.25" customHeight="1" thickTop="1" x14ac:dyDescent="0.25">
      <c r="A2" s="3"/>
    </row>
    <row r="3" spans="1:10" ht="75.75" x14ac:dyDescent="0.25">
      <c r="A3" s="170">
        <v>410140007</v>
      </c>
    </row>
    <row r="4" spans="1:10" ht="121.5" customHeight="1" x14ac:dyDescent="0.9">
      <c r="A4" s="136" t="s">
        <v>186</v>
      </c>
    </row>
    <row r="5" spans="1:10" ht="83.25" customHeight="1" x14ac:dyDescent="0.25">
      <c r="A5" s="92" t="s">
        <v>20</v>
      </c>
    </row>
    <row r="6" spans="1:10" ht="60.75" x14ac:dyDescent="0.25">
      <c r="A6" s="171" t="s">
        <v>1785</v>
      </c>
    </row>
    <row r="7" spans="1:10" ht="90" x14ac:dyDescent="0.25">
      <c r="A7" s="137" t="s">
        <v>1786</v>
      </c>
      <c r="C7" s="4"/>
      <c r="J7" s="4">
        <f>627+59</f>
        <v>686</v>
      </c>
    </row>
    <row r="8" spans="1:10" ht="90.75" thickBot="1" x14ac:dyDescent="0.3">
      <c r="A8" s="5" t="s">
        <v>528</v>
      </c>
      <c r="F8" s="6"/>
    </row>
    <row r="9" spans="1:10" ht="14.25" customHeight="1" thickTop="1" x14ac:dyDescent="0.25">
      <c r="A9" s="8"/>
    </row>
    <row r="10" spans="1:10" ht="14.25" customHeight="1" x14ac:dyDescent="0.25"/>
    <row r="11" spans="1:10" ht="14.25" customHeight="1" x14ac:dyDescent="0.25"/>
    <row r="12" spans="1:10" ht="14.25" customHeight="1" x14ac:dyDescent="0.25"/>
    <row r="13" spans="1:10" ht="14.25" customHeight="1" x14ac:dyDescent="0.25"/>
    <row r="14" spans="1:10" ht="14.25" customHeight="1" x14ac:dyDescent="0.25"/>
    <row r="15" spans="1:10" ht="14.25" customHeight="1" x14ac:dyDescent="0.25"/>
    <row r="16" spans="1:10" ht="14.25" customHeight="1" x14ac:dyDescent="0.25"/>
    <row r="17" customFormat="1" ht="14.25" customHeight="1" x14ac:dyDescent="0.25"/>
    <row r="18" customFormat="1" ht="14.25" customHeight="1" x14ac:dyDescent="0.25"/>
    <row r="19" customFormat="1" ht="14.25" customHeight="1" x14ac:dyDescent="0.25"/>
    <row r="20" customFormat="1" ht="14.25" customHeight="1" x14ac:dyDescent="0.25"/>
    <row r="21" customFormat="1" ht="14.25" customHeight="1" x14ac:dyDescent="0.25"/>
    <row r="22" customFormat="1" ht="14.25" customHeight="1" x14ac:dyDescent="0.25"/>
    <row r="23" customFormat="1" ht="14.25" customHeight="1" x14ac:dyDescent="0.25"/>
    <row r="24" customFormat="1" ht="14.25" customHeight="1" x14ac:dyDescent="0.25"/>
    <row r="25" customFormat="1" ht="14.25" customHeight="1" x14ac:dyDescent="0.25"/>
    <row r="26" customFormat="1" ht="14.25" customHeight="1" x14ac:dyDescent="0.25"/>
    <row r="27" customFormat="1" ht="14.25" customHeight="1" x14ac:dyDescent="0.25"/>
    <row r="28" customFormat="1" ht="14.25" customHeight="1" x14ac:dyDescent="0.25"/>
    <row r="29" customFormat="1" ht="14.25" customHeight="1" x14ac:dyDescent="0.25"/>
    <row r="30" customFormat="1" ht="14.25" customHeight="1" x14ac:dyDescent="0.25"/>
    <row r="31" customFormat="1" ht="14.25" customHeight="1" x14ac:dyDescent="0.25"/>
    <row r="32" customFormat="1" ht="14.25" customHeight="1" x14ac:dyDescent="0.25"/>
    <row r="33" customFormat="1" ht="14.25" customHeight="1" x14ac:dyDescent="0.25"/>
    <row r="34" customFormat="1" ht="14.25" customHeight="1" x14ac:dyDescent="0.25"/>
    <row r="35" customFormat="1" ht="14.25" customHeight="1" x14ac:dyDescent="0.25"/>
    <row r="36" customFormat="1" ht="14.25" customHeight="1" x14ac:dyDescent="0.25"/>
    <row r="37" customFormat="1" ht="14.25" customHeight="1" x14ac:dyDescent="0.25"/>
    <row r="38" customFormat="1" ht="14.25" customHeight="1" x14ac:dyDescent="0.25"/>
    <row r="39" customFormat="1" ht="14.25" customHeight="1" x14ac:dyDescent="0.25"/>
    <row r="40" customFormat="1" ht="14.25" customHeight="1" x14ac:dyDescent="0.25"/>
    <row r="41" customFormat="1" ht="14.25" customHeight="1" x14ac:dyDescent="0.25"/>
    <row r="42" customFormat="1" ht="14.25" customHeight="1" x14ac:dyDescent="0.25"/>
    <row r="43" customFormat="1" ht="14.25" customHeight="1" x14ac:dyDescent="0.25"/>
    <row r="44" customFormat="1" ht="14.25" customHeight="1" x14ac:dyDescent="0.25"/>
    <row r="45" customFormat="1" ht="14.25" customHeight="1" x14ac:dyDescent="0.25"/>
    <row r="46" customFormat="1" ht="14.25" customHeight="1" x14ac:dyDescent="0.25"/>
    <row r="47" customFormat="1" ht="14.25" customHeight="1" x14ac:dyDescent="0.25"/>
    <row r="48" customFormat="1" ht="14.25" customHeight="1" x14ac:dyDescent="0.25"/>
    <row r="49" customFormat="1" ht="14.25" customHeight="1" x14ac:dyDescent="0.25"/>
    <row r="50" customFormat="1" ht="14.25" customHeight="1" x14ac:dyDescent="0.25"/>
    <row r="51" customFormat="1" ht="14.25" customHeight="1" x14ac:dyDescent="0.25"/>
    <row r="52" customFormat="1" ht="14.25" customHeight="1" x14ac:dyDescent="0.25"/>
    <row r="53" customFormat="1" ht="14.25" customHeight="1" x14ac:dyDescent="0.25"/>
    <row r="54" customFormat="1" ht="14.25" customHeight="1" x14ac:dyDescent="0.25"/>
    <row r="55" customFormat="1" ht="14.25" customHeight="1" x14ac:dyDescent="0.25"/>
    <row r="56" customFormat="1" ht="14.25" customHeight="1" x14ac:dyDescent="0.25"/>
    <row r="57" customFormat="1" ht="14.25" customHeight="1" x14ac:dyDescent="0.25"/>
    <row r="58" customFormat="1" ht="14.25" customHeight="1" x14ac:dyDescent="0.25"/>
    <row r="59" customFormat="1" ht="14.25" customHeight="1" x14ac:dyDescent="0.25"/>
    <row r="60" customFormat="1" ht="14.25" customHeight="1" x14ac:dyDescent="0.25"/>
    <row r="61" customFormat="1" ht="14.25" customHeight="1" x14ac:dyDescent="0.25"/>
    <row r="62" customFormat="1" ht="14.25" customHeight="1" x14ac:dyDescent="0.25"/>
    <row r="63" customFormat="1" ht="14.25" customHeight="1" x14ac:dyDescent="0.25"/>
    <row r="64" customFormat="1" ht="14.25" customHeight="1" x14ac:dyDescent="0.25"/>
    <row r="65" customFormat="1" ht="14.25" customHeight="1" x14ac:dyDescent="0.25"/>
    <row r="66" customFormat="1" ht="14.25" customHeight="1" x14ac:dyDescent="0.25"/>
    <row r="67" customFormat="1" ht="14.25" customHeight="1" x14ac:dyDescent="0.25"/>
    <row r="68" customFormat="1" ht="14.25" customHeight="1" x14ac:dyDescent="0.25"/>
    <row r="69" customFormat="1" ht="14.25" customHeight="1" x14ac:dyDescent="0.25"/>
    <row r="70" customFormat="1" ht="14.25" customHeight="1" x14ac:dyDescent="0.25"/>
    <row r="71" customFormat="1" ht="14.25" customHeight="1" x14ac:dyDescent="0.25"/>
    <row r="72" customFormat="1" ht="14.25" customHeight="1" x14ac:dyDescent="0.25"/>
    <row r="73" customFormat="1" ht="14.25" customHeight="1" x14ac:dyDescent="0.25"/>
    <row r="74" customFormat="1" ht="14.25" customHeight="1" x14ac:dyDescent="0.25"/>
    <row r="75" customFormat="1" ht="14.25" customHeight="1" x14ac:dyDescent="0.25"/>
    <row r="76" customFormat="1" ht="14.25" customHeight="1" x14ac:dyDescent="0.25"/>
    <row r="77" customFormat="1" ht="14.25" customHeight="1" x14ac:dyDescent="0.25"/>
    <row r="78" customFormat="1" ht="14.25" customHeight="1" x14ac:dyDescent="0.25"/>
    <row r="79" customFormat="1" ht="14.25" customHeight="1" x14ac:dyDescent="0.25"/>
    <row r="80" customFormat="1" ht="14.25" customHeight="1" x14ac:dyDescent="0.25"/>
    <row r="81" customFormat="1" ht="14.25" customHeight="1" x14ac:dyDescent="0.25"/>
    <row r="82" customFormat="1" ht="14.25" customHeight="1" x14ac:dyDescent="0.25"/>
    <row r="83" customFormat="1" ht="14.25" customHeight="1" x14ac:dyDescent="0.25"/>
    <row r="84" customFormat="1" ht="14.25" customHeight="1" x14ac:dyDescent="0.25"/>
    <row r="85" customFormat="1" ht="14.25" customHeight="1" x14ac:dyDescent="0.25"/>
    <row r="86" customFormat="1" ht="14.25" customHeight="1" x14ac:dyDescent="0.25"/>
    <row r="87" customFormat="1" ht="14.25" customHeight="1" x14ac:dyDescent="0.25"/>
    <row r="88" customFormat="1" ht="14.25" customHeight="1" x14ac:dyDescent="0.25"/>
    <row r="89" customFormat="1" ht="14.25" customHeight="1" x14ac:dyDescent="0.25"/>
    <row r="90" customFormat="1" ht="14.25" customHeight="1" x14ac:dyDescent="0.25"/>
    <row r="91" customFormat="1" ht="14.25" customHeight="1" x14ac:dyDescent="0.25"/>
    <row r="92" customFormat="1" ht="14.25" customHeight="1" x14ac:dyDescent="0.25"/>
    <row r="93" customFormat="1" ht="14.25" customHeight="1" x14ac:dyDescent="0.25"/>
    <row r="94" customFormat="1" ht="14.25" customHeight="1" x14ac:dyDescent="0.25"/>
    <row r="95" customFormat="1" ht="14.25" customHeight="1" x14ac:dyDescent="0.25"/>
    <row r="96" customFormat="1" ht="14.25" customHeight="1" x14ac:dyDescent="0.25"/>
    <row r="97" customFormat="1" ht="14.25" customHeight="1" x14ac:dyDescent="0.25"/>
    <row r="98" customFormat="1" ht="14.25" customHeight="1" x14ac:dyDescent="0.25"/>
    <row r="99" customFormat="1" ht="14.25" customHeight="1" x14ac:dyDescent="0.25"/>
    <row r="100" customFormat="1" ht="14.25" customHeight="1" x14ac:dyDescent="0.25"/>
    <row r="101" customFormat="1" ht="14.25" customHeight="1" x14ac:dyDescent="0.25"/>
    <row r="102" customFormat="1" ht="14.25" customHeight="1" x14ac:dyDescent="0.25"/>
    <row r="103" customFormat="1" ht="14.25" customHeight="1" x14ac:dyDescent="0.25"/>
    <row r="104" customFormat="1" ht="14.25" customHeight="1" x14ac:dyDescent="0.25"/>
    <row r="105" customFormat="1" ht="14.25" customHeight="1" x14ac:dyDescent="0.25"/>
    <row r="106" customFormat="1" ht="14.25" customHeight="1" x14ac:dyDescent="0.25"/>
    <row r="107" customFormat="1" ht="14.25" customHeight="1" x14ac:dyDescent="0.25"/>
    <row r="108" customFormat="1" ht="14.25" customHeight="1" x14ac:dyDescent="0.25"/>
    <row r="109" customFormat="1" ht="14.25" customHeight="1" x14ac:dyDescent="0.25"/>
    <row r="110" customFormat="1" ht="14.25" customHeight="1" x14ac:dyDescent="0.25"/>
    <row r="111" customFormat="1" ht="14.25" customHeight="1" x14ac:dyDescent="0.25"/>
    <row r="112" customFormat="1" ht="14.25" customHeight="1" x14ac:dyDescent="0.25"/>
    <row r="113" customFormat="1" ht="14.25" customHeight="1" x14ac:dyDescent="0.25"/>
    <row r="114" customFormat="1" ht="14.25" customHeight="1" x14ac:dyDescent="0.25"/>
    <row r="115" customFormat="1" ht="14.25" customHeight="1" x14ac:dyDescent="0.25"/>
    <row r="116" customFormat="1" ht="14.25" customHeight="1" x14ac:dyDescent="0.25"/>
    <row r="117" customFormat="1" ht="14.25" customHeight="1" x14ac:dyDescent="0.25"/>
    <row r="118" customFormat="1" ht="14.25" customHeight="1" x14ac:dyDescent="0.25"/>
    <row r="119" customFormat="1" ht="14.25" customHeight="1" x14ac:dyDescent="0.25"/>
    <row r="120" customFormat="1" ht="14.25" customHeight="1" x14ac:dyDescent="0.25"/>
    <row r="121" customFormat="1" ht="14.25" customHeight="1" x14ac:dyDescent="0.25"/>
    <row r="122" customFormat="1" ht="14.25" customHeight="1" x14ac:dyDescent="0.25"/>
    <row r="123" customFormat="1" ht="14.25" customHeight="1" x14ac:dyDescent="0.25"/>
    <row r="124" customFormat="1" ht="14.25" customHeight="1" x14ac:dyDescent="0.25"/>
    <row r="125" customFormat="1" ht="14.25" customHeight="1" x14ac:dyDescent="0.25"/>
    <row r="126" customFormat="1" ht="14.25" customHeight="1" x14ac:dyDescent="0.25"/>
    <row r="127" customFormat="1" ht="14.25" customHeight="1" x14ac:dyDescent="0.25"/>
    <row r="128" customFormat="1" ht="14.25" customHeight="1" x14ac:dyDescent="0.25"/>
    <row r="129" customFormat="1" ht="14.25" customHeight="1" x14ac:dyDescent="0.25"/>
    <row r="130" customFormat="1" ht="14.25" customHeight="1" x14ac:dyDescent="0.25"/>
    <row r="131" customFormat="1" ht="14.25" customHeight="1" x14ac:dyDescent="0.25"/>
    <row r="132" customFormat="1" ht="14.25" customHeight="1" x14ac:dyDescent="0.25"/>
    <row r="133" customFormat="1" ht="14.25" customHeight="1" x14ac:dyDescent="0.25"/>
    <row r="134" customFormat="1" ht="14.25" customHeight="1" x14ac:dyDescent="0.25"/>
    <row r="135" customFormat="1" ht="14.25" customHeight="1" x14ac:dyDescent="0.25"/>
    <row r="136" customFormat="1" ht="14.25" customHeight="1" x14ac:dyDescent="0.25"/>
    <row r="137" customFormat="1" ht="14.25" customHeight="1" x14ac:dyDescent="0.25"/>
    <row r="138" customFormat="1" ht="14.25" customHeight="1" x14ac:dyDescent="0.25"/>
    <row r="139" customFormat="1" ht="14.25" customHeight="1" x14ac:dyDescent="0.25"/>
    <row r="140" customFormat="1" ht="14.25" customHeight="1" x14ac:dyDescent="0.25"/>
    <row r="141" customFormat="1" ht="14.25" customHeight="1" x14ac:dyDescent="0.25"/>
    <row r="142" customFormat="1" ht="14.25" customHeight="1" x14ac:dyDescent="0.25"/>
    <row r="143" customFormat="1" ht="14.25" customHeight="1" x14ac:dyDescent="0.25"/>
    <row r="144" customFormat="1" ht="14.25" customHeight="1" x14ac:dyDescent="0.25"/>
    <row r="145" customFormat="1" ht="14.25" customHeight="1" x14ac:dyDescent="0.25"/>
    <row r="146" customFormat="1" ht="14.25" customHeight="1" x14ac:dyDescent="0.25"/>
    <row r="147" customFormat="1" ht="14.25" customHeight="1" x14ac:dyDescent="0.25"/>
    <row r="148" customFormat="1" ht="14.25" customHeight="1" x14ac:dyDescent="0.25"/>
    <row r="149" customFormat="1" ht="14.25" customHeight="1" x14ac:dyDescent="0.25"/>
    <row r="150" customFormat="1" ht="14.25" customHeight="1" x14ac:dyDescent="0.25"/>
    <row r="151" customFormat="1" ht="14.25" customHeight="1" x14ac:dyDescent="0.25"/>
    <row r="152" customFormat="1" ht="14.25" customHeight="1" x14ac:dyDescent="0.25"/>
    <row r="153" customFormat="1" ht="14.25" customHeight="1" x14ac:dyDescent="0.25"/>
    <row r="154" customFormat="1" ht="14.25" customHeight="1" x14ac:dyDescent="0.25"/>
    <row r="155" customFormat="1" ht="14.25" customHeight="1" x14ac:dyDescent="0.25"/>
    <row r="156" customFormat="1" ht="14.25" customHeight="1" x14ac:dyDescent="0.25"/>
    <row r="157" customFormat="1" ht="14.25" customHeight="1" x14ac:dyDescent="0.25"/>
    <row r="158" customFormat="1" ht="14.25" customHeight="1" x14ac:dyDescent="0.25"/>
    <row r="159" customFormat="1" ht="14.25" customHeight="1" x14ac:dyDescent="0.25"/>
    <row r="160" customFormat="1" ht="14.25" customHeight="1" x14ac:dyDescent="0.25"/>
    <row r="161" customFormat="1" ht="14.25" customHeight="1" x14ac:dyDescent="0.25"/>
    <row r="162" customFormat="1" ht="14.25" customHeight="1" x14ac:dyDescent="0.25"/>
    <row r="163" customFormat="1" ht="14.25" customHeight="1" x14ac:dyDescent="0.25"/>
    <row r="164" customFormat="1" ht="14.25" customHeight="1" x14ac:dyDescent="0.25"/>
    <row r="165" customFormat="1" ht="14.25" customHeight="1" x14ac:dyDescent="0.25"/>
    <row r="166" customFormat="1" ht="14.25" customHeight="1" x14ac:dyDescent="0.25"/>
    <row r="167" customFormat="1" ht="14.25" customHeight="1" x14ac:dyDescent="0.25"/>
    <row r="168" customFormat="1" ht="14.25" customHeight="1" x14ac:dyDescent="0.25"/>
    <row r="169" customFormat="1" ht="14.25" customHeight="1" x14ac:dyDescent="0.25"/>
    <row r="170" customFormat="1" ht="14.25" customHeight="1" x14ac:dyDescent="0.25"/>
    <row r="171" customFormat="1" ht="14.25" customHeight="1" x14ac:dyDescent="0.25"/>
    <row r="172" customFormat="1" ht="14.25" customHeight="1" x14ac:dyDescent="0.25"/>
    <row r="173" customFormat="1" ht="14.25" customHeight="1" x14ac:dyDescent="0.25"/>
    <row r="174" customFormat="1" ht="14.25" customHeight="1" x14ac:dyDescent="0.25"/>
    <row r="175" customFormat="1" ht="14.25" customHeight="1" x14ac:dyDescent="0.25"/>
    <row r="176" customFormat="1" ht="14.25" customHeight="1" x14ac:dyDescent="0.25"/>
    <row r="177" customFormat="1" ht="14.25" customHeight="1" x14ac:dyDescent="0.25"/>
    <row r="178" customFormat="1" ht="14.25" customHeight="1" x14ac:dyDescent="0.25"/>
    <row r="179" customFormat="1" ht="14.25" customHeight="1" x14ac:dyDescent="0.25"/>
    <row r="180" customFormat="1" ht="14.25" customHeight="1" x14ac:dyDescent="0.25"/>
    <row r="181" customFormat="1" ht="14.25" customHeight="1" x14ac:dyDescent="0.25"/>
    <row r="182" customFormat="1" ht="14.25" customHeight="1" x14ac:dyDescent="0.25"/>
    <row r="183" customFormat="1" ht="14.25" customHeight="1" x14ac:dyDescent="0.25"/>
    <row r="184" customFormat="1" ht="14.25" customHeight="1" x14ac:dyDescent="0.25"/>
    <row r="185" customFormat="1" ht="14.25" customHeight="1" x14ac:dyDescent="0.25"/>
    <row r="186" customFormat="1" ht="14.25" customHeight="1" x14ac:dyDescent="0.25"/>
    <row r="187" customFormat="1" ht="14.25" customHeight="1" x14ac:dyDescent="0.25"/>
    <row r="188" customFormat="1" ht="14.25" customHeight="1" x14ac:dyDescent="0.25"/>
    <row r="189" customFormat="1" ht="14.25" customHeight="1" x14ac:dyDescent="0.25"/>
    <row r="190" customFormat="1" ht="14.25" customHeight="1" x14ac:dyDescent="0.25"/>
    <row r="191" customFormat="1" ht="14.25" customHeight="1" x14ac:dyDescent="0.25"/>
    <row r="192" customFormat="1" ht="14.25" customHeight="1" x14ac:dyDescent="0.25"/>
    <row r="193" customFormat="1" ht="14.25" customHeight="1" x14ac:dyDescent="0.25"/>
    <row r="194" customFormat="1" ht="14.25" customHeight="1" x14ac:dyDescent="0.25"/>
    <row r="195" customFormat="1" ht="14.25" customHeight="1" x14ac:dyDescent="0.25"/>
    <row r="196" customFormat="1" ht="14.25" customHeight="1" x14ac:dyDescent="0.25"/>
    <row r="197" customFormat="1" ht="14.25" customHeight="1" x14ac:dyDescent="0.25"/>
    <row r="198" customFormat="1" ht="14.25" customHeight="1" x14ac:dyDescent="0.25"/>
    <row r="199" customFormat="1" ht="14.25" customHeight="1" x14ac:dyDescent="0.25"/>
    <row r="200" customFormat="1" ht="14.25" customHeight="1" x14ac:dyDescent="0.25"/>
    <row r="201" customFormat="1" ht="14.25" customHeight="1" x14ac:dyDescent="0.25"/>
    <row r="202" customFormat="1" ht="14.25" customHeight="1" x14ac:dyDescent="0.25"/>
    <row r="203" customFormat="1" ht="14.25" customHeight="1" x14ac:dyDescent="0.25"/>
    <row r="204" customFormat="1" ht="14.25" customHeight="1" x14ac:dyDescent="0.25"/>
    <row r="205" customFormat="1" ht="14.25" customHeight="1" x14ac:dyDescent="0.25"/>
    <row r="206" customFormat="1" ht="14.25" customHeight="1" x14ac:dyDescent="0.25"/>
    <row r="207" customFormat="1" ht="14.25" customHeight="1" x14ac:dyDescent="0.25"/>
    <row r="208" customFormat="1" ht="14.25" customHeight="1" x14ac:dyDescent="0.25"/>
    <row r="209" customFormat="1" ht="14.25" customHeight="1" x14ac:dyDescent="0.25"/>
    <row r="210" customFormat="1" ht="14.25" customHeight="1" x14ac:dyDescent="0.25"/>
    <row r="211" customFormat="1" ht="14.25" customHeight="1" x14ac:dyDescent="0.25"/>
    <row r="212" customFormat="1" ht="14.25" customHeight="1" x14ac:dyDescent="0.25"/>
    <row r="213" customFormat="1" ht="14.25" customHeight="1" x14ac:dyDescent="0.25"/>
    <row r="214" customFormat="1" ht="14.25" customHeight="1" x14ac:dyDescent="0.25"/>
    <row r="215" customFormat="1" ht="14.25" customHeight="1" x14ac:dyDescent="0.25"/>
    <row r="216" customFormat="1" ht="14.25" customHeight="1" x14ac:dyDescent="0.25"/>
    <row r="217" customFormat="1" ht="14.25" customHeight="1" x14ac:dyDescent="0.25"/>
    <row r="218" customFormat="1" ht="14.25" customHeight="1" x14ac:dyDescent="0.25"/>
    <row r="219" customFormat="1" ht="14.25" customHeight="1" x14ac:dyDescent="0.25"/>
    <row r="220" customFormat="1" ht="14.2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  <row r="936" customFormat="1" ht="15.75" customHeight="1" x14ac:dyDescent="0.25"/>
    <row r="937" customFormat="1" ht="15.75" customHeight="1" x14ac:dyDescent="0.25"/>
    <row r="938" customFormat="1" ht="15.75" customHeight="1" x14ac:dyDescent="0.25"/>
    <row r="939" customFormat="1" ht="15.75" customHeight="1" x14ac:dyDescent="0.25"/>
    <row r="940" customFormat="1" ht="15.75" customHeight="1" x14ac:dyDescent="0.25"/>
    <row r="941" customFormat="1" ht="15.75" customHeight="1" x14ac:dyDescent="0.25"/>
    <row r="942" customFormat="1" ht="15.75" customHeight="1" x14ac:dyDescent="0.25"/>
    <row r="943" customFormat="1" ht="15.75" customHeight="1" x14ac:dyDescent="0.25"/>
    <row r="944" customFormat="1" ht="15.75" customHeight="1" x14ac:dyDescent="0.25"/>
    <row r="945" customFormat="1" ht="15.75" customHeight="1" x14ac:dyDescent="0.25"/>
    <row r="946" customFormat="1" ht="15.75" customHeight="1" x14ac:dyDescent="0.25"/>
    <row r="947" customFormat="1" ht="15.75" customHeight="1" x14ac:dyDescent="0.25"/>
    <row r="948" customFormat="1" ht="15.75" customHeight="1" x14ac:dyDescent="0.25"/>
    <row r="949" customFormat="1" ht="15.75" customHeight="1" x14ac:dyDescent="0.25"/>
    <row r="950" customFormat="1" ht="15.75" customHeight="1" x14ac:dyDescent="0.25"/>
    <row r="951" customFormat="1" ht="15.75" customHeight="1" x14ac:dyDescent="0.25"/>
    <row r="952" customFormat="1" ht="15.75" customHeight="1" x14ac:dyDescent="0.25"/>
    <row r="953" customFormat="1" ht="15.75" customHeight="1" x14ac:dyDescent="0.25"/>
    <row r="954" customFormat="1" ht="15.75" customHeight="1" x14ac:dyDescent="0.25"/>
    <row r="955" customFormat="1" ht="15.75" customHeight="1" x14ac:dyDescent="0.25"/>
    <row r="956" customFormat="1" ht="15.75" customHeight="1" x14ac:dyDescent="0.25"/>
    <row r="957" customFormat="1" ht="15.75" customHeight="1" x14ac:dyDescent="0.25"/>
    <row r="958" customFormat="1" ht="15.75" customHeight="1" x14ac:dyDescent="0.25"/>
    <row r="959" customFormat="1" ht="15.75" customHeight="1" x14ac:dyDescent="0.25"/>
    <row r="960" customFormat="1" ht="15.75" customHeight="1" x14ac:dyDescent="0.25"/>
    <row r="961" customFormat="1" ht="15.75" customHeight="1" x14ac:dyDescent="0.25"/>
    <row r="962" customFormat="1" ht="15.75" customHeight="1" x14ac:dyDescent="0.25"/>
    <row r="963" customFormat="1" ht="15.75" customHeight="1" x14ac:dyDescent="0.25"/>
    <row r="964" customFormat="1" ht="15.75" customHeight="1" x14ac:dyDescent="0.25"/>
    <row r="965" customFormat="1" ht="15.75" customHeight="1" x14ac:dyDescent="0.25"/>
    <row r="966" customFormat="1" ht="15.75" customHeight="1" x14ac:dyDescent="0.25"/>
    <row r="967" customFormat="1" ht="15.75" customHeight="1" x14ac:dyDescent="0.25"/>
    <row r="968" customFormat="1" ht="15.75" customHeight="1" x14ac:dyDescent="0.25"/>
    <row r="969" customFormat="1" ht="15.75" customHeight="1" x14ac:dyDescent="0.25"/>
    <row r="970" customFormat="1" ht="15.75" customHeight="1" x14ac:dyDescent="0.25"/>
    <row r="971" customFormat="1" ht="15.75" customHeight="1" x14ac:dyDescent="0.25"/>
    <row r="972" customFormat="1" ht="15.75" customHeight="1" x14ac:dyDescent="0.25"/>
    <row r="973" customFormat="1" ht="15.75" customHeight="1" x14ac:dyDescent="0.25"/>
    <row r="974" customFormat="1" ht="15.75" customHeight="1" x14ac:dyDescent="0.25"/>
    <row r="975" customFormat="1" ht="15.75" customHeight="1" x14ac:dyDescent="0.25"/>
    <row r="976" customFormat="1" ht="15.75" customHeight="1" x14ac:dyDescent="0.25"/>
    <row r="977" customFormat="1" ht="15.75" customHeight="1" x14ac:dyDescent="0.25"/>
    <row r="978" customFormat="1" ht="15.75" customHeight="1" x14ac:dyDescent="0.25"/>
    <row r="979" customFormat="1" ht="15.75" customHeight="1" x14ac:dyDescent="0.25"/>
    <row r="980" customFormat="1" ht="15.75" customHeight="1" x14ac:dyDescent="0.25"/>
    <row r="981" customFormat="1" ht="15.75" customHeight="1" x14ac:dyDescent="0.25"/>
    <row r="982" customFormat="1" ht="15.75" customHeight="1" x14ac:dyDescent="0.25"/>
    <row r="983" customFormat="1" ht="15.75" customHeight="1" x14ac:dyDescent="0.25"/>
    <row r="984" customFormat="1" ht="15.75" customHeight="1" x14ac:dyDescent="0.25"/>
    <row r="985" customFormat="1" ht="15.75" customHeight="1" x14ac:dyDescent="0.25"/>
    <row r="986" customFormat="1" ht="15.75" customHeight="1" x14ac:dyDescent="0.25"/>
    <row r="987" customFormat="1" ht="15.75" customHeight="1" x14ac:dyDescent="0.25"/>
    <row r="988" customFormat="1" ht="15.75" customHeight="1" x14ac:dyDescent="0.25"/>
    <row r="989" customFormat="1" ht="15.75" customHeight="1" x14ac:dyDescent="0.25"/>
    <row r="990" customFormat="1" ht="15.75" customHeight="1" x14ac:dyDescent="0.25"/>
    <row r="991" customFormat="1" ht="15.75" customHeight="1" x14ac:dyDescent="0.25"/>
    <row r="992" customFormat="1" ht="15.75" customHeight="1" x14ac:dyDescent="0.25"/>
    <row r="993" customFormat="1" ht="15.75" customHeight="1" x14ac:dyDescent="0.25"/>
    <row r="994" customFormat="1" ht="15.75" customHeight="1" x14ac:dyDescent="0.25"/>
    <row r="995" customFormat="1" ht="15.75" customHeight="1" x14ac:dyDescent="0.25"/>
    <row r="996" customFormat="1" ht="15.75" customHeight="1" x14ac:dyDescent="0.25"/>
    <row r="997" customFormat="1" ht="15.75" customHeight="1" x14ac:dyDescent="0.25"/>
    <row r="998" customFormat="1" ht="15.75" customHeight="1" x14ac:dyDescent="0.25"/>
    <row r="999" customFormat="1" ht="15.75" customHeight="1" x14ac:dyDescent="0.25"/>
    <row r="1000" customFormat="1" ht="15.75" customHeight="1" x14ac:dyDescent="0.25"/>
  </sheetData>
  <protectedRanges>
    <protectedRange sqref="A4:XFD4 A6:XFD8" name="Pla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A99FE-402D-4758-865A-950134FB2016}">
  <sheetPr codeName="Feuil3">
    <pageSetUpPr fitToPage="1"/>
  </sheetPr>
  <dimension ref="A1:L339"/>
  <sheetViews>
    <sheetView topLeftCell="A7" zoomScale="70" zoomScaleNormal="70" workbookViewId="0">
      <selection activeCell="E79" sqref="E79"/>
    </sheetView>
  </sheetViews>
  <sheetFormatPr baseColWidth="10" defaultRowHeight="15" x14ac:dyDescent="0.25"/>
  <cols>
    <col min="1" max="1" width="20.125" bestFit="1" customWidth="1"/>
    <col min="2" max="2" width="15.125" bestFit="1" customWidth="1"/>
    <col min="3" max="5" width="18.125" bestFit="1" customWidth="1"/>
    <col min="6" max="6" width="31.5" bestFit="1" customWidth="1"/>
    <col min="7" max="7" width="95.125" style="99" bestFit="1" customWidth="1"/>
    <col min="8" max="8" width="18.625" style="164" customWidth="1"/>
    <col min="9" max="9" width="20" style="164" customWidth="1"/>
    <col min="10" max="10" width="17.875" style="94" customWidth="1"/>
    <col min="11" max="11" width="24" style="94" customWidth="1"/>
    <col min="12" max="12" width="11.5" style="93"/>
  </cols>
  <sheetData>
    <row r="1" spans="1:11" ht="55.15" customHeight="1" thickBot="1" x14ac:dyDescent="0.3">
      <c r="A1" s="69" t="s">
        <v>1482</v>
      </c>
      <c r="B1" s="70"/>
      <c r="C1" s="70"/>
      <c r="D1" s="70"/>
      <c r="E1" s="70"/>
      <c r="F1" s="70"/>
      <c r="G1" s="71"/>
      <c r="H1" s="151"/>
      <c r="I1" s="151"/>
      <c r="J1" s="152"/>
      <c r="K1" s="72"/>
    </row>
    <row r="3" spans="1:11" ht="38.25" thickBot="1" x14ac:dyDescent="0.3">
      <c r="A3" s="110" t="s">
        <v>1483</v>
      </c>
      <c r="B3" s="111" t="s">
        <v>1484</v>
      </c>
      <c r="C3" s="111" t="s">
        <v>835</v>
      </c>
      <c r="D3" s="111" t="s">
        <v>836</v>
      </c>
      <c r="E3" s="111" t="s">
        <v>1485</v>
      </c>
      <c r="F3" s="110" t="s">
        <v>0</v>
      </c>
      <c r="G3" s="112" t="s">
        <v>1</v>
      </c>
      <c r="H3" s="110" t="s">
        <v>1511</v>
      </c>
      <c r="I3" s="111" t="s">
        <v>1512</v>
      </c>
      <c r="J3" s="111" t="s">
        <v>2</v>
      </c>
      <c r="K3" s="113" t="s">
        <v>1513</v>
      </c>
    </row>
    <row r="4" spans="1:11" ht="19.5" thickBot="1" x14ac:dyDescent="0.3">
      <c r="A4" s="73" t="s">
        <v>9</v>
      </c>
      <c r="B4" s="16" t="s">
        <v>1012</v>
      </c>
      <c r="C4" s="17" t="s">
        <v>1013</v>
      </c>
      <c r="D4" s="18" t="s">
        <v>1014</v>
      </c>
      <c r="E4" s="19" t="s">
        <v>1486</v>
      </c>
      <c r="F4" s="20" t="s">
        <v>10</v>
      </c>
      <c r="G4" s="74" t="s">
        <v>11</v>
      </c>
      <c r="H4" s="153" t="s">
        <v>8</v>
      </c>
      <c r="I4" s="153">
        <v>1512</v>
      </c>
      <c r="J4" s="154">
        <v>27</v>
      </c>
      <c r="K4" s="109" t="s">
        <v>1514</v>
      </c>
    </row>
    <row r="5" spans="1:11" ht="19.5" thickBot="1" x14ac:dyDescent="0.3">
      <c r="A5" s="73" t="s">
        <v>13</v>
      </c>
      <c r="B5" s="16" t="s">
        <v>1060</v>
      </c>
      <c r="C5" s="17" t="s">
        <v>1061</v>
      </c>
      <c r="D5" s="18" t="s">
        <v>1062</v>
      </c>
      <c r="E5" s="19" t="s">
        <v>1486</v>
      </c>
      <c r="F5" s="20" t="s">
        <v>14</v>
      </c>
      <c r="G5" s="74" t="s">
        <v>15</v>
      </c>
      <c r="H5" s="153" t="s">
        <v>8</v>
      </c>
      <c r="I5" s="153">
        <v>1512</v>
      </c>
      <c r="J5" s="154">
        <v>27</v>
      </c>
      <c r="K5" s="109" t="s">
        <v>1514</v>
      </c>
    </row>
    <row r="6" spans="1:11" ht="19.5" thickBot="1" x14ac:dyDescent="0.3">
      <c r="A6" s="73" t="s">
        <v>17</v>
      </c>
      <c r="B6" s="16" t="s">
        <v>1048</v>
      </c>
      <c r="C6" s="17" t="s">
        <v>1049</v>
      </c>
      <c r="D6" s="18" t="s">
        <v>1050</v>
      </c>
      <c r="E6" s="19" t="s">
        <v>1486</v>
      </c>
      <c r="F6" s="20" t="s">
        <v>18</v>
      </c>
      <c r="G6" s="74" t="s">
        <v>19</v>
      </c>
      <c r="H6" s="153" t="s">
        <v>8</v>
      </c>
      <c r="I6" s="153">
        <v>1512</v>
      </c>
      <c r="J6" s="154">
        <v>27</v>
      </c>
      <c r="K6" s="109" t="s">
        <v>1514</v>
      </c>
    </row>
    <row r="7" spans="1:11" ht="19.5" thickBot="1" x14ac:dyDescent="0.3">
      <c r="A7" s="73" t="s">
        <v>21</v>
      </c>
      <c r="B7" s="16" t="s">
        <v>984</v>
      </c>
      <c r="C7" s="17" t="s">
        <v>985</v>
      </c>
      <c r="D7" s="18" t="s">
        <v>986</v>
      </c>
      <c r="E7" s="19" t="s">
        <v>1486</v>
      </c>
      <c r="F7" s="20" t="s">
        <v>22</v>
      </c>
      <c r="G7" s="74" t="s">
        <v>23</v>
      </c>
      <c r="H7" s="153" t="s">
        <v>12</v>
      </c>
      <c r="I7" s="153">
        <v>672</v>
      </c>
      <c r="J7" s="154">
        <v>8</v>
      </c>
      <c r="K7" s="109" t="s">
        <v>1515</v>
      </c>
    </row>
    <row r="8" spans="1:11" ht="19.5" thickBot="1" x14ac:dyDescent="0.3">
      <c r="A8" s="73" t="s">
        <v>25</v>
      </c>
      <c r="B8" s="16" t="s">
        <v>855</v>
      </c>
      <c r="C8" s="17" t="s">
        <v>856</v>
      </c>
      <c r="D8" s="18" t="s">
        <v>857</v>
      </c>
      <c r="E8" s="19" t="s">
        <v>1486</v>
      </c>
      <c r="F8" s="20" t="s">
        <v>26</v>
      </c>
      <c r="G8" s="74" t="s">
        <v>27</v>
      </c>
      <c r="H8" s="153" t="s">
        <v>12</v>
      </c>
      <c r="I8" s="153">
        <v>672</v>
      </c>
      <c r="J8" s="154">
        <v>8</v>
      </c>
      <c r="K8" s="109" t="s">
        <v>1515</v>
      </c>
    </row>
    <row r="9" spans="1:11" ht="19.5" thickBot="1" x14ac:dyDescent="0.3">
      <c r="A9" s="73" t="s">
        <v>29</v>
      </c>
      <c r="B9" s="16" t="s">
        <v>931</v>
      </c>
      <c r="C9" s="17" t="s">
        <v>932</v>
      </c>
      <c r="D9" s="18" t="s">
        <v>933</v>
      </c>
      <c r="E9" s="19" t="s">
        <v>1486</v>
      </c>
      <c r="F9" s="20" t="s">
        <v>494</v>
      </c>
      <c r="G9" s="74" t="s">
        <v>495</v>
      </c>
      <c r="H9" s="153" t="s">
        <v>12</v>
      </c>
      <c r="I9" s="153">
        <v>672</v>
      </c>
      <c r="J9" s="154">
        <v>8</v>
      </c>
      <c r="K9" s="109" t="s">
        <v>1515</v>
      </c>
    </row>
    <row r="10" spans="1:11" ht="19.5" thickBot="1" x14ac:dyDescent="0.3">
      <c r="A10" s="73" t="s">
        <v>31</v>
      </c>
      <c r="B10" s="16" t="s">
        <v>907</v>
      </c>
      <c r="C10" s="17" t="s">
        <v>908</v>
      </c>
      <c r="D10" s="18" t="s">
        <v>909</v>
      </c>
      <c r="E10" s="19" t="s">
        <v>1486</v>
      </c>
      <c r="F10" s="20" t="s">
        <v>32</v>
      </c>
      <c r="G10" s="74" t="s">
        <v>33</v>
      </c>
      <c r="H10" s="153" t="s">
        <v>12</v>
      </c>
      <c r="I10" s="153">
        <v>672</v>
      </c>
      <c r="J10" s="154">
        <v>8</v>
      </c>
      <c r="K10" s="109" t="s">
        <v>1515</v>
      </c>
    </row>
    <row r="11" spans="1:11" ht="19.5" thickBot="1" x14ac:dyDescent="0.3">
      <c r="A11" s="73" t="s">
        <v>40</v>
      </c>
      <c r="B11" s="16" t="s">
        <v>849</v>
      </c>
      <c r="C11" s="17" t="s">
        <v>850</v>
      </c>
      <c r="D11" s="18" t="s">
        <v>851</v>
      </c>
      <c r="E11" s="19" t="s">
        <v>1486</v>
      </c>
      <c r="F11" s="20" t="s">
        <v>41</v>
      </c>
      <c r="G11" s="74" t="s">
        <v>42</v>
      </c>
      <c r="H11" s="153" t="s">
        <v>51</v>
      </c>
      <c r="I11" s="153">
        <v>924</v>
      </c>
      <c r="J11" s="154">
        <v>11</v>
      </c>
      <c r="K11" s="109" t="s">
        <v>1515</v>
      </c>
    </row>
    <row r="12" spans="1:11" ht="19.5" thickBot="1" x14ac:dyDescent="0.3">
      <c r="A12" s="73" t="s">
        <v>44</v>
      </c>
      <c r="B12" s="16" t="s">
        <v>928</v>
      </c>
      <c r="C12" s="17" t="s">
        <v>929</v>
      </c>
      <c r="D12" s="18" t="s">
        <v>930</v>
      </c>
      <c r="E12" s="19" t="s">
        <v>1486</v>
      </c>
      <c r="F12" s="20" t="s">
        <v>45</v>
      </c>
      <c r="G12" s="74" t="s">
        <v>46</v>
      </c>
      <c r="H12" s="153" t="s">
        <v>51</v>
      </c>
      <c r="I12" s="153">
        <v>924</v>
      </c>
      <c r="J12" s="154">
        <v>11</v>
      </c>
      <c r="K12" s="109" t="s">
        <v>1515</v>
      </c>
    </row>
    <row r="13" spans="1:11" ht="19.5" thickBot="1" x14ac:dyDescent="0.3">
      <c r="A13" s="73" t="s">
        <v>48</v>
      </c>
      <c r="B13" s="16" t="s">
        <v>1003</v>
      </c>
      <c r="C13" s="17" t="s">
        <v>1004</v>
      </c>
      <c r="D13" s="18" t="s">
        <v>1005</v>
      </c>
      <c r="E13" s="19" t="s">
        <v>1486</v>
      </c>
      <c r="F13" s="20" t="s">
        <v>49</v>
      </c>
      <c r="G13" s="74" t="s">
        <v>50</v>
      </c>
      <c r="H13" s="153" t="s">
        <v>20</v>
      </c>
      <c r="I13" s="153">
        <v>840</v>
      </c>
      <c r="J13" s="154">
        <v>10</v>
      </c>
      <c r="K13" s="109" t="s">
        <v>1515</v>
      </c>
    </row>
    <row r="14" spans="1:11" ht="19.5" thickBot="1" x14ac:dyDescent="0.3">
      <c r="A14" s="73" t="s">
        <v>52</v>
      </c>
      <c r="B14" s="16" t="s">
        <v>895</v>
      </c>
      <c r="C14" s="17" t="s">
        <v>896</v>
      </c>
      <c r="D14" s="18" t="s">
        <v>897</v>
      </c>
      <c r="E14" s="19" t="s">
        <v>1486</v>
      </c>
      <c r="F14" s="20" t="s">
        <v>53</v>
      </c>
      <c r="G14" s="74" t="s">
        <v>54</v>
      </c>
      <c r="H14" s="153" t="s">
        <v>20</v>
      </c>
      <c r="I14" s="153">
        <v>840</v>
      </c>
      <c r="J14" s="154">
        <v>10</v>
      </c>
      <c r="K14" s="109" t="s">
        <v>1515</v>
      </c>
    </row>
    <row r="15" spans="1:11" ht="19.5" thickBot="1" x14ac:dyDescent="0.3">
      <c r="A15" s="73" t="s">
        <v>56</v>
      </c>
      <c r="B15" s="16" t="s">
        <v>966</v>
      </c>
      <c r="C15" s="17" t="s">
        <v>967</v>
      </c>
      <c r="D15" s="18" t="s">
        <v>968</v>
      </c>
      <c r="E15" s="19" t="s">
        <v>1486</v>
      </c>
      <c r="F15" s="20" t="s">
        <v>57</v>
      </c>
      <c r="G15" s="74" t="s">
        <v>58</v>
      </c>
      <c r="H15" s="153" t="s">
        <v>20</v>
      </c>
      <c r="I15" s="153">
        <v>924</v>
      </c>
      <c r="J15" s="154">
        <v>11</v>
      </c>
      <c r="K15" s="109" t="s">
        <v>1515</v>
      </c>
    </row>
    <row r="16" spans="1:11" ht="19.5" thickBot="1" x14ac:dyDescent="0.3">
      <c r="A16" s="73" t="s">
        <v>60</v>
      </c>
      <c r="B16" s="16" t="s">
        <v>940</v>
      </c>
      <c r="C16" s="17" t="s">
        <v>941</v>
      </c>
      <c r="D16" s="18" t="s">
        <v>942</v>
      </c>
      <c r="E16" s="19" t="s">
        <v>1486</v>
      </c>
      <c r="F16" s="20" t="s">
        <v>61</v>
      </c>
      <c r="G16" s="74" t="s">
        <v>62</v>
      </c>
      <c r="H16" s="153" t="s">
        <v>20</v>
      </c>
      <c r="I16" s="153">
        <v>924</v>
      </c>
      <c r="J16" s="154">
        <v>11</v>
      </c>
      <c r="K16" s="109" t="s">
        <v>1515</v>
      </c>
    </row>
    <row r="17" spans="1:11" ht="19.5" thickBot="1" x14ac:dyDescent="0.3">
      <c r="A17" s="73" t="s">
        <v>64</v>
      </c>
      <c r="B17" s="16" t="s">
        <v>898</v>
      </c>
      <c r="C17" s="17" t="s">
        <v>899</v>
      </c>
      <c r="D17" s="18" t="s">
        <v>900</v>
      </c>
      <c r="E17" s="19" t="s">
        <v>1486</v>
      </c>
      <c r="F17" s="20" t="s">
        <v>65</v>
      </c>
      <c r="G17" s="74" t="s">
        <v>66</v>
      </c>
      <c r="H17" s="153" t="s">
        <v>24</v>
      </c>
      <c r="I17" s="153">
        <v>1512</v>
      </c>
      <c r="J17" s="154">
        <v>36</v>
      </c>
      <c r="K17" s="109" t="s">
        <v>1515</v>
      </c>
    </row>
    <row r="18" spans="1:11" ht="19.5" thickBot="1" x14ac:dyDescent="0.3">
      <c r="A18" s="73" t="s">
        <v>68</v>
      </c>
      <c r="B18" s="16" t="s">
        <v>1054</v>
      </c>
      <c r="C18" s="17" t="s">
        <v>1055</v>
      </c>
      <c r="D18" s="18" t="s">
        <v>1056</v>
      </c>
      <c r="E18" s="19" t="s">
        <v>1486</v>
      </c>
      <c r="F18" s="20" t="s">
        <v>69</v>
      </c>
      <c r="G18" s="74" t="s">
        <v>70</v>
      </c>
      <c r="H18" s="153" t="s">
        <v>8</v>
      </c>
      <c r="I18" s="153">
        <v>1080</v>
      </c>
      <c r="J18" s="154">
        <v>27</v>
      </c>
      <c r="K18" s="109" t="s">
        <v>1515</v>
      </c>
    </row>
    <row r="19" spans="1:11" ht="19.5" thickBot="1" x14ac:dyDescent="0.3">
      <c r="A19" s="73" t="s">
        <v>71</v>
      </c>
      <c r="B19" s="16" t="s">
        <v>922</v>
      </c>
      <c r="C19" s="17" t="s">
        <v>923</v>
      </c>
      <c r="D19" s="18" t="s">
        <v>924</v>
      </c>
      <c r="E19" s="19" t="s">
        <v>1486</v>
      </c>
      <c r="F19" s="20" t="s">
        <v>72</v>
      </c>
      <c r="G19" s="74" t="s">
        <v>73</v>
      </c>
      <c r="H19" s="153" t="s">
        <v>12</v>
      </c>
      <c r="I19" s="153">
        <v>672</v>
      </c>
      <c r="J19" s="154">
        <v>8</v>
      </c>
      <c r="K19" s="109" t="s">
        <v>1515</v>
      </c>
    </row>
    <row r="20" spans="1:11" ht="19.5" thickBot="1" x14ac:dyDescent="0.3">
      <c r="A20" s="15" t="s">
        <v>76</v>
      </c>
      <c r="B20" s="16" t="s">
        <v>1021</v>
      </c>
      <c r="C20" s="17" t="s">
        <v>1022</v>
      </c>
      <c r="D20" s="18" t="s">
        <v>1023</v>
      </c>
      <c r="E20" s="19" t="s">
        <v>1486</v>
      </c>
      <c r="F20" s="20" t="s">
        <v>77</v>
      </c>
      <c r="G20" s="74" t="s">
        <v>78</v>
      </c>
      <c r="H20" s="153" t="s">
        <v>20</v>
      </c>
      <c r="I20" s="153">
        <v>1344</v>
      </c>
      <c r="J20" s="154">
        <v>7</v>
      </c>
      <c r="K20" s="109" t="s">
        <v>1516</v>
      </c>
    </row>
    <row r="21" spans="1:11" ht="19.5" thickBot="1" x14ac:dyDescent="0.3">
      <c r="A21" s="73" t="s">
        <v>80</v>
      </c>
      <c r="B21" s="16" t="s">
        <v>868</v>
      </c>
      <c r="C21" s="17" t="s">
        <v>869</v>
      </c>
      <c r="D21" s="18" t="s">
        <v>870</v>
      </c>
      <c r="E21" s="19" t="s">
        <v>1486</v>
      </c>
      <c r="F21" s="20" t="s">
        <v>81</v>
      </c>
      <c r="G21" s="74" t="s">
        <v>82</v>
      </c>
      <c r="H21" s="153" t="s">
        <v>20</v>
      </c>
      <c r="I21" s="153">
        <v>840</v>
      </c>
      <c r="J21" s="154">
        <v>10</v>
      </c>
      <c r="K21" s="109" t="s">
        <v>1515</v>
      </c>
    </row>
    <row r="22" spans="1:11" ht="19.5" thickBot="1" x14ac:dyDescent="0.3">
      <c r="A22" s="73" t="s">
        <v>83</v>
      </c>
      <c r="B22" s="16" t="s">
        <v>991</v>
      </c>
      <c r="C22" s="17" t="s">
        <v>992</v>
      </c>
      <c r="D22" s="18" t="s">
        <v>993</v>
      </c>
      <c r="E22" s="19" t="s">
        <v>1486</v>
      </c>
      <c r="F22" s="20" t="s">
        <v>84</v>
      </c>
      <c r="G22" s="74" t="s">
        <v>85</v>
      </c>
      <c r="H22" s="153" t="s">
        <v>20</v>
      </c>
      <c r="I22" s="153">
        <v>840</v>
      </c>
      <c r="J22" s="154">
        <v>10</v>
      </c>
      <c r="K22" s="109" t="s">
        <v>1515</v>
      </c>
    </row>
    <row r="23" spans="1:11" ht="19.5" thickBot="1" x14ac:dyDescent="0.3">
      <c r="A23" s="73" t="s">
        <v>87</v>
      </c>
      <c r="B23" s="16" t="s">
        <v>886</v>
      </c>
      <c r="C23" s="17" t="s">
        <v>887</v>
      </c>
      <c r="D23" s="18" t="s">
        <v>888</v>
      </c>
      <c r="E23" s="19" t="s">
        <v>1486</v>
      </c>
      <c r="F23" s="20" t="s">
        <v>88</v>
      </c>
      <c r="G23" s="74" t="s">
        <v>89</v>
      </c>
      <c r="H23" s="153" t="s">
        <v>24</v>
      </c>
      <c r="I23" s="153">
        <v>960</v>
      </c>
      <c r="J23" s="154">
        <v>10</v>
      </c>
      <c r="K23" s="109" t="s">
        <v>1515</v>
      </c>
    </row>
    <row r="24" spans="1:11" ht="19.5" thickBot="1" x14ac:dyDescent="0.3">
      <c r="A24" s="73" t="s">
        <v>91</v>
      </c>
      <c r="B24" s="16" t="s">
        <v>954</v>
      </c>
      <c r="C24" s="17" t="s">
        <v>955</v>
      </c>
      <c r="D24" s="18" t="s">
        <v>956</v>
      </c>
      <c r="E24" s="19" t="s">
        <v>1486</v>
      </c>
      <c r="F24" s="20" t="s">
        <v>92</v>
      </c>
      <c r="G24" s="74" t="s">
        <v>93</v>
      </c>
      <c r="H24" s="153" t="s">
        <v>51</v>
      </c>
      <c r="I24" s="153">
        <v>840</v>
      </c>
      <c r="J24" s="154">
        <v>10</v>
      </c>
      <c r="K24" s="109" t="s">
        <v>1515</v>
      </c>
    </row>
    <row r="25" spans="1:11" ht="19.5" thickBot="1" x14ac:dyDescent="0.3">
      <c r="A25" s="73" t="s">
        <v>94</v>
      </c>
      <c r="B25" s="16" t="s">
        <v>871</v>
      </c>
      <c r="C25" s="17" t="s">
        <v>872</v>
      </c>
      <c r="D25" s="18" t="s">
        <v>873</v>
      </c>
      <c r="E25" s="19" t="s">
        <v>1486</v>
      </c>
      <c r="F25" s="20" t="s">
        <v>496</v>
      </c>
      <c r="G25" s="74" t="s">
        <v>95</v>
      </c>
      <c r="H25" s="153" t="s">
        <v>12</v>
      </c>
      <c r="I25" s="153">
        <v>672</v>
      </c>
      <c r="J25" s="154">
        <v>8</v>
      </c>
      <c r="K25" s="109" t="s">
        <v>1515</v>
      </c>
    </row>
    <row r="26" spans="1:11" ht="19.5" thickBot="1" x14ac:dyDescent="0.3">
      <c r="A26" s="73" t="s">
        <v>96</v>
      </c>
      <c r="B26" s="16" t="s">
        <v>843</v>
      </c>
      <c r="C26" s="17" t="s">
        <v>844</v>
      </c>
      <c r="D26" s="18" t="s">
        <v>845</v>
      </c>
      <c r="E26" s="19" t="s">
        <v>1486</v>
      </c>
      <c r="F26" s="20" t="s">
        <v>97</v>
      </c>
      <c r="G26" s="74" t="s">
        <v>98</v>
      </c>
      <c r="H26" s="153" t="s">
        <v>20</v>
      </c>
      <c r="I26" s="153">
        <v>840</v>
      </c>
      <c r="J26" s="154">
        <v>10</v>
      </c>
      <c r="K26" s="109" t="s">
        <v>1515</v>
      </c>
    </row>
    <row r="27" spans="1:11" ht="19.5" thickBot="1" x14ac:dyDescent="0.3">
      <c r="A27" s="73" t="s">
        <v>99</v>
      </c>
      <c r="B27" s="16" t="s">
        <v>960</v>
      </c>
      <c r="C27" s="17" t="s">
        <v>961</v>
      </c>
      <c r="D27" s="18" t="s">
        <v>962</v>
      </c>
      <c r="E27" s="19" t="s">
        <v>1486</v>
      </c>
      <c r="F27" s="20" t="s">
        <v>100</v>
      </c>
      <c r="G27" s="74" t="s">
        <v>101</v>
      </c>
      <c r="H27" s="153" t="s">
        <v>24</v>
      </c>
      <c r="I27" s="153">
        <v>960</v>
      </c>
      <c r="J27" s="154">
        <v>10</v>
      </c>
      <c r="K27" s="109" t="s">
        <v>1515</v>
      </c>
    </row>
    <row r="28" spans="1:11" ht="19.5" thickBot="1" x14ac:dyDescent="0.3">
      <c r="A28" s="73" t="s">
        <v>103</v>
      </c>
      <c r="B28" s="16" t="s">
        <v>876</v>
      </c>
      <c r="C28" s="17" t="s">
        <v>877</v>
      </c>
      <c r="D28" s="18" t="s">
        <v>878</v>
      </c>
      <c r="E28" s="19" t="s">
        <v>1486</v>
      </c>
      <c r="F28" s="20" t="s">
        <v>525</v>
      </c>
      <c r="G28" s="74" t="s">
        <v>547</v>
      </c>
      <c r="H28" s="153" t="s">
        <v>24</v>
      </c>
      <c r="I28" s="153">
        <v>1512</v>
      </c>
      <c r="J28" s="154">
        <v>12</v>
      </c>
      <c r="K28" s="109" t="s">
        <v>1515</v>
      </c>
    </row>
    <row r="29" spans="1:11" ht="19.5" thickBot="1" x14ac:dyDescent="0.3">
      <c r="A29" s="73" t="s">
        <v>105</v>
      </c>
      <c r="B29" s="16" t="s">
        <v>1009</v>
      </c>
      <c r="C29" s="17" t="s">
        <v>1010</v>
      </c>
      <c r="D29" s="18" t="s">
        <v>1011</v>
      </c>
      <c r="E29" s="19" t="s">
        <v>1486</v>
      </c>
      <c r="F29" s="20" t="s">
        <v>106</v>
      </c>
      <c r="G29" s="74" t="s">
        <v>107</v>
      </c>
      <c r="H29" s="153" t="s">
        <v>8</v>
      </c>
      <c r="I29" s="153">
        <v>1512</v>
      </c>
      <c r="J29" s="154">
        <v>18</v>
      </c>
      <c r="K29" s="109" t="s">
        <v>1514</v>
      </c>
    </row>
    <row r="30" spans="1:11" ht="19.5" thickBot="1" x14ac:dyDescent="0.3">
      <c r="A30" s="73" t="s">
        <v>109</v>
      </c>
      <c r="B30" s="16" t="s">
        <v>889</v>
      </c>
      <c r="C30" s="17" t="s">
        <v>890</v>
      </c>
      <c r="D30" s="18" t="s">
        <v>891</v>
      </c>
      <c r="E30" s="19" t="s">
        <v>1486</v>
      </c>
      <c r="F30" s="20" t="s">
        <v>110</v>
      </c>
      <c r="G30" s="74" t="s">
        <v>111</v>
      </c>
      <c r="H30" s="153" t="s">
        <v>24</v>
      </c>
      <c r="I30" s="153">
        <v>960</v>
      </c>
      <c r="J30" s="154">
        <v>10</v>
      </c>
      <c r="K30" s="109" t="s">
        <v>1515</v>
      </c>
    </row>
    <row r="31" spans="1:11" ht="19.5" thickBot="1" x14ac:dyDescent="0.3">
      <c r="A31" s="73" t="s">
        <v>113</v>
      </c>
      <c r="B31" s="16" t="s">
        <v>1063</v>
      </c>
      <c r="C31" s="17" t="s">
        <v>1064</v>
      </c>
      <c r="D31" s="18" t="s">
        <v>1065</v>
      </c>
      <c r="E31" s="19" t="s">
        <v>1486</v>
      </c>
      <c r="F31" s="20" t="s">
        <v>114</v>
      </c>
      <c r="G31" s="74" t="s">
        <v>115</v>
      </c>
      <c r="H31" s="153" t="s">
        <v>8</v>
      </c>
      <c r="I31" s="153">
        <v>1080</v>
      </c>
      <c r="J31" s="154">
        <v>27</v>
      </c>
      <c r="K31" s="109" t="s">
        <v>1514</v>
      </c>
    </row>
    <row r="32" spans="1:11" ht="19.5" thickBot="1" x14ac:dyDescent="0.3">
      <c r="A32" s="73" t="s">
        <v>600</v>
      </c>
      <c r="B32" s="16" t="s">
        <v>1349</v>
      </c>
      <c r="C32" s="17" t="s">
        <v>1487</v>
      </c>
      <c r="D32" s="18" t="s">
        <v>1350</v>
      </c>
      <c r="E32" s="19" t="s">
        <v>1486</v>
      </c>
      <c r="F32" s="20" t="s">
        <v>601</v>
      </c>
      <c r="G32" s="74" t="s">
        <v>1351</v>
      </c>
      <c r="H32" s="153" t="s">
        <v>602</v>
      </c>
      <c r="I32" s="153">
        <v>720</v>
      </c>
      <c r="J32" s="154">
        <v>30</v>
      </c>
      <c r="K32" s="109" t="s">
        <v>1517</v>
      </c>
    </row>
    <row r="33" spans="1:11" ht="19.5" thickBot="1" x14ac:dyDescent="0.3">
      <c r="A33" s="73" t="s">
        <v>116</v>
      </c>
      <c r="B33" s="16" t="s">
        <v>1051</v>
      </c>
      <c r="C33" s="17" t="s">
        <v>1052</v>
      </c>
      <c r="D33" s="18" t="s">
        <v>1053</v>
      </c>
      <c r="E33" s="19" t="s">
        <v>1486</v>
      </c>
      <c r="F33" s="20" t="s">
        <v>117</v>
      </c>
      <c r="G33" s="74" t="s">
        <v>118</v>
      </c>
      <c r="H33" s="153" t="s">
        <v>20</v>
      </c>
      <c r="I33" s="153">
        <v>1344</v>
      </c>
      <c r="J33" s="154">
        <v>7</v>
      </c>
      <c r="K33" s="109" t="s">
        <v>1516</v>
      </c>
    </row>
    <row r="34" spans="1:11" ht="19.5" thickBot="1" x14ac:dyDescent="0.3">
      <c r="A34" s="73" t="s">
        <v>119</v>
      </c>
      <c r="B34" s="16" t="s">
        <v>1030</v>
      </c>
      <c r="C34" s="17" t="s">
        <v>1031</v>
      </c>
      <c r="D34" s="18" t="s">
        <v>1032</v>
      </c>
      <c r="E34" s="19" t="s">
        <v>1486</v>
      </c>
      <c r="F34" s="20" t="s">
        <v>120</v>
      </c>
      <c r="G34" s="74" t="s">
        <v>121</v>
      </c>
      <c r="H34" s="153" t="s">
        <v>20</v>
      </c>
      <c r="I34" s="153">
        <v>1344</v>
      </c>
      <c r="J34" s="154">
        <v>7</v>
      </c>
      <c r="K34" s="109" t="s">
        <v>1516</v>
      </c>
    </row>
    <row r="35" spans="1:11" ht="19.5" thickBot="1" x14ac:dyDescent="0.3">
      <c r="A35" s="73" t="s">
        <v>122</v>
      </c>
      <c r="B35" s="16" t="s">
        <v>1057</v>
      </c>
      <c r="C35" s="17" t="s">
        <v>1058</v>
      </c>
      <c r="D35" s="18" t="s">
        <v>1059</v>
      </c>
      <c r="E35" s="19" t="s">
        <v>1486</v>
      </c>
      <c r="F35" s="20" t="s">
        <v>123</v>
      </c>
      <c r="G35" s="74" t="s">
        <v>124</v>
      </c>
      <c r="H35" s="153" t="s">
        <v>20</v>
      </c>
      <c r="I35" s="153">
        <v>1344</v>
      </c>
      <c r="J35" s="154">
        <v>7</v>
      </c>
      <c r="K35" s="109" t="s">
        <v>1516</v>
      </c>
    </row>
    <row r="36" spans="1:11" ht="19.5" thickBot="1" x14ac:dyDescent="0.3">
      <c r="A36" s="73" t="s">
        <v>125</v>
      </c>
      <c r="B36" s="16" t="s">
        <v>1027</v>
      </c>
      <c r="C36" s="17" t="s">
        <v>1028</v>
      </c>
      <c r="D36" s="18" t="s">
        <v>1029</v>
      </c>
      <c r="E36" s="19" t="s">
        <v>1486</v>
      </c>
      <c r="F36" s="20" t="s">
        <v>126</v>
      </c>
      <c r="G36" s="74" t="s">
        <v>127</v>
      </c>
      <c r="H36" s="153" t="s">
        <v>20</v>
      </c>
      <c r="I36" s="153">
        <v>1344</v>
      </c>
      <c r="J36" s="154">
        <v>7</v>
      </c>
      <c r="K36" s="109" t="s">
        <v>1516</v>
      </c>
    </row>
    <row r="37" spans="1:11" ht="19.5" thickBot="1" x14ac:dyDescent="0.3">
      <c r="A37" s="73" t="s">
        <v>128</v>
      </c>
      <c r="B37" s="16" t="s">
        <v>1042</v>
      </c>
      <c r="C37" s="17" t="s">
        <v>1043</v>
      </c>
      <c r="D37" s="18" t="s">
        <v>1044</v>
      </c>
      <c r="E37" s="19" t="s">
        <v>1486</v>
      </c>
      <c r="F37" s="20" t="s">
        <v>129</v>
      </c>
      <c r="G37" s="74" t="s">
        <v>130</v>
      </c>
      <c r="H37" s="153" t="s">
        <v>8</v>
      </c>
      <c r="I37" s="153">
        <v>1512</v>
      </c>
      <c r="J37" s="154">
        <v>18</v>
      </c>
      <c r="K37" s="109" t="s">
        <v>1514</v>
      </c>
    </row>
    <row r="38" spans="1:11" ht="19.5" thickBot="1" x14ac:dyDescent="0.3">
      <c r="A38" s="73" t="s">
        <v>131</v>
      </c>
      <c r="B38" s="16" t="s">
        <v>1070</v>
      </c>
      <c r="C38" s="17" t="s">
        <v>1071</v>
      </c>
      <c r="D38" s="18" t="s">
        <v>1072</v>
      </c>
      <c r="E38" s="19" t="s">
        <v>1486</v>
      </c>
      <c r="F38" s="20" t="s">
        <v>132</v>
      </c>
      <c r="G38" s="74" t="s">
        <v>133</v>
      </c>
      <c r="H38" s="153" t="s">
        <v>8</v>
      </c>
      <c r="I38" s="153">
        <v>1512</v>
      </c>
      <c r="J38" s="154">
        <v>18</v>
      </c>
      <c r="K38" s="109" t="s">
        <v>1514</v>
      </c>
    </row>
    <row r="39" spans="1:11" ht="19.5" thickBot="1" x14ac:dyDescent="0.3">
      <c r="A39" s="73" t="s">
        <v>134</v>
      </c>
      <c r="B39" s="16" t="s">
        <v>1066</v>
      </c>
      <c r="C39" s="17" t="s">
        <v>1067</v>
      </c>
      <c r="D39" s="18" t="s">
        <v>1068</v>
      </c>
      <c r="E39" s="19" t="s">
        <v>1486</v>
      </c>
      <c r="F39" s="20" t="s">
        <v>135</v>
      </c>
      <c r="G39" s="74" t="s">
        <v>136</v>
      </c>
      <c r="H39" s="153" t="s">
        <v>20</v>
      </c>
      <c r="I39" s="153">
        <v>1344</v>
      </c>
      <c r="J39" s="154">
        <v>7</v>
      </c>
      <c r="K39" s="109" t="s">
        <v>1516</v>
      </c>
    </row>
    <row r="40" spans="1:11" ht="19.5" thickBot="1" x14ac:dyDescent="0.3">
      <c r="A40" s="73" t="s">
        <v>137</v>
      </c>
      <c r="B40" s="16" t="s">
        <v>1073</v>
      </c>
      <c r="C40" s="17" t="s">
        <v>1074</v>
      </c>
      <c r="D40" s="18" t="s">
        <v>1075</v>
      </c>
      <c r="E40" s="19" t="s">
        <v>1486</v>
      </c>
      <c r="F40" s="20" t="s">
        <v>138</v>
      </c>
      <c r="G40" s="74" t="s">
        <v>139</v>
      </c>
      <c r="H40" s="153" t="s">
        <v>20</v>
      </c>
      <c r="I40" s="153">
        <v>1344</v>
      </c>
      <c r="J40" s="154">
        <v>7</v>
      </c>
      <c r="K40" s="109" t="s">
        <v>1516</v>
      </c>
    </row>
    <row r="41" spans="1:11" ht="19.5" thickBot="1" x14ac:dyDescent="0.3">
      <c r="A41" s="73" t="s">
        <v>140</v>
      </c>
      <c r="B41" s="16" t="s">
        <v>1015</v>
      </c>
      <c r="C41" s="17" t="s">
        <v>1016</v>
      </c>
      <c r="D41" s="18" t="s">
        <v>1017</v>
      </c>
      <c r="E41" s="19" t="s">
        <v>1486</v>
      </c>
      <c r="F41" s="20" t="s">
        <v>141</v>
      </c>
      <c r="G41" s="74" t="s">
        <v>142</v>
      </c>
      <c r="H41" s="153" t="s">
        <v>688</v>
      </c>
      <c r="I41" s="153">
        <v>1144</v>
      </c>
      <c r="J41" s="154">
        <v>8</v>
      </c>
      <c r="K41" s="109" t="s">
        <v>1516</v>
      </c>
    </row>
    <row r="42" spans="1:11" ht="19.5" thickBot="1" x14ac:dyDescent="0.3">
      <c r="A42" s="73" t="s">
        <v>143</v>
      </c>
      <c r="B42" s="16" t="s">
        <v>946</v>
      </c>
      <c r="C42" s="17" t="s">
        <v>947</v>
      </c>
      <c r="D42" s="18" t="s">
        <v>948</v>
      </c>
      <c r="E42" s="19" t="s">
        <v>1486</v>
      </c>
      <c r="F42" s="20" t="s">
        <v>144</v>
      </c>
      <c r="G42" s="74" t="s">
        <v>145</v>
      </c>
      <c r="H42" s="153" t="s">
        <v>24</v>
      </c>
      <c r="I42" s="153">
        <v>960</v>
      </c>
      <c r="J42" s="154">
        <v>10</v>
      </c>
      <c r="K42" s="109" t="s">
        <v>1515</v>
      </c>
    </row>
    <row r="43" spans="1:11" ht="19.5" thickBot="1" x14ac:dyDescent="0.3">
      <c r="A43" s="73" t="s">
        <v>146</v>
      </c>
      <c r="B43" s="16" t="s">
        <v>934</v>
      </c>
      <c r="C43" s="17" t="s">
        <v>935</v>
      </c>
      <c r="D43" s="18" t="s">
        <v>936</v>
      </c>
      <c r="E43" s="19" t="s">
        <v>1486</v>
      </c>
      <c r="F43" s="20" t="s">
        <v>497</v>
      </c>
      <c r="G43" s="74" t="s">
        <v>147</v>
      </c>
      <c r="H43" s="153" t="s">
        <v>12</v>
      </c>
      <c r="I43" s="153">
        <v>672</v>
      </c>
      <c r="J43" s="154">
        <v>8</v>
      </c>
      <c r="K43" s="109" t="s">
        <v>1515</v>
      </c>
    </row>
    <row r="44" spans="1:11" ht="19.5" thickBot="1" x14ac:dyDescent="0.3">
      <c r="A44" s="73" t="s">
        <v>544</v>
      </c>
      <c r="B44" s="16" t="s">
        <v>1370</v>
      </c>
      <c r="C44" s="17" t="s">
        <v>1371</v>
      </c>
      <c r="D44" s="18" t="s">
        <v>1372</v>
      </c>
      <c r="E44" s="19" t="s">
        <v>1486</v>
      </c>
      <c r="F44" s="20" t="s">
        <v>540</v>
      </c>
      <c r="G44" s="74" t="s">
        <v>541</v>
      </c>
      <c r="H44" s="153" t="s">
        <v>30</v>
      </c>
      <c r="I44" s="153">
        <v>588</v>
      </c>
      <c r="J44" s="154">
        <v>7</v>
      </c>
      <c r="K44" s="109" t="s">
        <v>1517</v>
      </c>
    </row>
    <row r="45" spans="1:11" ht="19.5" thickBot="1" x14ac:dyDescent="0.3">
      <c r="A45" s="73" t="s">
        <v>148</v>
      </c>
      <c r="B45" s="16" t="s">
        <v>913</v>
      </c>
      <c r="C45" s="17" t="s">
        <v>914</v>
      </c>
      <c r="D45" s="18" t="s">
        <v>915</v>
      </c>
      <c r="E45" s="19" t="s">
        <v>1486</v>
      </c>
      <c r="F45" s="20" t="s">
        <v>498</v>
      </c>
      <c r="G45" s="74" t="s">
        <v>149</v>
      </c>
      <c r="H45" s="153" t="s">
        <v>12</v>
      </c>
      <c r="I45" s="153">
        <v>672</v>
      </c>
      <c r="J45" s="154">
        <v>8</v>
      </c>
      <c r="K45" s="109" t="s">
        <v>1515</v>
      </c>
    </row>
    <row r="46" spans="1:11" ht="19.5" thickBot="1" x14ac:dyDescent="0.3">
      <c r="A46" s="73" t="s">
        <v>150</v>
      </c>
      <c r="B46" s="16" t="s">
        <v>916</v>
      </c>
      <c r="C46" s="17" t="s">
        <v>917</v>
      </c>
      <c r="D46" s="18" t="s">
        <v>918</v>
      </c>
      <c r="E46" s="19" t="s">
        <v>1486</v>
      </c>
      <c r="F46" s="20" t="s">
        <v>151</v>
      </c>
      <c r="G46" s="74" t="s">
        <v>152</v>
      </c>
      <c r="H46" s="153" t="s">
        <v>24</v>
      </c>
      <c r="I46" s="153">
        <v>960</v>
      </c>
      <c r="J46" s="154">
        <v>10</v>
      </c>
      <c r="K46" s="109" t="s">
        <v>1515</v>
      </c>
    </row>
    <row r="47" spans="1:11" ht="19.5" thickBot="1" x14ac:dyDescent="0.3">
      <c r="A47" s="73" t="s">
        <v>153</v>
      </c>
      <c r="B47" s="16" t="s">
        <v>981</v>
      </c>
      <c r="C47" s="17" t="s">
        <v>982</v>
      </c>
      <c r="D47" s="18" t="s">
        <v>983</v>
      </c>
      <c r="E47" s="19" t="s">
        <v>1486</v>
      </c>
      <c r="F47" s="20" t="s">
        <v>154</v>
      </c>
      <c r="G47" s="74" t="s">
        <v>155</v>
      </c>
      <c r="H47" s="153" t="s">
        <v>12</v>
      </c>
      <c r="I47" s="153">
        <v>672</v>
      </c>
      <c r="J47" s="154">
        <v>8</v>
      </c>
      <c r="K47" s="109" t="s">
        <v>1515</v>
      </c>
    </row>
    <row r="48" spans="1:11" ht="19.5" thickBot="1" x14ac:dyDescent="0.3">
      <c r="A48" s="73" t="s">
        <v>156</v>
      </c>
      <c r="B48" s="16" t="s">
        <v>1000</v>
      </c>
      <c r="C48" s="17" t="s">
        <v>1001</v>
      </c>
      <c r="D48" s="18" t="s">
        <v>1002</v>
      </c>
      <c r="E48" s="19" t="s">
        <v>1486</v>
      </c>
      <c r="F48" s="20" t="s">
        <v>499</v>
      </c>
      <c r="G48" s="74" t="s">
        <v>157</v>
      </c>
      <c r="H48" s="153" t="s">
        <v>12</v>
      </c>
      <c r="I48" s="153">
        <v>672</v>
      </c>
      <c r="J48" s="154">
        <v>8</v>
      </c>
      <c r="K48" s="109" t="s">
        <v>1515</v>
      </c>
    </row>
    <row r="49" spans="1:11" ht="19.5" thickBot="1" x14ac:dyDescent="0.3">
      <c r="A49" s="73" t="s">
        <v>158</v>
      </c>
      <c r="B49" s="16" t="s">
        <v>957</v>
      </c>
      <c r="C49" s="17" t="s">
        <v>958</v>
      </c>
      <c r="D49" s="18" t="s">
        <v>959</v>
      </c>
      <c r="E49" s="19" t="s">
        <v>1486</v>
      </c>
      <c r="F49" s="20" t="s">
        <v>159</v>
      </c>
      <c r="G49" s="74" t="s">
        <v>160</v>
      </c>
      <c r="H49" s="153" t="s">
        <v>20</v>
      </c>
      <c r="I49" s="153">
        <v>924</v>
      </c>
      <c r="J49" s="154">
        <v>11</v>
      </c>
      <c r="K49" s="109" t="s">
        <v>1515</v>
      </c>
    </row>
    <row r="50" spans="1:11" ht="19.5" thickBot="1" x14ac:dyDescent="0.3">
      <c r="A50" s="73" t="s">
        <v>161</v>
      </c>
      <c r="B50" s="16" t="s">
        <v>972</v>
      </c>
      <c r="C50" s="17" t="s">
        <v>973</v>
      </c>
      <c r="D50" s="18" t="s">
        <v>974</v>
      </c>
      <c r="E50" s="19" t="s">
        <v>1486</v>
      </c>
      <c r="F50" s="20" t="s">
        <v>162</v>
      </c>
      <c r="G50" s="74" t="s">
        <v>163</v>
      </c>
      <c r="H50" s="153" t="s">
        <v>12</v>
      </c>
      <c r="I50" s="153">
        <v>672</v>
      </c>
      <c r="J50" s="154">
        <v>8</v>
      </c>
      <c r="K50" s="109" t="s">
        <v>1515</v>
      </c>
    </row>
    <row r="51" spans="1:11" ht="19.5" thickBot="1" x14ac:dyDescent="0.3">
      <c r="A51" s="73" t="s">
        <v>164</v>
      </c>
      <c r="B51" s="16" t="s">
        <v>858</v>
      </c>
      <c r="C51" s="17" t="s">
        <v>859</v>
      </c>
      <c r="D51" s="18" t="s">
        <v>860</v>
      </c>
      <c r="E51" s="19" t="s">
        <v>1486</v>
      </c>
      <c r="F51" s="20" t="s">
        <v>165</v>
      </c>
      <c r="G51" s="74" t="s">
        <v>166</v>
      </c>
      <c r="H51" s="153" t="s">
        <v>28</v>
      </c>
      <c r="I51" s="153">
        <v>1056</v>
      </c>
      <c r="J51" s="154">
        <v>11</v>
      </c>
      <c r="K51" s="109" t="s">
        <v>1515</v>
      </c>
    </row>
    <row r="52" spans="1:11" ht="19.5" thickBot="1" x14ac:dyDescent="0.3">
      <c r="A52" s="73" t="s">
        <v>167</v>
      </c>
      <c r="B52" s="16" t="s">
        <v>1036</v>
      </c>
      <c r="C52" s="17" t="s">
        <v>1037</v>
      </c>
      <c r="D52" s="18" t="s">
        <v>1038</v>
      </c>
      <c r="E52" s="19" t="s">
        <v>1486</v>
      </c>
      <c r="F52" s="20" t="s">
        <v>168</v>
      </c>
      <c r="G52" s="74" t="s">
        <v>169</v>
      </c>
      <c r="H52" s="153" t="s">
        <v>8</v>
      </c>
      <c r="I52" s="153">
        <v>1512</v>
      </c>
      <c r="J52" s="154">
        <v>18</v>
      </c>
      <c r="K52" s="109" t="s">
        <v>1514</v>
      </c>
    </row>
    <row r="53" spans="1:11" ht="19.5" thickBot="1" x14ac:dyDescent="0.3">
      <c r="A53" s="73" t="s">
        <v>170</v>
      </c>
      <c r="B53" s="16" t="s">
        <v>925</v>
      </c>
      <c r="C53" s="17" t="s">
        <v>926</v>
      </c>
      <c r="D53" s="18" t="s">
        <v>927</v>
      </c>
      <c r="E53" s="19" t="s">
        <v>1486</v>
      </c>
      <c r="F53" s="20" t="s">
        <v>171</v>
      </c>
      <c r="G53" s="74" t="s">
        <v>172</v>
      </c>
      <c r="H53" s="153" t="s">
        <v>12</v>
      </c>
      <c r="I53" s="153">
        <v>672</v>
      </c>
      <c r="J53" s="154">
        <v>8</v>
      </c>
      <c r="K53" s="109" t="s">
        <v>1515</v>
      </c>
    </row>
    <row r="54" spans="1:11" ht="19.5" thickBot="1" x14ac:dyDescent="0.3">
      <c r="A54" s="73" t="s">
        <v>173</v>
      </c>
      <c r="B54" s="16" t="s">
        <v>951</v>
      </c>
      <c r="C54" s="17" t="s">
        <v>952</v>
      </c>
      <c r="D54" s="18" t="s">
        <v>953</v>
      </c>
      <c r="E54" s="19" t="s">
        <v>1486</v>
      </c>
      <c r="F54" s="20" t="s">
        <v>174</v>
      </c>
      <c r="G54" s="74" t="s">
        <v>175</v>
      </c>
      <c r="H54" s="153" t="s">
        <v>24</v>
      </c>
      <c r="I54" s="153">
        <v>960</v>
      </c>
      <c r="J54" s="154">
        <v>10</v>
      </c>
      <c r="K54" s="109" t="s">
        <v>1515</v>
      </c>
    </row>
    <row r="55" spans="1:11" ht="19.5" thickBot="1" x14ac:dyDescent="0.3">
      <c r="A55" s="73" t="s">
        <v>176</v>
      </c>
      <c r="B55" s="22" t="s">
        <v>1486</v>
      </c>
      <c r="C55" s="17" t="s">
        <v>979</v>
      </c>
      <c r="D55" s="18" t="s">
        <v>980</v>
      </c>
      <c r="E55" s="19" t="s">
        <v>1486</v>
      </c>
      <c r="F55" s="20" t="s">
        <v>177</v>
      </c>
      <c r="G55" s="74" t="s">
        <v>178</v>
      </c>
      <c r="H55" s="153" t="s">
        <v>28</v>
      </c>
      <c r="I55" s="153">
        <v>1056</v>
      </c>
      <c r="J55" s="154">
        <v>11</v>
      </c>
      <c r="K55" s="109" t="s">
        <v>1515</v>
      </c>
    </row>
    <row r="56" spans="1:11" ht="19.5" thickBot="1" x14ac:dyDescent="0.3">
      <c r="A56" s="73" t="s">
        <v>179</v>
      </c>
      <c r="B56" s="16" t="s">
        <v>874</v>
      </c>
      <c r="C56" s="17" t="s">
        <v>1629</v>
      </c>
      <c r="D56" s="18" t="s">
        <v>875</v>
      </c>
      <c r="E56" s="19" t="s">
        <v>1486</v>
      </c>
      <c r="F56" s="20" t="s">
        <v>500</v>
      </c>
      <c r="G56" s="74" t="s">
        <v>180</v>
      </c>
      <c r="H56" s="153" t="s">
        <v>12</v>
      </c>
      <c r="I56" s="153">
        <v>672</v>
      </c>
      <c r="J56" s="154">
        <v>8</v>
      </c>
      <c r="K56" s="109" t="s">
        <v>1515</v>
      </c>
    </row>
    <row r="57" spans="1:11" ht="19.5" thickBot="1" x14ac:dyDescent="0.3">
      <c r="A57" s="73" t="s">
        <v>181</v>
      </c>
      <c r="B57" s="16" t="s">
        <v>997</v>
      </c>
      <c r="C57" s="17" t="s">
        <v>998</v>
      </c>
      <c r="D57" s="18" t="s">
        <v>999</v>
      </c>
      <c r="E57" s="19" t="s">
        <v>1486</v>
      </c>
      <c r="F57" s="20" t="s">
        <v>182</v>
      </c>
      <c r="G57" s="74" t="s">
        <v>183</v>
      </c>
      <c r="H57" s="153" t="s">
        <v>24</v>
      </c>
      <c r="I57" s="153">
        <v>1152</v>
      </c>
      <c r="J57" s="154">
        <v>12</v>
      </c>
      <c r="K57" s="109" t="s">
        <v>1515</v>
      </c>
    </row>
    <row r="58" spans="1:11" ht="19.5" thickBot="1" x14ac:dyDescent="0.3">
      <c r="A58" s="73" t="s">
        <v>184</v>
      </c>
      <c r="B58" s="16" t="s">
        <v>1024</v>
      </c>
      <c r="C58" s="17" t="s">
        <v>1025</v>
      </c>
      <c r="D58" s="18" t="s">
        <v>1026</v>
      </c>
      <c r="E58" s="19" t="s">
        <v>1486</v>
      </c>
      <c r="F58" s="20" t="s">
        <v>185</v>
      </c>
      <c r="G58" s="74" t="s">
        <v>186</v>
      </c>
      <c r="H58" s="153" t="s">
        <v>8</v>
      </c>
      <c r="I58" s="153">
        <v>1080</v>
      </c>
      <c r="J58" s="154">
        <v>27</v>
      </c>
      <c r="K58" s="109" t="s">
        <v>1514</v>
      </c>
    </row>
    <row r="59" spans="1:11" ht="19.5" thickBot="1" x14ac:dyDescent="0.3">
      <c r="A59" s="73" t="s">
        <v>187</v>
      </c>
      <c r="B59" s="16" t="s">
        <v>1006</v>
      </c>
      <c r="C59" s="17" t="s">
        <v>1007</v>
      </c>
      <c r="D59" s="18" t="s">
        <v>1008</v>
      </c>
      <c r="E59" s="19" t="s">
        <v>1486</v>
      </c>
      <c r="F59" s="20" t="s">
        <v>188</v>
      </c>
      <c r="G59" s="74" t="s">
        <v>189</v>
      </c>
      <c r="H59" s="153" t="s">
        <v>8</v>
      </c>
      <c r="I59" s="153">
        <v>1080</v>
      </c>
      <c r="J59" s="154">
        <v>27</v>
      </c>
      <c r="K59" s="109" t="s">
        <v>1514</v>
      </c>
    </row>
    <row r="60" spans="1:11" ht="19.5" thickBot="1" x14ac:dyDescent="0.3">
      <c r="A60" s="73" t="s">
        <v>190</v>
      </c>
      <c r="B60" s="22" t="s">
        <v>1486</v>
      </c>
      <c r="C60" s="17" t="s">
        <v>949</v>
      </c>
      <c r="D60" s="18" t="s">
        <v>950</v>
      </c>
      <c r="E60" s="19" t="s">
        <v>1486</v>
      </c>
      <c r="F60" s="20" t="s">
        <v>191</v>
      </c>
      <c r="G60" s="74" t="s">
        <v>192</v>
      </c>
      <c r="H60" s="153" t="s">
        <v>28</v>
      </c>
      <c r="I60" s="153">
        <v>1056</v>
      </c>
      <c r="J60" s="154">
        <v>11</v>
      </c>
      <c r="K60" s="109" t="s">
        <v>1515</v>
      </c>
    </row>
    <row r="61" spans="1:11" ht="19.5" thickBot="1" x14ac:dyDescent="0.3">
      <c r="A61" s="73" t="s">
        <v>193</v>
      </c>
      <c r="B61" s="16" t="s">
        <v>1488</v>
      </c>
      <c r="C61" s="17" t="s">
        <v>1406</v>
      </c>
      <c r="D61" s="18" t="s">
        <v>1407</v>
      </c>
      <c r="E61" s="19" t="s">
        <v>1486</v>
      </c>
      <c r="F61" s="20" t="s">
        <v>194</v>
      </c>
      <c r="G61" s="74" t="s">
        <v>195</v>
      </c>
      <c r="H61" s="153" t="s">
        <v>30</v>
      </c>
      <c r="I61" s="153">
        <v>588</v>
      </c>
      <c r="J61" s="154">
        <v>7</v>
      </c>
      <c r="K61" s="109" t="s">
        <v>1517</v>
      </c>
    </row>
    <row r="62" spans="1:11" ht="19.5" thickBot="1" x14ac:dyDescent="0.3">
      <c r="A62" s="73" t="s">
        <v>196</v>
      </c>
      <c r="B62" s="16" t="s">
        <v>901</v>
      </c>
      <c r="C62" s="17" t="s">
        <v>902</v>
      </c>
      <c r="D62" s="18" t="s">
        <v>903</v>
      </c>
      <c r="E62" s="19" t="s">
        <v>1486</v>
      </c>
      <c r="F62" s="20" t="s">
        <v>197</v>
      </c>
      <c r="G62" s="74" t="s">
        <v>198</v>
      </c>
      <c r="H62" s="153" t="s">
        <v>20</v>
      </c>
      <c r="I62" s="153">
        <v>840</v>
      </c>
      <c r="J62" s="154">
        <v>10</v>
      </c>
      <c r="K62" s="109" t="s">
        <v>1515</v>
      </c>
    </row>
    <row r="63" spans="1:11" ht="19.5" thickBot="1" x14ac:dyDescent="0.3">
      <c r="A63" s="73" t="s">
        <v>199</v>
      </c>
      <c r="B63" s="16" t="s">
        <v>1383</v>
      </c>
      <c r="C63" s="17" t="s">
        <v>1384</v>
      </c>
      <c r="D63" s="18" t="s">
        <v>1385</v>
      </c>
      <c r="E63" s="19" t="s">
        <v>1486</v>
      </c>
      <c r="F63" s="20" t="s">
        <v>501</v>
      </c>
      <c r="G63" s="74" t="s">
        <v>200</v>
      </c>
      <c r="H63" s="153" t="s">
        <v>12</v>
      </c>
      <c r="I63" s="153">
        <v>8</v>
      </c>
      <c r="J63" s="154">
        <v>12</v>
      </c>
      <c r="K63" s="109" t="s">
        <v>1515</v>
      </c>
    </row>
    <row r="64" spans="1:11" ht="19.5" thickBot="1" x14ac:dyDescent="0.3">
      <c r="A64" s="73" t="s">
        <v>201</v>
      </c>
      <c r="B64" s="16" t="s">
        <v>837</v>
      </c>
      <c r="C64" s="17" t="s">
        <v>838</v>
      </c>
      <c r="D64" s="18" t="s">
        <v>839</v>
      </c>
      <c r="E64" s="19" t="s">
        <v>1486</v>
      </c>
      <c r="F64" s="20" t="s">
        <v>202</v>
      </c>
      <c r="G64" s="74" t="s">
        <v>203</v>
      </c>
      <c r="H64" s="153" t="s">
        <v>20</v>
      </c>
      <c r="I64" s="153">
        <v>924</v>
      </c>
      <c r="J64" s="154">
        <v>11</v>
      </c>
      <c r="K64" s="109" t="s">
        <v>1515</v>
      </c>
    </row>
    <row r="65" spans="1:11" ht="19.5" thickBot="1" x14ac:dyDescent="0.3">
      <c r="A65" s="73" t="s">
        <v>204</v>
      </c>
      <c r="B65" s="16" t="s">
        <v>975</v>
      </c>
      <c r="C65" s="17" t="s">
        <v>976</v>
      </c>
      <c r="D65" s="18" t="s">
        <v>977</v>
      </c>
      <c r="E65" s="19" t="s">
        <v>1486</v>
      </c>
      <c r="F65" s="20" t="s">
        <v>502</v>
      </c>
      <c r="G65" s="74" t="s">
        <v>978</v>
      </c>
      <c r="H65" s="153" t="s">
        <v>20</v>
      </c>
      <c r="I65" s="153">
        <v>0</v>
      </c>
      <c r="J65" s="154">
        <v>0</v>
      </c>
      <c r="K65" s="109" t="s">
        <v>1515</v>
      </c>
    </row>
    <row r="66" spans="1:11" ht="19.5" thickBot="1" x14ac:dyDescent="0.3">
      <c r="A66" s="15" t="s">
        <v>205</v>
      </c>
      <c r="B66" s="16" t="s">
        <v>987</v>
      </c>
      <c r="C66" s="17" t="s">
        <v>988</v>
      </c>
      <c r="D66" s="18" t="s">
        <v>989</v>
      </c>
      <c r="E66" s="19" t="s">
        <v>1486</v>
      </c>
      <c r="F66" s="20" t="s">
        <v>503</v>
      </c>
      <c r="G66" s="74" t="s">
        <v>990</v>
      </c>
      <c r="H66" s="153" t="s">
        <v>12</v>
      </c>
      <c r="I66" s="153">
        <v>672</v>
      </c>
      <c r="J66" s="154">
        <v>8</v>
      </c>
      <c r="K66" s="109" t="s">
        <v>1515</v>
      </c>
    </row>
    <row r="67" spans="1:11" ht="19.5" thickBot="1" x14ac:dyDescent="0.3">
      <c r="A67" s="15" t="s">
        <v>206</v>
      </c>
      <c r="B67" s="16" t="s">
        <v>937</v>
      </c>
      <c r="C67" s="17" t="s">
        <v>938</v>
      </c>
      <c r="D67" s="18" t="s">
        <v>939</v>
      </c>
      <c r="E67" s="19" t="s">
        <v>1486</v>
      </c>
      <c r="F67" s="20" t="s">
        <v>207</v>
      </c>
      <c r="G67" s="74" t="s">
        <v>208</v>
      </c>
      <c r="H67" s="153" t="s">
        <v>12</v>
      </c>
      <c r="I67" s="153">
        <v>672</v>
      </c>
      <c r="J67" s="154">
        <v>8</v>
      </c>
      <c r="K67" s="109" t="s">
        <v>1515</v>
      </c>
    </row>
    <row r="68" spans="1:11" ht="19.5" thickBot="1" x14ac:dyDescent="0.3">
      <c r="A68" s="15" t="s">
        <v>209</v>
      </c>
      <c r="B68" s="16" t="s">
        <v>943</v>
      </c>
      <c r="C68" s="17" t="s">
        <v>944</v>
      </c>
      <c r="D68" s="18" t="s">
        <v>945</v>
      </c>
      <c r="E68" s="19" t="s">
        <v>1486</v>
      </c>
      <c r="F68" s="20" t="s">
        <v>210</v>
      </c>
      <c r="G68" s="74" t="s">
        <v>211</v>
      </c>
      <c r="H68" s="153" t="s">
        <v>12</v>
      </c>
      <c r="I68" s="153">
        <v>672</v>
      </c>
      <c r="J68" s="154">
        <v>8</v>
      </c>
      <c r="K68" s="109" t="s">
        <v>1515</v>
      </c>
    </row>
    <row r="69" spans="1:11" ht="19.5" thickBot="1" x14ac:dyDescent="0.3">
      <c r="A69" s="15" t="s">
        <v>212</v>
      </c>
      <c r="B69" s="16" t="s">
        <v>1386</v>
      </c>
      <c r="C69" s="17" t="s">
        <v>1387</v>
      </c>
      <c r="D69" s="18" t="s">
        <v>1388</v>
      </c>
      <c r="E69" s="19" t="s">
        <v>1486</v>
      </c>
      <c r="F69" s="20" t="s">
        <v>213</v>
      </c>
      <c r="G69" s="74" t="s">
        <v>214</v>
      </c>
      <c r="H69" s="153" t="s">
        <v>20</v>
      </c>
      <c r="I69" s="153">
        <v>1344</v>
      </c>
      <c r="J69" s="154">
        <v>7</v>
      </c>
      <c r="K69" s="109" t="s">
        <v>1516</v>
      </c>
    </row>
    <row r="70" spans="1:11" ht="19.5" thickBot="1" x14ac:dyDescent="0.3">
      <c r="A70" s="15" t="s">
        <v>215</v>
      </c>
      <c r="B70" s="16" t="s">
        <v>1018</v>
      </c>
      <c r="C70" s="17" t="s">
        <v>1019</v>
      </c>
      <c r="D70" s="18" t="s">
        <v>1020</v>
      </c>
      <c r="E70" s="19" t="s">
        <v>1486</v>
      </c>
      <c r="F70" s="20" t="s">
        <v>216</v>
      </c>
      <c r="G70" s="74" t="s">
        <v>217</v>
      </c>
      <c r="H70" s="153" t="s">
        <v>688</v>
      </c>
      <c r="I70" s="153">
        <v>1144</v>
      </c>
      <c r="J70" s="154">
        <v>8</v>
      </c>
      <c r="K70" s="109" t="s">
        <v>1515</v>
      </c>
    </row>
    <row r="71" spans="1:11" ht="19.5" thickBot="1" x14ac:dyDescent="0.3">
      <c r="A71" s="15" t="s">
        <v>218</v>
      </c>
      <c r="B71" s="16" t="s">
        <v>852</v>
      </c>
      <c r="C71" s="17" t="s">
        <v>853</v>
      </c>
      <c r="D71" s="18" t="s">
        <v>854</v>
      </c>
      <c r="E71" s="19" t="s">
        <v>1486</v>
      </c>
      <c r="F71" s="20" t="s">
        <v>219</v>
      </c>
      <c r="G71" s="74" t="s">
        <v>220</v>
      </c>
      <c r="H71" s="153" t="s">
        <v>20</v>
      </c>
      <c r="I71" s="153">
        <v>924</v>
      </c>
      <c r="J71" s="154">
        <v>11</v>
      </c>
      <c r="K71" s="109" t="s">
        <v>1515</v>
      </c>
    </row>
    <row r="72" spans="1:11" ht="19.5" thickBot="1" x14ac:dyDescent="0.3">
      <c r="A72" s="15" t="s">
        <v>221</v>
      </c>
      <c r="B72" s="16" t="s">
        <v>904</v>
      </c>
      <c r="C72" s="17" t="s">
        <v>905</v>
      </c>
      <c r="D72" s="18" t="s">
        <v>906</v>
      </c>
      <c r="E72" s="19" t="s">
        <v>1486</v>
      </c>
      <c r="F72" s="20" t="s">
        <v>222</v>
      </c>
      <c r="G72" s="74" t="s">
        <v>223</v>
      </c>
      <c r="H72" s="153" t="s">
        <v>20</v>
      </c>
      <c r="I72" s="153">
        <v>840</v>
      </c>
      <c r="J72" s="154">
        <v>10</v>
      </c>
      <c r="K72" s="109" t="s">
        <v>1515</v>
      </c>
    </row>
    <row r="73" spans="1:11" ht="19.5" thickBot="1" x14ac:dyDescent="0.3">
      <c r="A73" s="15" t="s">
        <v>224</v>
      </c>
      <c r="B73" s="16" t="s">
        <v>1389</v>
      </c>
      <c r="C73" s="17" t="s">
        <v>1390</v>
      </c>
      <c r="D73" s="18" t="s">
        <v>1391</v>
      </c>
      <c r="E73" s="19" t="s">
        <v>1486</v>
      </c>
      <c r="F73" s="20" t="s">
        <v>504</v>
      </c>
      <c r="G73" s="74" t="s">
        <v>1392</v>
      </c>
      <c r="H73" s="153" t="s">
        <v>12</v>
      </c>
      <c r="I73" s="153">
        <v>672</v>
      </c>
      <c r="J73" s="154">
        <v>8</v>
      </c>
      <c r="K73" s="109" t="s">
        <v>1515</v>
      </c>
    </row>
    <row r="74" spans="1:11" ht="19.5" thickBot="1" x14ac:dyDescent="0.3">
      <c r="A74" s="15" t="s">
        <v>225</v>
      </c>
      <c r="B74" s="16" t="s">
        <v>910</v>
      </c>
      <c r="C74" s="17" t="s">
        <v>911</v>
      </c>
      <c r="D74" s="18" t="s">
        <v>912</v>
      </c>
      <c r="E74" s="19" t="s">
        <v>1486</v>
      </c>
      <c r="F74" s="20" t="s">
        <v>226</v>
      </c>
      <c r="G74" s="74" t="s">
        <v>227</v>
      </c>
      <c r="H74" s="153" t="s">
        <v>20</v>
      </c>
      <c r="I74" s="153">
        <v>840</v>
      </c>
      <c r="J74" s="154">
        <v>10</v>
      </c>
      <c r="K74" s="109" t="s">
        <v>1515</v>
      </c>
    </row>
    <row r="75" spans="1:11" ht="19.5" thickBot="1" x14ac:dyDescent="0.3">
      <c r="A75" s="15" t="s">
        <v>228</v>
      </c>
      <c r="B75" s="16" t="s">
        <v>892</v>
      </c>
      <c r="C75" s="17" t="s">
        <v>893</v>
      </c>
      <c r="D75" s="18" t="s">
        <v>894</v>
      </c>
      <c r="E75" s="19" t="s">
        <v>1486</v>
      </c>
      <c r="F75" s="20" t="s">
        <v>229</v>
      </c>
      <c r="G75" s="74" t="s">
        <v>230</v>
      </c>
      <c r="H75" s="153" t="s">
        <v>12</v>
      </c>
      <c r="I75" s="153">
        <v>672</v>
      </c>
      <c r="J75" s="154">
        <v>8</v>
      </c>
      <c r="K75" s="109" t="s">
        <v>1515</v>
      </c>
    </row>
    <row r="76" spans="1:11" ht="19.5" thickBot="1" x14ac:dyDescent="0.3">
      <c r="A76" s="15" t="s">
        <v>231</v>
      </c>
      <c r="B76" s="16" t="s">
        <v>846</v>
      </c>
      <c r="C76" s="17" t="s">
        <v>847</v>
      </c>
      <c r="D76" s="18" t="s">
        <v>848</v>
      </c>
      <c r="E76" s="19" t="s">
        <v>1486</v>
      </c>
      <c r="F76" s="20" t="s">
        <v>232</v>
      </c>
      <c r="G76" s="74" t="s">
        <v>233</v>
      </c>
      <c r="H76" s="153" t="s">
        <v>20</v>
      </c>
      <c r="I76" s="153">
        <v>840</v>
      </c>
      <c r="J76" s="154">
        <v>10</v>
      </c>
      <c r="K76" s="109" t="s">
        <v>1515</v>
      </c>
    </row>
    <row r="77" spans="1:11" ht="19.5" thickBot="1" x14ac:dyDescent="0.3">
      <c r="A77" s="15" t="s">
        <v>234</v>
      </c>
      <c r="B77" s="16" t="s">
        <v>883</v>
      </c>
      <c r="C77" s="17" t="s">
        <v>884</v>
      </c>
      <c r="D77" s="18" t="s">
        <v>885</v>
      </c>
      <c r="E77" s="19" t="s">
        <v>1486</v>
      </c>
      <c r="F77" s="20" t="s">
        <v>235</v>
      </c>
      <c r="G77" s="74" t="s">
        <v>236</v>
      </c>
      <c r="H77" s="153" t="s">
        <v>12</v>
      </c>
      <c r="I77" s="153">
        <v>672</v>
      </c>
      <c r="J77" s="154">
        <v>8</v>
      </c>
      <c r="K77" s="109" t="s">
        <v>1515</v>
      </c>
    </row>
    <row r="78" spans="1:11" ht="38.25" thickBot="1" x14ac:dyDescent="0.3">
      <c r="A78" s="15" t="s">
        <v>237</v>
      </c>
      <c r="B78" s="16" t="s">
        <v>861</v>
      </c>
      <c r="C78" s="17" t="s">
        <v>862</v>
      </c>
      <c r="D78" s="18" t="s">
        <v>863</v>
      </c>
      <c r="E78" s="19" t="s">
        <v>1486</v>
      </c>
      <c r="F78" s="20" t="s">
        <v>238</v>
      </c>
      <c r="G78" s="75" t="s">
        <v>864</v>
      </c>
      <c r="H78" s="153" t="s">
        <v>20</v>
      </c>
      <c r="I78" s="153">
        <v>840</v>
      </c>
      <c r="J78" s="154">
        <v>10</v>
      </c>
      <c r="K78" s="109" t="s">
        <v>1515</v>
      </c>
    </row>
    <row r="79" spans="1:11" ht="19.5" thickBot="1" x14ac:dyDescent="0.3">
      <c r="A79" s="15" t="s">
        <v>239</v>
      </c>
      <c r="B79" s="16" t="s">
        <v>969</v>
      </c>
      <c r="C79" s="17" t="s">
        <v>970</v>
      </c>
      <c r="D79" s="18" t="s">
        <v>971</v>
      </c>
      <c r="E79" s="19" t="s">
        <v>1486</v>
      </c>
      <c r="F79" s="20" t="s">
        <v>240</v>
      </c>
      <c r="G79" s="74" t="s">
        <v>241</v>
      </c>
      <c r="H79" s="153" t="s">
        <v>20</v>
      </c>
      <c r="I79" s="153">
        <v>840</v>
      </c>
      <c r="J79" s="154">
        <v>10</v>
      </c>
      <c r="K79" s="109" t="s">
        <v>1515</v>
      </c>
    </row>
    <row r="80" spans="1:11" ht="19.5" thickBot="1" x14ac:dyDescent="0.3">
      <c r="A80" s="15" t="s">
        <v>242</v>
      </c>
      <c r="B80" s="16" t="s">
        <v>840</v>
      </c>
      <c r="C80" s="17" t="s">
        <v>841</v>
      </c>
      <c r="D80" s="18" t="s">
        <v>842</v>
      </c>
      <c r="E80" s="19" t="s">
        <v>1486</v>
      </c>
      <c r="F80" s="20" t="s">
        <v>243</v>
      </c>
      <c r="G80" s="74" t="s">
        <v>244</v>
      </c>
      <c r="H80" s="153" t="s">
        <v>20</v>
      </c>
      <c r="I80" s="153">
        <v>840</v>
      </c>
      <c r="J80" s="154">
        <v>10</v>
      </c>
      <c r="K80" s="109" t="s">
        <v>1515</v>
      </c>
    </row>
    <row r="81" spans="1:11" ht="19.5" thickBot="1" x14ac:dyDescent="0.3">
      <c r="A81" s="15" t="s">
        <v>245</v>
      </c>
      <c r="B81" s="16" t="s">
        <v>919</v>
      </c>
      <c r="C81" s="17" t="s">
        <v>920</v>
      </c>
      <c r="D81" s="18" t="s">
        <v>921</v>
      </c>
      <c r="E81" s="19" t="s">
        <v>1486</v>
      </c>
      <c r="F81" s="20" t="s">
        <v>246</v>
      </c>
      <c r="G81" s="74" t="s">
        <v>247</v>
      </c>
      <c r="H81" s="153" t="s">
        <v>20</v>
      </c>
      <c r="I81" s="153">
        <v>840</v>
      </c>
      <c r="J81" s="154">
        <v>10</v>
      </c>
      <c r="K81" s="109" t="s">
        <v>1515</v>
      </c>
    </row>
    <row r="82" spans="1:11" ht="19.5" thickBot="1" x14ac:dyDescent="0.3">
      <c r="A82" s="15" t="s">
        <v>248</v>
      </c>
      <c r="B82" s="16" t="s">
        <v>1033</v>
      </c>
      <c r="C82" s="17" t="s">
        <v>1034</v>
      </c>
      <c r="D82" s="18" t="s">
        <v>1035</v>
      </c>
      <c r="E82" s="19" t="s">
        <v>1486</v>
      </c>
      <c r="F82" s="20" t="s">
        <v>249</v>
      </c>
      <c r="G82" s="74" t="s">
        <v>250</v>
      </c>
      <c r="H82" s="153" t="s">
        <v>688</v>
      </c>
      <c r="I82" s="153">
        <v>1144</v>
      </c>
      <c r="J82" s="154">
        <v>8</v>
      </c>
      <c r="K82" s="109" t="s">
        <v>1515</v>
      </c>
    </row>
    <row r="83" spans="1:11" ht="19.5" thickBot="1" x14ac:dyDescent="0.3">
      <c r="A83" s="15" t="s">
        <v>545</v>
      </c>
      <c r="B83" s="16" t="s">
        <v>1214</v>
      </c>
      <c r="C83" s="17" t="s">
        <v>1215</v>
      </c>
      <c r="D83" s="18" t="s">
        <v>1216</v>
      </c>
      <c r="E83" s="19" t="s">
        <v>1486</v>
      </c>
      <c r="F83" s="20" t="s">
        <v>542</v>
      </c>
      <c r="G83" s="74" t="s">
        <v>543</v>
      </c>
      <c r="H83" s="153" t="s">
        <v>30</v>
      </c>
      <c r="I83" s="153">
        <v>588</v>
      </c>
      <c r="J83" s="154">
        <v>7</v>
      </c>
      <c r="K83" s="109" t="s">
        <v>1517</v>
      </c>
    </row>
    <row r="84" spans="1:11" ht="19.5" thickBot="1" x14ac:dyDescent="0.3">
      <c r="A84" s="15" t="s">
        <v>251</v>
      </c>
      <c r="B84" s="16" t="s">
        <v>1039</v>
      </c>
      <c r="C84" s="17" t="s">
        <v>1040</v>
      </c>
      <c r="D84" s="18" t="s">
        <v>1041</v>
      </c>
      <c r="E84" s="19" t="s">
        <v>1486</v>
      </c>
      <c r="F84" s="20" t="s">
        <v>252</v>
      </c>
      <c r="G84" s="74" t="s">
        <v>253</v>
      </c>
      <c r="H84" s="153" t="s">
        <v>8</v>
      </c>
      <c r="I84" s="153">
        <v>1512</v>
      </c>
      <c r="J84" s="154">
        <v>18</v>
      </c>
      <c r="K84" s="109" t="s">
        <v>1514</v>
      </c>
    </row>
    <row r="85" spans="1:11" ht="19.5" thickBot="1" x14ac:dyDescent="0.3">
      <c r="A85" s="15" t="s">
        <v>254</v>
      </c>
      <c r="B85" s="16" t="s">
        <v>994</v>
      </c>
      <c r="C85" s="17" t="s">
        <v>995</v>
      </c>
      <c r="D85" s="18" t="s">
        <v>996</v>
      </c>
      <c r="E85" s="19" t="s">
        <v>1486</v>
      </c>
      <c r="F85" s="20" t="s">
        <v>255</v>
      </c>
      <c r="G85" s="74" t="s">
        <v>256</v>
      </c>
      <c r="H85" s="153" t="s">
        <v>20</v>
      </c>
      <c r="I85" s="153">
        <v>924</v>
      </c>
      <c r="J85" s="154">
        <v>11</v>
      </c>
      <c r="K85" s="109" t="s">
        <v>1515</v>
      </c>
    </row>
    <row r="86" spans="1:11" ht="19.5" thickBot="1" x14ac:dyDescent="0.3">
      <c r="A86" s="15" t="s">
        <v>257</v>
      </c>
      <c r="B86" s="16" t="s">
        <v>963</v>
      </c>
      <c r="C86" s="17" t="s">
        <v>964</v>
      </c>
      <c r="D86" s="18" t="s">
        <v>965</v>
      </c>
      <c r="E86" s="19" t="s">
        <v>1486</v>
      </c>
      <c r="F86" s="20" t="s">
        <v>505</v>
      </c>
      <c r="G86" s="74" t="s">
        <v>506</v>
      </c>
      <c r="H86" s="153" t="s">
        <v>12</v>
      </c>
      <c r="I86" s="153">
        <v>672</v>
      </c>
      <c r="J86" s="154">
        <v>8</v>
      </c>
      <c r="K86" s="109" t="s">
        <v>1515</v>
      </c>
    </row>
    <row r="87" spans="1:11" ht="19.5" thickBot="1" x14ac:dyDescent="0.3">
      <c r="A87" s="15" t="s">
        <v>258</v>
      </c>
      <c r="B87" s="16" t="s">
        <v>865</v>
      </c>
      <c r="C87" s="17" t="s">
        <v>866</v>
      </c>
      <c r="D87" s="18" t="s">
        <v>867</v>
      </c>
      <c r="E87" s="19" t="s">
        <v>1486</v>
      </c>
      <c r="F87" s="20" t="s">
        <v>259</v>
      </c>
      <c r="G87" s="74" t="s">
        <v>260</v>
      </c>
      <c r="H87" s="153" t="s">
        <v>20</v>
      </c>
      <c r="I87" s="153">
        <v>924</v>
      </c>
      <c r="J87" s="154">
        <v>11</v>
      </c>
      <c r="K87" s="109" t="s">
        <v>1515</v>
      </c>
    </row>
    <row r="88" spans="1:11" ht="38.25" thickBot="1" x14ac:dyDescent="0.3">
      <c r="A88" s="15" t="s">
        <v>261</v>
      </c>
      <c r="B88" s="16" t="s">
        <v>879</v>
      </c>
      <c r="C88" s="17" t="s">
        <v>880</v>
      </c>
      <c r="D88" s="18" t="s">
        <v>881</v>
      </c>
      <c r="E88" s="19" t="s">
        <v>1486</v>
      </c>
      <c r="F88" s="20" t="s">
        <v>262</v>
      </c>
      <c r="G88" s="75" t="s">
        <v>882</v>
      </c>
      <c r="H88" s="153" t="s">
        <v>20</v>
      </c>
      <c r="I88" s="153">
        <v>840</v>
      </c>
      <c r="J88" s="154">
        <v>10</v>
      </c>
      <c r="K88" s="109" t="s">
        <v>1515</v>
      </c>
    </row>
    <row r="89" spans="1:11" ht="19.5" thickBot="1" x14ac:dyDescent="0.3">
      <c r="A89" s="15" t="s">
        <v>263</v>
      </c>
      <c r="B89" s="16" t="s">
        <v>1045</v>
      </c>
      <c r="C89" s="17" t="s">
        <v>1046</v>
      </c>
      <c r="D89" s="18" t="s">
        <v>1047</v>
      </c>
      <c r="E89" s="19" t="s">
        <v>1486</v>
      </c>
      <c r="F89" s="20" t="s">
        <v>264</v>
      </c>
      <c r="G89" s="74" t="s">
        <v>265</v>
      </c>
      <c r="H89" s="153" t="s">
        <v>8</v>
      </c>
      <c r="I89" s="153">
        <v>1080</v>
      </c>
      <c r="J89" s="154">
        <v>27</v>
      </c>
      <c r="K89" s="109" t="s">
        <v>1514</v>
      </c>
    </row>
    <row r="90" spans="1:11" ht="19.5" thickBot="1" x14ac:dyDescent="0.3">
      <c r="A90" s="15" t="s">
        <v>266</v>
      </c>
      <c r="B90" s="16" t="s">
        <v>1368</v>
      </c>
      <c r="C90" s="17" t="s">
        <v>1630</v>
      </c>
      <c r="D90" s="18" t="s">
        <v>1369</v>
      </c>
      <c r="E90" s="19" t="s">
        <v>1486</v>
      </c>
      <c r="F90" s="20" t="s">
        <v>267</v>
      </c>
      <c r="G90" s="74" t="s">
        <v>268</v>
      </c>
      <c r="H90" s="153" t="s">
        <v>34</v>
      </c>
      <c r="I90" s="153">
        <v>576</v>
      </c>
      <c r="J90" s="154">
        <v>7</v>
      </c>
      <c r="K90" s="109" t="s">
        <v>1517</v>
      </c>
    </row>
    <row r="91" spans="1:11" ht="19.5" thickBot="1" x14ac:dyDescent="0.3">
      <c r="A91" s="15" t="s">
        <v>269</v>
      </c>
      <c r="B91" s="16" t="s">
        <v>1091</v>
      </c>
      <c r="C91" s="17" t="s">
        <v>1092</v>
      </c>
      <c r="D91" s="18" t="s">
        <v>1093</v>
      </c>
      <c r="E91" s="19" t="s">
        <v>1486</v>
      </c>
      <c r="F91" s="20" t="s">
        <v>270</v>
      </c>
      <c r="G91" s="74" t="s">
        <v>271</v>
      </c>
      <c r="H91" s="153" t="s">
        <v>30</v>
      </c>
      <c r="I91" s="153">
        <v>588</v>
      </c>
      <c r="J91" s="154">
        <v>7</v>
      </c>
      <c r="K91" s="109" t="s">
        <v>1517</v>
      </c>
    </row>
    <row r="92" spans="1:11" ht="19.5" thickBot="1" x14ac:dyDescent="0.3">
      <c r="A92" s="23" t="s">
        <v>1561</v>
      </c>
      <c r="B92" s="97" t="s">
        <v>858</v>
      </c>
      <c r="C92" s="17" t="s">
        <v>1562</v>
      </c>
      <c r="D92" s="98" t="s">
        <v>1563</v>
      </c>
      <c r="E92" s="19" t="s">
        <v>1486</v>
      </c>
      <c r="F92" s="20" t="s">
        <v>1564</v>
      </c>
      <c r="G92" s="74" t="s">
        <v>1565</v>
      </c>
      <c r="H92" s="153" t="s">
        <v>12</v>
      </c>
      <c r="I92" s="153">
        <v>1080</v>
      </c>
      <c r="J92" s="154">
        <v>27</v>
      </c>
      <c r="K92" s="109" t="s">
        <v>1514</v>
      </c>
    </row>
    <row r="93" spans="1:11" ht="18.75" customHeight="1" thickBot="1" x14ac:dyDescent="0.3">
      <c r="A93" s="23"/>
      <c r="B93" s="23"/>
      <c r="C93" s="23"/>
      <c r="D93" s="23"/>
      <c r="E93" s="23"/>
      <c r="F93" s="46"/>
      <c r="G93" s="48"/>
      <c r="H93" s="155"/>
      <c r="I93" s="155"/>
    </row>
    <row r="94" spans="1:11" ht="43.5" customHeight="1" thickBot="1" x14ac:dyDescent="0.3">
      <c r="A94" s="76" t="s">
        <v>1519</v>
      </c>
      <c r="B94" s="76"/>
      <c r="C94" s="76"/>
      <c r="D94" s="76"/>
      <c r="E94" s="76"/>
      <c r="F94" s="76"/>
      <c r="G94" s="77"/>
      <c r="H94" s="156"/>
      <c r="I94" s="156"/>
      <c r="J94" s="152"/>
      <c r="K94" s="72"/>
    </row>
    <row r="95" spans="1:11" ht="20.25" customHeight="1" thickBot="1" x14ac:dyDescent="0.3">
      <c r="A95" s="25"/>
      <c r="B95" s="25"/>
      <c r="C95" s="25"/>
      <c r="D95" s="25"/>
      <c r="E95" s="25"/>
      <c r="F95" s="25"/>
      <c r="G95" s="26"/>
      <c r="H95" s="155"/>
      <c r="I95" s="155"/>
    </row>
    <row r="96" spans="1:11" ht="38.25" thickBot="1" x14ac:dyDescent="0.3">
      <c r="A96" s="27" t="s">
        <v>833</v>
      </c>
      <c r="B96" s="28" t="s">
        <v>834</v>
      </c>
      <c r="C96" s="28" t="s">
        <v>835</v>
      </c>
      <c r="D96" s="28" t="s">
        <v>836</v>
      </c>
      <c r="E96" s="14" t="s">
        <v>1485</v>
      </c>
      <c r="F96" s="13" t="s">
        <v>0</v>
      </c>
      <c r="G96" s="79" t="s">
        <v>1</v>
      </c>
      <c r="H96" s="13" t="s">
        <v>1511</v>
      </c>
      <c r="I96" s="14" t="s">
        <v>1512</v>
      </c>
      <c r="J96" s="14" t="s">
        <v>2</v>
      </c>
      <c r="K96" s="108" t="s">
        <v>1513</v>
      </c>
    </row>
    <row r="97" spans="1:11" ht="19.5" thickBot="1" x14ac:dyDescent="0.3">
      <c r="A97" s="29" t="s">
        <v>272</v>
      </c>
      <c r="B97" s="30" t="s">
        <v>1359</v>
      </c>
      <c r="C97" s="31" t="s">
        <v>1360</v>
      </c>
      <c r="D97" s="32" t="s">
        <v>1361</v>
      </c>
      <c r="E97" s="33" t="s">
        <v>1486</v>
      </c>
      <c r="F97" s="34" t="s">
        <v>1362</v>
      </c>
      <c r="G97" s="80" t="s">
        <v>1363</v>
      </c>
      <c r="H97" s="153"/>
      <c r="I97" s="153"/>
      <c r="J97" s="154"/>
      <c r="K97" s="109" t="s">
        <v>1518</v>
      </c>
    </row>
    <row r="98" spans="1:11" ht="19.5" thickBot="1" x14ac:dyDescent="0.3">
      <c r="A98" s="15" t="s">
        <v>273</v>
      </c>
      <c r="B98" s="16" t="s">
        <v>1115</v>
      </c>
      <c r="C98" s="36" t="s">
        <v>1116</v>
      </c>
      <c r="D98" s="18" t="s">
        <v>1117</v>
      </c>
      <c r="E98" s="33" t="s">
        <v>1486</v>
      </c>
      <c r="F98" s="37" t="s">
        <v>274</v>
      </c>
      <c r="G98" s="74" t="s">
        <v>275</v>
      </c>
      <c r="H98" s="153" t="s">
        <v>16</v>
      </c>
      <c r="I98" s="153">
        <v>4200</v>
      </c>
      <c r="J98" s="154">
        <v>50</v>
      </c>
      <c r="K98" s="109" t="s">
        <v>1519</v>
      </c>
    </row>
    <row r="99" spans="1:11" ht="19.5" thickBot="1" x14ac:dyDescent="0.3">
      <c r="A99" s="15" t="s">
        <v>276</v>
      </c>
      <c r="B99" s="16" t="s">
        <v>1346</v>
      </c>
      <c r="C99" s="36" t="s">
        <v>1347</v>
      </c>
      <c r="D99" s="18" t="s">
        <v>1348</v>
      </c>
      <c r="E99" s="33" t="s">
        <v>1486</v>
      </c>
      <c r="F99" s="37" t="s">
        <v>277</v>
      </c>
      <c r="G99" s="74" t="s">
        <v>278</v>
      </c>
      <c r="H99" s="153" t="s">
        <v>37</v>
      </c>
      <c r="I99" s="153">
        <v>6480</v>
      </c>
      <c r="J99" s="154">
        <v>72</v>
      </c>
      <c r="K99" s="109" t="s">
        <v>1519</v>
      </c>
    </row>
    <row r="100" spans="1:11" ht="19.5" thickBot="1" x14ac:dyDescent="0.3">
      <c r="A100" s="15" t="s">
        <v>279</v>
      </c>
      <c r="B100" s="16" t="s">
        <v>1486</v>
      </c>
      <c r="C100" s="17" t="s">
        <v>1404</v>
      </c>
      <c r="D100" s="18" t="s">
        <v>1405</v>
      </c>
      <c r="E100" s="33" t="s">
        <v>1486</v>
      </c>
      <c r="F100" s="37" t="s">
        <v>280</v>
      </c>
      <c r="G100" s="74" t="s">
        <v>281</v>
      </c>
      <c r="H100" s="153" t="s">
        <v>79</v>
      </c>
      <c r="I100" s="153">
        <v>8</v>
      </c>
      <c r="J100" s="154">
        <v>8</v>
      </c>
      <c r="K100" s="109" t="s">
        <v>1519</v>
      </c>
    </row>
    <row r="101" spans="1:11" ht="19.5" thickBot="1" x14ac:dyDescent="0.3">
      <c r="A101" s="15" t="s">
        <v>282</v>
      </c>
      <c r="B101" s="16" t="s">
        <v>1198</v>
      </c>
      <c r="C101" s="36" t="s">
        <v>1199</v>
      </c>
      <c r="D101" s="18" t="s">
        <v>1200</v>
      </c>
      <c r="E101" s="33" t="s">
        <v>1486</v>
      </c>
      <c r="F101" s="37" t="s">
        <v>283</v>
      </c>
      <c r="G101" s="74" t="s">
        <v>284</v>
      </c>
      <c r="H101" s="153" t="s">
        <v>37</v>
      </c>
      <c r="I101" s="153">
        <v>6480</v>
      </c>
      <c r="J101" s="154">
        <v>72</v>
      </c>
      <c r="K101" s="109" t="s">
        <v>1519</v>
      </c>
    </row>
    <row r="102" spans="1:11" ht="19.5" thickBot="1" x14ac:dyDescent="0.3">
      <c r="A102" s="15" t="s">
        <v>285</v>
      </c>
      <c r="B102" s="16" t="s">
        <v>1140</v>
      </c>
      <c r="C102" s="36" t="s">
        <v>1141</v>
      </c>
      <c r="D102" s="18" t="s">
        <v>1142</v>
      </c>
      <c r="E102" s="33" t="s">
        <v>1486</v>
      </c>
      <c r="F102" s="37" t="s">
        <v>286</v>
      </c>
      <c r="G102" s="74" t="s">
        <v>1143</v>
      </c>
      <c r="H102" s="153"/>
      <c r="I102" s="153">
        <v>8640</v>
      </c>
      <c r="J102" s="154">
        <v>72</v>
      </c>
      <c r="K102" s="109" t="s">
        <v>1519</v>
      </c>
    </row>
    <row r="103" spans="1:11" ht="19.5" thickBot="1" x14ac:dyDescent="0.3">
      <c r="A103" s="15" t="s">
        <v>287</v>
      </c>
      <c r="B103" s="16" t="s">
        <v>1486</v>
      </c>
      <c r="C103" s="36" t="s">
        <v>1408</v>
      </c>
      <c r="D103" s="18" t="s">
        <v>1409</v>
      </c>
      <c r="E103" s="33" t="s">
        <v>1486</v>
      </c>
      <c r="F103" s="37" t="s">
        <v>288</v>
      </c>
      <c r="G103" s="74" t="s">
        <v>1410</v>
      </c>
      <c r="H103" s="153" t="s">
        <v>74</v>
      </c>
      <c r="I103" s="153">
        <v>72</v>
      </c>
      <c r="J103" s="154">
        <v>72</v>
      </c>
      <c r="K103" s="109" t="s">
        <v>1519</v>
      </c>
    </row>
    <row r="104" spans="1:11" ht="19.5" thickBot="1" x14ac:dyDescent="0.3">
      <c r="A104" s="15" t="s">
        <v>289</v>
      </c>
      <c r="B104" s="16" t="s">
        <v>1486</v>
      </c>
      <c r="C104" s="36" t="s">
        <v>1411</v>
      </c>
      <c r="D104" s="18" t="s">
        <v>1412</v>
      </c>
      <c r="E104" s="33" t="s">
        <v>1486</v>
      </c>
      <c r="F104" s="37" t="s">
        <v>290</v>
      </c>
      <c r="G104" s="74" t="s">
        <v>291</v>
      </c>
      <c r="H104" s="153" t="s">
        <v>79</v>
      </c>
      <c r="I104" s="153">
        <v>8</v>
      </c>
      <c r="J104" s="154">
        <v>8</v>
      </c>
      <c r="K104" s="109" t="s">
        <v>1519</v>
      </c>
    </row>
    <row r="105" spans="1:11" ht="19.5" thickBot="1" x14ac:dyDescent="0.3">
      <c r="A105" s="15" t="s">
        <v>292</v>
      </c>
      <c r="B105" s="16" t="s">
        <v>1283</v>
      </c>
      <c r="C105" s="36" t="s">
        <v>1284</v>
      </c>
      <c r="D105" s="18" t="s">
        <v>1285</v>
      </c>
      <c r="E105" s="33" t="s">
        <v>1486</v>
      </c>
      <c r="F105" s="37" t="s">
        <v>293</v>
      </c>
      <c r="G105" s="74" t="s">
        <v>294</v>
      </c>
      <c r="H105" s="153" t="s">
        <v>55</v>
      </c>
      <c r="I105" s="153">
        <v>6336</v>
      </c>
      <c r="J105" s="154">
        <v>99</v>
      </c>
      <c r="K105" s="109" t="s">
        <v>1519</v>
      </c>
    </row>
    <row r="106" spans="1:11" ht="19.5" thickBot="1" x14ac:dyDescent="0.3">
      <c r="A106" s="15" t="s">
        <v>295</v>
      </c>
      <c r="B106" s="16" t="s">
        <v>1134</v>
      </c>
      <c r="C106" s="36" t="s">
        <v>1135</v>
      </c>
      <c r="D106" s="18" t="s">
        <v>1136</v>
      </c>
      <c r="E106" s="33" t="s">
        <v>1486</v>
      </c>
      <c r="F106" s="37" t="s">
        <v>296</v>
      </c>
      <c r="G106" s="74" t="s">
        <v>297</v>
      </c>
      <c r="H106" s="153" t="s">
        <v>55</v>
      </c>
      <c r="I106" s="153">
        <v>7040</v>
      </c>
      <c r="J106" s="154">
        <v>110</v>
      </c>
      <c r="K106" s="109" t="s">
        <v>1519</v>
      </c>
    </row>
    <row r="107" spans="1:11" ht="19.5" thickBot="1" x14ac:dyDescent="0.3">
      <c r="A107" s="15" t="s">
        <v>298</v>
      </c>
      <c r="B107" s="16" t="s">
        <v>1486</v>
      </c>
      <c r="C107" s="36" t="s">
        <v>1399</v>
      </c>
      <c r="D107" s="18" t="s">
        <v>1400</v>
      </c>
      <c r="E107" s="33" t="s">
        <v>1486</v>
      </c>
      <c r="F107" s="37" t="s">
        <v>299</v>
      </c>
      <c r="G107" s="74" t="s">
        <v>1401</v>
      </c>
      <c r="H107" s="153" t="s">
        <v>74</v>
      </c>
      <c r="I107" s="153">
        <v>72</v>
      </c>
      <c r="J107" s="154">
        <v>72</v>
      </c>
      <c r="K107" s="109" t="s">
        <v>1519</v>
      </c>
    </row>
    <row r="108" spans="1:11" ht="19.5" thickBot="1" x14ac:dyDescent="0.3">
      <c r="A108" s="15" t="s">
        <v>300</v>
      </c>
      <c r="B108" s="16" t="s">
        <v>1486</v>
      </c>
      <c r="C108" s="36" t="s">
        <v>1418</v>
      </c>
      <c r="D108" s="18" t="s">
        <v>1419</v>
      </c>
      <c r="E108" s="33" t="s">
        <v>1486</v>
      </c>
      <c r="F108" s="37" t="s">
        <v>301</v>
      </c>
      <c r="G108" s="74" t="s">
        <v>1663</v>
      </c>
      <c r="H108" s="153" t="s">
        <v>79</v>
      </c>
      <c r="I108" s="153">
        <v>8</v>
      </c>
      <c r="J108" s="154">
        <v>8</v>
      </c>
      <c r="K108" s="109" t="s">
        <v>1519</v>
      </c>
    </row>
    <row r="109" spans="1:11" ht="19.5" thickBot="1" x14ac:dyDescent="0.3">
      <c r="A109" s="15" t="s">
        <v>302</v>
      </c>
      <c r="B109" s="16" t="s">
        <v>1088</v>
      </c>
      <c r="C109" s="36" t="s">
        <v>1089</v>
      </c>
      <c r="D109" s="18" t="s">
        <v>1090</v>
      </c>
      <c r="E109" s="33" t="s">
        <v>1486</v>
      </c>
      <c r="F109" s="37" t="s">
        <v>303</v>
      </c>
      <c r="G109" s="74" t="s">
        <v>304</v>
      </c>
      <c r="H109" s="153" t="s">
        <v>55</v>
      </c>
      <c r="I109" s="153">
        <v>6336</v>
      </c>
      <c r="J109" s="154">
        <v>99</v>
      </c>
      <c r="K109" s="109" t="s">
        <v>1519</v>
      </c>
    </row>
    <row r="110" spans="1:11" ht="19.5" thickBot="1" x14ac:dyDescent="0.3">
      <c r="A110" s="15" t="s">
        <v>305</v>
      </c>
      <c r="B110" s="16" t="s">
        <v>1257</v>
      </c>
      <c r="C110" s="36" t="s">
        <v>1258</v>
      </c>
      <c r="D110" s="18" t="s">
        <v>1259</v>
      </c>
      <c r="E110" s="33" t="s">
        <v>1486</v>
      </c>
      <c r="F110" s="37" t="s">
        <v>306</v>
      </c>
      <c r="G110" s="74" t="s">
        <v>307</v>
      </c>
      <c r="H110" s="153"/>
      <c r="I110" s="153">
        <v>7040</v>
      </c>
      <c r="J110" s="154">
        <v>110</v>
      </c>
      <c r="K110" s="109" t="s">
        <v>1519</v>
      </c>
    </row>
    <row r="111" spans="1:11" ht="19.5" thickBot="1" x14ac:dyDescent="0.3">
      <c r="A111" s="15" t="s">
        <v>308</v>
      </c>
      <c r="B111" s="16" t="s">
        <v>1486</v>
      </c>
      <c r="C111" s="36" t="s">
        <v>1396</v>
      </c>
      <c r="D111" s="18" t="s">
        <v>1397</v>
      </c>
      <c r="E111" s="33" t="s">
        <v>1486</v>
      </c>
      <c r="F111" s="37" t="s">
        <v>309</v>
      </c>
      <c r="G111" s="74" t="s">
        <v>1398</v>
      </c>
      <c r="H111" s="153" t="s">
        <v>74</v>
      </c>
      <c r="I111" s="153">
        <v>72</v>
      </c>
      <c r="J111" s="154">
        <v>72</v>
      </c>
      <c r="K111" s="109" t="s">
        <v>1519</v>
      </c>
    </row>
    <row r="112" spans="1:11" ht="19.5" thickBot="1" x14ac:dyDescent="0.3">
      <c r="A112" s="15" t="s">
        <v>310</v>
      </c>
      <c r="B112" s="16" t="s">
        <v>1486</v>
      </c>
      <c r="C112" s="36" t="s">
        <v>1413</v>
      </c>
      <c r="D112" s="18" t="s">
        <v>1414</v>
      </c>
      <c r="E112" s="33" t="s">
        <v>1486</v>
      </c>
      <c r="F112" s="37" t="s">
        <v>311</v>
      </c>
      <c r="G112" s="74" t="s">
        <v>312</v>
      </c>
      <c r="H112" s="153" t="s">
        <v>79</v>
      </c>
      <c r="I112" s="153">
        <v>8</v>
      </c>
      <c r="J112" s="154">
        <v>8</v>
      </c>
      <c r="K112" s="109" t="s">
        <v>1519</v>
      </c>
    </row>
    <row r="113" spans="1:11" ht="19.5" thickBot="1" x14ac:dyDescent="0.3">
      <c r="A113" s="15" t="s">
        <v>313</v>
      </c>
      <c r="B113" s="16" t="s">
        <v>1286</v>
      </c>
      <c r="C113" s="36" t="s">
        <v>1287</v>
      </c>
      <c r="D113" s="18" t="s">
        <v>1288</v>
      </c>
      <c r="E113" s="33" t="s">
        <v>1486</v>
      </c>
      <c r="F113" s="37" t="s">
        <v>314</v>
      </c>
      <c r="G113" s="74" t="s">
        <v>1289</v>
      </c>
      <c r="H113" s="153" t="s">
        <v>16</v>
      </c>
      <c r="I113" s="153">
        <v>4200</v>
      </c>
      <c r="J113" s="154">
        <v>50</v>
      </c>
      <c r="K113" s="109" t="s">
        <v>1519</v>
      </c>
    </row>
    <row r="114" spans="1:11" ht="19.5" thickBot="1" x14ac:dyDescent="0.3">
      <c r="A114" s="15" t="s">
        <v>315</v>
      </c>
      <c r="B114" s="16" t="s">
        <v>1233</v>
      </c>
      <c r="C114" s="36" t="s">
        <v>1234</v>
      </c>
      <c r="D114" s="18" t="s">
        <v>1235</v>
      </c>
      <c r="E114" s="33" t="s">
        <v>1486</v>
      </c>
      <c r="F114" s="37" t="s">
        <v>316</v>
      </c>
      <c r="G114" s="74" t="s">
        <v>1236</v>
      </c>
      <c r="H114" s="153" t="s">
        <v>16</v>
      </c>
      <c r="I114" s="153">
        <v>4200</v>
      </c>
      <c r="J114" s="154">
        <v>50</v>
      </c>
      <c r="K114" s="109" t="s">
        <v>1519</v>
      </c>
    </row>
    <row r="115" spans="1:11" ht="19.5" thickBot="1" x14ac:dyDescent="0.3">
      <c r="A115" s="15" t="s">
        <v>317</v>
      </c>
      <c r="B115" s="16" t="s">
        <v>1486</v>
      </c>
      <c r="C115" s="36" t="s">
        <v>1415</v>
      </c>
      <c r="D115" s="18" t="s">
        <v>1416</v>
      </c>
      <c r="E115" s="33" t="s">
        <v>1486</v>
      </c>
      <c r="F115" s="37" t="s">
        <v>318</v>
      </c>
      <c r="G115" s="74" t="s">
        <v>1417</v>
      </c>
      <c r="H115" s="153" t="s">
        <v>74</v>
      </c>
      <c r="I115" s="153">
        <v>72</v>
      </c>
      <c r="J115" s="154">
        <v>72</v>
      </c>
      <c r="K115" s="109" t="s">
        <v>1519</v>
      </c>
    </row>
    <row r="116" spans="1:11" ht="19.5" thickBot="1" x14ac:dyDescent="0.3">
      <c r="A116" s="15" t="s">
        <v>319</v>
      </c>
      <c r="B116" s="16" t="s">
        <v>1486</v>
      </c>
      <c r="C116" s="36" t="s">
        <v>1402</v>
      </c>
      <c r="D116" s="18" t="s">
        <v>1403</v>
      </c>
      <c r="E116" s="33" t="s">
        <v>1486</v>
      </c>
      <c r="F116" s="37" t="s">
        <v>320</v>
      </c>
      <c r="G116" s="74" t="s">
        <v>321</v>
      </c>
      <c r="H116" s="153" t="s">
        <v>79</v>
      </c>
      <c r="I116" s="153">
        <v>8</v>
      </c>
      <c r="J116" s="154">
        <v>8</v>
      </c>
      <c r="K116" s="109" t="s">
        <v>1519</v>
      </c>
    </row>
    <row r="117" spans="1:11" ht="19.5" thickBot="1" x14ac:dyDescent="0.3">
      <c r="A117" s="15" t="s">
        <v>322</v>
      </c>
      <c r="B117" s="16" t="s">
        <v>1105</v>
      </c>
      <c r="C117" s="36" t="s">
        <v>1106</v>
      </c>
      <c r="D117" s="18" t="s">
        <v>1107</v>
      </c>
      <c r="E117" s="33" t="s">
        <v>1486</v>
      </c>
      <c r="F117" s="37" t="s">
        <v>323</v>
      </c>
      <c r="G117" s="74" t="s">
        <v>324</v>
      </c>
      <c r="H117" s="153" t="s">
        <v>16</v>
      </c>
      <c r="I117" s="153">
        <v>4200</v>
      </c>
      <c r="J117" s="154">
        <v>50</v>
      </c>
      <c r="K117" s="109" t="s">
        <v>1519</v>
      </c>
    </row>
    <row r="118" spans="1:11" ht="19.5" thickBot="1" x14ac:dyDescent="0.3">
      <c r="A118" s="15" t="s">
        <v>325</v>
      </c>
      <c r="B118" s="16" t="s">
        <v>1147</v>
      </c>
      <c r="C118" s="36" t="s">
        <v>1148</v>
      </c>
      <c r="D118" s="18" t="s">
        <v>1149</v>
      </c>
      <c r="E118" s="33" t="s">
        <v>1486</v>
      </c>
      <c r="F118" s="37" t="s">
        <v>326</v>
      </c>
      <c r="G118" s="74" t="s">
        <v>1150</v>
      </c>
      <c r="H118" s="153" t="s">
        <v>16</v>
      </c>
      <c r="I118" s="153">
        <v>4200</v>
      </c>
      <c r="J118" s="154">
        <v>50</v>
      </c>
      <c r="K118" s="109" t="s">
        <v>1519</v>
      </c>
    </row>
    <row r="119" spans="1:11" ht="38.25" thickBot="1" x14ac:dyDescent="0.3">
      <c r="A119" s="15" t="s">
        <v>327</v>
      </c>
      <c r="B119" s="16" t="s">
        <v>1151</v>
      </c>
      <c r="C119" s="36" t="s">
        <v>1152</v>
      </c>
      <c r="D119" s="18" t="s">
        <v>1153</v>
      </c>
      <c r="E119" s="33" t="s">
        <v>1486</v>
      </c>
      <c r="F119" s="37" t="s">
        <v>328</v>
      </c>
      <c r="G119" s="75" t="s">
        <v>1154</v>
      </c>
      <c r="H119" s="153"/>
      <c r="I119" s="153">
        <v>109</v>
      </c>
      <c r="J119" s="154">
        <v>109</v>
      </c>
      <c r="K119" s="109" t="s">
        <v>1519</v>
      </c>
    </row>
    <row r="120" spans="1:11" ht="19.5" thickBot="1" x14ac:dyDescent="0.3">
      <c r="A120" s="15" t="s">
        <v>329</v>
      </c>
      <c r="B120" s="16" t="s">
        <v>1201</v>
      </c>
      <c r="C120" s="36" t="s">
        <v>1202</v>
      </c>
      <c r="D120" s="18" t="s">
        <v>1203</v>
      </c>
      <c r="E120" s="33" t="s">
        <v>1486</v>
      </c>
      <c r="F120" s="37" t="s">
        <v>330</v>
      </c>
      <c r="G120" s="74" t="s">
        <v>331</v>
      </c>
      <c r="H120" s="153"/>
      <c r="I120" s="153">
        <v>1200</v>
      </c>
      <c r="J120" s="154">
        <v>100</v>
      </c>
      <c r="K120" s="109" t="s">
        <v>1519</v>
      </c>
    </row>
    <row r="121" spans="1:11" ht="19.5" thickBot="1" x14ac:dyDescent="0.3">
      <c r="A121" s="15" t="s">
        <v>332</v>
      </c>
      <c r="B121" s="16" t="s">
        <v>1137</v>
      </c>
      <c r="C121" s="36" t="s">
        <v>1138</v>
      </c>
      <c r="D121" s="18" t="s">
        <v>1139</v>
      </c>
      <c r="E121" s="33" t="s">
        <v>1486</v>
      </c>
      <c r="F121" s="37" t="s">
        <v>333</v>
      </c>
      <c r="G121" s="74" t="s">
        <v>334</v>
      </c>
      <c r="H121" s="153"/>
      <c r="I121" s="153">
        <v>4468</v>
      </c>
      <c r="J121" s="154">
        <v>50</v>
      </c>
      <c r="K121" s="109" t="s">
        <v>1519</v>
      </c>
    </row>
    <row r="122" spans="1:11" ht="19.5" thickBot="1" x14ac:dyDescent="0.3">
      <c r="A122" s="15" t="s">
        <v>335</v>
      </c>
      <c r="B122" s="16" t="s">
        <v>1267</v>
      </c>
      <c r="C122" s="36" t="s">
        <v>1268</v>
      </c>
      <c r="D122" s="18" t="s">
        <v>1269</v>
      </c>
      <c r="E122" s="33" t="s">
        <v>1486</v>
      </c>
      <c r="F122" s="37" t="s">
        <v>336</v>
      </c>
      <c r="G122" s="74" t="s">
        <v>1270</v>
      </c>
      <c r="H122" s="153" t="s">
        <v>521</v>
      </c>
      <c r="I122" s="153">
        <v>7200</v>
      </c>
      <c r="J122" s="154">
        <v>90</v>
      </c>
      <c r="K122" s="109" t="s">
        <v>1519</v>
      </c>
    </row>
    <row r="123" spans="1:11" ht="38.25" thickBot="1" x14ac:dyDescent="0.3">
      <c r="A123" s="15" t="s">
        <v>337</v>
      </c>
      <c r="B123" s="16" t="s">
        <v>1169</v>
      </c>
      <c r="C123" s="36" t="s">
        <v>1170</v>
      </c>
      <c r="D123" s="18" t="s">
        <v>1171</v>
      </c>
      <c r="E123" s="33" t="s">
        <v>1486</v>
      </c>
      <c r="F123" s="37" t="s">
        <v>338</v>
      </c>
      <c r="G123" s="75" t="s">
        <v>1172</v>
      </c>
      <c r="H123" s="153" t="s">
        <v>90</v>
      </c>
      <c r="I123" s="153">
        <v>3270</v>
      </c>
      <c r="J123" s="154">
        <v>105</v>
      </c>
      <c r="K123" s="109" t="s">
        <v>1519</v>
      </c>
    </row>
    <row r="124" spans="1:11" ht="19.5" thickBot="1" x14ac:dyDescent="0.3">
      <c r="A124" s="15" t="s">
        <v>339</v>
      </c>
      <c r="B124" s="16" t="s">
        <v>1316</v>
      </c>
      <c r="C124" s="36" t="s">
        <v>1317</v>
      </c>
      <c r="D124" s="18" t="s">
        <v>1318</v>
      </c>
      <c r="E124" s="33" t="s">
        <v>1486</v>
      </c>
      <c r="F124" s="37" t="s">
        <v>340</v>
      </c>
      <c r="G124" s="74" t="s">
        <v>1319</v>
      </c>
      <c r="H124" s="153" t="s">
        <v>521</v>
      </c>
      <c r="I124" s="153">
        <v>7200</v>
      </c>
      <c r="J124" s="154">
        <v>90</v>
      </c>
      <c r="K124" s="109" t="s">
        <v>1519</v>
      </c>
    </row>
    <row r="125" spans="1:11" ht="19.5" thickBot="1" x14ac:dyDescent="0.3">
      <c r="A125" s="15" t="s">
        <v>341</v>
      </c>
      <c r="B125" s="16" t="s">
        <v>1225</v>
      </c>
      <c r="C125" s="36" t="s">
        <v>1226</v>
      </c>
      <c r="D125" s="18" t="s">
        <v>1227</v>
      </c>
      <c r="E125" s="33" t="s">
        <v>1486</v>
      </c>
      <c r="F125" s="37" t="s">
        <v>342</v>
      </c>
      <c r="G125" s="74" t="s">
        <v>1228</v>
      </c>
      <c r="H125" s="153" t="s">
        <v>521</v>
      </c>
      <c r="I125" s="153">
        <v>7200</v>
      </c>
      <c r="J125" s="154">
        <v>90</v>
      </c>
      <c r="K125" s="109" t="s">
        <v>1519</v>
      </c>
    </row>
    <row r="126" spans="1:11" ht="19.5" thickBot="1" x14ac:dyDescent="0.3">
      <c r="A126" s="15" t="s">
        <v>343</v>
      </c>
      <c r="B126" s="16" t="s">
        <v>1094</v>
      </c>
      <c r="C126" s="36" t="s">
        <v>1095</v>
      </c>
      <c r="D126" s="18" t="s">
        <v>1096</v>
      </c>
      <c r="E126" s="33" t="s">
        <v>1486</v>
      </c>
      <c r="F126" s="37" t="s">
        <v>344</v>
      </c>
      <c r="G126" s="74" t="s">
        <v>1097</v>
      </c>
      <c r="H126" s="153"/>
      <c r="I126" s="153">
        <v>240</v>
      </c>
      <c r="J126" s="154">
        <v>10</v>
      </c>
      <c r="K126" s="109" t="s">
        <v>1519</v>
      </c>
    </row>
    <row r="127" spans="1:11" ht="19.5" thickBot="1" x14ac:dyDescent="0.3">
      <c r="A127" s="15" t="s">
        <v>345</v>
      </c>
      <c r="B127" s="16" t="s">
        <v>1237</v>
      </c>
      <c r="C127" s="36" t="s">
        <v>1238</v>
      </c>
      <c r="D127" s="18" t="s">
        <v>1239</v>
      </c>
      <c r="E127" s="33" t="s">
        <v>1486</v>
      </c>
      <c r="F127" s="37" t="s">
        <v>346</v>
      </c>
      <c r="G127" s="74" t="s">
        <v>1240</v>
      </c>
      <c r="H127" s="153"/>
      <c r="I127" s="153"/>
      <c r="J127" s="154">
        <v>6</v>
      </c>
      <c r="K127" s="109" t="s">
        <v>1519</v>
      </c>
    </row>
    <row r="128" spans="1:11" ht="19.5" thickBot="1" x14ac:dyDescent="0.3">
      <c r="A128" s="15" t="s">
        <v>347</v>
      </c>
      <c r="B128" s="16" t="s">
        <v>1121</v>
      </c>
      <c r="C128" s="36" t="s">
        <v>1122</v>
      </c>
      <c r="D128" s="18" t="s">
        <v>1123</v>
      </c>
      <c r="E128" s="33" t="s">
        <v>1486</v>
      </c>
      <c r="F128" s="37" t="s">
        <v>348</v>
      </c>
      <c r="G128" s="74" t="s">
        <v>1124</v>
      </c>
      <c r="H128" s="153" t="s">
        <v>521</v>
      </c>
      <c r="I128" s="153">
        <v>6400</v>
      </c>
      <c r="J128" s="154">
        <v>80</v>
      </c>
      <c r="K128" s="109" t="s">
        <v>1519</v>
      </c>
    </row>
    <row r="129" spans="1:11" ht="19.5" thickBot="1" x14ac:dyDescent="0.3">
      <c r="A129" s="15" t="s">
        <v>349</v>
      </c>
      <c r="B129" s="16" t="s">
        <v>1179</v>
      </c>
      <c r="C129" s="36" t="s">
        <v>1180</v>
      </c>
      <c r="D129" s="18" t="s">
        <v>1181</v>
      </c>
      <c r="E129" s="33" t="s">
        <v>1486</v>
      </c>
      <c r="F129" s="37" t="s">
        <v>350</v>
      </c>
      <c r="G129" s="74" t="s">
        <v>351</v>
      </c>
      <c r="H129" s="153" t="s">
        <v>521</v>
      </c>
      <c r="I129" s="153">
        <v>6270</v>
      </c>
      <c r="J129" s="154">
        <v>105</v>
      </c>
      <c r="K129" s="109" t="s">
        <v>1519</v>
      </c>
    </row>
    <row r="130" spans="1:11" ht="19.5" thickBot="1" x14ac:dyDescent="0.3">
      <c r="A130" s="15" t="s">
        <v>352</v>
      </c>
      <c r="B130" s="16" t="s">
        <v>1155</v>
      </c>
      <c r="C130" s="36" t="s">
        <v>1156</v>
      </c>
      <c r="D130" s="18" t="s">
        <v>1157</v>
      </c>
      <c r="E130" s="33" t="s">
        <v>1486</v>
      </c>
      <c r="F130" s="37" t="s">
        <v>353</v>
      </c>
      <c r="G130" s="74" t="s">
        <v>1158</v>
      </c>
      <c r="H130" s="153"/>
      <c r="I130" s="153">
        <v>0</v>
      </c>
      <c r="J130" s="154">
        <v>1</v>
      </c>
      <c r="K130" s="109" t="s">
        <v>1519</v>
      </c>
    </row>
    <row r="131" spans="1:11" ht="19.5" thickBot="1" x14ac:dyDescent="0.3">
      <c r="A131" s="15" t="s">
        <v>354</v>
      </c>
      <c r="B131" s="16" t="s">
        <v>1162</v>
      </c>
      <c r="C131" s="36" t="s">
        <v>1163</v>
      </c>
      <c r="D131" s="18" t="s">
        <v>1164</v>
      </c>
      <c r="E131" s="33" t="s">
        <v>1486</v>
      </c>
      <c r="F131" s="37" t="s">
        <v>355</v>
      </c>
      <c r="G131" s="74" t="s">
        <v>356</v>
      </c>
      <c r="H131" s="153"/>
      <c r="I131" s="153">
        <v>1200</v>
      </c>
      <c r="J131" s="154">
        <v>100</v>
      </c>
      <c r="K131" s="109" t="s">
        <v>1519</v>
      </c>
    </row>
    <row r="132" spans="1:11" ht="19.5" thickBot="1" x14ac:dyDescent="0.3">
      <c r="A132" s="15" t="s">
        <v>357</v>
      </c>
      <c r="B132" s="16" t="s">
        <v>1176</v>
      </c>
      <c r="C132" s="36" t="s">
        <v>1177</v>
      </c>
      <c r="D132" s="18" t="s">
        <v>1178</v>
      </c>
      <c r="E132" s="33" t="s">
        <v>1486</v>
      </c>
      <c r="F132" s="37" t="s">
        <v>358</v>
      </c>
      <c r="G132" s="74" t="s">
        <v>359</v>
      </c>
      <c r="H132" s="153" t="s">
        <v>104</v>
      </c>
      <c r="I132" s="153">
        <v>7200</v>
      </c>
      <c r="J132" s="154">
        <v>120</v>
      </c>
      <c r="K132" s="109" t="s">
        <v>1519</v>
      </c>
    </row>
    <row r="133" spans="1:11" ht="19.5" thickBot="1" x14ac:dyDescent="0.3">
      <c r="A133" s="15" t="s">
        <v>360</v>
      </c>
      <c r="B133" s="16" t="s">
        <v>1293</v>
      </c>
      <c r="C133" s="36" t="s">
        <v>1294</v>
      </c>
      <c r="D133" s="18" t="s">
        <v>1295</v>
      </c>
      <c r="E133" s="33" t="s">
        <v>1486</v>
      </c>
      <c r="F133" s="37" t="s">
        <v>361</v>
      </c>
      <c r="G133" s="74" t="s">
        <v>1296</v>
      </c>
      <c r="H133" s="153" t="s">
        <v>63</v>
      </c>
      <c r="I133" s="153">
        <v>120</v>
      </c>
      <c r="J133" s="154">
        <v>120</v>
      </c>
      <c r="K133" s="109" t="s">
        <v>1519</v>
      </c>
    </row>
    <row r="134" spans="1:11" ht="19.5" thickBot="1" x14ac:dyDescent="0.3">
      <c r="A134" s="15" t="s">
        <v>362</v>
      </c>
      <c r="B134" s="16" t="s">
        <v>1217</v>
      </c>
      <c r="C134" s="36" t="s">
        <v>1218</v>
      </c>
      <c r="D134" s="18" t="s">
        <v>1219</v>
      </c>
      <c r="E134" s="33" t="s">
        <v>1486</v>
      </c>
      <c r="F134" s="37" t="s">
        <v>363</v>
      </c>
      <c r="G134" s="74" t="s">
        <v>1220</v>
      </c>
      <c r="H134" s="153"/>
      <c r="I134" s="153">
        <v>240</v>
      </c>
      <c r="J134" s="154">
        <v>40</v>
      </c>
      <c r="K134" s="109" t="s">
        <v>1519</v>
      </c>
    </row>
    <row r="135" spans="1:11" ht="19.5" thickBot="1" x14ac:dyDescent="0.3">
      <c r="A135" s="15" t="s">
        <v>364</v>
      </c>
      <c r="B135" s="16" t="s">
        <v>1195</v>
      </c>
      <c r="C135" s="36" t="s">
        <v>1196</v>
      </c>
      <c r="D135" s="18" t="s">
        <v>1197</v>
      </c>
      <c r="E135" s="33" t="s">
        <v>1486</v>
      </c>
      <c r="F135" s="37" t="s">
        <v>365</v>
      </c>
      <c r="G135" s="74" t="s">
        <v>366</v>
      </c>
      <c r="H135" s="153" t="s">
        <v>55</v>
      </c>
      <c r="I135" s="153">
        <v>5000</v>
      </c>
      <c r="J135" s="154">
        <v>125</v>
      </c>
      <c r="K135" s="109" t="s">
        <v>1519</v>
      </c>
    </row>
    <row r="136" spans="1:11" ht="19.5" thickBot="1" x14ac:dyDescent="0.3">
      <c r="A136" s="15" t="s">
        <v>367</v>
      </c>
      <c r="B136" s="16" t="s">
        <v>1241</v>
      </c>
      <c r="C136" s="36" t="s">
        <v>1242</v>
      </c>
      <c r="D136" s="18" t="s">
        <v>1243</v>
      </c>
      <c r="E136" s="33" t="s">
        <v>1486</v>
      </c>
      <c r="F136" s="37" t="s">
        <v>368</v>
      </c>
      <c r="G136" s="74" t="s">
        <v>369</v>
      </c>
      <c r="H136" s="153" t="s">
        <v>63</v>
      </c>
      <c r="I136" s="153">
        <v>1680</v>
      </c>
      <c r="J136" s="154">
        <v>120</v>
      </c>
      <c r="K136" s="109" t="s">
        <v>1519</v>
      </c>
    </row>
    <row r="137" spans="1:11" ht="19.5" thickBot="1" x14ac:dyDescent="0.3">
      <c r="A137" s="15" t="s">
        <v>370</v>
      </c>
      <c r="B137" s="16" t="s">
        <v>1098</v>
      </c>
      <c r="C137" s="36" t="s">
        <v>1099</v>
      </c>
      <c r="D137" s="18" t="s">
        <v>1100</v>
      </c>
      <c r="E137" s="33" t="s">
        <v>1486</v>
      </c>
      <c r="F137" s="37" t="s">
        <v>371</v>
      </c>
      <c r="G137" s="74" t="s">
        <v>1101</v>
      </c>
      <c r="H137" s="153" t="s">
        <v>63</v>
      </c>
      <c r="I137" s="153">
        <v>3360</v>
      </c>
      <c r="J137" s="154">
        <v>120</v>
      </c>
      <c r="K137" s="109" t="s">
        <v>1519</v>
      </c>
    </row>
    <row r="138" spans="1:11" ht="19.5" thickBot="1" x14ac:dyDescent="0.3">
      <c r="A138" s="15" t="s">
        <v>372</v>
      </c>
      <c r="B138" s="16" t="s">
        <v>1279</v>
      </c>
      <c r="C138" s="36" t="s">
        <v>1280</v>
      </c>
      <c r="D138" s="18" t="s">
        <v>1281</v>
      </c>
      <c r="E138" s="33" t="s">
        <v>1486</v>
      </c>
      <c r="F138" s="37" t="s">
        <v>373</v>
      </c>
      <c r="G138" s="74" t="s">
        <v>1282</v>
      </c>
      <c r="H138" s="153"/>
      <c r="I138" s="153"/>
      <c r="J138" s="154">
        <v>16</v>
      </c>
      <c r="K138" s="109" t="s">
        <v>1519</v>
      </c>
    </row>
    <row r="139" spans="1:11" ht="19.5" thickBot="1" x14ac:dyDescent="0.3">
      <c r="A139" s="15" t="s">
        <v>374</v>
      </c>
      <c r="B139" s="16" t="s">
        <v>1330</v>
      </c>
      <c r="C139" s="36" t="s">
        <v>1331</v>
      </c>
      <c r="D139" s="18" t="s">
        <v>1332</v>
      </c>
      <c r="E139" s="33" t="s">
        <v>1486</v>
      </c>
      <c r="F139" s="37" t="s">
        <v>375</v>
      </c>
      <c r="G139" s="74" t="s">
        <v>1333</v>
      </c>
      <c r="H139" s="153" t="s">
        <v>37</v>
      </c>
      <c r="I139" s="153"/>
      <c r="J139" s="154">
        <v>126</v>
      </c>
      <c r="K139" s="109" t="s">
        <v>1519</v>
      </c>
    </row>
    <row r="140" spans="1:11" ht="19.5" thickBot="1" x14ac:dyDescent="0.3">
      <c r="A140" s="15" t="s">
        <v>376</v>
      </c>
      <c r="B140" s="16" t="s">
        <v>1186</v>
      </c>
      <c r="C140" s="36" t="s">
        <v>1187</v>
      </c>
      <c r="D140" s="18" t="s">
        <v>1188</v>
      </c>
      <c r="E140" s="33" t="s">
        <v>1486</v>
      </c>
      <c r="F140" s="37" t="s">
        <v>377</v>
      </c>
      <c r="G140" s="74" t="s">
        <v>378</v>
      </c>
      <c r="H140" s="153" t="s">
        <v>63</v>
      </c>
      <c r="I140" s="153">
        <v>3360</v>
      </c>
      <c r="J140" s="154">
        <v>120</v>
      </c>
      <c r="K140" s="109" t="s">
        <v>1519</v>
      </c>
    </row>
    <row r="141" spans="1:11" ht="19.5" thickBot="1" x14ac:dyDescent="0.3">
      <c r="A141" s="15" t="s">
        <v>379</v>
      </c>
      <c r="B141" s="16" t="s">
        <v>1244</v>
      </c>
      <c r="C141" s="36" t="s">
        <v>1245</v>
      </c>
      <c r="D141" s="18" t="s">
        <v>1246</v>
      </c>
      <c r="E141" s="33" t="s">
        <v>1486</v>
      </c>
      <c r="F141" s="37" t="s">
        <v>380</v>
      </c>
      <c r="G141" s="74" t="s">
        <v>1247</v>
      </c>
      <c r="H141" s="153" t="s">
        <v>43</v>
      </c>
      <c r="I141" s="153">
        <v>6000</v>
      </c>
      <c r="J141" s="154">
        <v>300</v>
      </c>
      <c r="K141" s="109" t="s">
        <v>1519</v>
      </c>
    </row>
    <row r="142" spans="1:11" ht="19.5" thickBot="1" x14ac:dyDescent="0.3">
      <c r="A142" s="15" t="s">
        <v>381</v>
      </c>
      <c r="B142" s="16" t="s">
        <v>1486</v>
      </c>
      <c r="C142" s="36" t="s">
        <v>1393</v>
      </c>
      <c r="D142" s="18" t="s">
        <v>1394</v>
      </c>
      <c r="E142" s="33" t="s">
        <v>1486</v>
      </c>
      <c r="F142" s="37" t="s">
        <v>382</v>
      </c>
      <c r="G142" s="74" t="s">
        <v>1395</v>
      </c>
      <c r="H142" s="153" t="s">
        <v>74</v>
      </c>
      <c r="I142" s="153">
        <v>72</v>
      </c>
      <c r="J142" s="154">
        <v>72</v>
      </c>
      <c r="K142" s="109" t="s">
        <v>1519</v>
      </c>
    </row>
    <row r="143" spans="1:11" ht="19.5" thickBot="1" x14ac:dyDescent="0.3">
      <c r="A143" s="15" t="s">
        <v>383</v>
      </c>
      <c r="B143" s="16" t="s">
        <v>1108</v>
      </c>
      <c r="C143" s="36" t="s">
        <v>1109</v>
      </c>
      <c r="D143" s="18" t="s">
        <v>1110</v>
      </c>
      <c r="E143" s="33" t="s">
        <v>1486</v>
      </c>
      <c r="F143" s="37" t="s">
        <v>384</v>
      </c>
      <c r="G143" s="74" t="s">
        <v>1111</v>
      </c>
      <c r="H143" s="153"/>
      <c r="I143" s="153">
        <v>72</v>
      </c>
      <c r="J143" s="154">
        <v>20</v>
      </c>
      <c r="K143" s="109" t="s">
        <v>1519</v>
      </c>
    </row>
    <row r="144" spans="1:11" ht="19.5" thickBot="1" x14ac:dyDescent="0.3">
      <c r="A144" s="15" t="s">
        <v>385</v>
      </c>
      <c r="B144" s="16" t="s">
        <v>1355</v>
      </c>
      <c r="C144" s="36" t="s">
        <v>1356</v>
      </c>
      <c r="D144" s="18" t="s">
        <v>1357</v>
      </c>
      <c r="E144" s="33" t="s">
        <v>1486</v>
      </c>
      <c r="F144" s="37" t="s">
        <v>386</v>
      </c>
      <c r="G144" s="74" t="s">
        <v>1358</v>
      </c>
      <c r="H144" s="153" t="s">
        <v>43</v>
      </c>
      <c r="I144" s="153">
        <v>6000</v>
      </c>
      <c r="J144" s="154">
        <v>300</v>
      </c>
      <c r="K144" s="109" t="s">
        <v>1519</v>
      </c>
    </row>
    <row r="145" spans="1:11" ht="19.5" thickBot="1" x14ac:dyDescent="0.3">
      <c r="A145" s="15" t="s">
        <v>387</v>
      </c>
      <c r="B145" s="16" t="s">
        <v>1300</v>
      </c>
      <c r="C145" s="36" t="s">
        <v>1301</v>
      </c>
      <c r="D145" s="18" t="s">
        <v>1302</v>
      </c>
      <c r="E145" s="33" t="s">
        <v>1486</v>
      </c>
      <c r="F145" s="37" t="s">
        <v>388</v>
      </c>
      <c r="G145" s="74" t="s">
        <v>1303</v>
      </c>
      <c r="H145" s="153" t="s">
        <v>43</v>
      </c>
      <c r="I145" s="153">
        <v>4726</v>
      </c>
      <c r="J145" s="154">
        <v>300</v>
      </c>
      <c r="K145" s="109" t="s">
        <v>1519</v>
      </c>
    </row>
    <row r="146" spans="1:11" ht="19.5" thickBot="1" x14ac:dyDescent="0.3">
      <c r="A146" s="15" t="s">
        <v>389</v>
      </c>
      <c r="B146" s="16" t="s">
        <v>1486</v>
      </c>
      <c r="C146" s="36" t="e">
        <v>#N/A</v>
      </c>
      <c r="D146" s="18" t="e">
        <v>#N/A</v>
      </c>
      <c r="E146" s="33" t="s">
        <v>1486</v>
      </c>
      <c r="F146" s="37" t="s">
        <v>390</v>
      </c>
      <c r="G146" s="74" t="s">
        <v>1420</v>
      </c>
      <c r="H146" s="153"/>
      <c r="I146" s="153"/>
      <c r="J146" s="154">
        <v>64</v>
      </c>
      <c r="K146" s="109" t="s">
        <v>1519</v>
      </c>
    </row>
    <row r="147" spans="1:11" ht="19.5" thickBot="1" x14ac:dyDescent="0.3">
      <c r="A147" s="15" t="s">
        <v>391</v>
      </c>
      <c r="B147" s="16" t="s">
        <v>1112</v>
      </c>
      <c r="C147" s="36" t="s">
        <v>1113</v>
      </c>
      <c r="D147" s="18" t="s">
        <v>1114</v>
      </c>
      <c r="E147" s="33" t="s">
        <v>1486</v>
      </c>
      <c r="F147" s="37" t="s">
        <v>392</v>
      </c>
      <c r="G147" s="74" t="s">
        <v>393</v>
      </c>
      <c r="H147" s="153"/>
      <c r="I147" s="153">
        <v>1200</v>
      </c>
      <c r="J147" s="154">
        <v>100</v>
      </c>
      <c r="K147" s="109" t="s">
        <v>1519</v>
      </c>
    </row>
    <row r="148" spans="1:11" ht="19.5" thickBot="1" x14ac:dyDescent="0.3">
      <c r="A148" s="15" t="s">
        <v>394</v>
      </c>
      <c r="B148" s="16" t="s">
        <v>1144</v>
      </c>
      <c r="C148" s="36" t="s">
        <v>1145</v>
      </c>
      <c r="D148" s="18" t="s">
        <v>1146</v>
      </c>
      <c r="E148" s="33" t="s">
        <v>1486</v>
      </c>
      <c r="F148" s="37" t="s">
        <v>395</v>
      </c>
      <c r="G148" s="74" t="s">
        <v>396</v>
      </c>
      <c r="H148" s="153" t="s">
        <v>43</v>
      </c>
      <c r="I148" s="153">
        <v>6000</v>
      </c>
      <c r="J148" s="154">
        <v>300</v>
      </c>
      <c r="K148" s="109" t="s">
        <v>1519</v>
      </c>
    </row>
    <row r="149" spans="1:11" ht="19.5" thickBot="1" x14ac:dyDescent="0.3">
      <c r="A149" s="15" t="s">
        <v>397</v>
      </c>
      <c r="B149" s="16" t="s">
        <v>1271</v>
      </c>
      <c r="C149" s="36" t="s">
        <v>1272</v>
      </c>
      <c r="D149" s="18" t="s">
        <v>1273</v>
      </c>
      <c r="E149" s="33" t="s">
        <v>1486</v>
      </c>
      <c r="F149" s="37" t="s">
        <v>398</v>
      </c>
      <c r="G149" s="74" t="s">
        <v>1274</v>
      </c>
      <c r="H149" s="153"/>
      <c r="I149" s="153">
        <v>4800</v>
      </c>
      <c r="J149" s="154">
        <v>60</v>
      </c>
      <c r="K149" s="109" t="s">
        <v>1519</v>
      </c>
    </row>
    <row r="150" spans="1:11" ht="19.5" thickBot="1" x14ac:dyDescent="0.3">
      <c r="A150" s="15" t="s">
        <v>399</v>
      </c>
      <c r="B150" s="16" t="s">
        <v>1248</v>
      </c>
      <c r="C150" s="36" t="s">
        <v>1249</v>
      </c>
      <c r="D150" s="18" t="s">
        <v>1250</v>
      </c>
      <c r="E150" s="33" t="s">
        <v>1486</v>
      </c>
      <c r="F150" s="37" t="s">
        <v>400</v>
      </c>
      <c r="G150" s="74" t="s">
        <v>401</v>
      </c>
      <c r="H150" s="153" t="s">
        <v>519</v>
      </c>
      <c r="I150" s="153"/>
      <c r="J150" s="154">
        <v>64</v>
      </c>
      <c r="K150" s="109" t="s">
        <v>1519</v>
      </c>
    </row>
    <row r="151" spans="1:11" ht="19.5" thickBot="1" x14ac:dyDescent="0.3">
      <c r="A151" s="15" t="s">
        <v>402</v>
      </c>
      <c r="B151" s="16" t="s">
        <v>1338</v>
      </c>
      <c r="C151" s="36" t="s">
        <v>1339</v>
      </c>
      <c r="D151" s="18" t="s">
        <v>1340</v>
      </c>
      <c r="E151" s="33" t="s">
        <v>1486</v>
      </c>
      <c r="F151" s="37" t="s">
        <v>403</v>
      </c>
      <c r="G151" s="74" t="s">
        <v>1341</v>
      </c>
      <c r="H151" s="153"/>
      <c r="I151" s="153"/>
      <c r="J151" s="154">
        <v>5000</v>
      </c>
      <c r="K151" s="109" t="s">
        <v>1519</v>
      </c>
    </row>
    <row r="152" spans="1:11" ht="19.5" thickBot="1" x14ac:dyDescent="0.3">
      <c r="A152" s="15" t="s">
        <v>404</v>
      </c>
      <c r="B152" s="16" t="s">
        <v>1342</v>
      </c>
      <c r="C152" s="36" t="s">
        <v>1343</v>
      </c>
      <c r="D152" s="18" t="s">
        <v>1344</v>
      </c>
      <c r="E152" s="33" t="s">
        <v>1486</v>
      </c>
      <c r="F152" s="37" t="s">
        <v>405</v>
      </c>
      <c r="G152" s="74" t="s">
        <v>1345</v>
      </c>
      <c r="H152" s="153" t="s">
        <v>586</v>
      </c>
      <c r="I152" s="153">
        <v>4800</v>
      </c>
      <c r="J152" s="154">
        <v>60</v>
      </c>
      <c r="K152" s="109" t="s">
        <v>1519</v>
      </c>
    </row>
    <row r="153" spans="1:11" ht="38.25" thickBot="1" x14ac:dyDescent="0.3">
      <c r="A153" s="15" t="s">
        <v>406</v>
      </c>
      <c r="B153" s="16" t="s">
        <v>1204</v>
      </c>
      <c r="C153" s="36" t="s">
        <v>1205</v>
      </c>
      <c r="D153" s="18" t="s">
        <v>1206</v>
      </c>
      <c r="E153" s="33" t="s">
        <v>1486</v>
      </c>
      <c r="F153" s="37" t="s">
        <v>407</v>
      </c>
      <c r="G153" s="75" t="s">
        <v>1207</v>
      </c>
      <c r="H153" s="153" t="s">
        <v>108</v>
      </c>
      <c r="I153" s="153">
        <v>924</v>
      </c>
      <c r="J153" s="154">
        <v>12</v>
      </c>
      <c r="K153" s="109" t="s">
        <v>1519</v>
      </c>
    </row>
    <row r="154" spans="1:11" ht="19.5" thickBot="1" x14ac:dyDescent="0.3">
      <c r="A154" s="15" t="s">
        <v>408</v>
      </c>
      <c r="B154" s="16" t="s">
        <v>1334</v>
      </c>
      <c r="C154" s="36" t="s">
        <v>1335</v>
      </c>
      <c r="D154" s="18" t="s">
        <v>1336</v>
      </c>
      <c r="E154" s="33" t="s">
        <v>1486</v>
      </c>
      <c r="F154" s="37" t="s">
        <v>409</v>
      </c>
      <c r="G154" s="74" t="s">
        <v>1337</v>
      </c>
      <c r="H154" s="153"/>
      <c r="I154" s="153">
        <v>750</v>
      </c>
      <c r="J154" s="154">
        <v>50</v>
      </c>
      <c r="K154" s="109" t="s">
        <v>1519</v>
      </c>
    </row>
    <row r="155" spans="1:11" ht="19.5" thickBot="1" x14ac:dyDescent="0.3">
      <c r="A155" s="15" t="s">
        <v>410</v>
      </c>
      <c r="B155" s="16" t="s">
        <v>1320</v>
      </c>
      <c r="C155" s="36" t="s">
        <v>1321</v>
      </c>
      <c r="D155" s="18" t="s">
        <v>1322</v>
      </c>
      <c r="E155" s="33" t="s">
        <v>1486</v>
      </c>
      <c r="F155" s="37" t="s">
        <v>411</v>
      </c>
      <c r="G155" s="74" t="s">
        <v>1323</v>
      </c>
      <c r="H155" s="153"/>
      <c r="I155" s="153"/>
      <c r="J155" s="154">
        <v>20</v>
      </c>
      <c r="K155" s="109" t="s">
        <v>1519</v>
      </c>
    </row>
    <row r="156" spans="1:11" ht="19.5" thickBot="1" x14ac:dyDescent="0.3">
      <c r="A156" s="15" t="s">
        <v>412</v>
      </c>
      <c r="B156" s="16" t="s">
        <v>1080</v>
      </c>
      <c r="C156" s="36" t="s">
        <v>1081</v>
      </c>
      <c r="D156" s="18" t="s">
        <v>1082</v>
      </c>
      <c r="E156" s="33" t="s">
        <v>1486</v>
      </c>
      <c r="F156" s="37" t="s">
        <v>413</v>
      </c>
      <c r="G156" s="74" t="s">
        <v>1083</v>
      </c>
      <c r="H156" s="153" t="s">
        <v>47</v>
      </c>
      <c r="I156" s="153">
        <v>2160</v>
      </c>
      <c r="J156" s="154">
        <v>10</v>
      </c>
      <c r="K156" s="109" t="s">
        <v>1519</v>
      </c>
    </row>
    <row r="157" spans="1:11" ht="19.5" thickBot="1" x14ac:dyDescent="0.3">
      <c r="A157" s="15" t="s">
        <v>414</v>
      </c>
      <c r="B157" s="16" t="s">
        <v>1312</v>
      </c>
      <c r="C157" s="36" t="s">
        <v>1313</v>
      </c>
      <c r="D157" s="18" t="s">
        <v>1314</v>
      </c>
      <c r="E157" s="33" t="s">
        <v>1486</v>
      </c>
      <c r="F157" s="37" t="s">
        <v>415</v>
      </c>
      <c r="G157" s="74" t="s">
        <v>1315</v>
      </c>
      <c r="H157" s="153" t="s">
        <v>47</v>
      </c>
      <c r="I157" s="153">
        <v>2160</v>
      </c>
      <c r="J157" s="154">
        <v>10</v>
      </c>
      <c r="K157" s="109" t="s">
        <v>1519</v>
      </c>
    </row>
    <row r="158" spans="1:11" ht="19.5" thickBot="1" x14ac:dyDescent="0.3">
      <c r="A158" s="15" t="s">
        <v>416</v>
      </c>
      <c r="B158" s="16" t="s">
        <v>1304</v>
      </c>
      <c r="C158" s="36" t="s">
        <v>1305</v>
      </c>
      <c r="D158" s="18" t="s">
        <v>1306</v>
      </c>
      <c r="E158" s="33" t="s">
        <v>1486</v>
      </c>
      <c r="F158" s="37" t="s">
        <v>417</v>
      </c>
      <c r="G158" s="74" t="s">
        <v>418</v>
      </c>
      <c r="H158" s="153" t="s">
        <v>16</v>
      </c>
      <c r="I158" s="153"/>
      <c r="J158" s="154">
        <v>50</v>
      </c>
      <c r="K158" s="109" t="s">
        <v>1519</v>
      </c>
    </row>
    <row r="159" spans="1:11" ht="19.5" thickBot="1" x14ac:dyDescent="0.3">
      <c r="A159" s="15" t="s">
        <v>419</v>
      </c>
      <c r="B159" s="16" t="s">
        <v>1275</v>
      </c>
      <c r="C159" s="36" t="s">
        <v>1276</v>
      </c>
      <c r="D159" s="18" t="s">
        <v>1277</v>
      </c>
      <c r="E159" s="33" t="s">
        <v>1486</v>
      </c>
      <c r="F159" s="37" t="s">
        <v>420</v>
      </c>
      <c r="G159" s="74" t="s">
        <v>1278</v>
      </c>
      <c r="H159" s="153"/>
      <c r="I159" s="153"/>
      <c r="J159" s="154">
        <v>56</v>
      </c>
      <c r="K159" s="109" t="s">
        <v>1519</v>
      </c>
    </row>
    <row r="160" spans="1:11" ht="19.5" thickBot="1" x14ac:dyDescent="0.3">
      <c r="A160" s="15" t="s">
        <v>421</v>
      </c>
      <c r="B160" s="16" t="s">
        <v>1189</v>
      </c>
      <c r="C160" s="36" t="s">
        <v>1190</v>
      </c>
      <c r="D160" s="18" t="s">
        <v>1191</v>
      </c>
      <c r="E160" s="33" t="s">
        <v>1486</v>
      </c>
      <c r="F160" s="37" t="s">
        <v>422</v>
      </c>
      <c r="G160" s="74" t="s">
        <v>423</v>
      </c>
      <c r="H160" s="153" t="s">
        <v>47</v>
      </c>
      <c r="I160" s="153">
        <v>2160</v>
      </c>
      <c r="J160" s="154">
        <v>10</v>
      </c>
      <c r="K160" s="109" t="s">
        <v>1519</v>
      </c>
    </row>
    <row r="161" spans="1:11" ht="19.5" thickBot="1" x14ac:dyDescent="0.3">
      <c r="A161" s="15" t="s">
        <v>424</v>
      </c>
      <c r="B161" s="16" t="s">
        <v>1084</v>
      </c>
      <c r="C161" s="36" t="s">
        <v>1085</v>
      </c>
      <c r="D161" s="18" t="s">
        <v>1086</v>
      </c>
      <c r="E161" s="33" t="s">
        <v>1486</v>
      </c>
      <c r="F161" s="37" t="s">
        <v>425</v>
      </c>
      <c r="G161" s="74" t="s">
        <v>1087</v>
      </c>
      <c r="H161" s="153" t="s">
        <v>86</v>
      </c>
      <c r="I161" s="153">
        <v>5760</v>
      </c>
      <c r="J161" s="154">
        <v>120</v>
      </c>
      <c r="K161" s="109" t="s">
        <v>1519</v>
      </c>
    </row>
    <row r="162" spans="1:11" ht="19.5" thickBot="1" x14ac:dyDescent="0.3">
      <c r="A162" s="15" t="s">
        <v>426</v>
      </c>
      <c r="B162" s="16" t="s">
        <v>1182</v>
      </c>
      <c r="C162" s="36" t="s">
        <v>1183</v>
      </c>
      <c r="D162" s="18" t="s">
        <v>1184</v>
      </c>
      <c r="E162" s="33" t="s">
        <v>1486</v>
      </c>
      <c r="F162" s="37" t="s">
        <v>427</v>
      </c>
      <c r="G162" s="74" t="s">
        <v>1185</v>
      </c>
      <c r="H162" s="153" t="s">
        <v>519</v>
      </c>
      <c r="I162" s="153"/>
      <c r="J162" s="154">
        <v>64</v>
      </c>
      <c r="K162" s="109" t="s">
        <v>1519</v>
      </c>
    </row>
    <row r="163" spans="1:11" ht="19.5" thickBot="1" x14ac:dyDescent="0.3">
      <c r="A163" s="15" t="s">
        <v>428</v>
      </c>
      <c r="B163" s="16" t="s">
        <v>1076</v>
      </c>
      <c r="C163" s="36" t="s">
        <v>1077</v>
      </c>
      <c r="D163" s="18" t="s">
        <v>1078</v>
      </c>
      <c r="E163" s="33" t="s">
        <v>1486</v>
      </c>
      <c r="F163" s="37" t="s">
        <v>429</v>
      </c>
      <c r="G163" s="74" t="s">
        <v>1079</v>
      </c>
      <c r="H163" s="153" t="s">
        <v>574</v>
      </c>
      <c r="I163" s="153"/>
      <c r="J163" s="154">
        <v>500</v>
      </c>
      <c r="K163" s="109" t="s">
        <v>1519</v>
      </c>
    </row>
    <row r="164" spans="1:11" ht="19.5" thickBot="1" x14ac:dyDescent="0.3">
      <c r="A164" s="15" t="s">
        <v>430</v>
      </c>
      <c r="B164" s="16" t="s">
        <v>1128</v>
      </c>
      <c r="C164" s="36" t="s">
        <v>1129</v>
      </c>
      <c r="D164" s="18" t="s">
        <v>1130</v>
      </c>
      <c r="E164" s="33" t="s">
        <v>1486</v>
      </c>
      <c r="F164" s="37" t="s">
        <v>431</v>
      </c>
      <c r="G164" s="74" t="s">
        <v>432</v>
      </c>
      <c r="H164" s="153"/>
      <c r="I164" s="153">
        <v>5000</v>
      </c>
      <c r="J164" s="154">
        <v>125</v>
      </c>
      <c r="K164" s="109" t="s">
        <v>1519</v>
      </c>
    </row>
    <row r="165" spans="1:11" ht="19.5" thickBot="1" x14ac:dyDescent="0.3">
      <c r="A165" s="15" t="s">
        <v>433</v>
      </c>
      <c r="B165" s="16" t="s">
        <v>1208</v>
      </c>
      <c r="C165" s="36" t="s">
        <v>1209</v>
      </c>
      <c r="D165" s="18" t="s">
        <v>1210</v>
      </c>
      <c r="E165" s="33" t="s">
        <v>1486</v>
      </c>
      <c r="F165" s="37" t="s">
        <v>434</v>
      </c>
      <c r="G165" s="74" t="s">
        <v>435</v>
      </c>
      <c r="H165" s="153" t="s">
        <v>59</v>
      </c>
      <c r="I165" s="153">
        <v>3600</v>
      </c>
      <c r="J165" s="154">
        <v>100</v>
      </c>
      <c r="K165" s="109" t="s">
        <v>1519</v>
      </c>
    </row>
    <row r="166" spans="1:11" ht="19.5" thickBot="1" x14ac:dyDescent="0.3">
      <c r="A166" s="15" t="s">
        <v>436</v>
      </c>
      <c r="B166" s="16" t="s">
        <v>1118</v>
      </c>
      <c r="C166" s="36" t="s">
        <v>1119</v>
      </c>
      <c r="D166" s="18" t="s">
        <v>1120</v>
      </c>
      <c r="E166" s="33" t="s">
        <v>1486</v>
      </c>
      <c r="F166" s="37" t="s">
        <v>437</v>
      </c>
      <c r="G166" s="74" t="s">
        <v>438</v>
      </c>
      <c r="H166" s="153" t="s">
        <v>59</v>
      </c>
      <c r="I166" s="153">
        <v>3600</v>
      </c>
      <c r="J166" s="154">
        <v>100</v>
      </c>
      <c r="K166" s="109" t="s">
        <v>1519</v>
      </c>
    </row>
    <row r="167" spans="1:11" ht="19.5" thickBot="1" x14ac:dyDescent="0.3">
      <c r="A167" s="15" t="s">
        <v>439</v>
      </c>
      <c r="B167" s="16" t="s">
        <v>1125</v>
      </c>
      <c r="C167" s="36" t="s">
        <v>1126</v>
      </c>
      <c r="D167" s="18" t="s">
        <v>1127</v>
      </c>
      <c r="E167" s="33" t="s">
        <v>1486</v>
      </c>
      <c r="F167" s="37" t="s">
        <v>440</v>
      </c>
      <c r="G167" s="74" t="s">
        <v>441</v>
      </c>
      <c r="H167" s="153"/>
      <c r="I167" s="153">
        <v>288</v>
      </c>
      <c r="J167" s="154">
        <v>24</v>
      </c>
      <c r="K167" s="109" t="s">
        <v>1519</v>
      </c>
    </row>
    <row r="168" spans="1:11" ht="19.5" thickBot="1" x14ac:dyDescent="0.3">
      <c r="A168" s="15" t="s">
        <v>442</v>
      </c>
      <c r="B168" s="16" t="s">
        <v>1297</v>
      </c>
      <c r="C168" s="36" t="s">
        <v>1298</v>
      </c>
      <c r="D168" s="18" t="s">
        <v>1299</v>
      </c>
      <c r="E168" s="33" t="s">
        <v>1486</v>
      </c>
      <c r="F168" s="37" t="s">
        <v>443</v>
      </c>
      <c r="G168" s="74" t="s">
        <v>444</v>
      </c>
      <c r="H168" s="153"/>
      <c r="I168" s="153">
        <v>50</v>
      </c>
      <c r="J168" s="154">
        <v>50</v>
      </c>
      <c r="K168" s="109" t="s">
        <v>1519</v>
      </c>
    </row>
    <row r="169" spans="1:11" ht="19.5" thickBot="1" x14ac:dyDescent="0.3">
      <c r="A169" s="15" t="s">
        <v>445</v>
      </c>
      <c r="B169" s="16" t="s">
        <v>1254</v>
      </c>
      <c r="C169" s="36" t="s">
        <v>1255</v>
      </c>
      <c r="D169" s="18" t="s">
        <v>1256</v>
      </c>
      <c r="E169" s="33" t="s">
        <v>1486</v>
      </c>
      <c r="F169" s="37" t="s">
        <v>446</v>
      </c>
      <c r="G169" s="74" t="s">
        <v>447</v>
      </c>
      <c r="H169" s="153" t="s">
        <v>67</v>
      </c>
      <c r="I169" s="153">
        <v>7680</v>
      </c>
      <c r="J169" s="154">
        <v>80</v>
      </c>
      <c r="K169" s="109" t="s">
        <v>1519</v>
      </c>
    </row>
    <row r="170" spans="1:11" ht="19.5" thickBot="1" x14ac:dyDescent="0.3">
      <c r="A170" s="15" t="s">
        <v>448</v>
      </c>
      <c r="B170" s="16" t="s">
        <v>1364</v>
      </c>
      <c r="C170" s="36" t="s">
        <v>1365</v>
      </c>
      <c r="D170" s="18" t="s">
        <v>1366</v>
      </c>
      <c r="E170" s="33" t="s">
        <v>1486</v>
      </c>
      <c r="F170" s="37" t="s">
        <v>449</v>
      </c>
      <c r="G170" s="74" t="s">
        <v>1367</v>
      </c>
      <c r="H170" s="153"/>
      <c r="I170" s="153">
        <v>1860</v>
      </c>
      <c r="J170" s="154">
        <v>56</v>
      </c>
      <c r="K170" s="109" t="s">
        <v>1519</v>
      </c>
    </row>
    <row r="171" spans="1:11" ht="19.5" thickBot="1" x14ac:dyDescent="0.3">
      <c r="A171" s="15" t="s">
        <v>450</v>
      </c>
      <c r="B171" s="16" t="s">
        <v>1251</v>
      </c>
      <c r="C171" s="36" t="s">
        <v>1252</v>
      </c>
      <c r="D171" s="18" t="s">
        <v>1253</v>
      </c>
      <c r="E171" s="33" t="s">
        <v>1486</v>
      </c>
      <c r="F171" s="37" t="s">
        <v>451</v>
      </c>
      <c r="G171" s="74" t="s">
        <v>452</v>
      </c>
      <c r="H171" s="153"/>
      <c r="I171" s="153">
        <v>400</v>
      </c>
      <c r="J171" s="154">
        <v>40</v>
      </c>
      <c r="K171" s="109" t="s">
        <v>1519</v>
      </c>
    </row>
    <row r="172" spans="1:11" ht="19.5" thickBot="1" x14ac:dyDescent="0.3">
      <c r="A172" s="15" t="s">
        <v>453</v>
      </c>
      <c r="B172" s="16" t="s">
        <v>1324</v>
      </c>
      <c r="C172" s="36" t="s">
        <v>1325</v>
      </c>
      <c r="D172" s="18" t="s">
        <v>1326</v>
      </c>
      <c r="E172" s="33" t="s">
        <v>1486</v>
      </c>
      <c r="F172" s="37" t="s">
        <v>454</v>
      </c>
      <c r="G172" s="74" t="s">
        <v>455</v>
      </c>
      <c r="H172" s="153" t="s">
        <v>67</v>
      </c>
      <c r="I172" s="153">
        <v>4929</v>
      </c>
      <c r="J172" s="154">
        <v>44</v>
      </c>
      <c r="K172" s="109" t="s">
        <v>1519</v>
      </c>
    </row>
    <row r="173" spans="1:11" ht="19.5" thickBot="1" x14ac:dyDescent="0.3">
      <c r="A173" s="15" t="s">
        <v>456</v>
      </c>
      <c r="B173" s="16" t="s">
        <v>1173</v>
      </c>
      <c r="C173" s="36" t="s">
        <v>1174</v>
      </c>
      <c r="D173" s="18" t="s">
        <v>1175</v>
      </c>
      <c r="E173" s="33" t="s">
        <v>1486</v>
      </c>
      <c r="F173" s="37" t="s">
        <v>457</v>
      </c>
      <c r="G173" s="74" t="s">
        <v>458</v>
      </c>
      <c r="H173" s="153" t="s">
        <v>67</v>
      </c>
      <c r="I173" s="153">
        <v>7680</v>
      </c>
      <c r="J173" s="154">
        <v>80</v>
      </c>
      <c r="K173" s="109" t="s">
        <v>1519</v>
      </c>
    </row>
    <row r="174" spans="1:11" ht="19.5" thickBot="1" x14ac:dyDescent="0.3">
      <c r="A174" s="15" t="s">
        <v>459</v>
      </c>
      <c r="B174" s="16" t="s">
        <v>1131</v>
      </c>
      <c r="C174" s="36" t="s">
        <v>1132</v>
      </c>
      <c r="D174" s="18" t="s">
        <v>1133</v>
      </c>
      <c r="E174" s="33" t="s">
        <v>1486</v>
      </c>
      <c r="F174" s="37" t="s">
        <v>460</v>
      </c>
      <c r="G174" s="74" t="s">
        <v>461</v>
      </c>
      <c r="H174" s="153" t="s">
        <v>90</v>
      </c>
      <c r="I174" s="153">
        <v>620</v>
      </c>
      <c r="J174" s="154">
        <v>20</v>
      </c>
      <c r="K174" s="109" t="s">
        <v>1519</v>
      </c>
    </row>
    <row r="175" spans="1:11" ht="19.5" thickBot="1" x14ac:dyDescent="0.3">
      <c r="A175" s="15" t="s">
        <v>464</v>
      </c>
      <c r="B175" s="16" t="s">
        <v>1165</v>
      </c>
      <c r="C175" s="36" t="s">
        <v>1166</v>
      </c>
      <c r="D175" s="18" t="s">
        <v>1167</v>
      </c>
      <c r="E175" s="33" t="s">
        <v>1486</v>
      </c>
      <c r="F175" s="37" t="s">
        <v>465</v>
      </c>
      <c r="G175" s="74" t="s">
        <v>1168</v>
      </c>
      <c r="H175" s="153"/>
      <c r="I175" s="153"/>
      <c r="J175" s="154">
        <v>6</v>
      </c>
      <c r="K175" s="109" t="s">
        <v>1519</v>
      </c>
    </row>
    <row r="176" spans="1:11" ht="19.5" thickBot="1" x14ac:dyDescent="0.3">
      <c r="A176" s="15" t="s">
        <v>466</v>
      </c>
      <c r="B176" s="16" t="s">
        <v>1352</v>
      </c>
      <c r="C176" s="36" t="s">
        <v>1353</v>
      </c>
      <c r="D176" s="18" t="s">
        <v>1354</v>
      </c>
      <c r="E176" s="33" t="s">
        <v>1486</v>
      </c>
      <c r="F176" s="37" t="s">
        <v>467</v>
      </c>
      <c r="G176" s="74" t="s">
        <v>468</v>
      </c>
      <c r="H176" s="153" t="s">
        <v>102</v>
      </c>
      <c r="I176" s="153">
        <v>1152</v>
      </c>
      <c r="J176" s="154">
        <v>6</v>
      </c>
      <c r="K176" s="109" t="s">
        <v>1519</v>
      </c>
    </row>
    <row r="177" spans="1:11" ht="19.5" thickBot="1" x14ac:dyDescent="0.3">
      <c r="A177" s="15" t="s">
        <v>469</v>
      </c>
      <c r="B177" s="16" t="s">
        <v>1192</v>
      </c>
      <c r="C177" s="36" t="s">
        <v>1193</v>
      </c>
      <c r="D177" s="18" t="s">
        <v>1194</v>
      </c>
      <c r="E177" s="33" t="s">
        <v>1486</v>
      </c>
      <c r="F177" s="37" t="s">
        <v>470</v>
      </c>
      <c r="G177" s="74" t="s">
        <v>471</v>
      </c>
      <c r="H177" s="153"/>
      <c r="I177" s="153"/>
      <c r="J177" s="154">
        <v>189</v>
      </c>
      <c r="K177" s="109" t="s">
        <v>1519</v>
      </c>
    </row>
    <row r="178" spans="1:11" ht="19.5" thickBot="1" x14ac:dyDescent="0.3">
      <c r="A178" s="15" t="s">
        <v>536</v>
      </c>
      <c r="B178" s="16" t="s">
        <v>1221</v>
      </c>
      <c r="C178" s="36" t="s">
        <v>1222</v>
      </c>
      <c r="D178" s="18" t="s">
        <v>1223</v>
      </c>
      <c r="E178" s="33" t="s">
        <v>1486</v>
      </c>
      <c r="F178" s="37" t="s">
        <v>537</v>
      </c>
      <c r="G178" s="74" t="s">
        <v>1224</v>
      </c>
      <c r="H178" s="153"/>
      <c r="I178" s="153">
        <v>4000</v>
      </c>
      <c r="J178" s="154">
        <v>100</v>
      </c>
      <c r="K178" s="109" t="s">
        <v>1519</v>
      </c>
    </row>
    <row r="179" spans="1:11" ht="19.5" thickBot="1" x14ac:dyDescent="0.3">
      <c r="A179" s="15" t="s">
        <v>539</v>
      </c>
      <c r="B179" s="16" t="s">
        <v>1229</v>
      </c>
      <c r="C179" s="36" t="s">
        <v>1230</v>
      </c>
      <c r="D179" s="18" t="s">
        <v>1231</v>
      </c>
      <c r="E179" s="33" t="s">
        <v>1486</v>
      </c>
      <c r="F179" s="37" t="s">
        <v>538</v>
      </c>
      <c r="G179" s="74" t="s">
        <v>1232</v>
      </c>
      <c r="H179" s="153"/>
      <c r="I179" s="153">
        <v>4000</v>
      </c>
      <c r="J179" s="154">
        <v>100</v>
      </c>
      <c r="K179" s="109" t="s">
        <v>1519</v>
      </c>
    </row>
    <row r="180" spans="1:11" ht="19.5" thickBot="1" x14ac:dyDescent="0.3">
      <c r="A180" s="15" t="s">
        <v>550</v>
      </c>
      <c r="B180" s="16" t="s">
        <v>1102</v>
      </c>
      <c r="C180" s="36" t="s">
        <v>1103</v>
      </c>
      <c r="D180" s="18" t="s">
        <v>1104</v>
      </c>
      <c r="E180" s="33" t="s">
        <v>1486</v>
      </c>
      <c r="F180" s="37" t="s">
        <v>38</v>
      </c>
      <c r="G180" s="74" t="s">
        <v>555</v>
      </c>
      <c r="H180" s="153" t="s">
        <v>16</v>
      </c>
      <c r="I180" s="153"/>
      <c r="J180" s="154">
        <v>50</v>
      </c>
      <c r="K180" s="109" t="s">
        <v>1519</v>
      </c>
    </row>
    <row r="181" spans="1:11" ht="19.5" thickBot="1" x14ac:dyDescent="0.3">
      <c r="A181" s="15" t="s">
        <v>551</v>
      </c>
      <c r="B181" s="16" t="s">
        <v>1159</v>
      </c>
      <c r="C181" s="36" t="s">
        <v>1160</v>
      </c>
      <c r="D181" s="18" t="s">
        <v>1161</v>
      </c>
      <c r="E181" s="33" t="s">
        <v>1486</v>
      </c>
      <c r="F181" s="37" t="s">
        <v>39</v>
      </c>
      <c r="G181" s="74" t="s">
        <v>556</v>
      </c>
      <c r="H181" s="153" t="s">
        <v>16</v>
      </c>
      <c r="I181" s="153"/>
      <c r="J181" s="154">
        <v>50</v>
      </c>
      <c r="K181" s="109" t="s">
        <v>1519</v>
      </c>
    </row>
    <row r="182" spans="1:11" ht="19.5" thickBot="1" x14ac:dyDescent="0.3">
      <c r="A182" s="15" t="s">
        <v>552</v>
      </c>
      <c r="B182" s="16" t="s">
        <v>1211</v>
      </c>
      <c r="C182" s="36" t="s">
        <v>1212</v>
      </c>
      <c r="D182" s="18" t="s">
        <v>1213</v>
      </c>
      <c r="E182" s="33" t="s">
        <v>1486</v>
      </c>
      <c r="F182" s="37" t="s">
        <v>35</v>
      </c>
      <c r="G182" s="74" t="s">
        <v>557</v>
      </c>
      <c r="H182" s="153" t="s">
        <v>16</v>
      </c>
      <c r="I182" s="153"/>
      <c r="J182" s="154">
        <v>50</v>
      </c>
      <c r="K182" s="109" t="s">
        <v>1519</v>
      </c>
    </row>
    <row r="183" spans="1:11" ht="19.5" thickBot="1" x14ac:dyDescent="0.3">
      <c r="A183" s="15" t="s">
        <v>553</v>
      </c>
      <c r="B183" s="16" t="s">
        <v>1264</v>
      </c>
      <c r="C183" s="36" t="s">
        <v>1265</v>
      </c>
      <c r="D183" s="18" t="s">
        <v>1266</v>
      </c>
      <c r="E183" s="33" t="s">
        <v>1486</v>
      </c>
      <c r="F183" s="37" t="s">
        <v>472</v>
      </c>
      <c r="G183" s="74" t="s">
        <v>558</v>
      </c>
      <c r="H183" s="153" t="s">
        <v>16</v>
      </c>
      <c r="I183" s="153"/>
      <c r="J183" s="154">
        <v>50</v>
      </c>
      <c r="K183" s="109" t="s">
        <v>1519</v>
      </c>
    </row>
    <row r="184" spans="1:11" ht="19.5" thickBot="1" x14ac:dyDescent="0.3">
      <c r="A184" s="15" t="s">
        <v>554</v>
      </c>
      <c r="B184" s="16" t="s">
        <v>1327</v>
      </c>
      <c r="C184" s="36" t="s">
        <v>1328</v>
      </c>
      <c r="D184" s="18" t="s">
        <v>1329</v>
      </c>
      <c r="E184" s="33" t="s">
        <v>1486</v>
      </c>
      <c r="F184" s="37" t="s">
        <v>36</v>
      </c>
      <c r="G184" s="74" t="s">
        <v>559</v>
      </c>
      <c r="H184" s="153" t="s">
        <v>16</v>
      </c>
      <c r="I184" s="153"/>
      <c r="J184" s="154">
        <v>50</v>
      </c>
      <c r="K184" s="109" t="s">
        <v>1519</v>
      </c>
    </row>
    <row r="185" spans="1:11" ht="19.5" thickBot="1" x14ac:dyDescent="0.3">
      <c r="A185" s="15" t="s">
        <v>759</v>
      </c>
      <c r="B185" s="16" t="s">
        <v>1290</v>
      </c>
      <c r="C185" s="36" t="s">
        <v>1291</v>
      </c>
      <c r="D185" s="18" t="s">
        <v>1292</v>
      </c>
      <c r="E185" s="33" t="s">
        <v>1486</v>
      </c>
      <c r="F185" s="37" t="s">
        <v>462</v>
      </c>
      <c r="G185" s="74" t="s">
        <v>463</v>
      </c>
      <c r="H185" s="153" t="s">
        <v>112</v>
      </c>
      <c r="I185" s="153"/>
      <c r="J185" s="154"/>
      <c r="K185" s="109" t="s">
        <v>1518</v>
      </c>
    </row>
    <row r="186" spans="1:11" ht="19.5" thickBot="1" x14ac:dyDescent="0.3">
      <c r="A186" s="15" t="s">
        <v>760</v>
      </c>
      <c r="B186" s="16" t="s">
        <v>1260</v>
      </c>
      <c r="C186" s="36" t="s">
        <v>1261</v>
      </c>
      <c r="D186" s="18" t="s">
        <v>1262</v>
      </c>
      <c r="E186" s="33" t="s">
        <v>1486</v>
      </c>
      <c r="F186" s="37" t="s">
        <v>762</v>
      </c>
      <c r="G186" s="74" t="s">
        <v>1263</v>
      </c>
      <c r="H186" s="153" t="s">
        <v>55</v>
      </c>
      <c r="I186" s="153"/>
      <c r="J186" s="154">
        <v>6</v>
      </c>
      <c r="K186" s="109" t="s">
        <v>1519</v>
      </c>
    </row>
    <row r="187" spans="1:11" ht="19.5" thickBot="1" x14ac:dyDescent="0.3">
      <c r="A187" s="15" t="s">
        <v>761</v>
      </c>
      <c r="B187" s="16" t="s">
        <v>1307</v>
      </c>
      <c r="C187" s="36" t="s">
        <v>1308</v>
      </c>
      <c r="D187" s="18" t="s">
        <v>1309</v>
      </c>
      <c r="E187" s="33" t="s">
        <v>1486</v>
      </c>
      <c r="F187" s="37" t="s">
        <v>1310</v>
      </c>
      <c r="G187" s="74" t="s">
        <v>1311</v>
      </c>
      <c r="H187" s="153"/>
      <c r="I187" s="153"/>
      <c r="J187" s="154"/>
      <c r="K187" s="109" t="s">
        <v>1519</v>
      </c>
    </row>
    <row r="188" spans="1:11" ht="19.5" thickBot="1" x14ac:dyDescent="0.3">
      <c r="A188" s="15" t="s">
        <v>761</v>
      </c>
      <c r="B188" s="16" t="s">
        <v>1307</v>
      </c>
      <c r="C188" s="36" t="s">
        <v>1308</v>
      </c>
      <c r="D188" s="18" t="s">
        <v>1309</v>
      </c>
      <c r="E188" s="33" t="s">
        <v>1486</v>
      </c>
      <c r="F188" s="37" t="s">
        <v>763</v>
      </c>
      <c r="G188" s="74" t="s">
        <v>1311</v>
      </c>
      <c r="H188" s="153" t="s">
        <v>55</v>
      </c>
      <c r="I188" s="153"/>
      <c r="J188" s="154">
        <v>6</v>
      </c>
      <c r="K188" s="109" t="s">
        <v>1519</v>
      </c>
    </row>
    <row r="189" spans="1:11" ht="19.5" thickBot="1" x14ac:dyDescent="0.3">
      <c r="A189" s="15" t="s">
        <v>1489</v>
      </c>
      <c r="B189" s="16" t="s">
        <v>1373</v>
      </c>
      <c r="C189" s="36" t="s">
        <v>1490</v>
      </c>
      <c r="D189" s="38" t="s">
        <v>1490</v>
      </c>
      <c r="E189" s="33" t="s">
        <v>1486</v>
      </c>
      <c r="F189" s="37" t="s">
        <v>1374</v>
      </c>
      <c r="G189" s="74" t="s">
        <v>1375</v>
      </c>
      <c r="H189" s="153"/>
      <c r="I189" s="153"/>
      <c r="J189" s="154">
        <v>1</v>
      </c>
      <c r="K189" s="109" t="s">
        <v>1518</v>
      </c>
    </row>
    <row r="190" spans="1:11" ht="19.5" thickBot="1" x14ac:dyDescent="0.3">
      <c r="A190" s="15" t="s">
        <v>1489</v>
      </c>
      <c r="B190" s="16" t="s">
        <v>1376</v>
      </c>
      <c r="C190" s="36" t="s">
        <v>1490</v>
      </c>
      <c r="D190" s="38" t="s">
        <v>1490</v>
      </c>
      <c r="E190" s="33" t="s">
        <v>1486</v>
      </c>
      <c r="F190" s="37" t="s">
        <v>1377</v>
      </c>
      <c r="G190" s="74" t="s">
        <v>1375</v>
      </c>
      <c r="H190" s="153"/>
      <c r="I190" s="153"/>
      <c r="J190" s="154">
        <v>1</v>
      </c>
      <c r="K190" s="109" t="s">
        <v>1518</v>
      </c>
    </row>
    <row r="191" spans="1:11" ht="19.5" thickBot="1" x14ac:dyDescent="0.3">
      <c r="A191" s="15" t="s">
        <v>1489</v>
      </c>
      <c r="B191" s="16" t="s">
        <v>1378</v>
      </c>
      <c r="C191" s="36" t="s">
        <v>1490</v>
      </c>
      <c r="D191" s="38" t="s">
        <v>1490</v>
      </c>
      <c r="E191" s="33" t="s">
        <v>1486</v>
      </c>
      <c r="F191" s="37" t="s">
        <v>1379</v>
      </c>
      <c r="G191" s="74" t="s">
        <v>1380</v>
      </c>
      <c r="H191" s="153"/>
      <c r="I191" s="153"/>
      <c r="J191" s="154">
        <v>1</v>
      </c>
      <c r="K191" s="109" t="s">
        <v>1518</v>
      </c>
    </row>
    <row r="192" spans="1:11" ht="19.5" thickBot="1" x14ac:dyDescent="0.3">
      <c r="A192" s="15" t="s">
        <v>1489</v>
      </c>
      <c r="B192" s="16" t="s">
        <v>1381</v>
      </c>
      <c r="C192" s="36" t="s">
        <v>1490</v>
      </c>
      <c r="D192" s="38" t="s">
        <v>1490</v>
      </c>
      <c r="E192" s="33" t="s">
        <v>1486</v>
      </c>
      <c r="F192" s="37" t="s">
        <v>1382</v>
      </c>
      <c r="G192" s="74" t="s">
        <v>1380</v>
      </c>
      <c r="H192" s="153"/>
      <c r="I192" s="153"/>
      <c r="J192" s="154">
        <v>1</v>
      </c>
      <c r="K192" s="109" t="s">
        <v>1518</v>
      </c>
    </row>
    <row r="193" spans="1:11" ht="19.5" customHeight="1" thickBot="1" x14ac:dyDescent="0.3">
      <c r="A193" s="15" t="s">
        <v>1489</v>
      </c>
      <c r="B193" s="16" t="s">
        <v>1491</v>
      </c>
      <c r="C193" s="36" t="s">
        <v>1490</v>
      </c>
      <c r="D193" s="38" t="s">
        <v>1490</v>
      </c>
      <c r="E193" s="33" t="s">
        <v>1486</v>
      </c>
      <c r="F193" s="37" t="s">
        <v>1069</v>
      </c>
      <c r="G193" s="74" t="s">
        <v>1069</v>
      </c>
      <c r="H193" s="153"/>
      <c r="I193" s="153"/>
      <c r="J193" s="154">
        <v>1</v>
      </c>
      <c r="K193" s="109" t="s">
        <v>1518</v>
      </c>
    </row>
    <row r="194" spans="1:11" ht="19.5" thickBot="1" x14ac:dyDescent="0.3">
      <c r="A194" s="15" t="s">
        <v>1489</v>
      </c>
      <c r="B194" s="16" t="s">
        <v>1492</v>
      </c>
      <c r="C194" s="36" t="s">
        <v>1490</v>
      </c>
      <c r="D194" s="38" t="s">
        <v>1490</v>
      </c>
      <c r="E194" s="33" t="s">
        <v>1486</v>
      </c>
      <c r="F194" s="37" t="s">
        <v>474</v>
      </c>
      <c r="G194" s="74" t="s">
        <v>474</v>
      </c>
      <c r="H194" s="153"/>
      <c r="I194" s="153"/>
      <c r="J194" s="154">
        <v>1</v>
      </c>
      <c r="K194" s="109" t="s">
        <v>1518</v>
      </c>
    </row>
    <row r="195" spans="1:11" ht="19.5" thickBot="1" x14ac:dyDescent="0.3">
      <c r="A195" s="15" t="s">
        <v>1489</v>
      </c>
      <c r="B195" s="16" t="s">
        <v>1493</v>
      </c>
      <c r="C195" s="36" t="s">
        <v>1490</v>
      </c>
      <c r="D195" s="38" t="s">
        <v>1490</v>
      </c>
      <c r="E195" s="33" t="s">
        <v>1486</v>
      </c>
      <c r="F195" s="37" t="s">
        <v>473</v>
      </c>
      <c r="G195" s="74" t="s">
        <v>473</v>
      </c>
      <c r="H195" s="153"/>
      <c r="I195" s="153"/>
      <c r="J195" s="154">
        <v>1</v>
      </c>
      <c r="K195" s="109" t="s">
        <v>1518</v>
      </c>
    </row>
    <row r="196" spans="1:11" ht="19.5" thickBot="1" x14ac:dyDescent="0.3">
      <c r="A196" s="39" t="s">
        <v>4</v>
      </c>
      <c r="B196" s="40" t="s">
        <v>1494</v>
      </c>
      <c r="C196" s="36" t="s">
        <v>1423</v>
      </c>
      <c r="D196" s="18" t="s">
        <v>1424</v>
      </c>
      <c r="E196" s="33" t="s">
        <v>1486</v>
      </c>
      <c r="F196" s="37" t="s">
        <v>575</v>
      </c>
      <c r="G196" s="74" t="s">
        <v>478</v>
      </c>
      <c r="H196" s="153" t="s">
        <v>5</v>
      </c>
      <c r="I196" s="153">
        <v>500</v>
      </c>
      <c r="J196" s="154">
        <v>1</v>
      </c>
      <c r="K196" s="109" t="s">
        <v>1520</v>
      </c>
    </row>
    <row r="197" spans="1:11" ht="19.5" thickBot="1" x14ac:dyDescent="0.3">
      <c r="A197" s="39" t="s">
        <v>4</v>
      </c>
      <c r="B197" s="40" t="s">
        <v>1494</v>
      </c>
      <c r="C197" s="36" t="s">
        <v>1423</v>
      </c>
      <c r="D197" s="38" t="s">
        <v>1423</v>
      </c>
      <c r="E197" s="33" t="s">
        <v>1486</v>
      </c>
      <c r="F197" s="37" t="s">
        <v>485</v>
      </c>
      <c r="G197" s="74" t="s">
        <v>486</v>
      </c>
      <c r="H197" s="153" t="s">
        <v>5</v>
      </c>
      <c r="I197" s="153">
        <v>500</v>
      </c>
      <c r="J197" s="154">
        <v>1</v>
      </c>
      <c r="K197" s="109" t="s">
        <v>1520</v>
      </c>
    </row>
    <row r="198" spans="1:11" ht="19.5" thickBot="1" x14ac:dyDescent="0.3">
      <c r="A198" s="39" t="s">
        <v>4</v>
      </c>
      <c r="B198" s="40" t="s">
        <v>1494</v>
      </c>
      <c r="C198" s="36" t="s">
        <v>1423</v>
      </c>
      <c r="D198" s="38" t="s">
        <v>1423</v>
      </c>
      <c r="E198" s="33" t="s">
        <v>1486</v>
      </c>
      <c r="F198" s="37" t="s">
        <v>482</v>
      </c>
      <c r="G198" s="74" t="s">
        <v>481</v>
      </c>
      <c r="H198" s="153" t="s">
        <v>5</v>
      </c>
      <c r="I198" s="153">
        <v>3000</v>
      </c>
      <c r="J198" s="154">
        <v>1</v>
      </c>
      <c r="K198" s="109" t="s">
        <v>1520</v>
      </c>
    </row>
    <row r="199" spans="1:11" ht="19.5" thickBot="1" x14ac:dyDescent="0.3">
      <c r="A199" s="39" t="s">
        <v>6</v>
      </c>
      <c r="B199" s="40" t="s">
        <v>1495</v>
      </c>
      <c r="C199" s="36" t="s">
        <v>1421</v>
      </c>
      <c r="D199" s="18" t="s">
        <v>1422</v>
      </c>
      <c r="E199" s="33" t="s">
        <v>1486</v>
      </c>
      <c r="F199" s="37" t="s">
        <v>7</v>
      </c>
      <c r="G199" s="74" t="s">
        <v>477</v>
      </c>
      <c r="H199" s="153" t="s">
        <v>5</v>
      </c>
      <c r="I199" s="153">
        <v>500</v>
      </c>
      <c r="J199" s="154">
        <v>1</v>
      </c>
      <c r="K199" s="109" t="s">
        <v>1520</v>
      </c>
    </row>
    <row r="200" spans="1:11" ht="19.5" thickBot="1" x14ac:dyDescent="0.3">
      <c r="A200" s="41" t="s">
        <v>6</v>
      </c>
      <c r="B200" s="42" t="s">
        <v>1495</v>
      </c>
      <c r="C200" s="43" t="s">
        <v>1421</v>
      </c>
      <c r="D200" s="44" t="s">
        <v>1421</v>
      </c>
      <c r="E200" s="33" t="s">
        <v>1486</v>
      </c>
      <c r="F200" s="45" t="s">
        <v>483</v>
      </c>
      <c r="G200" s="81" t="s">
        <v>484</v>
      </c>
      <c r="H200" s="153" t="s">
        <v>5</v>
      </c>
      <c r="I200" s="153">
        <v>500</v>
      </c>
      <c r="J200" s="154">
        <v>1</v>
      </c>
      <c r="K200" s="109" t="s">
        <v>1520</v>
      </c>
    </row>
    <row r="201" spans="1:11" ht="18.75" x14ac:dyDescent="0.25">
      <c r="A201" s="41" t="s">
        <v>6</v>
      </c>
      <c r="B201" s="42" t="s">
        <v>1495</v>
      </c>
      <c r="C201" s="43" t="s">
        <v>1421</v>
      </c>
      <c r="D201" s="44" t="s">
        <v>1421</v>
      </c>
      <c r="E201" s="114" t="s">
        <v>1486</v>
      </c>
      <c r="F201" s="45" t="s">
        <v>479</v>
      </c>
      <c r="G201" s="81" t="s">
        <v>480</v>
      </c>
      <c r="H201" s="157" t="s">
        <v>5</v>
      </c>
      <c r="I201" s="157">
        <v>3000</v>
      </c>
      <c r="J201" s="158">
        <v>1</v>
      </c>
      <c r="K201" s="115" t="s">
        <v>1520</v>
      </c>
    </row>
    <row r="202" spans="1:11" ht="19.5" customHeight="1" thickBot="1" x14ac:dyDescent="0.35">
      <c r="A202" s="46"/>
      <c r="B202" s="46"/>
      <c r="C202" s="47"/>
      <c r="D202" s="47"/>
      <c r="E202" s="47"/>
      <c r="F202" s="46"/>
      <c r="G202" s="48"/>
      <c r="H202" s="155"/>
      <c r="I202" s="155"/>
    </row>
    <row r="203" spans="1:11" ht="47.25" thickBot="1" x14ac:dyDescent="0.3">
      <c r="A203" s="82" t="s">
        <v>1525</v>
      </c>
      <c r="B203" s="83"/>
      <c r="C203" s="78"/>
      <c r="D203" s="78"/>
      <c r="E203" s="78"/>
      <c r="F203" s="83"/>
      <c r="G203" s="84"/>
      <c r="H203" s="156"/>
      <c r="I203" s="156"/>
      <c r="J203" s="152"/>
      <c r="K203" s="85"/>
    </row>
    <row r="204" spans="1:11" ht="19.5" customHeight="1" thickBot="1" x14ac:dyDescent="0.35">
      <c r="A204" s="46"/>
      <c r="B204" s="46"/>
      <c r="C204" s="47"/>
      <c r="D204" s="47"/>
      <c r="E204" s="47"/>
      <c r="F204" s="46"/>
      <c r="G204" s="48"/>
      <c r="H204" s="155"/>
      <c r="I204" s="155"/>
    </row>
    <row r="205" spans="1:11" ht="38.25" thickBot="1" x14ac:dyDescent="0.3">
      <c r="A205" s="27" t="s">
        <v>833</v>
      </c>
      <c r="B205" s="28" t="s">
        <v>834</v>
      </c>
      <c r="C205" s="28" t="s">
        <v>835</v>
      </c>
      <c r="D205" s="28" t="s">
        <v>836</v>
      </c>
      <c r="E205" s="14" t="s">
        <v>1485</v>
      </c>
      <c r="F205" s="13" t="s">
        <v>0</v>
      </c>
      <c r="G205" s="86" t="s">
        <v>1</v>
      </c>
      <c r="H205" s="13" t="s">
        <v>1511</v>
      </c>
      <c r="I205" s="14" t="s">
        <v>1512</v>
      </c>
      <c r="J205" s="14" t="s">
        <v>2</v>
      </c>
      <c r="K205" s="108" t="s">
        <v>1513</v>
      </c>
    </row>
    <row r="206" spans="1:11" ht="19.5" thickBot="1" x14ac:dyDescent="0.35">
      <c r="A206" s="60" t="s">
        <v>1525</v>
      </c>
      <c r="B206" s="100" t="s">
        <v>1486</v>
      </c>
      <c r="C206" s="101" t="s">
        <v>1486</v>
      </c>
      <c r="D206" s="102" t="s">
        <v>1486</v>
      </c>
      <c r="E206" s="53" t="s">
        <v>1497</v>
      </c>
      <c r="F206" s="54">
        <v>410010001</v>
      </c>
      <c r="G206" s="80" t="s">
        <v>1650</v>
      </c>
      <c r="H206" s="159" t="s">
        <v>63</v>
      </c>
      <c r="I206" s="159"/>
      <c r="J206" s="160"/>
      <c r="K206" s="116"/>
    </row>
    <row r="207" spans="1:11" ht="19.5" thickBot="1" x14ac:dyDescent="0.35">
      <c r="A207" s="49" t="s">
        <v>1525</v>
      </c>
      <c r="B207" s="50" t="s">
        <v>1486</v>
      </c>
      <c r="C207" s="51" t="s">
        <v>1486</v>
      </c>
      <c r="D207" s="52" t="s">
        <v>1486</v>
      </c>
      <c r="E207" s="53" t="s">
        <v>1497</v>
      </c>
      <c r="F207" s="54">
        <v>410010005</v>
      </c>
      <c r="G207" s="35" t="s">
        <v>1651</v>
      </c>
      <c r="H207" s="153" t="s">
        <v>63</v>
      </c>
      <c r="I207" s="153"/>
      <c r="J207" s="161"/>
      <c r="K207" s="117"/>
    </row>
    <row r="208" spans="1:11" ht="19.5" thickBot="1" x14ac:dyDescent="0.35">
      <c r="A208" s="49" t="s">
        <v>1525</v>
      </c>
      <c r="B208" s="50" t="s">
        <v>1486</v>
      </c>
      <c r="C208" s="51" t="s">
        <v>1486</v>
      </c>
      <c r="D208" s="52" t="s">
        <v>1486</v>
      </c>
      <c r="E208" s="53" t="s">
        <v>1497</v>
      </c>
      <c r="F208" s="56">
        <v>410500001</v>
      </c>
      <c r="G208" s="21" t="s">
        <v>1641</v>
      </c>
      <c r="H208" s="153"/>
      <c r="I208" s="153"/>
      <c r="J208" s="161"/>
      <c r="K208" s="117"/>
    </row>
    <row r="209" spans="1:11" ht="19.5" thickBot="1" x14ac:dyDescent="0.35">
      <c r="A209" s="49" t="s">
        <v>1525</v>
      </c>
      <c r="B209" s="50" t="s">
        <v>1486</v>
      </c>
      <c r="C209" s="51" t="s">
        <v>1486</v>
      </c>
      <c r="D209" s="52" t="s">
        <v>1486</v>
      </c>
      <c r="E209" s="53" t="s">
        <v>1497</v>
      </c>
      <c r="F209" s="56">
        <v>410500002</v>
      </c>
      <c r="G209" s="21" t="s">
        <v>1642</v>
      </c>
      <c r="H209" s="153"/>
      <c r="I209" s="153"/>
      <c r="J209" s="161"/>
      <c r="K209" s="117"/>
    </row>
    <row r="210" spans="1:11" ht="19.5" thickBot="1" x14ac:dyDescent="0.35">
      <c r="A210" s="49" t="s">
        <v>1525</v>
      </c>
      <c r="B210" s="50" t="s">
        <v>1486</v>
      </c>
      <c r="C210" s="51" t="s">
        <v>1486</v>
      </c>
      <c r="D210" s="52" t="s">
        <v>1486</v>
      </c>
      <c r="E210" s="53" t="s">
        <v>1497</v>
      </c>
      <c r="F210" s="56">
        <v>410500003</v>
      </c>
      <c r="G210" s="21" t="s">
        <v>1643</v>
      </c>
      <c r="H210" s="153"/>
      <c r="I210" s="153"/>
      <c r="J210" s="161"/>
      <c r="K210" s="117"/>
    </row>
    <row r="211" spans="1:11" ht="19.5" thickBot="1" x14ac:dyDescent="0.35">
      <c r="A211" s="49" t="s">
        <v>1525</v>
      </c>
      <c r="B211" s="50" t="s">
        <v>1486</v>
      </c>
      <c r="C211" s="51" t="s">
        <v>1486</v>
      </c>
      <c r="D211" s="52" t="s">
        <v>1486</v>
      </c>
      <c r="E211" s="53" t="s">
        <v>1497</v>
      </c>
      <c r="F211" s="56">
        <v>410500004</v>
      </c>
      <c r="G211" s="21" t="s">
        <v>1644</v>
      </c>
      <c r="H211" s="153"/>
      <c r="I211" s="153"/>
      <c r="J211" s="161"/>
      <c r="K211" s="117"/>
    </row>
    <row r="212" spans="1:11" ht="19.5" thickBot="1" x14ac:dyDescent="0.35">
      <c r="A212" s="49" t="s">
        <v>1525</v>
      </c>
      <c r="B212" s="50" t="s">
        <v>1486</v>
      </c>
      <c r="C212" s="51" t="s">
        <v>1486</v>
      </c>
      <c r="D212" s="52" t="s">
        <v>1486</v>
      </c>
      <c r="E212" s="53" t="s">
        <v>1497</v>
      </c>
      <c r="F212" s="56">
        <v>410500005</v>
      </c>
      <c r="G212" s="21" t="s">
        <v>1645</v>
      </c>
      <c r="H212" s="153"/>
      <c r="I212" s="153"/>
      <c r="J212" s="161"/>
      <c r="K212" s="117"/>
    </row>
    <row r="213" spans="1:11" ht="19.5" thickBot="1" x14ac:dyDescent="0.35">
      <c r="A213" s="49" t="s">
        <v>1525</v>
      </c>
      <c r="B213" s="50" t="s">
        <v>1486</v>
      </c>
      <c r="C213" s="51" t="s">
        <v>1486</v>
      </c>
      <c r="D213" s="52" t="s">
        <v>1486</v>
      </c>
      <c r="E213" s="53" t="s">
        <v>1497</v>
      </c>
      <c r="F213" s="56">
        <v>410500006</v>
      </c>
      <c r="G213" s="21" t="s">
        <v>1646</v>
      </c>
      <c r="H213" s="153"/>
      <c r="I213" s="153"/>
      <c r="J213" s="161"/>
      <c r="K213" s="117"/>
    </row>
    <row r="214" spans="1:11" ht="19.5" thickBot="1" x14ac:dyDescent="0.35">
      <c r="A214" s="49" t="s">
        <v>1525</v>
      </c>
      <c r="B214" s="50" t="s">
        <v>1486</v>
      </c>
      <c r="C214" s="51" t="s">
        <v>1486</v>
      </c>
      <c r="D214" s="52" t="s">
        <v>1486</v>
      </c>
      <c r="E214" s="53" t="s">
        <v>1714</v>
      </c>
      <c r="F214" s="56">
        <v>410090001</v>
      </c>
      <c r="G214" s="21" t="s">
        <v>802</v>
      </c>
      <c r="H214" s="153" t="s">
        <v>12</v>
      </c>
      <c r="I214" s="153">
        <v>8</v>
      </c>
      <c r="J214" s="161"/>
      <c r="K214" s="117"/>
    </row>
    <row r="215" spans="1:11" ht="19.5" thickBot="1" x14ac:dyDescent="0.35">
      <c r="A215" s="49" t="s">
        <v>1525</v>
      </c>
      <c r="B215" s="50" t="s">
        <v>1486</v>
      </c>
      <c r="C215" s="51" t="s">
        <v>1486</v>
      </c>
      <c r="D215" s="52" t="s">
        <v>1486</v>
      </c>
      <c r="E215" s="53" t="s">
        <v>1715</v>
      </c>
      <c r="F215" s="56">
        <v>410090002</v>
      </c>
      <c r="G215" s="21" t="s">
        <v>803</v>
      </c>
      <c r="H215" s="153" t="s">
        <v>12</v>
      </c>
      <c r="I215" s="153">
        <v>8</v>
      </c>
      <c r="J215" s="161"/>
      <c r="K215" s="117"/>
    </row>
    <row r="216" spans="1:11" ht="19.5" thickBot="1" x14ac:dyDescent="0.35">
      <c r="A216" s="49" t="s">
        <v>1525</v>
      </c>
      <c r="B216" s="50" t="s">
        <v>1486</v>
      </c>
      <c r="C216" s="51" t="s">
        <v>1486</v>
      </c>
      <c r="D216" s="52" t="s">
        <v>1486</v>
      </c>
      <c r="E216" s="53" t="s">
        <v>1716</v>
      </c>
      <c r="F216" s="56">
        <v>410090003</v>
      </c>
      <c r="G216" s="21" t="s">
        <v>804</v>
      </c>
      <c r="H216" s="153" t="s">
        <v>12</v>
      </c>
      <c r="I216" s="153">
        <v>8</v>
      </c>
      <c r="J216" s="161"/>
      <c r="K216" s="117"/>
    </row>
    <row r="217" spans="1:11" ht="19.5" thickBot="1" x14ac:dyDescent="0.35">
      <c r="A217" s="49" t="s">
        <v>1525</v>
      </c>
      <c r="B217" s="50" t="s">
        <v>1486</v>
      </c>
      <c r="C217" s="51" t="s">
        <v>1486</v>
      </c>
      <c r="D217" s="52" t="s">
        <v>1486</v>
      </c>
      <c r="E217" s="53" t="s">
        <v>1717</v>
      </c>
      <c r="F217" s="56">
        <v>410090004</v>
      </c>
      <c r="G217" s="21" t="s">
        <v>807</v>
      </c>
      <c r="H217" s="153" t="s">
        <v>12</v>
      </c>
      <c r="I217" s="153">
        <v>8</v>
      </c>
      <c r="J217" s="161"/>
      <c r="K217" s="117"/>
    </row>
    <row r="218" spans="1:11" ht="19.5" thickBot="1" x14ac:dyDescent="0.35">
      <c r="A218" s="49" t="s">
        <v>1525</v>
      </c>
      <c r="B218" s="50" t="s">
        <v>1486</v>
      </c>
      <c r="C218" s="51" t="s">
        <v>1486</v>
      </c>
      <c r="D218" s="52" t="s">
        <v>1486</v>
      </c>
      <c r="E218" s="53" t="s">
        <v>1718</v>
      </c>
      <c r="F218" s="56">
        <v>410090005</v>
      </c>
      <c r="G218" s="21" t="s">
        <v>805</v>
      </c>
      <c r="H218" s="153" t="s">
        <v>12</v>
      </c>
      <c r="I218" s="153">
        <v>8</v>
      </c>
      <c r="J218" s="161"/>
      <c r="K218" s="117"/>
    </row>
    <row r="219" spans="1:11" ht="19.5" thickBot="1" x14ac:dyDescent="0.35">
      <c r="A219" s="49" t="s">
        <v>1525</v>
      </c>
      <c r="B219" s="50" t="s">
        <v>1486</v>
      </c>
      <c r="C219" s="51" t="s">
        <v>1486</v>
      </c>
      <c r="D219" s="52" t="s">
        <v>1486</v>
      </c>
      <c r="E219" s="53" t="s">
        <v>1719</v>
      </c>
      <c r="F219" s="56">
        <v>410090006</v>
      </c>
      <c r="G219" s="21" t="s">
        <v>806</v>
      </c>
      <c r="H219" s="153" t="s">
        <v>12</v>
      </c>
      <c r="I219" s="153">
        <v>8</v>
      </c>
      <c r="J219" s="161"/>
      <c r="K219" s="117"/>
    </row>
    <row r="220" spans="1:11" ht="19.5" thickBot="1" x14ac:dyDescent="0.35">
      <c r="A220" s="49" t="s">
        <v>1525</v>
      </c>
      <c r="B220" s="50" t="s">
        <v>1486</v>
      </c>
      <c r="C220" s="51" t="s">
        <v>1486</v>
      </c>
      <c r="D220" s="52" t="s">
        <v>1486</v>
      </c>
      <c r="E220" s="53" t="s">
        <v>1720</v>
      </c>
      <c r="F220" s="56">
        <v>410090007</v>
      </c>
      <c r="G220" s="21" t="s">
        <v>808</v>
      </c>
      <c r="H220" s="153" t="s">
        <v>12</v>
      </c>
      <c r="I220" s="153">
        <v>8</v>
      </c>
      <c r="J220" s="161"/>
      <c r="K220" s="117"/>
    </row>
    <row r="221" spans="1:11" ht="19.5" thickBot="1" x14ac:dyDescent="0.35">
      <c r="A221" s="49" t="s">
        <v>1525</v>
      </c>
      <c r="B221" s="50" t="s">
        <v>1486</v>
      </c>
      <c r="C221" s="51" t="s">
        <v>1486</v>
      </c>
      <c r="D221" s="52" t="s">
        <v>1486</v>
      </c>
      <c r="E221" s="53" t="s">
        <v>1721</v>
      </c>
      <c r="F221" s="56">
        <v>410090008</v>
      </c>
      <c r="G221" s="21" t="s">
        <v>1574</v>
      </c>
      <c r="H221" s="153" t="s">
        <v>12</v>
      </c>
      <c r="I221" s="153"/>
      <c r="J221" s="161"/>
      <c r="K221" s="117"/>
    </row>
    <row r="222" spans="1:11" ht="19.5" thickBot="1" x14ac:dyDescent="0.35">
      <c r="A222" s="49" t="s">
        <v>1525</v>
      </c>
      <c r="B222" s="50" t="s">
        <v>1486</v>
      </c>
      <c r="C222" s="51" t="s">
        <v>1486</v>
      </c>
      <c r="D222" s="52" t="s">
        <v>1486</v>
      </c>
      <c r="E222" s="53" t="s">
        <v>1722</v>
      </c>
      <c r="F222" s="96">
        <v>410090009</v>
      </c>
      <c r="G222" s="24" t="s">
        <v>1575</v>
      </c>
      <c r="H222" s="153" t="s">
        <v>12</v>
      </c>
      <c r="I222" s="153"/>
      <c r="J222" s="161"/>
      <c r="K222" s="117"/>
    </row>
    <row r="223" spans="1:11" ht="19.5" thickBot="1" x14ac:dyDescent="0.35">
      <c r="A223" s="49" t="s">
        <v>1525</v>
      </c>
      <c r="B223" s="50" t="s">
        <v>1486</v>
      </c>
      <c r="C223" s="51" t="s">
        <v>1486</v>
      </c>
      <c r="D223" s="52" t="s">
        <v>1486</v>
      </c>
      <c r="E223" s="53" t="s">
        <v>1723</v>
      </c>
      <c r="F223" s="96">
        <v>410090010</v>
      </c>
      <c r="G223" s="24" t="s">
        <v>1576</v>
      </c>
      <c r="H223" s="153" t="s">
        <v>12</v>
      </c>
      <c r="I223" s="153"/>
      <c r="J223" s="161"/>
      <c r="K223" s="117"/>
    </row>
    <row r="224" spans="1:11" ht="19.5" thickBot="1" x14ac:dyDescent="0.35">
      <c r="A224" s="49" t="s">
        <v>1525</v>
      </c>
      <c r="B224" s="50" t="s">
        <v>1486</v>
      </c>
      <c r="C224" s="51" t="s">
        <v>1486</v>
      </c>
      <c r="D224" s="52" t="s">
        <v>1486</v>
      </c>
      <c r="E224" s="53" t="s">
        <v>1724</v>
      </c>
      <c r="F224" s="96">
        <v>410090011</v>
      </c>
      <c r="G224" s="24" t="s">
        <v>1577</v>
      </c>
      <c r="H224" s="153" t="s">
        <v>12</v>
      </c>
      <c r="I224" s="153"/>
      <c r="J224" s="161"/>
      <c r="K224" s="117"/>
    </row>
    <row r="225" spans="1:11" ht="19.5" thickBot="1" x14ac:dyDescent="0.35">
      <c r="A225" s="49" t="s">
        <v>1525</v>
      </c>
      <c r="B225" s="50" t="s">
        <v>1486</v>
      </c>
      <c r="C225" s="51" t="s">
        <v>1486</v>
      </c>
      <c r="D225" s="52" t="s">
        <v>1486</v>
      </c>
      <c r="E225" s="53" t="s">
        <v>1725</v>
      </c>
      <c r="F225" s="96">
        <v>410090012</v>
      </c>
      <c r="G225" s="24" t="s">
        <v>1578</v>
      </c>
      <c r="H225" s="153" t="s">
        <v>12</v>
      </c>
      <c r="I225" s="153"/>
      <c r="J225" s="161"/>
      <c r="K225" s="117"/>
    </row>
    <row r="226" spans="1:11" ht="19.5" thickBot="1" x14ac:dyDescent="0.35">
      <c r="A226" s="49" t="s">
        <v>1525</v>
      </c>
      <c r="B226" s="50" t="s">
        <v>1486</v>
      </c>
      <c r="C226" s="51" t="s">
        <v>1486</v>
      </c>
      <c r="D226" s="52" t="s">
        <v>1486</v>
      </c>
      <c r="E226" s="53" t="s">
        <v>1726</v>
      </c>
      <c r="F226" s="96">
        <v>410090013</v>
      </c>
      <c r="G226" s="24" t="s">
        <v>1609</v>
      </c>
      <c r="H226" s="153" t="s">
        <v>12</v>
      </c>
      <c r="I226" s="153"/>
      <c r="J226" s="161"/>
      <c r="K226" s="117"/>
    </row>
    <row r="227" spans="1:11" ht="19.5" thickBot="1" x14ac:dyDescent="0.35">
      <c r="A227" s="49" t="s">
        <v>1525</v>
      </c>
      <c r="B227" s="50" t="s">
        <v>1486</v>
      </c>
      <c r="C227" s="51" t="s">
        <v>1486</v>
      </c>
      <c r="D227" s="52" t="s">
        <v>1486</v>
      </c>
      <c r="E227" s="53" t="s">
        <v>1727</v>
      </c>
      <c r="F227" s="96">
        <v>410070001</v>
      </c>
      <c r="G227" s="24" t="s">
        <v>1584</v>
      </c>
      <c r="H227" s="153" t="s">
        <v>24</v>
      </c>
      <c r="I227" s="153"/>
      <c r="J227" s="161"/>
      <c r="K227" s="117"/>
    </row>
    <row r="228" spans="1:11" ht="19.5" thickBot="1" x14ac:dyDescent="0.35">
      <c r="A228" s="49" t="s">
        <v>1525</v>
      </c>
      <c r="B228" s="50" t="s">
        <v>1486</v>
      </c>
      <c r="C228" s="51" t="s">
        <v>1486</v>
      </c>
      <c r="D228" s="52" t="s">
        <v>1486</v>
      </c>
      <c r="E228" s="53" t="s">
        <v>1728</v>
      </c>
      <c r="F228" s="96">
        <v>410070002</v>
      </c>
      <c r="G228" s="24" t="s">
        <v>1585</v>
      </c>
      <c r="H228" s="153" t="s">
        <v>24</v>
      </c>
      <c r="I228" s="153"/>
      <c r="J228" s="161"/>
      <c r="K228" s="117"/>
    </row>
    <row r="229" spans="1:11" ht="19.5" thickBot="1" x14ac:dyDescent="0.35">
      <c r="A229" s="49" t="s">
        <v>1525</v>
      </c>
      <c r="B229" s="50" t="s">
        <v>1486</v>
      </c>
      <c r="C229" s="51" t="s">
        <v>1486</v>
      </c>
      <c r="D229" s="52" t="s">
        <v>1486</v>
      </c>
      <c r="E229" s="53" t="s">
        <v>1768</v>
      </c>
      <c r="F229" s="96">
        <v>410140001</v>
      </c>
      <c r="G229" s="24" t="s">
        <v>1586</v>
      </c>
      <c r="H229" s="153" t="s">
        <v>20</v>
      </c>
      <c r="I229" s="153"/>
      <c r="J229" s="161"/>
      <c r="K229" s="117"/>
    </row>
    <row r="230" spans="1:11" ht="19.5" thickBot="1" x14ac:dyDescent="0.35">
      <c r="A230" s="49" t="s">
        <v>1525</v>
      </c>
      <c r="B230" s="50" t="s">
        <v>1486</v>
      </c>
      <c r="C230" s="51" t="s">
        <v>1486</v>
      </c>
      <c r="D230" s="52" t="s">
        <v>1486</v>
      </c>
      <c r="E230" s="53" t="s">
        <v>1729</v>
      </c>
      <c r="F230" s="96">
        <v>410140002</v>
      </c>
      <c r="G230" s="24" t="s">
        <v>1587</v>
      </c>
      <c r="H230" s="153" t="s">
        <v>20</v>
      </c>
      <c r="I230" s="153"/>
      <c r="J230" s="161"/>
      <c r="K230" s="117"/>
    </row>
    <row r="231" spans="1:11" ht="19.5" thickBot="1" x14ac:dyDescent="0.35">
      <c r="A231" s="49" t="s">
        <v>1525</v>
      </c>
      <c r="B231" s="50" t="s">
        <v>1486</v>
      </c>
      <c r="C231" s="51" t="s">
        <v>1486</v>
      </c>
      <c r="D231" s="52" t="s">
        <v>1486</v>
      </c>
      <c r="E231" s="53" t="s">
        <v>1730</v>
      </c>
      <c r="F231" s="96">
        <v>410140003</v>
      </c>
      <c r="G231" s="24" t="s">
        <v>1588</v>
      </c>
      <c r="H231" s="153" t="s">
        <v>20</v>
      </c>
      <c r="I231" s="153"/>
      <c r="J231" s="161"/>
      <c r="K231" s="117"/>
    </row>
    <row r="232" spans="1:11" ht="19.5" thickBot="1" x14ac:dyDescent="0.35">
      <c r="A232" s="49" t="s">
        <v>1525</v>
      </c>
      <c r="B232" s="50" t="s">
        <v>1486</v>
      </c>
      <c r="C232" s="51" t="s">
        <v>1486</v>
      </c>
      <c r="D232" s="52" t="s">
        <v>1486</v>
      </c>
      <c r="E232" s="53" t="s">
        <v>1769</v>
      </c>
      <c r="F232" s="96">
        <v>410140004</v>
      </c>
      <c r="G232" s="24" t="s">
        <v>1589</v>
      </c>
      <c r="H232" s="153" t="s">
        <v>20</v>
      </c>
      <c r="I232" s="153"/>
      <c r="J232" s="161"/>
      <c r="K232" s="117"/>
    </row>
    <row r="233" spans="1:11" ht="19.5" thickBot="1" x14ac:dyDescent="0.35">
      <c r="A233" s="49" t="s">
        <v>1525</v>
      </c>
      <c r="B233" s="50" t="s">
        <v>1486</v>
      </c>
      <c r="C233" s="51" t="s">
        <v>1486</v>
      </c>
      <c r="D233" s="52" t="s">
        <v>1486</v>
      </c>
      <c r="E233" s="53" t="s">
        <v>1772</v>
      </c>
      <c r="F233" s="96">
        <v>410140005</v>
      </c>
      <c r="G233" s="24" t="s">
        <v>1635</v>
      </c>
      <c r="H233" s="153"/>
      <c r="I233" s="153"/>
      <c r="J233" s="161"/>
      <c r="K233" s="117"/>
    </row>
    <row r="234" spans="1:11" ht="19.5" thickBot="1" x14ac:dyDescent="0.35">
      <c r="A234" s="49" t="s">
        <v>1525</v>
      </c>
      <c r="B234" s="50" t="s">
        <v>1486</v>
      </c>
      <c r="C234" s="51" t="s">
        <v>1486</v>
      </c>
      <c r="D234" s="52" t="s">
        <v>1486</v>
      </c>
      <c r="E234" s="53" t="s">
        <v>1731</v>
      </c>
      <c r="F234" s="96">
        <v>410140006</v>
      </c>
      <c r="G234" s="24" t="s">
        <v>1636</v>
      </c>
      <c r="H234" s="153"/>
      <c r="I234" s="153"/>
      <c r="J234" s="161"/>
      <c r="K234" s="117"/>
    </row>
    <row r="235" spans="1:11" ht="19.5" thickBot="1" x14ac:dyDescent="0.35">
      <c r="A235" s="49" t="s">
        <v>1525</v>
      </c>
      <c r="B235" s="50" t="s">
        <v>1486</v>
      </c>
      <c r="C235" s="51" t="s">
        <v>1486</v>
      </c>
      <c r="D235" s="52" t="s">
        <v>1486</v>
      </c>
      <c r="E235" s="53" t="s">
        <v>1773</v>
      </c>
      <c r="F235" s="96">
        <v>410140007</v>
      </c>
      <c r="G235" s="24" t="s">
        <v>186</v>
      </c>
      <c r="H235" s="153" t="s">
        <v>20</v>
      </c>
      <c r="I235" s="153"/>
      <c r="J235" s="161"/>
      <c r="K235" s="117"/>
    </row>
    <row r="236" spans="1:11" ht="19.5" thickBot="1" x14ac:dyDescent="0.35">
      <c r="A236" s="49" t="s">
        <v>1525</v>
      </c>
      <c r="B236" s="50" t="s">
        <v>1486</v>
      </c>
      <c r="C236" s="51" t="s">
        <v>1486</v>
      </c>
      <c r="D236" s="52" t="s">
        <v>1486</v>
      </c>
      <c r="E236" s="53" t="s">
        <v>1732</v>
      </c>
      <c r="F236" s="96">
        <v>410140008</v>
      </c>
      <c r="G236" s="24" t="s">
        <v>1637</v>
      </c>
      <c r="H236" s="153" t="s">
        <v>20</v>
      </c>
      <c r="I236" s="153"/>
      <c r="J236" s="161"/>
      <c r="K236" s="117"/>
    </row>
    <row r="237" spans="1:11" ht="19.5" thickBot="1" x14ac:dyDescent="0.35">
      <c r="A237" s="49" t="s">
        <v>1525</v>
      </c>
      <c r="B237" s="50" t="s">
        <v>1486</v>
      </c>
      <c r="C237" s="51" t="s">
        <v>1486</v>
      </c>
      <c r="D237" s="52" t="s">
        <v>1486</v>
      </c>
      <c r="E237" s="53" t="s">
        <v>1774</v>
      </c>
      <c r="F237" s="96">
        <v>410140009</v>
      </c>
      <c r="G237" s="24" t="s">
        <v>1638</v>
      </c>
      <c r="H237" s="153" t="s">
        <v>20</v>
      </c>
      <c r="I237" s="153"/>
      <c r="J237" s="161"/>
      <c r="K237" s="117"/>
    </row>
    <row r="238" spans="1:11" ht="19.5" thickBot="1" x14ac:dyDescent="0.35">
      <c r="A238" s="49" t="s">
        <v>1525</v>
      </c>
      <c r="B238" s="50" t="s">
        <v>1486</v>
      </c>
      <c r="C238" s="51" t="s">
        <v>1486</v>
      </c>
      <c r="D238" s="52" t="s">
        <v>1486</v>
      </c>
      <c r="E238" s="53" t="s">
        <v>1733</v>
      </c>
      <c r="F238" s="96">
        <v>410140011</v>
      </c>
      <c r="G238" s="24" t="s">
        <v>1640</v>
      </c>
      <c r="H238" s="153" t="s">
        <v>20</v>
      </c>
      <c r="I238" s="153"/>
      <c r="J238" s="161"/>
      <c r="K238" s="117"/>
    </row>
    <row r="239" spans="1:11" ht="19.5" thickBot="1" x14ac:dyDescent="0.35">
      <c r="A239" s="49" t="s">
        <v>1525</v>
      </c>
      <c r="B239" s="50" t="s">
        <v>1486</v>
      </c>
      <c r="C239" s="51" t="s">
        <v>1486</v>
      </c>
      <c r="D239" s="52" t="s">
        <v>1486</v>
      </c>
      <c r="E239" s="53" t="s">
        <v>1776</v>
      </c>
      <c r="F239" s="96">
        <v>410140012</v>
      </c>
      <c r="G239" s="24" t="s">
        <v>1639</v>
      </c>
      <c r="H239" s="153" t="s">
        <v>20</v>
      </c>
      <c r="I239" s="153"/>
      <c r="J239" s="161"/>
      <c r="K239" s="117"/>
    </row>
    <row r="240" spans="1:11" ht="19.5" thickBot="1" x14ac:dyDescent="0.35">
      <c r="A240" s="49" t="s">
        <v>1525</v>
      </c>
      <c r="B240" s="50" t="s">
        <v>1486</v>
      </c>
      <c r="C240" s="51" t="s">
        <v>1486</v>
      </c>
      <c r="D240" s="52" t="s">
        <v>1486</v>
      </c>
      <c r="E240" s="53" t="s">
        <v>1734</v>
      </c>
      <c r="F240" s="96">
        <v>410190001</v>
      </c>
      <c r="G240" s="24" t="s">
        <v>1602</v>
      </c>
      <c r="H240" s="153" t="s">
        <v>8</v>
      </c>
      <c r="I240" s="153"/>
      <c r="J240" s="161"/>
      <c r="K240" s="117"/>
    </row>
    <row r="241" spans="1:11" ht="19.5" thickBot="1" x14ac:dyDescent="0.35">
      <c r="A241" s="49" t="s">
        <v>1525</v>
      </c>
      <c r="B241" s="50" t="s">
        <v>1486</v>
      </c>
      <c r="C241" s="51" t="s">
        <v>1486</v>
      </c>
      <c r="D241" s="52" t="s">
        <v>1486</v>
      </c>
      <c r="E241" s="53" t="s">
        <v>1735</v>
      </c>
      <c r="F241" s="96">
        <v>410190002</v>
      </c>
      <c r="G241" s="24" t="s">
        <v>1603</v>
      </c>
      <c r="H241" s="153" t="s">
        <v>8</v>
      </c>
      <c r="I241" s="153"/>
      <c r="J241" s="161"/>
      <c r="K241" s="117"/>
    </row>
    <row r="242" spans="1:11" ht="19.5" thickBot="1" x14ac:dyDescent="0.35">
      <c r="A242" s="49" t="s">
        <v>1525</v>
      </c>
      <c r="B242" s="50" t="s">
        <v>1486</v>
      </c>
      <c r="C242" s="51" t="s">
        <v>1486</v>
      </c>
      <c r="D242" s="52" t="s">
        <v>1486</v>
      </c>
      <c r="E242" s="53" t="s">
        <v>1736</v>
      </c>
      <c r="F242" s="96">
        <v>410510001</v>
      </c>
      <c r="G242" s="24" t="s">
        <v>1598</v>
      </c>
      <c r="H242" s="153" t="s">
        <v>1594</v>
      </c>
      <c r="I242" s="153"/>
      <c r="J242" s="161"/>
      <c r="K242" s="117"/>
    </row>
    <row r="243" spans="1:11" ht="19.5" thickBot="1" x14ac:dyDescent="0.35">
      <c r="A243" s="49" t="s">
        <v>1525</v>
      </c>
      <c r="B243" s="50" t="s">
        <v>1486</v>
      </c>
      <c r="C243" s="51" t="s">
        <v>1486</v>
      </c>
      <c r="D243" s="52" t="s">
        <v>1486</v>
      </c>
      <c r="E243" s="53" t="s">
        <v>1767</v>
      </c>
      <c r="F243" s="96">
        <v>410520002</v>
      </c>
      <c r="G243" s="24" t="s">
        <v>1523</v>
      </c>
      <c r="H243" s="153" t="s">
        <v>1521</v>
      </c>
      <c r="I243" s="153">
        <v>0</v>
      </c>
      <c r="J243" s="161">
        <v>12</v>
      </c>
      <c r="K243" s="117"/>
    </row>
    <row r="244" spans="1:11" ht="19.5" thickBot="1" x14ac:dyDescent="0.35">
      <c r="A244" s="49" t="s">
        <v>1525</v>
      </c>
      <c r="B244" s="50" t="s">
        <v>1486</v>
      </c>
      <c r="C244" s="51" t="s">
        <v>1486</v>
      </c>
      <c r="D244" s="52" t="s">
        <v>1486</v>
      </c>
      <c r="E244" s="53" t="s">
        <v>1737</v>
      </c>
      <c r="F244" s="96">
        <v>410520003</v>
      </c>
      <c r="G244" s="24" t="s">
        <v>1524</v>
      </c>
      <c r="H244" s="153" t="s">
        <v>1521</v>
      </c>
      <c r="I244" s="153">
        <v>0</v>
      </c>
      <c r="J244" s="161">
        <v>12</v>
      </c>
      <c r="K244" s="117"/>
    </row>
    <row r="245" spans="1:11" ht="19.5" thickBot="1" x14ac:dyDescent="0.35">
      <c r="A245" s="49" t="s">
        <v>1525</v>
      </c>
      <c r="B245" s="50" t="s">
        <v>1486</v>
      </c>
      <c r="C245" s="51" t="s">
        <v>1486</v>
      </c>
      <c r="D245" s="52" t="s">
        <v>1486</v>
      </c>
      <c r="E245" s="53" t="s">
        <v>1770</v>
      </c>
      <c r="F245" s="96">
        <v>410510004</v>
      </c>
      <c r="G245" s="24" t="s">
        <v>1591</v>
      </c>
      <c r="H245" s="153" t="s">
        <v>1594</v>
      </c>
      <c r="I245" s="153"/>
      <c r="J245" s="161"/>
      <c r="K245" s="117"/>
    </row>
    <row r="246" spans="1:11" ht="19.5" thickBot="1" x14ac:dyDescent="0.35">
      <c r="A246" s="49" t="s">
        <v>1525</v>
      </c>
      <c r="B246" s="50" t="s">
        <v>1486</v>
      </c>
      <c r="C246" s="51" t="s">
        <v>1486</v>
      </c>
      <c r="D246" s="52" t="s">
        <v>1486</v>
      </c>
      <c r="E246" s="53" t="s">
        <v>1775</v>
      </c>
      <c r="F246" s="96">
        <v>410510005</v>
      </c>
      <c r="G246" s="24" t="s">
        <v>1592</v>
      </c>
      <c r="H246" s="153" t="s">
        <v>1594</v>
      </c>
      <c r="I246" s="153"/>
      <c r="J246" s="161"/>
      <c r="K246" s="117"/>
    </row>
    <row r="247" spans="1:11" ht="19.5" thickBot="1" x14ac:dyDescent="0.35">
      <c r="A247" s="49" t="s">
        <v>1525</v>
      </c>
      <c r="B247" s="50" t="s">
        <v>1486</v>
      </c>
      <c r="C247" s="51" t="s">
        <v>1486</v>
      </c>
      <c r="D247" s="52" t="s">
        <v>1486</v>
      </c>
      <c r="E247" s="53" t="s">
        <v>1742</v>
      </c>
      <c r="F247" s="96">
        <v>700490001</v>
      </c>
      <c r="G247" s="24" t="s">
        <v>1496</v>
      </c>
      <c r="H247" s="153" t="s">
        <v>648</v>
      </c>
      <c r="I247" s="153">
        <v>500</v>
      </c>
      <c r="J247" s="154">
        <v>1</v>
      </c>
      <c r="K247" s="109" t="s">
        <v>1520</v>
      </c>
    </row>
    <row r="248" spans="1:11" ht="19.5" thickBot="1" x14ac:dyDescent="0.35">
      <c r="A248" s="49" t="s">
        <v>1525</v>
      </c>
      <c r="B248" s="50" t="s">
        <v>1486</v>
      </c>
      <c r="C248" s="51" t="s">
        <v>1486</v>
      </c>
      <c r="D248" s="52" t="s">
        <v>1486</v>
      </c>
      <c r="E248" s="53" t="s">
        <v>1771</v>
      </c>
      <c r="F248" s="96">
        <v>410510002</v>
      </c>
      <c r="G248" s="24" t="s">
        <v>1599</v>
      </c>
      <c r="H248" s="153" t="s">
        <v>1594</v>
      </c>
      <c r="I248" s="153"/>
      <c r="J248" s="161"/>
      <c r="K248" s="117"/>
    </row>
    <row r="249" spans="1:11" ht="19.5" thickBot="1" x14ac:dyDescent="0.35">
      <c r="A249" s="49" t="s">
        <v>1525</v>
      </c>
      <c r="B249" s="50" t="s">
        <v>1486</v>
      </c>
      <c r="C249" s="51" t="s">
        <v>1486</v>
      </c>
      <c r="D249" s="52" t="s">
        <v>1486</v>
      </c>
      <c r="E249" s="53" t="s">
        <v>1743</v>
      </c>
      <c r="F249" s="96">
        <v>700420003</v>
      </c>
      <c r="G249" s="24" t="s">
        <v>1631</v>
      </c>
      <c r="H249" s="153"/>
      <c r="I249" s="153"/>
      <c r="J249" s="161"/>
      <c r="K249" s="117"/>
    </row>
    <row r="250" spans="1:11" ht="19.5" thickBot="1" x14ac:dyDescent="0.35">
      <c r="A250" s="49" t="s">
        <v>1525</v>
      </c>
      <c r="B250" s="50" t="s">
        <v>1486</v>
      </c>
      <c r="C250" s="51" t="s">
        <v>1486</v>
      </c>
      <c r="D250" s="52" t="s">
        <v>1486</v>
      </c>
      <c r="E250" s="53" t="s">
        <v>1744</v>
      </c>
      <c r="F250" s="96">
        <v>410250003</v>
      </c>
      <c r="G250" s="24" t="s">
        <v>812</v>
      </c>
      <c r="H250" s="153" t="s">
        <v>533</v>
      </c>
      <c r="I250" s="153">
        <v>204</v>
      </c>
      <c r="J250" s="161"/>
      <c r="K250" s="117"/>
    </row>
    <row r="251" spans="1:11" ht="19.5" thickBot="1" x14ac:dyDescent="0.35">
      <c r="A251" s="49" t="s">
        <v>1525</v>
      </c>
      <c r="B251" s="50" t="s">
        <v>1486</v>
      </c>
      <c r="C251" s="51" t="s">
        <v>1486</v>
      </c>
      <c r="D251" s="52" t="s">
        <v>1486</v>
      </c>
      <c r="E251" s="53" t="s">
        <v>1763</v>
      </c>
      <c r="F251" s="96">
        <v>410460001</v>
      </c>
      <c r="G251" s="24" t="s">
        <v>1764</v>
      </c>
      <c r="H251" s="153"/>
      <c r="I251" s="153"/>
      <c r="J251" s="161"/>
      <c r="K251" s="117"/>
    </row>
    <row r="252" spans="1:11" ht="19.5" thickBot="1" x14ac:dyDescent="0.35">
      <c r="A252" s="49" t="s">
        <v>1525</v>
      </c>
      <c r="B252" s="50" t="s">
        <v>1486</v>
      </c>
      <c r="C252" s="51" t="s">
        <v>1486</v>
      </c>
      <c r="D252" s="52" t="s">
        <v>1486</v>
      </c>
      <c r="E252" s="53" t="s">
        <v>1745</v>
      </c>
      <c r="F252" s="96">
        <v>490330002</v>
      </c>
      <c r="G252" s="24" t="s">
        <v>719</v>
      </c>
      <c r="H252" s="153"/>
      <c r="I252" s="153">
        <v>60</v>
      </c>
      <c r="J252" s="161"/>
      <c r="K252" s="117"/>
    </row>
    <row r="253" spans="1:11" ht="19.5" thickBot="1" x14ac:dyDescent="0.35">
      <c r="A253" s="49" t="s">
        <v>1525</v>
      </c>
      <c r="B253" s="50" t="s">
        <v>1486</v>
      </c>
      <c r="C253" s="51" t="s">
        <v>1486</v>
      </c>
      <c r="D253" s="52" t="s">
        <v>1486</v>
      </c>
      <c r="E253" s="53" t="s">
        <v>1746</v>
      </c>
      <c r="F253" s="96">
        <v>410110001</v>
      </c>
      <c r="G253" s="24" t="s">
        <v>1425</v>
      </c>
      <c r="H253" s="153" t="s">
        <v>831</v>
      </c>
      <c r="I253" s="153">
        <v>0</v>
      </c>
      <c r="J253" s="161">
        <v>40</v>
      </c>
      <c r="K253" s="117"/>
    </row>
    <row r="254" spans="1:11" ht="19.5" thickBot="1" x14ac:dyDescent="0.35">
      <c r="A254" s="49" t="s">
        <v>1525</v>
      </c>
      <c r="B254" s="50" t="s">
        <v>1486</v>
      </c>
      <c r="C254" s="51" t="s">
        <v>1486</v>
      </c>
      <c r="D254" s="52" t="s">
        <v>1486</v>
      </c>
      <c r="E254" s="53" t="s">
        <v>1747</v>
      </c>
      <c r="F254" s="96">
        <v>410270001</v>
      </c>
      <c r="G254" s="24" t="s">
        <v>1431</v>
      </c>
      <c r="H254" s="153" t="s">
        <v>531</v>
      </c>
      <c r="I254" s="153">
        <v>0</v>
      </c>
      <c r="J254" s="161"/>
      <c r="K254" s="117"/>
    </row>
    <row r="255" spans="1:11" ht="19.5" thickBot="1" x14ac:dyDescent="0.35">
      <c r="A255" s="49" t="s">
        <v>1525</v>
      </c>
      <c r="B255" s="50" t="s">
        <v>1486</v>
      </c>
      <c r="C255" s="51" t="s">
        <v>1486</v>
      </c>
      <c r="D255" s="52" t="s">
        <v>1486</v>
      </c>
      <c r="E255" s="53" t="s">
        <v>1748</v>
      </c>
      <c r="F255" s="96">
        <v>410010002</v>
      </c>
      <c r="G255" s="24" t="s">
        <v>1619</v>
      </c>
      <c r="H255" s="153" t="s">
        <v>63</v>
      </c>
      <c r="I255" s="153"/>
      <c r="J255" s="161"/>
      <c r="K255" s="117"/>
    </row>
    <row r="256" spans="1:11" ht="19.5" thickBot="1" x14ac:dyDescent="0.35">
      <c r="A256" s="49" t="s">
        <v>1525</v>
      </c>
      <c r="B256" s="50" t="s">
        <v>1486</v>
      </c>
      <c r="C256" s="51" t="s">
        <v>1486</v>
      </c>
      <c r="D256" s="52" t="s">
        <v>1486</v>
      </c>
      <c r="E256" s="53" t="s">
        <v>1749</v>
      </c>
      <c r="F256" s="96">
        <v>490320003</v>
      </c>
      <c r="G256" s="24" t="s">
        <v>1607</v>
      </c>
      <c r="H256" s="153" t="s">
        <v>1659</v>
      </c>
      <c r="I256" s="153"/>
      <c r="J256" s="161"/>
      <c r="K256" s="117"/>
    </row>
    <row r="257" spans="1:11" ht="19.5" thickBot="1" x14ac:dyDescent="0.35">
      <c r="A257" s="49" t="s">
        <v>1525</v>
      </c>
      <c r="B257" s="50" t="s">
        <v>1486</v>
      </c>
      <c r="C257" s="51" t="s">
        <v>1486</v>
      </c>
      <c r="D257" s="52" t="s">
        <v>1486</v>
      </c>
      <c r="E257" s="53" t="s">
        <v>1765</v>
      </c>
      <c r="F257" s="96">
        <v>410520001</v>
      </c>
      <c r="G257" s="24" t="s">
        <v>1522</v>
      </c>
      <c r="H257" s="153" t="s">
        <v>1521</v>
      </c>
      <c r="I257" s="153">
        <v>0</v>
      </c>
      <c r="J257" s="161">
        <v>12</v>
      </c>
      <c r="K257" s="117"/>
    </row>
    <row r="258" spans="1:11" ht="19.5" thickBot="1" x14ac:dyDescent="0.35">
      <c r="A258" s="49" t="s">
        <v>1525</v>
      </c>
      <c r="B258" s="50" t="s">
        <v>1486</v>
      </c>
      <c r="C258" s="51" t="s">
        <v>1486</v>
      </c>
      <c r="D258" s="52" t="s">
        <v>1486</v>
      </c>
      <c r="E258" s="53" t="s">
        <v>1750</v>
      </c>
      <c r="F258" s="96">
        <v>410250001</v>
      </c>
      <c r="G258" s="24" t="s">
        <v>810</v>
      </c>
      <c r="H258" s="153" t="s">
        <v>533</v>
      </c>
      <c r="I258" s="153">
        <v>204</v>
      </c>
      <c r="J258" s="161"/>
      <c r="K258" s="117"/>
    </row>
    <row r="259" spans="1:11" ht="19.5" thickBot="1" x14ac:dyDescent="0.35">
      <c r="A259" s="49" t="s">
        <v>1525</v>
      </c>
      <c r="B259" s="50" t="s">
        <v>1486</v>
      </c>
      <c r="C259" s="51" t="s">
        <v>1486</v>
      </c>
      <c r="D259" s="52" t="s">
        <v>1486</v>
      </c>
      <c r="E259" s="53" t="s">
        <v>1751</v>
      </c>
      <c r="F259" s="96">
        <v>490330005</v>
      </c>
      <c r="G259" s="24" t="s">
        <v>1648</v>
      </c>
      <c r="H259" s="153"/>
      <c r="I259" s="153"/>
      <c r="J259" s="161"/>
      <c r="K259" s="117"/>
    </row>
    <row r="260" spans="1:11" ht="19.5" thickBot="1" x14ac:dyDescent="0.35">
      <c r="A260" s="49" t="s">
        <v>1525</v>
      </c>
      <c r="B260" s="50" t="s">
        <v>1486</v>
      </c>
      <c r="C260" s="51" t="s">
        <v>1486</v>
      </c>
      <c r="D260" s="52" t="s">
        <v>1486</v>
      </c>
      <c r="E260" s="53" t="s">
        <v>1752</v>
      </c>
      <c r="F260" s="96">
        <v>490320002</v>
      </c>
      <c r="G260" s="24" t="s">
        <v>1606</v>
      </c>
      <c r="H260" s="153" t="s">
        <v>1659</v>
      </c>
      <c r="I260" s="153"/>
      <c r="J260" s="161"/>
      <c r="K260" s="117"/>
    </row>
    <row r="261" spans="1:11" ht="19.5" thickBot="1" x14ac:dyDescent="0.35">
      <c r="A261" s="49" t="s">
        <v>1525</v>
      </c>
      <c r="B261" s="50" t="s">
        <v>1486</v>
      </c>
      <c r="C261" s="51" t="s">
        <v>1486</v>
      </c>
      <c r="D261" s="52" t="s">
        <v>1486</v>
      </c>
      <c r="E261" s="53" t="s">
        <v>1753</v>
      </c>
      <c r="F261" s="96">
        <v>490330003</v>
      </c>
      <c r="G261" s="24" t="s">
        <v>721</v>
      </c>
      <c r="H261" s="153"/>
      <c r="I261" s="153">
        <v>15</v>
      </c>
      <c r="J261" s="161"/>
      <c r="K261" s="117"/>
    </row>
    <row r="262" spans="1:11" ht="19.5" thickBot="1" x14ac:dyDescent="0.35">
      <c r="A262" s="49" t="s">
        <v>1525</v>
      </c>
      <c r="B262" s="50" t="s">
        <v>1486</v>
      </c>
      <c r="C262" s="51" t="s">
        <v>1486</v>
      </c>
      <c r="D262" s="52" t="s">
        <v>1486</v>
      </c>
      <c r="E262" s="53" t="s">
        <v>1754</v>
      </c>
      <c r="F262" s="96">
        <v>410040003</v>
      </c>
      <c r="G262" s="24" t="s">
        <v>1559</v>
      </c>
      <c r="H262" s="153" t="s">
        <v>521</v>
      </c>
      <c r="I262" s="153"/>
      <c r="J262" s="161"/>
      <c r="K262" s="117"/>
    </row>
    <row r="263" spans="1:11" ht="19.5" thickBot="1" x14ac:dyDescent="0.35">
      <c r="A263" s="49" t="s">
        <v>1525</v>
      </c>
      <c r="B263" s="50" t="s">
        <v>1486</v>
      </c>
      <c r="C263" s="51" t="s">
        <v>1486</v>
      </c>
      <c r="D263" s="52" t="s">
        <v>1486</v>
      </c>
      <c r="E263" s="53" t="s">
        <v>1755</v>
      </c>
      <c r="F263" s="96">
        <v>410010003</v>
      </c>
      <c r="G263" s="24" t="s">
        <v>1649</v>
      </c>
      <c r="H263" s="153" t="s">
        <v>63</v>
      </c>
      <c r="I263" s="162"/>
      <c r="J263" s="161"/>
      <c r="K263" s="117"/>
    </row>
    <row r="264" spans="1:11" ht="19.5" thickBot="1" x14ac:dyDescent="0.35">
      <c r="A264" s="49" t="s">
        <v>1525</v>
      </c>
      <c r="B264" s="50" t="s">
        <v>1486</v>
      </c>
      <c r="C264" s="51" t="s">
        <v>1486</v>
      </c>
      <c r="D264" s="52" t="s">
        <v>1486</v>
      </c>
      <c r="E264" s="53" t="s">
        <v>1756</v>
      </c>
      <c r="F264" s="96">
        <v>410040001</v>
      </c>
      <c r="G264" s="24" t="s">
        <v>1557</v>
      </c>
      <c r="H264" s="153" t="s">
        <v>521</v>
      </c>
      <c r="I264" s="153"/>
      <c r="J264" s="161"/>
      <c r="K264" s="117"/>
    </row>
    <row r="265" spans="1:11" ht="19.5" thickBot="1" x14ac:dyDescent="0.35">
      <c r="A265" s="49" t="s">
        <v>1525</v>
      </c>
      <c r="B265" s="50" t="s">
        <v>1486</v>
      </c>
      <c r="C265" s="51" t="s">
        <v>1486</v>
      </c>
      <c r="D265" s="52" t="s">
        <v>1486</v>
      </c>
      <c r="E265" s="53" t="s">
        <v>1757</v>
      </c>
      <c r="F265" s="96">
        <v>410110003</v>
      </c>
      <c r="G265" s="24" t="s">
        <v>1427</v>
      </c>
      <c r="H265" s="153" t="s">
        <v>831</v>
      </c>
      <c r="I265" s="153">
        <v>0</v>
      </c>
      <c r="J265" s="161">
        <v>40</v>
      </c>
      <c r="K265" s="117"/>
    </row>
    <row r="266" spans="1:11" ht="19.5" thickBot="1" x14ac:dyDescent="0.35">
      <c r="A266" s="49" t="s">
        <v>1525</v>
      </c>
      <c r="B266" s="50" t="s">
        <v>1486</v>
      </c>
      <c r="C266" s="51" t="s">
        <v>1486</v>
      </c>
      <c r="D266" s="52" t="s">
        <v>1486</v>
      </c>
      <c r="E266" s="53" t="s">
        <v>1758</v>
      </c>
      <c r="F266" s="96">
        <v>410040002</v>
      </c>
      <c r="G266" s="24" t="s">
        <v>1558</v>
      </c>
      <c r="H266" s="153" t="s">
        <v>521</v>
      </c>
      <c r="I266" s="153"/>
      <c r="J266" s="161"/>
      <c r="K266" s="117"/>
    </row>
    <row r="267" spans="1:11" ht="19.5" thickBot="1" x14ac:dyDescent="0.35">
      <c r="A267" s="49" t="s">
        <v>1525</v>
      </c>
      <c r="B267" s="50" t="s">
        <v>1486</v>
      </c>
      <c r="C267" s="51" t="s">
        <v>1486</v>
      </c>
      <c r="D267" s="52" t="s">
        <v>1486</v>
      </c>
      <c r="E267" s="53" t="s">
        <v>1759</v>
      </c>
      <c r="F267" s="96">
        <v>490320004</v>
      </c>
      <c r="G267" s="24" t="s">
        <v>1608</v>
      </c>
      <c r="H267" s="153" t="s">
        <v>1659</v>
      </c>
      <c r="I267" s="153"/>
      <c r="J267" s="161"/>
      <c r="K267" s="117"/>
    </row>
    <row r="268" spans="1:11" ht="19.5" thickBot="1" x14ac:dyDescent="0.35">
      <c r="A268" s="49" t="s">
        <v>1525</v>
      </c>
      <c r="B268" s="50" t="s">
        <v>1486</v>
      </c>
      <c r="C268" s="51" t="s">
        <v>1486</v>
      </c>
      <c r="D268" s="52" t="s">
        <v>1486</v>
      </c>
      <c r="E268" s="53" t="s">
        <v>1766</v>
      </c>
      <c r="F268" s="96">
        <v>410510003</v>
      </c>
      <c r="G268" s="24" t="s">
        <v>1593</v>
      </c>
      <c r="H268" s="153" t="s">
        <v>1594</v>
      </c>
      <c r="I268" s="153"/>
      <c r="J268" s="161"/>
      <c r="K268" s="117"/>
    </row>
    <row r="269" spans="1:11" ht="19.5" thickBot="1" x14ac:dyDescent="0.35">
      <c r="A269" s="49" t="s">
        <v>1525</v>
      </c>
      <c r="B269" s="50" t="s">
        <v>1486</v>
      </c>
      <c r="C269" s="51" t="s">
        <v>1486</v>
      </c>
      <c r="D269" s="52" t="s">
        <v>1486</v>
      </c>
      <c r="E269" s="53" t="s">
        <v>1760</v>
      </c>
      <c r="F269" s="96">
        <v>490330004</v>
      </c>
      <c r="G269" s="24" t="s">
        <v>1647</v>
      </c>
      <c r="H269" s="153"/>
      <c r="I269" s="153"/>
      <c r="J269" s="161"/>
      <c r="K269" s="117"/>
    </row>
    <row r="270" spans="1:11" ht="19.5" thickBot="1" x14ac:dyDescent="0.35">
      <c r="A270" s="49" t="s">
        <v>1525</v>
      </c>
      <c r="B270" s="50" t="s">
        <v>1486</v>
      </c>
      <c r="C270" s="51" t="s">
        <v>1486</v>
      </c>
      <c r="D270" s="52" t="s">
        <v>1486</v>
      </c>
      <c r="E270" s="53" t="s">
        <v>1761</v>
      </c>
      <c r="F270" s="96">
        <v>490320001</v>
      </c>
      <c r="G270" s="24" t="s">
        <v>1605</v>
      </c>
      <c r="H270" s="153" t="s">
        <v>1659</v>
      </c>
      <c r="I270" s="153"/>
      <c r="J270" s="161"/>
      <c r="K270" s="117"/>
    </row>
    <row r="271" spans="1:11" ht="19.5" thickBot="1" x14ac:dyDescent="0.35">
      <c r="A271" s="49" t="s">
        <v>1525</v>
      </c>
      <c r="B271" s="50" t="s">
        <v>1486</v>
      </c>
      <c r="C271" s="51" t="s">
        <v>1486</v>
      </c>
      <c r="D271" s="52" t="s">
        <v>1486</v>
      </c>
      <c r="E271" s="53" t="s">
        <v>1762</v>
      </c>
      <c r="F271" s="96">
        <v>410010004</v>
      </c>
      <c r="G271" s="24" t="s">
        <v>1620</v>
      </c>
      <c r="H271" s="153" t="s">
        <v>63</v>
      </c>
      <c r="I271" s="153"/>
      <c r="J271" s="161"/>
      <c r="K271" s="117"/>
    </row>
    <row r="272" spans="1:11" ht="19.5" thickBot="1" x14ac:dyDescent="0.35">
      <c r="A272" s="49" t="s">
        <v>1525</v>
      </c>
      <c r="B272" s="50" t="s">
        <v>1486</v>
      </c>
      <c r="C272" s="51" t="s">
        <v>1486</v>
      </c>
      <c r="D272" s="52" t="s">
        <v>1486</v>
      </c>
      <c r="E272" s="53" t="s">
        <v>1741</v>
      </c>
      <c r="F272" s="96">
        <v>410110002</v>
      </c>
      <c r="G272" s="24" t="s">
        <v>1426</v>
      </c>
      <c r="H272" s="153" t="s">
        <v>831</v>
      </c>
      <c r="I272" s="153">
        <v>0</v>
      </c>
      <c r="J272" s="161">
        <v>40</v>
      </c>
      <c r="K272" s="117"/>
    </row>
    <row r="273" spans="1:11" ht="19.5" thickBot="1" x14ac:dyDescent="0.35">
      <c r="A273" s="49" t="s">
        <v>1525</v>
      </c>
      <c r="B273" s="50" t="s">
        <v>1486</v>
      </c>
      <c r="C273" s="51" t="s">
        <v>1486</v>
      </c>
      <c r="D273" s="52" t="s">
        <v>1486</v>
      </c>
      <c r="E273" s="53" t="s">
        <v>1738</v>
      </c>
      <c r="F273" s="96">
        <v>700420004</v>
      </c>
      <c r="G273" s="24" t="s">
        <v>1632</v>
      </c>
      <c r="H273" s="153"/>
      <c r="I273" s="153"/>
      <c r="J273" s="161"/>
      <c r="K273" s="117"/>
    </row>
    <row r="274" spans="1:11" ht="19.5" thickBot="1" x14ac:dyDescent="0.35">
      <c r="A274" s="49" t="s">
        <v>1525</v>
      </c>
      <c r="B274" s="50" t="s">
        <v>1486</v>
      </c>
      <c r="C274" s="51" t="s">
        <v>1486</v>
      </c>
      <c r="D274" s="52" t="s">
        <v>1486</v>
      </c>
      <c r="E274" s="53" t="s">
        <v>1739</v>
      </c>
      <c r="F274" s="96">
        <v>410250002</v>
      </c>
      <c r="G274" s="24" t="s">
        <v>811</v>
      </c>
      <c r="H274" s="153" t="s">
        <v>533</v>
      </c>
      <c r="I274" s="153">
        <v>204</v>
      </c>
      <c r="J274" s="161"/>
      <c r="K274" s="117"/>
    </row>
    <row r="275" spans="1:11" ht="19.5" thickBot="1" x14ac:dyDescent="0.35">
      <c r="A275" s="49" t="s">
        <v>1525</v>
      </c>
      <c r="B275" s="50" t="s">
        <v>1486</v>
      </c>
      <c r="C275" s="51" t="s">
        <v>1486</v>
      </c>
      <c r="D275" s="52" t="s">
        <v>1486</v>
      </c>
      <c r="E275" s="53" t="s">
        <v>1740</v>
      </c>
      <c r="F275" s="96">
        <v>490330001</v>
      </c>
      <c r="G275" s="24" t="s">
        <v>720</v>
      </c>
      <c r="H275" s="153"/>
      <c r="I275" s="153">
        <v>50</v>
      </c>
      <c r="J275" s="161"/>
      <c r="K275" s="117"/>
    </row>
    <row r="276" spans="1:11" ht="19.5" thickBot="1" x14ac:dyDescent="0.35">
      <c r="A276" s="57"/>
      <c r="B276" s="58"/>
      <c r="C276" s="58"/>
      <c r="D276" s="58"/>
      <c r="E276" s="58"/>
      <c r="F276" s="59"/>
      <c r="G276" s="24"/>
      <c r="H276" s="155"/>
      <c r="I276" s="155"/>
    </row>
    <row r="277" spans="1:11" ht="47.25" thickBot="1" x14ac:dyDescent="0.3">
      <c r="A277" s="82" t="s">
        <v>548</v>
      </c>
      <c r="B277" s="87"/>
      <c r="C277" s="87"/>
      <c r="D277" s="87"/>
      <c r="E277" s="87"/>
      <c r="F277" s="88"/>
      <c r="G277" s="89"/>
      <c r="H277" s="156"/>
      <c r="I277" s="156"/>
      <c r="J277" s="152"/>
      <c r="K277" s="85"/>
    </row>
    <row r="278" spans="1:11" ht="19.5" thickBot="1" x14ac:dyDescent="0.35">
      <c r="A278" s="60"/>
      <c r="B278" s="47"/>
      <c r="C278" s="47"/>
      <c r="D278" s="47"/>
      <c r="E278" s="47"/>
      <c r="F278" s="61"/>
      <c r="G278" s="48"/>
      <c r="H278" s="155"/>
      <c r="I278" s="155"/>
    </row>
    <row r="279" spans="1:11" ht="38.25" thickBot="1" x14ac:dyDescent="0.3">
      <c r="A279" s="27" t="s">
        <v>833</v>
      </c>
      <c r="B279" s="28" t="s">
        <v>834</v>
      </c>
      <c r="C279" s="28" t="s">
        <v>835</v>
      </c>
      <c r="D279" s="28" t="s">
        <v>836</v>
      </c>
      <c r="E279" s="14" t="s">
        <v>1485</v>
      </c>
      <c r="F279" s="27" t="s">
        <v>0</v>
      </c>
      <c r="G279" s="62" t="s">
        <v>1</v>
      </c>
      <c r="H279" s="13" t="s">
        <v>1511</v>
      </c>
      <c r="I279" s="14" t="s">
        <v>1512</v>
      </c>
      <c r="J279" s="14" t="s">
        <v>2</v>
      </c>
      <c r="K279" s="108" t="s">
        <v>1513</v>
      </c>
    </row>
    <row r="280" spans="1:11" ht="19.5" customHeight="1" thickBot="1" x14ac:dyDescent="0.35">
      <c r="A280" s="49" t="s">
        <v>1481</v>
      </c>
      <c r="B280" s="50" t="s">
        <v>1486</v>
      </c>
      <c r="C280" s="51" t="s">
        <v>1486</v>
      </c>
      <c r="D280" s="52" t="s">
        <v>1486</v>
      </c>
      <c r="E280" s="63" t="s">
        <v>1486</v>
      </c>
      <c r="F280" s="64">
        <v>220550001</v>
      </c>
      <c r="G280" s="65" t="s">
        <v>1453</v>
      </c>
      <c r="H280" s="153"/>
      <c r="I280" s="153"/>
      <c r="J280" s="161"/>
      <c r="K280" s="117"/>
    </row>
    <row r="281" spans="1:11" ht="19.5" thickBot="1" x14ac:dyDescent="0.35">
      <c r="A281" s="55" t="s">
        <v>1481</v>
      </c>
      <c r="B281" s="50" t="s">
        <v>1486</v>
      </c>
      <c r="C281" s="51" t="s">
        <v>1486</v>
      </c>
      <c r="D281" s="52" t="s">
        <v>1486</v>
      </c>
      <c r="E281" s="63" t="s">
        <v>1486</v>
      </c>
      <c r="F281" s="64">
        <v>220550002</v>
      </c>
      <c r="G281" s="66" t="s">
        <v>1454</v>
      </c>
      <c r="H281" s="153"/>
      <c r="I281" s="153"/>
      <c r="J281" s="161"/>
      <c r="K281" s="117"/>
    </row>
    <row r="282" spans="1:11" ht="19.5" thickBot="1" x14ac:dyDescent="0.35">
      <c r="A282" s="55" t="s">
        <v>1481</v>
      </c>
      <c r="B282" s="50" t="s">
        <v>1486</v>
      </c>
      <c r="C282" s="51" t="s">
        <v>1486</v>
      </c>
      <c r="D282" s="52" t="s">
        <v>1486</v>
      </c>
      <c r="E282" s="63" t="s">
        <v>1486</v>
      </c>
      <c r="F282" s="64">
        <v>220550003</v>
      </c>
      <c r="G282" s="66" t="s">
        <v>1455</v>
      </c>
      <c r="H282" s="153"/>
      <c r="I282" s="153"/>
      <c r="J282" s="161"/>
      <c r="K282" s="117"/>
    </row>
    <row r="283" spans="1:11" ht="19.5" thickBot="1" x14ac:dyDescent="0.35">
      <c r="A283" s="55" t="s">
        <v>1481</v>
      </c>
      <c r="B283" s="50" t="s">
        <v>1486</v>
      </c>
      <c r="C283" s="51" t="s">
        <v>1486</v>
      </c>
      <c r="D283" s="52" t="s">
        <v>1486</v>
      </c>
      <c r="E283" s="63" t="s">
        <v>1486</v>
      </c>
      <c r="F283" s="64">
        <v>700260001</v>
      </c>
      <c r="G283" s="66" t="s">
        <v>565</v>
      </c>
      <c r="H283" s="153" t="s">
        <v>1544</v>
      </c>
      <c r="I283" s="153">
        <v>3600</v>
      </c>
      <c r="J283" s="161"/>
      <c r="K283" s="117"/>
    </row>
    <row r="284" spans="1:11" ht="19.5" thickBot="1" x14ac:dyDescent="0.35">
      <c r="A284" s="55" t="s">
        <v>1481</v>
      </c>
      <c r="B284" s="50" t="s">
        <v>1486</v>
      </c>
      <c r="C284" s="51" t="s">
        <v>1486</v>
      </c>
      <c r="D284" s="52" t="s">
        <v>1486</v>
      </c>
      <c r="E284" s="63" t="s">
        <v>1486</v>
      </c>
      <c r="F284" s="64">
        <v>700260002</v>
      </c>
      <c r="G284" s="66" t="s">
        <v>567</v>
      </c>
      <c r="H284" s="153" t="s">
        <v>1544</v>
      </c>
      <c r="I284" s="153">
        <v>33</v>
      </c>
      <c r="J284" s="161"/>
      <c r="K284" s="117"/>
    </row>
    <row r="285" spans="1:11" ht="19.5" thickBot="1" x14ac:dyDescent="0.35">
      <c r="A285" s="55" t="s">
        <v>1481</v>
      </c>
      <c r="B285" s="50" t="s">
        <v>1486</v>
      </c>
      <c r="C285" s="51" t="s">
        <v>1486</v>
      </c>
      <c r="D285" s="52" t="s">
        <v>1486</v>
      </c>
      <c r="E285" s="63" t="s">
        <v>1486</v>
      </c>
      <c r="F285" s="64">
        <v>700260003</v>
      </c>
      <c r="G285" s="66" t="s">
        <v>566</v>
      </c>
      <c r="H285" s="153" t="s">
        <v>1544</v>
      </c>
      <c r="I285" s="153"/>
      <c r="J285" s="161"/>
      <c r="K285" s="117"/>
    </row>
    <row r="286" spans="1:11" ht="19.5" thickBot="1" x14ac:dyDescent="0.35">
      <c r="A286" s="55" t="s">
        <v>1481</v>
      </c>
      <c r="B286" s="50" t="s">
        <v>1486</v>
      </c>
      <c r="C286" s="51" t="s">
        <v>1486</v>
      </c>
      <c r="D286" s="52" t="s">
        <v>1486</v>
      </c>
      <c r="E286" s="63" t="s">
        <v>1486</v>
      </c>
      <c r="F286" s="64">
        <v>700310001</v>
      </c>
      <c r="G286" s="66" t="s">
        <v>1456</v>
      </c>
      <c r="H286" s="153" t="s">
        <v>1529</v>
      </c>
      <c r="I286" s="153">
        <v>120</v>
      </c>
      <c r="J286" s="161"/>
      <c r="K286" s="117"/>
    </row>
    <row r="287" spans="1:11" ht="19.5" thickBot="1" x14ac:dyDescent="0.35">
      <c r="A287" s="55" t="s">
        <v>1481</v>
      </c>
      <c r="B287" s="50" t="s">
        <v>1486</v>
      </c>
      <c r="C287" s="51" t="s">
        <v>1486</v>
      </c>
      <c r="D287" s="52" t="s">
        <v>1486</v>
      </c>
      <c r="E287" s="63" t="s">
        <v>1486</v>
      </c>
      <c r="F287" s="64">
        <v>700310002</v>
      </c>
      <c r="G287" s="66" t="s">
        <v>1457</v>
      </c>
      <c r="H287" s="153" t="s">
        <v>1529</v>
      </c>
      <c r="I287" s="153">
        <v>300</v>
      </c>
      <c r="J287" s="161"/>
      <c r="K287" s="117"/>
    </row>
    <row r="288" spans="1:11" ht="19.5" thickBot="1" x14ac:dyDescent="0.35">
      <c r="A288" s="55" t="s">
        <v>1481</v>
      </c>
      <c r="B288" s="50" t="s">
        <v>1486</v>
      </c>
      <c r="C288" s="51" t="s">
        <v>1486</v>
      </c>
      <c r="D288" s="52" t="s">
        <v>1486</v>
      </c>
      <c r="E288" s="63" t="s">
        <v>1486</v>
      </c>
      <c r="F288" s="64">
        <v>700310003</v>
      </c>
      <c r="G288" s="66" t="s">
        <v>1458</v>
      </c>
      <c r="H288" s="153" t="s">
        <v>1529</v>
      </c>
      <c r="I288" s="153">
        <v>130</v>
      </c>
      <c r="J288" s="161"/>
      <c r="K288" s="117"/>
    </row>
    <row r="289" spans="1:11" ht="19.5" thickBot="1" x14ac:dyDescent="0.35">
      <c r="A289" s="55" t="s">
        <v>1481</v>
      </c>
      <c r="B289" s="50" t="s">
        <v>1486</v>
      </c>
      <c r="C289" s="51" t="s">
        <v>1486</v>
      </c>
      <c r="D289" s="52" t="s">
        <v>1486</v>
      </c>
      <c r="E289" s="63" t="s">
        <v>1486</v>
      </c>
      <c r="F289" s="64">
        <v>700310004</v>
      </c>
      <c r="G289" s="66" t="s">
        <v>560</v>
      </c>
      <c r="H289" s="153" t="s">
        <v>1529</v>
      </c>
      <c r="I289" s="153">
        <v>800</v>
      </c>
      <c r="J289" s="161"/>
      <c r="K289" s="117"/>
    </row>
    <row r="290" spans="1:11" ht="19.5" thickBot="1" x14ac:dyDescent="0.35">
      <c r="A290" s="55" t="s">
        <v>1481</v>
      </c>
      <c r="B290" s="50" t="s">
        <v>1486</v>
      </c>
      <c r="C290" s="51" t="s">
        <v>1486</v>
      </c>
      <c r="D290" s="52" t="s">
        <v>1486</v>
      </c>
      <c r="E290" s="63" t="s">
        <v>1486</v>
      </c>
      <c r="F290" s="64">
        <v>700310005</v>
      </c>
      <c r="G290" s="66" t="s">
        <v>562</v>
      </c>
      <c r="H290" s="153" t="s">
        <v>1529</v>
      </c>
      <c r="I290" s="153"/>
      <c r="J290" s="161"/>
      <c r="K290" s="117"/>
    </row>
    <row r="291" spans="1:11" ht="19.5" thickBot="1" x14ac:dyDescent="0.35">
      <c r="A291" s="55" t="s">
        <v>1481</v>
      </c>
      <c r="B291" s="50" t="s">
        <v>1486</v>
      </c>
      <c r="C291" s="51" t="s">
        <v>1486</v>
      </c>
      <c r="D291" s="52" t="s">
        <v>1486</v>
      </c>
      <c r="E291" s="63" t="s">
        <v>1486</v>
      </c>
      <c r="F291" s="64">
        <v>700310006</v>
      </c>
      <c r="G291" s="66" t="s">
        <v>561</v>
      </c>
      <c r="H291" s="153"/>
      <c r="I291" s="153"/>
      <c r="J291" s="161"/>
      <c r="K291" s="117"/>
    </row>
    <row r="292" spans="1:11" ht="19.5" thickBot="1" x14ac:dyDescent="0.35">
      <c r="A292" s="55" t="s">
        <v>1481</v>
      </c>
      <c r="B292" s="50" t="s">
        <v>1486</v>
      </c>
      <c r="C292" s="51" t="s">
        <v>1486</v>
      </c>
      <c r="D292" s="52" t="s">
        <v>1486</v>
      </c>
      <c r="E292" s="63" t="s">
        <v>1486</v>
      </c>
      <c r="F292" s="64">
        <v>700310007</v>
      </c>
      <c r="G292" s="66" t="s">
        <v>564</v>
      </c>
      <c r="H292" s="153"/>
      <c r="I292" s="153"/>
      <c r="J292" s="161"/>
      <c r="K292" s="117"/>
    </row>
    <row r="293" spans="1:11" ht="19.5" thickBot="1" x14ac:dyDescent="0.35">
      <c r="A293" s="55" t="s">
        <v>1481</v>
      </c>
      <c r="B293" s="50" t="s">
        <v>1486</v>
      </c>
      <c r="C293" s="51" t="s">
        <v>1486</v>
      </c>
      <c r="D293" s="52" t="s">
        <v>1486</v>
      </c>
      <c r="E293" s="63" t="s">
        <v>1486</v>
      </c>
      <c r="F293" s="64">
        <v>700310008</v>
      </c>
      <c r="G293" s="66" t="s">
        <v>563</v>
      </c>
      <c r="H293" s="153"/>
      <c r="I293" s="153"/>
      <c r="J293" s="161"/>
      <c r="K293" s="117"/>
    </row>
    <row r="294" spans="1:11" ht="19.5" thickBot="1" x14ac:dyDescent="0.35">
      <c r="A294" s="55" t="s">
        <v>1481</v>
      </c>
      <c r="B294" s="50" t="s">
        <v>1486</v>
      </c>
      <c r="C294" s="51" t="s">
        <v>1486</v>
      </c>
      <c r="D294" s="52" t="s">
        <v>1486</v>
      </c>
      <c r="E294" s="63" t="s">
        <v>1486</v>
      </c>
      <c r="F294" s="64">
        <v>700360001</v>
      </c>
      <c r="G294" s="66" t="s">
        <v>1459</v>
      </c>
      <c r="H294" s="153"/>
      <c r="I294" s="153"/>
      <c r="J294" s="161"/>
      <c r="K294" s="117"/>
    </row>
    <row r="295" spans="1:11" ht="19.5" thickBot="1" x14ac:dyDescent="0.35">
      <c r="A295" s="55" t="s">
        <v>1481</v>
      </c>
      <c r="B295" s="50" t="s">
        <v>1486</v>
      </c>
      <c r="C295" s="51" t="s">
        <v>1486</v>
      </c>
      <c r="D295" s="52" t="s">
        <v>1486</v>
      </c>
      <c r="E295" s="63" t="s">
        <v>1486</v>
      </c>
      <c r="F295" s="64">
        <v>700390001</v>
      </c>
      <c r="G295" s="66" t="s">
        <v>568</v>
      </c>
      <c r="H295" s="153" t="s">
        <v>813</v>
      </c>
      <c r="I295" s="153">
        <v>1100</v>
      </c>
      <c r="J295" s="161"/>
      <c r="K295" s="117"/>
    </row>
    <row r="296" spans="1:11" ht="19.5" thickBot="1" x14ac:dyDescent="0.35">
      <c r="A296" s="55" t="s">
        <v>1481</v>
      </c>
      <c r="B296" s="50" t="s">
        <v>1486</v>
      </c>
      <c r="C296" s="51" t="s">
        <v>1486</v>
      </c>
      <c r="D296" s="52" t="s">
        <v>1486</v>
      </c>
      <c r="E296" s="63" t="s">
        <v>1486</v>
      </c>
      <c r="F296" s="64">
        <v>700390002</v>
      </c>
      <c r="G296" s="66" t="s">
        <v>507</v>
      </c>
      <c r="H296" s="153" t="s">
        <v>813</v>
      </c>
      <c r="I296" s="153">
        <v>120</v>
      </c>
      <c r="J296" s="161"/>
      <c r="K296" s="117"/>
    </row>
    <row r="297" spans="1:11" ht="19.5" thickBot="1" x14ac:dyDescent="0.35">
      <c r="A297" s="55" t="s">
        <v>1481</v>
      </c>
      <c r="B297" s="50" t="s">
        <v>1486</v>
      </c>
      <c r="C297" s="51" t="s">
        <v>1486</v>
      </c>
      <c r="D297" s="52" t="s">
        <v>1486</v>
      </c>
      <c r="E297" s="63" t="s">
        <v>1486</v>
      </c>
      <c r="F297" s="64">
        <v>700400001</v>
      </c>
      <c r="G297" s="66" t="s">
        <v>570</v>
      </c>
      <c r="H297" s="153" t="s">
        <v>1679</v>
      </c>
      <c r="I297" s="153">
        <v>4860</v>
      </c>
      <c r="J297" s="161"/>
      <c r="K297" s="117"/>
    </row>
    <row r="298" spans="1:11" ht="19.5" thickBot="1" x14ac:dyDescent="0.35">
      <c r="A298" s="55" t="s">
        <v>1481</v>
      </c>
      <c r="B298" s="50" t="s">
        <v>1486</v>
      </c>
      <c r="C298" s="51" t="s">
        <v>1486</v>
      </c>
      <c r="D298" s="52" t="s">
        <v>1486</v>
      </c>
      <c r="E298" s="63" t="s">
        <v>1486</v>
      </c>
      <c r="F298" s="64">
        <v>700400002</v>
      </c>
      <c r="G298" s="66" t="s">
        <v>569</v>
      </c>
      <c r="H298" s="153" t="s">
        <v>1679</v>
      </c>
      <c r="I298" s="153">
        <v>1620</v>
      </c>
      <c r="J298" s="161"/>
      <c r="K298" s="117"/>
    </row>
    <row r="299" spans="1:11" ht="19.5" thickBot="1" x14ac:dyDescent="0.35">
      <c r="A299" s="55" t="s">
        <v>1481</v>
      </c>
      <c r="B299" s="50" t="s">
        <v>1486</v>
      </c>
      <c r="C299" s="51" t="s">
        <v>1486</v>
      </c>
      <c r="D299" s="52" t="s">
        <v>1486</v>
      </c>
      <c r="E299" s="63" t="s">
        <v>1486</v>
      </c>
      <c r="F299" s="64">
        <v>700420001</v>
      </c>
      <c r="G299" s="66" t="s">
        <v>1460</v>
      </c>
      <c r="H299" s="153"/>
      <c r="I299" s="153"/>
      <c r="J299" s="161"/>
      <c r="K299" s="117"/>
    </row>
    <row r="300" spans="1:11" ht="19.5" thickBot="1" x14ac:dyDescent="0.35">
      <c r="A300" s="55" t="s">
        <v>1481</v>
      </c>
      <c r="B300" s="50" t="s">
        <v>1486</v>
      </c>
      <c r="C300" s="51" t="s">
        <v>1486</v>
      </c>
      <c r="D300" s="52" t="s">
        <v>1486</v>
      </c>
      <c r="E300" s="63" t="s">
        <v>1486</v>
      </c>
      <c r="F300" s="64">
        <v>700420002</v>
      </c>
      <c r="G300" s="66" t="s">
        <v>1461</v>
      </c>
      <c r="H300" s="153"/>
      <c r="I300" s="153"/>
      <c r="J300" s="161"/>
      <c r="K300" s="117"/>
    </row>
    <row r="301" spans="1:11" ht="19.5" thickBot="1" x14ac:dyDescent="0.35">
      <c r="A301" s="55" t="s">
        <v>1481</v>
      </c>
      <c r="B301" s="50" t="s">
        <v>1486</v>
      </c>
      <c r="C301" s="51" t="s">
        <v>1486</v>
      </c>
      <c r="D301" s="52" t="s">
        <v>1486</v>
      </c>
      <c r="E301" s="63" t="s">
        <v>1486</v>
      </c>
      <c r="F301" s="64">
        <v>700490003</v>
      </c>
      <c r="G301" s="66" t="s">
        <v>1693</v>
      </c>
      <c r="H301" s="153" t="s">
        <v>648</v>
      </c>
      <c r="I301" s="153"/>
      <c r="J301" s="161"/>
      <c r="K301" s="117"/>
    </row>
    <row r="302" spans="1:11" ht="19.5" thickBot="1" x14ac:dyDescent="0.35">
      <c r="A302" s="55" t="s">
        <v>1481</v>
      </c>
      <c r="B302" s="50" t="s">
        <v>1486</v>
      </c>
      <c r="C302" s="51" t="s">
        <v>1486</v>
      </c>
      <c r="D302" s="52" t="s">
        <v>1486</v>
      </c>
      <c r="E302" s="63" t="s">
        <v>1486</v>
      </c>
      <c r="F302" s="64">
        <v>700490004</v>
      </c>
      <c r="G302" s="66" t="s">
        <v>1694</v>
      </c>
      <c r="H302" s="153" t="s">
        <v>648</v>
      </c>
      <c r="I302" s="153"/>
      <c r="J302" s="161"/>
      <c r="K302" s="117"/>
    </row>
    <row r="303" spans="1:11" ht="19.5" thickBot="1" x14ac:dyDescent="0.35">
      <c r="A303" s="55" t="s">
        <v>1481</v>
      </c>
      <c r="B303" s="50" t="s">
        <v>1486</v>
      </c>
      <c r="C303" s="51" t="s">
        <v>1486</v>
      </c>
      <c r="D303" s="52" t="s">
        <v>1486</v>
      </c>
      <c r="E303" s="63" t="s">
        <v>1486</v>
      </c>
      <c r="F303" s="64">
        <v>700530001</v>
      </c>
      <c r="G303" s="66" t="s">
        <v>1462</v>
      </c>
      <c r="H303" s="153" t="s">
        <v>1783</v>
      </c>
      <c r="I303" s="153"/>
      <c r="J303" s="161">
        <v>1000</v>
      </c>
      <c r="K303" s="117"/>
    </row>
    <row r="304" spans="1:11" ht="19.5" thickBot="1" x14ac:dyDescent="0.35">
      <c r="A304" s="55" t="s">
        <v>1481</v>
      </c>
      <c r="B304" s="50" t="s">
        <v>1486</v>
      </c>
      <c r="C304" s="51" t="s">
        <v>1486</v>
      </c>
      <c r="D304" s="52" t="s">
        <v>1486</v>
      </c>
      <c r="E304" s="63" t="s">
        <v>1486</v>
      </c>
      <c r="F304" s="64">
        <v>700530002</v>
      </c>
      <c r="G304" s="66" t="s">
        <v>1463</v>
      </c>
      <c r="H304" s="153" t="s">
        <v>1783</v>
      </c>
      <c r="I304" s="153"/>
      <c r="J304" s="161">
        <v>6</v>
      </c>
      <c r="K304" s="117"/>
    </row>
    <row r="305" spans="1:11" ht="19.5" thickBot="1" x14ac:dyDescent="0.35">
      <c r="A305" s="55" t="s">
        <v>1481</v>
      </c>
      <c r="B305" s="50" t="s">
        <v>1486</v>
      </c>
      <c r="C305" s="51" t="s">
        <v>1486</v>
      </c>
      <c r="D305" s="52" t="s">
        <v>1486</v>
      </c>
      <c r="E305" s="63" t="s">
        <v>1486</v>
      </c>
      <c r="F305" s="64">
        <v>700530003</v>
      </c>
      <c r="G305" s="66" t="s">
        <v>1464</v>
      </c>
      <c r="H305" s="153" t="s">
        <v>1783</v>
      </c>
      <c r="I305" s="153"/>
      <c r="J305" s="161"/>
      <c r="K305" s="117"/>
    </row>
    <row r="306" spans="1:11" ht="19.5" thickBot="1" x14ac:dyDescent="0.35">
      <c r="A306" s="55" t="s">
        <v>1481</v>
      </c>
      <c r="B306" s="50" t="s">
        <v>1486</v>
      </c>
      <c r="C306" s="51" t="s">
        <v>1486</v>
      </c>
      <c r="D306" s="52" t="s">
        <v>1486</v>
      </c>
      <c r="E306" s="63" t="s">
        <v>1486</v>
      </c>
      <c r="F306" s="64">
        <v>700530004</v>
      </c>
      <c r="G306" s="66" t="s">
        <v>1465</v>
      </c>
      <c r="H306" s="153" t="s">
        <v>1783</v>
      </c>
      <c r="I306" s="153"/>
      <c r="J306" s="161"/>
      <c r="K306" s="117"/>
    </row>
    <row r="307" spans="1:11" ht="19.5" thickBot="1" x14ac:dyDescent="0.35">
      <c r="A307" s="55" t="s">
        <v>1481</v>
      </c>
      <c r="B307" s="50" t="s">
        <v>1486</v>
      </c>
      <c r="C307" s="51" t="s">
        <v>1486</v>
      </c>
      <c r="D307" s="52" t="s">
        <v>1486</v>
      </c>
      <c r="E307" s="63" t="s">
        <v>1486</v>
      </c>
      <c r="F307" s="64">
        <v>700530005</v>
      </c>
      <c r="G307" s="66" t="s">
        <v>1466</v>
      </c>
      <c r="H307" s="153"/>
      <c r="I307" s="153"/>
      <c r="J307" s="161"/>
      <c r="K307" s="117"/>
    </row>
    <row r="308" spans="1:11" ht="19.5" thickBot="1" x14ac:dyDescent="0.35">
      <c r="A308" s="55" t="s">
        <v>1481</v>
      </c>
      <c r="B308" s="50" t="s">
        <v>1486</v>
      </c>
      <c r="C308" s="51" t="s">
        <v>1486</v>
      </c>
      <c r="D308" s="52" t="s">
        <v>1486</v>
      </c>
      <c r="E308" s="63" t="s">
        <v>1486</v>
      </c>
      <c r="F308" s="64">
        <v>700530006</v>
      </c>
      <c r="G308" s="66" t="s">
        <v>1467</v>
      </c>
      <c r="H308" s="153" t="s">
        <v>1783</v>
      </c>
      <c r="I308" s="153"/>
      <c r="J308" s="161"/>
      <c r="K308" s="117"/>
    </row>
    <row r="309" spans="1:11" ht="19.5" thickBot="1" x14ac:dyDescent="0.35">
      <c r="A309" s="55" t="s">
        <v>1481</v>
      </c>
      <c r="B309" s="50" t="s">
        <v>1486</v>
      </c>
      <c r="C309" s="51" t="s">
        <v>1486</v>
      </c>
      <c r="D309" s="52" t="s">
        <v>1486</v>
      </c>
      <c r="E309" s="63" t="s">
        <v>1486</v>
      </c>
      <c r="F309" s="64">
        <v>700530007</v>
      </c>
      <c r="G309" s="66" t="s">
        <v>1468</v>
      </c>
      <c r="H309" s="153" t="s">
        <v>1783</v>
      </c>
      <c r="I309" s="153"/>
      <c r="J309" s="161"/>
      <c r="K309" s="117"/>
    </row>
    <row r="310" spans="1:11" ht="19.5" thickBot="1" x14ac:dyDescent="0.35">
      <c r="A310" s="55" t="s">
        <v>1481</v>
      </c>
      <c r="B310" s="50" t="s">
        <v>1486</v>
      </c>
      <c r="C310" s="51" t="s">
        <v>1486</v>
      </c>
      <c r="D310" s="52" t="s">
        <v>1486</v>
      </c>
      <c r="E310" s="63" t="s">
        <v>1486</v>
      </c>
      <c r="F310" s="64">
        <v>700540001</v>
      </c>
      <c r="G310" s="66" t="s">
        <v>1469</v>
      </c>
      <c r="H310" s="153" t="s">
        <v>1533</v>
      </c>
      <c r="I310" s="153"/>
      <c r="J310" s="161"/>
      <c r="K310" s="117"/>
    </row>
    <row r="311" spans="1:11" ht="19.5" thickBot="1" x14ac:dyDescent="0.35">
      <c r="A311" s="55" t="s">
        <v>1481</v>
      </c>
      <c r="B311" s="50" t="s">
        <v>1486</v>
      </c>
      <c r="C311" s="51" t="s">
        <v>1486</v>
      </c>
      <c r="D311" s="52" t="s">
        <v>1486</v>
      </c>
      <c r="E311" s="63" t="s">
        <v>1486</v>
      </c>
      <c r="F311" s="64">
        <v>700540002</v>
      </c>
      <c r="G311" s="66" t="s">
        <v>1470</v>
      </c>
      <c r="H311" s="153" t="s">
        <v>1533</v>
      </c>
      <c r="I311" s="153"/>
      <c r="J311" s="161"/>
      <c r="K311" s="117"/>
    </row>
    <row r="312" spans="1:11" ht="19.5" thickBot="1" x14ac:dyDescent="0.35">
      <c r="A312" s="55" t="s">
        <v>1481</v>
      </c>
      <c r="B312" s="50" t="s">
        <v>1486</v>
      </c>
      <c r="C312" s="51" t="s">
        <v>1486</v>
      </c>
      <c r="D312" s="52" t="s">
        <v>1486</v>
      </c>
      <c r="E312" s="63" t="s">
        <v>1486</v>
      </c>
      <c r="F312" s="64" t="s">
        <v>473</v>
      </c>
      <c r="G312" s="66" t="s">
        <v>1471</v>
      </c>
      <c r="H312" s="153" t="s">
        <v>75</v>
      </c>
      <c r="I312" s="153"/>
      <c r="J312" s="161">
        <v>20000</v>
      </c>
      <c r="K312" s="117">
        <v>1</v>
      </c>
    </row>
    <row r="313" spans="1:11" ht="19.5" thickBot="1" x14ac:dyDescent="0.35">
      <c r="A313" s="55" t="s">
        <v>1481</v>
      </c>
      <c r="B313" s="50" t="s">
        <v>1486</v>
      </c>
      <c r="C313" s="51" t="s">
        <v>1486</v>
      </c>
      <c r="D313" s="52" t="s">
        <v>1486</v>
      </c>
      <c r="E313" s="63" t="s">
        <v>1486</v>
      </c>
      <c r="F313" s="64" t="s">
        <v>474</v>
      </c>
      <c r="G313" s="66" t="s">
        <v>1472</v>
      </c>
      <c r="H313" s="153"/>
      <c r="I313" s="153"/>
      <c r="J313" s="161"/>
      <c r="K313" s="117"/>
    </row>
    <row r="314" spans="1:11" ht="19.5" thickBot="1" x14ac:dyDescent="0.35">
      <c r="A314" s="55" t="s">
        <v>1481</v>
      </c>
      <c r="B314" s="50" t="s">
        <v>1486</v>
      </c>
      <c r="C314" s="51" t="s">
        <v>1486</v>
      </c>
      <c r="D314" s="52" t="s">
        <v>1486</v>
      </c>
      <c r="E314" s="63" t="s">
        <v>1486</v>
      </c>
      <c r="F314" s="64" t="s">
        <v>1069</v>
      </c>
      <c r="G314" s="66" t="s">
        <v>1473</v>
      </c>
      <c r="H314" s="153"/>
      <c r="I314" s="153"/>
      <c r="J314" s="161"/>
      <c r="K314" s="117"/>
    </row>
    <row r="315" spans="1:11" ht="19.5" thickBot="1" x14ac:dyDescent="0.35">
      <c r="A315" s="55" t="s">
        <v>1481</v>
      </c>
      <c r="B315" s="50" t="s">
        <v>1486</v>
      </c>
      <c r="C315" s="51" t="s">
        <v>1486</v>
      </c>
      <c r="D315" s="52" t="s">
        <v>1486</v>
      </c>
      <c r="E315" s="63" t="s">
        <v>1486</v>
      </c>
      <c r="F315" s="64" t="s">
        <v>403</v>
      </c>
      <c r="G315" s="66" t="s">
        <v>1474</v>
      </c>
      <c r="H315" s="153"/>
      <c r="I315" s="153"/>
      <c r="J315" s="161">
        <v>5000</v>
      </c>
      <c r="K315" s="117">
        <v>1</v>
      </c>
    </row>
    <row r="316" spans="1:11" ht="19.5" thickBot="1" x14ac:dyDescent="0.35">
      <c r="A316" s="55" t="s">
        <v>272</v>
      </c>
      <c r="B316" s="50" t="s">
        <v>1486</v>
      </c>
      <c r="C316" s="51" t="s">
        <v>1486</v>
      </c>
      <c r="D316" s="52" t="s">
        <v>1486</v>
      </c>
      <c r="E316" s="63" t="s">
        <v>1486</v>
      </c>
      <c r="F316" s="64" t="s">
        <v>1451</v>
      </c>
      <c r="G316" s="66" t="s">
        <v>1363</v>
      </c>
      <c r="H316" s="153" t="s">
        <v>112</v>
      </c>
      <c r="I316" s="153"/>
      <c r="J316" s="161"/>
      <c r="K316" s="117"/>
    </row>
    <row r="317" spans="1:11" ht="19.5" thickBot="1" x14ac:dyDescent="0.35">
      <c r="A317" s="55" t="s">
        <v>1481</v>
      </c>
      <c r="B317" s="50" t="s">
        <v>1486</v>
      </c>
      <c r="C317" s="51" t="s">
        <v>1486</v>
      </c>
      <c r="D317" s="52" t="s">
        <v>1486</v>
      </c>
      <c r="E317" s="63" t="s">
        <v>1486</v>
      </c>
      <c r="F317" s="64" t="s">
        <v>462</v>
      </c>
      <c r="G317" s="66" t="s">
        <v>463</v>
      </c>
      <c r="H317" s="153" t="s">
        <v>112</v>
      </c>
      <c r="I317" s="153"/>
      <c r="J317" s="161"/>
      <c r="K317" s="117"/>
    </row>
    <row r="318" spans="1:11" ht="19.5" thickBot="1" x14ac:dyDescent="0.35">
      <c r="A318" s="55" t="s">
        <v>1481</v>
      </c>
      <c r="B318" s="50" t="s">
        <v>1486</v>
      </c>
      <c r="C318" s="51" t="s">
        <v>1486</v>
      </c>
      <c r="D318" s="52" t="s">
        <v>1486</v>
      </c>
      <c r="E318" s="63" t="s">
        <v>1486</v>
      </c>
      <c r="F318" s="64" t="s">
        <v>467</v>
      </c>
      <c r="G318" s="66" t="s">
        <v>1475</v>
      </c>
      <c r="H318" s="153" t="s">
        <v>102</v>
      </c>
      <c r="I318" s="153">
        <v>1152</v>
      </c>
      <c r="J318" s="161"/>
      <c r="K318" s="117"/>
    </row>
    <row r="319" spans="1:11" ht="19.5" thickBot="1" x14ac:dyDescent="0.35">
      <c r="A319" s="55" t="s">
        <v>1481</v>
      </c>
      <c r="B319" s="50" t="s">
        <v>1486</v>
      </c>
      <c r="C319" s="51" t="s">
        <v>1486</v>
      </c>
      <c r="D319" s="52" t="s">
        <v>1486</v>
      </c>
      <c r="E319" s="63" t="s">
        <v>1486</v>
      </c>
      <c r="F319" s="64">
        <v>700420001</v>
      </c>
      <c r="G319" s="66" t="s">
        <v>1617</v>
      </c>
      <c r="H319" s="153" t="s">
        <v>112</v>
      </c>
      <c r="I319" s="153"/>
      <c r="J319" s="161"/>
      <c r="K319" s="117"/>
    </row>
    <row r="320" spans="1:11" ht="19.5" thickBot="1" x14ac:dyDescent="0.35">
      <c r="A320" s="55" t="s">
        <v>1481</v>
      </c>
      <c r="B320" s="50" t="s">
        <v>1486</v>
      </c>
      <c r="C320" s="51" t="s">
        <v>1486</v>
      </c>
      <c r="D320" s="52" t="s">
        <v>1486</v>
      </c>
      <c r="E320" s="63" t="s">
        <v>1486</v>
      </c>
      <c r="F320" s="64">
        <v>700420002</v>
      </c>
      <c r="G320" s="66" t="s">
        <v>1618</v>
      </c>
      <c r="H320" s="153" t="s">
        <v>112</v>
      </c>
      <c r="I320" s="153"/>
      <c r="J320" s="161"/>
      <c r="K320" s="117"/>
    </row>
    <row r="321" spans="1:11" ht="19.5" thickBot="1" x14ac:dyDescent="0.35">
      <c r="A321" s="55" t="s">
        <v>1481</v>
      </c>
      <c r="B321" s="50" t="s">
        <v>1486</v>
      </c>
      <c r="C321" s="51" t="s">
        <v>1486</v>
      </c>
      <c r="D321" s="52" t="s">
        <v>1486</v>
      </c>
      <c r="E321" s="63" t="s">
        <v>1486</v>
      </c>
      <c r="F321" s="64" t="s">
        <v>1452</v>
      </c>
      <c r="G321" s="66" t="s">
        <v>1476</v>
      </c>
      <c r="H321" s="153">
        <v>0</v>
      </c>
      <c r="I321" s="153">
        <v>0</v>
      </c>
      <c r="J321" s="161"/>
      <c r="K321" s="117"/>
    </row>
    <row r="322" spans="1:11" ht="19.5" thickBot="1" x14ac:dyDescent="0.35">
      <c r="A322" s="55" t="s">
        <v>1481</v>
      </c>
      <c r="B322" s="50" t="s">
        <v>1486</v>
      </c>
      <c r="C322" s="51" t="s">
        <v>1486</v>
      </c>
      <c r="D322" s="52" t="s">
        <v>1486</v>
      </c>
      <c r="E322" s="63" t="s">
        <v>1486</v>
      </c>
      <c r="F322" s="64" t="s">
        <v>475</v>
      </c>
      <c r="G322" s="66" t="s">
        <v>1477</v>
      </c>
      <c r="H322" s="153">
        <v>0</v>
      </c>
      <c r="I322" s="153">
        <v>0</v>
      </c>
      <c r="J322" s="161"/>
      <c r="K322" s="117"/>
    </row>
    <row r="323" spans="1:11" ht="19.5" thickBot="1" x14ac:dyDescent="0.35">
      <c r="A323" s="55" t="s">
        <v>1481</v>
      </c>
      <c r="B323" s="50" t="s">
        <v>1486</v>
      </c>
      <c r="C323" s="51" t="s">
        <v>1486</v>
      </c>
      <c r="D323" s="52" t="s">
        <v>1486</v>
      </c>
      <c r="E323" s="63" t="s">
        <v>1486</v>
      </c>
      <c r="F323" s="64"/>
      <c r="G323" s="66" t="s">
        <v>1478</v>
      </c>
      <c r="H323" s="153"/>
      <c r="I323" s="153"/>
      <c r="J323" s="161"/>
      <c r="K323" s="117"/>
    </row>
    <row r="324" spans="1:11" ht="19.5" thickBot="1" x14ac:dyDescent="0.35">
      <c r="A324" s="55" t="s">
        <v>1481</v>
      </c>
      <c r="B324" s="50" t="s">
        <v>1486</v>
      </c>
      <c r="C324" s="51" t="s">
        <v>1486</v>
      </c>
      <c r="D324" s="52" t="s">
        <v>1486</v>
      </c>
      <c r="E324" s="63" t="s">
        <v>1486</v>
      </c>
      <c r="F324" s="64"/>
      <c r="G324" s="66" t="s">
        <v>1479</v>
      </c>
      <c r="H324" s="153"/>
      <c r="I324" s="153"/>
      <c r="J324" s="161"/>
      <c r="K324" s="117"/>
    </row>
    <row r="325" spans="1:11" ht="18.75" x14ac:dyDescent="0.3">
      <c r="A325" s="118" t="s">
        <v>1481</v>
      </c>
      <c r="B325" s="119" t="s">
        <v>1486</v>
      </c>
      <c r="C325" s="120" t="s">
        <v>1486</v>
      </c>
      <c r="D325" s="121" t="s">
        <v>1486</v>
      </c>
      <c r="E325" s="122" t="s">
        <v>1486</v>
      </c>
      <c r="F325" s="123"/>
      <c r="G325" s="124" t="s">
        <v>1480</v>
      </c>
      <c r="H325" s="157"/>
      <c r="I325" s="157"/>
      <c r="J325" s="163"/>
      <c r="K325" s="125"/>
    </row>
    <row r="326" spans="1:11" ht="19.5" thickBot="1" x14ac:dyDescent="0.35">
      <c r="A326" s="47"/>
      <c r="B326" s="47"/>
      <c r="C326" s="47"/>
      <c r="D326" s="47"/>
      <c r="E326" s="47"/>
      <c r="F326" s="47"/>
      <c r="G326" s="47"/>
      <c r="H326" s="155"/>
      <c r="I326" s="155"/>
    </row>
    <row r="327" spans="1:11" ht="47.25" thickBot="1" x14ac:dyDescent="0.3">
      <c r="A327" s="82" t="s">
        <v>1498</v>
      </c>
      <c r="B327" s="90"/>
      <c r="C327" s="90"/>
      <c r="D327" s="90"/>
      <c r="E327" s="90"/>
      <c r="F327" s="90"/>
      <c r="G327" s="91"/>
      <c r="H327" s="156"/>
      <c r="I327" s="156"/>
      <c r="J327" s="152"/>
      <c r="K327" s="72"/>
    </row>
    <row r="328" spans="1:11" ht="19.5" thickBot="1" x14ac:dyDescent="0.35">
      <c r="A328" s="47"/>
      <c r="B328" s="47"/>
      <c r="C328" s="47"/>
      <c r="D328" s="47"/>
      <c r="E328" s="47"/>
      <c r="F328" s="47"/>
      <c r="G328" s="47"/>
      <c r="H328" s="155"/>
      <c r="I328" s="155"/>
    </row>
    <row r="329" spans="1:11" ht="38.25" thickBot="1" x14ac:dyDescent="0.3">
      <c r="A329" s="27" t="s">
        <v>833</v>
      </c>
      <c r="B329" s="28" t="s">
        <v>1484</v>
      </c>
      <c r="C329" s="28" t="s">
        <v>835</v>
      </c>
      <c r="D329" s="28" t="s">
        <v>836</v>
      </c>
      <c r="E329" s="14" t="s">
        <v>1485</v>
      </c>
      <c r="F329" s="27" t="s">
        <v>0</v>
      </c>
      <c r="G329" s="62" t="s">
        <v>1</v>
      </c>
      <c r="H329" s="13" t="s">
        <v>1511</v>
      </c>
      <c r="I329" s="14" t="s">
        <v>1512</v>
      </c>
      <c r="J329" s="14" t="s">
        <v>2</v>
      </c>
      <c r="K329" s="108" t="s">
        <v>1513</v>
      </c>
    </row>
    <row r="330" spans="1:11" ht="19.5" thickBot="1" x14ac:dyDescent="0.35">
      <c r="A330" s="55" t="s">
        <v>1498</v>
      </c>
      <c r="B330" s="50" t="s">
        <v>1486</v>
      </c>
      <c r="C330" s="51" t="s">
        <v>1486</v>
      </c>
      <c r="D330" s="52" t="s">
        <v>1486</v>
      </c>
      <c r="E330" s="63" t="s">
        <v>1486</v>
      </c>
      <c r="F330" s="55" t="s">
        <v>1499</v>
      </c>
      <c r="G330" s="66" t="s">
        <v>1500</v>
      </c>
      <c r="H330" s="21"/>
      <c r="I330" s="21"/>
      <c r="J330" s="95"/>
      <c r="K330" s="161"/>
    </row>
    <row r="331" spans="1:11" ht="19.5" customHeight="1" thickBot="1" x14ac:dyDescent="0.35">
      <c r="A331" s="55" t="s">
        <v>1498</v>
      </c>
      <c r="B331" s="50" t="s">
        <v>1486</v>
      </c>
      <c r="C331" s="51" t="s">
        <v>1486</v>
      </c>
      <c r="D331" s="52" t="s">
        <v>1486</v>
      </c>
      <c r="E331" s="63" t="s">
        <v>1486</v>
      </c>
      <c r="F331" s="55" t="s">
        <v>476</v>
      </c>
      <c r="G331" s="66" t="s">
        <v>1501</v>
      </c>
      <c r="H331" s="21"/>
      <c r="I331" s="21"/>
      <c r="J331" s="95"/>
      <c r="K331" s="161"/>
    </row>
    <row r="332" spans="1:11" ht="19.5" thickBot="1" x14ac:dyDescent="0.35">
      <c r="A332" s="55" t="s">
        <v>1498</v>
      </c>
      <c r="B332" s="50" t="s">
        <v>1486</v>
      </c>
      <c r="C332" s="51" t="s">
        <v>1486</v>
      </c>
      <c r="D332" s="52" t="s">
        <v>1486</v>
      </c>
      <c r="E332" s="63" t="s">
        <v>1486</v>
      </c>
      <c r="F332" s="55" t="s">
        <v>1502</v>
      </c>
      <c r="G332" s="66" t="s">
        <v>1503</v>
      </c>
      <c r="H332" s="21"/>
      <c r="I332" s="21"/>
      <c r="J332" s="95"/>
      <c r="K332" s="161"/>
    </row>
    <row r="333" spans="1:11" ht="19.5" thickBot="1" x14ac:dyDescent="0.35">
      <c r="A333" s="55" t="s">
        <v>1504</v>
      </c>
      <c r="B333" s="50" t="s">
        <v>1486</v>
      </c>
      <c r="C333" s="51" t="s">
        <v>1486</v>
      </c>
      <c r="D333" s="52" t="s">
        <v>1486</v>
      </c>
      <c r="E333" s="63" t="s">
        <v>1486</v>
      </c>
      <c r="F333" s="55" t="s">
        <v>490</v>
      </c>
      <c r="G333" s="66" t="s">
        <v>487</v>
      </c>
      <c r="H333" s="21"/>
      <c r="I333" s="21"/>
      <c r="J333" s="95"/>
      <c r="K333" s="161"/>
    </row>
    <row r="334" spans="1:11" ht="19.5" thickBot="1" x14ac:dyDescent="0.35">
      <c r="A334" s="55" t="s">
        <v>1498</v>
      </c>
      <c r="B334" s="50" t="s">
        <v>1486</v>
      </c>
      <c r="C334" s="51" t="s">
        <v>1486</v>
      </c>
      <c r="D334" s="52" t="s">
        <v>1486</v>
      </c>
      <c r="E334" s="63" t="s">
        <v>1486</v>
      </c>
      <c r="F334" s="55" t="s">
        <v>1498</v>
      </c>
      <c r="G334" s="66" t="s">
        <v>549</v>
      </c>
      <c r="H334" s="21"/>
      <c r="I334" s="21"/>
      <c r="J334" s="95"/>
      <c r="K334" s="161"/>
    </row>
    <row r="335" spans="1:11" ht="19.5" thickBot="1" x14ac:dyDescent="0.35">
      <c r="A335" s="55" t="s">
        <v>1504</v>
      </c>
      <c r="B335" s="50" t="s">
        <v>1486</v>
      </c>
      <c r="C335" s="51" t="s">
        <v>1486</v>
      </c>
      <c r="D335" s="52" t="s">
        <v>1486</v>
      </c>
      <c r="E335" s="63" t="s">
        <v>1486</v>
      </c>
      <c r="F335" s="67" t="s">
        <v>488</v>
      </c>
      <c r="G335" s="68" t="s">
        <v>489</v>
      </c>
      <c r="H335" s="21"/>
      <c r="I335" s="21"/>
      <c r="J335" s="95"/>
      <c r="K335" s="161"/>
    </row>
    <row r="336" spans="1:11" ht="19.5" thickBot="1" x14ac:dyDescent="0.35">
      <c r="A336" s="55" t="s">
        <v>1708</v>
      </c>
      <c r="B336" s="50" t="s">
        <v>1709</v>
      </c>
      <c r="C336" s="51" t="s">
        <v>1709</v>
      </c>
      <c r="D336" s="52" t="s">
        <v>1709</v>
      </c>
      <c r="E336" s="63" t="s">
        <v>1709</v>
      </c>
      <c r="F336" s="67" t="s">
        <v>1707</v>
      </c>
      <c r="G336" s="68" t="s">
        <v>1710</v>
      </c>
      <c r="H336" s="21"/>
      <c r="I336" s="21"/>
      <c r="J336" s="95"/>
      <c r="K336" s="161"/>
    </row>
    <row r="337" spans="1:11" ht="19.5" thickBot="1" x14ac:dyDescent="0.35">
      <c r="A337" s="55" t="s">
        <v>833</v>
      </c>
      <c r="B337" s="50" t="s">
        <v>833</v>
      </c>
      <c r="C337" s="51" t="s">
        <v>833</v>
      </c>
      <c r="D337" s="52" t="s">
        <v>833</v>
      </c>
      <c r="E337" s="63" t="s">
        <v>833</v>
      </c>
      <c r="F337" s="67" t="s">
        <v>1711</v>
      </c>
      <c r="G337" s="68" t="s">
        <v>833</v>
      </c>
      <c r="H337" s="21" t="s">
        <v>1784</v>
      </c>
      <c r="I337" s="21" t="s">
        <v>1784</v>
      </c>
      <c r="J337" s="95" t="s">
        <v>1784</v>
      </c>
      <c r="K337" s="161" t="s">
        <v>1784</v>
      </c>
    </row>
    <row r="338" spans="1:11" ht="19.5" thickBot="1" x14ac:dyDescent="0.35">
      <c r="A338" s="55" t="s">
        <v>1712</v>
      </c>
      <c r="B338" s="50" t="s">
        <v>1712</v>
      </c>
      <c r="C338" s="51" t="s">
        <v>1712</v>
      </c>
      <c r="D338" s="52" t="s">
        <v>1712</v>
      </c>
      <c r="E338" s="63" t="s">
        <v>1712</v>
      </c>
      <c r="F338" s="67" t="s">
        <v>1713</v>
      </c>
      <c r="G338" s="68" t="s">
        <v>1712</v>
      </c>
      <c r="H338" s="21"/>
      <c r="I338" s="21"/>
      <c r="J338" s="95"/>
      <c r="K338" s="161"/>
    </row>
    <row r="339" spans="1:11" ht="19.5" thickBot="1" x14ac:dyDescent="0.35">
      <c r="A339" s="165" t="s">
        <v>1505</v>
      </c>
      <c r="B339" s="166" t="s">
        <v>1505</v>
      </c>
      <c r="C339" s="167" t="s">
        <v>1505</v>
      </c>
      <c r="D339" s="168" t="s">
        <v>1505</v>
      </c>
      <c r="E339" s="63" t="s">
        <v>1505</v>
      </c>
      <c r="F339" s="67" t="s">
        <v>492</v>
      </c>
      <c r="G339" s="68" t="s">
        <v>493</v>
      </c>
      <c r="H339" s="21"/>
      <c r="I339" s="21"/>
      <c r="J339" s="95"/>
      <c r="K339" s="161"/>
    </row>
  </sheetData>
  <phoneticPr fontId="21" type="noConversion"/>
  <pageMargins left="0.70866141732283472" right="0.70866141732283472" top="0.74803149606299213" bottom="0.74803149606299213" header="0.31496062992125984" footer="0.31496062992125984"/>
  <pageSetup paperSize="9" scale="43" fitToHeight="6" orientation="landscape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reception</vt:lpstr>
      <vt:lpstr>Fiche Palette</vt:lpstr>
      <vt:lpstr>Réference</vt:lpstr>
      <vt:lpstr>'Suivi reception'!Impression_des_titres</vt:lpstr>
      <vt:lpstr>Réference!Zone_d_impression</vt:lpstr>
      <vt:lpstr>'Suivi reception'!Zone_d_impression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 bonfiglio</dc:creator>
  <cp:lastModifiedBy>François</cp:lastModifiedBy>
  <cp:lastPrinted>2026-10-09T13:21:39Z</cp:lastPrinted>
  <dcterms:created xsi:type="dcterms:W3CDTF">2025-03-21T22:54:09Z</dcterms:created>
  <dcterms:modified xsi:type="dcterms:W3CDTF">2026-10-11T12:44:17Z</dcterms:modified>
</cp:coreProperties>
</file>