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B11A569-4127-4DF0-A4E5-0F01847E45E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nniversaires" sheetId="1" r:id="rId1"/>
    <sheet name="MESSAGE" sheetId="3" r:id="rId2"/>
    <sheet name="Explication" sheetId="4" r:id="rId3"/>
  </sheets>
  <definedNames>
    <definedName name="_xlnm._FilterDatabase" localSheetId="0" hidden="1">Anniversaires!$A$1:$D$73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4" i="1" l="1"/>
  <c r="C4" i="1"/>
  <c r="B5" i="3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2" i="1"/>
  <c r="C73" i="1"/>
  <c r="C72" i="1"/>
  <c r="C71" i="1"/>
  <c r="C70" i="1"/>
  <c r="C69" i="1"/>
  <c r="C68" i="1"/>
  <c r="C67" i="1"/>
  <c r="C66" i="1"/>
  <c r="C65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3" i="1"/>
  <c r="C2" i="1"/>
</calcChain>
</file>

<file path=xl/sharedStrings.xml><?xml version="1.0" encoding="utf-8"?>
<sst xmlns="http://schemas.openxmlformats.org/spreadsheetml/2006/main" count="163" uniqueCount="116">
  <si>
    <t>Nom</t>
  </si>
  <si>
    <t>Prénom</t>
  </si>
  <si>
    <t>Date de Naissance</t>
  </si>
  <si>
    <t>Alerte / Nouvel Âge</t>
  </si>
  <si>
    <t>CHAILLEUX</t>
  </si>
  <si>
    <t>Patrick</t>
  </si>
  <si>
    <t>TUYERAS</t>
  </si>
  <si>
    <t>Ida</t>
  </si>
  <si>
    <t>LOIZEAU</t>
  </si>
  <si>
    <t>André</t>
  </si>
  <si>
    <t>FUCHO</t>
  </si>
  <si>
    <t>Diego</t>
  </si>
  <si>
    <t>MARTIN</t>
  </si>
  <si>
    <t>Raymond</t>
  </si>
  <si>
    <t>PAILLÉ</t>
  </si>
  <si>
    <t>Louise</t>
  </si>
  <si>
    <t>Françoise</t>
  </si>
  <si>
    <t>ROUGIER</t>
  </si>
  <si>
    <t>Nicole</t>
  </si>
  <si>
    <t>Cédric</t>
  </si>
  <si>
    <t>PASCAUD</t>
  </si>
  <si>
    <t>Bruno</t>
  </si>
  <si>
    <t>Jean</t>
  </si>
  <si>
    <t>CARION</t>
  </si>
  <si>
    <t>Josiane</t>
  </si>
  <si>
    <t>Marie-Christine</t>
  </si>
  <si>
    <t>COLL</t>
  </si>
  <si>
    <t>Jean-Michel</t>
  </si>
  <si>
    <t>Renée</t>
  </si>
  <si>
    <t>LAGOUTTE</t>
  </si>
  <si>
    <t>Gilles</t>
  </si>
  <si>
    <t>Karine</t>
  </si>
  <si>
    <t>COTILLON</t>
  </si>
  <si>
    <t>Albert</t>
  </si>
  <si>
    <t>BURBAUD</t>
  </si>
  <si>
    <t>Francette</t>
  </si>
  <si>
    <t>NOURISSIER</t>
  </si>
  <si>
    <t>Pia</t>
  </si>
  <si>
    <t>Théo</t>
  </si>
  <si>
    <t>GÉLINEAU</t>
  </si>
  <si>
    <t>Norbert</t>
  </si>
  <si>
    <t>PEIGNELIN</t>
  </si>
  <si>
    <t>Evelyne</t>
  </si>
  <si>
    <t>Béatrice</t>
  </si>
  <si>
    <t>Fabien</t>
  </si>
  <si>
    <t>Mateo</t>
  </si>
  <si>
    <t>Christophe</t>
  </si>
  <si>
    <t>Cassandra</t>
  </si>
  <si>
    <t>Daniel</t>
  </si>
  <si>
    <t>HERRERA</t>
  </si>
  <si>
    <t>Diana</t>
  </si>
  <si>
    <t>Jean-Marc</t>
  </si>
  <si>
    <t>Pascal</t>
  </si>
  <si>
    <t>Patricia</t>
  </si>
  <si>
    <t>MARTY</t>
  </si>
  <si>
    <t>Florian</t>
  </si>
  <si>
    <t>Damien</t>
  </si>
  <si>
    <t>Stéphane</t>
  </si>
  <si>
    <t>PÉLISSIER</t>
  </si>
  <si>
    <t>Benoît</t>
  </si>
  <si>
    <t>Manu</t>
  </si>
  <si>
    <t>JEANMOUGIN</t>
  </si>
  <si>
    <t>Viviane</t>
  </si>
  <si>
    <t>Stéphanie</t>
  </si>
  <si>
    <t>Annick</t>
  </si>
  <si>
    <t>Christine</t>
  </si>
  <si>
    <t>HÉBRÉ</t>
  </si>
  <si>
    <t>Michel</t>
  </si>
  <si>
    <t>Marce</t>
  </si>
  <si>
    <t>Joëlle</t>
  </si>
  <si>
    <t>SOULAT</t>
  </si>
  <si>
    <t>Gilbert</t>
  </si>
  <si>
    <t>SOURY</t>
  </si>
  <si>
    <t>MARLAUD</t>
  </si>
  <si>
    <t>Maurice</t>
  </si>
  <si>
    <t>FÉNIX</t>
  </si>
  <si>
    <t>Gérard</t>
  </si>
  <si>
    <t>BIZOT</t>
  </si>
  <si>
    <t>Marie-Jeanne</t>
  </si>
  <si>
    <t>MARTY-SOULAT</t>
  </si>
  <si>
    <t>Ermance</t>
  </si>
  <si>
    <t>GAUCHER</t>
  </si>
  <si>
    <t>Éric</t>
  </si>
  <si>
    <t>Jérémy</t>
  </si>
  <si>
    <t>BOULESTEIX</t>
  </si>
  <si>
    <t>LAVAUD</t>
  </si>
  <si>
    <t>Octave</t>
  </si>
  <si>
    <t>Océane</t>
  </si>
  <si>
    <t>BARUTEAU</t>
  </si>
  <si>
    <t>Bernadette</t>
  </si>
  <si>
    <t>Maguy</t>
  </si>
  <si>
    <t>BONNET</t>
  </si>
  <si>
    <t>Francis</t>
  </si>
  <si>
    <t>Franck</t>
  </si>
  <si>
    <t>Roland</t>
  </si>
  <si>
    <t>Laurence</t>
  </si>
  <si>
    <t>Mathilde</t>
  </si>
  <si>
    <t>Edwyge</t>
  </si>
  <si>
    <t>TAISNE</t>
  </si>
  <si>
    <t>Odile</t>
  </si>
  <si>
    <t>Alain</t>
  </si>
  <si>
    <t>Céline</t>
  </si>
  <si>
    <t>CRÉMOUX</t>
  </si>
  <si>
    <t>Yvette</t>
  </si>
  <si>
    <t>AUJOURD'HUI</t>
  </si>
  <si>
    <t>C'est l'anniversaire de:</t>
  </si>
  <si>
    <t>Prenom</t>
  </si>
  <si>
    <r>
      <t>1. Ouvrir le dossier Démarrage</t>
    </r>
    <r>
      <rPr>
        <sz val="12"/>
        <color rgb="FF464649"/>
        <rFont val="Arial"/>
        <family val="2"/>
      </rPr>
      <t xml:space="preserve"> : Appuyez simultanément sur les touches </t>
    </r>
    <r>
      <rPr>
        <sz val="12"/>
        <color rgb="FF464649"/>
        <rFont val="Arial"/>
        <family val="2"/>
      </rPr>
      <t>Windows + R</t>
    </r>
    <r>
      <rPr>
        <sz val="12"/>
        <color rgb="FF464649"/>
        <rFont val="Arial"/>
        <family val="2"/>
      </rPr>
      <t xml:space="preserve">, tapez </t>
    </r>
    <r>
      <rPr>
        <sz val="10"/>
        <color rgb="FFE36209"/>
        <rFont val="Consolas"/>
        <family val="3"/>
      </rPr>
      <t>shell:startup</t>
    </r>
    <r>
      <rPr>
        <sz val="12"/>
        <color rgb="FF464649"/>
        <rFont val="Arial"/>
        <family val="2"/>
      </rPr>
      <t xml:space="preserve"> et validez par </t>
    </r>
    <r>
      <rPr>
        <sz val="12"/>
        <color rgb="FF464649"/>
        <rFont val="Arial"/>
        <family val="2"/>
      </rPr>
      <t>Entrée</t>
    </r>
    <r>
      <rPr>
        <sz val="12"/>
        <color rgb="FF464649"/>
        <rFont val="Arial"/>
        <family val="2"/>
      </rPr>
      <t xml:space="preserve">. </t>
    </r>
  </si>
  <si>
    <r>
      <t>2. Créer le raccourci</t>
    </r>
    <r>
      <rPr>
        <sz val="12"/>
        <color rgb="FF464649"/>
        <rFont val="Arial"/>
        <family val="2"/>
      </rPr>
      <t xml:space="preserve"> :</t>
    </r>
  </si>
  <si>
    <r>
      <t xml:space="preserve">Cherchez l'exécutable Excel (généralement dans </t>
    </r>
    <r>
      <rPr>
        <sz val="10"/>
        <color rgb="FFE36209"/>
        <rFont val="Consolas"/>
        <family val="3"/>
      </rPr>
      <t>C:\Program Files\Microsoft Office\root\Office16\EXCEL.EXE</t>
    </r>
    <r>
      <rPr>
        <sz val="12"/>
        <color rgb="FF464649"/>
        <rFont val="Arial"/>
        <family val="2"/>
      </rPr>
      <t xml:space="preserve"> ou similaire).</t>
    </r>
  </si>
  <si>
    <t>Créez un raccourci de cet exécutable sur votre bureau.</t>
  </si>
  <si>
    <r>
      <t xml:space="preserve">Faites un clic droit sur ce raccourci &gt; </t>
    </r>
    <r>
      <rPr>
        <sz val="12"/>
        <color rgb="FF464649"/>
        <rFont val="Arial"/>
        <family val="2"/>
      </rPr>
      <t>Propriétés</t>
    </r>
    <r>
      <rPr>
        <sz val="12"/>
        <color rgb="FF464649"/>
        <rFont val="Arial"/>
        <family val="2"/>
      </rPr>
      <t>.</t>
    </r>
  </si>
  <si>
    <r>
      <t xml:space="preserve">Dans le champ </t>
    </r>
    <r>
      <rPr>
        <sz val="12"/>
        <color rgb="FF464649"/>
        <rFont val="Arial"/>
        <family val="2"/>
      </rPr>
      <t>Cible</t>
    </r>
    <r>
      <rPr>
        <sz val="12"/>
        <color rgb="FF464649"/>
        <rFont val="Arial"/>
        <family val="2"/>
      </rPr>
      <t>, ajoutez un espace suivi du chemin complet de votre fichier Excel entre guillemets.</t>
    </r>
  </si>
  <si>
    <r>
      <t>Exemple de cible finale</t>
    </r>
    <r>
      <rPr>
        <sz val="12"/>
        <color rgb="FF464649"/>
        <rFont val="Arial"/>
        <family val="2"/>
      </rPr>
      <t xml:space="preserve"> : </t>
    </r>
    <r>
      <rPr>
        <sz val="10"/>
        <color rgb="FFE36209"/>
        <rFont val="Consolas"/>
        <family val="3"/>
      </rPr>
      <t>"C:\Program Files\Microsoft Office\root\Office16\EXCEL.EXE" "C:\Chemin\Vers\Votre\Fichier.xlsx"</t>
    </r>
  </si>
  <si>
    <r>
      <t>3. Installer</t>
    </r>
    <r>
      <rPr>
        <sz val="12"/>
        <color rgb="FF464649"/>
        <rFont val="Arial"/>
        <family val="2"/>
      </rPr>
      <t xml:space="preserve"> : Copiez ce raccourci modifié et collez-le dans le dossier </t>
    </r>
    <r>
      <rPr>
        <sz val="12"/>
        <color rgb="FF464649"/>
        <rFont val="Arial"/>
        <family val="2"/>
      </rPr>
      <t>Démarrage</t>
    </r>
    <r>
      <rPr>
        <sz val="12"/>
        <color rgb="FF464649"/>
        <rFont val="Arial"/>
        <family val="2"/>
      </rPr>
      <t xml:space="preserve"> qui s'est ouvert à l'étape 1. </t>
    </r>
  </si>
  <si>
    <t>Au prochain redémarrage, Windows lancera Excel avec votre fichier spécifique.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</si>
</sst>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6"/>
      <color indexed="2"/>
      <name val="Arial Black"/>
    </font>
    <font>
      <b/>
      <sz val="14"/>
      <color rgb="FF141FFC"/>
      <name val="Arial Black"/>
    </font>
    <font>
      <b/>
      <sz val="14"/>
      <color theme="0"/>
      <name val="Arial Black"/>
    </font>
    <font>
      <sz val="14"/>
      <name val="Arial Black"/>
    </font>
    <font>
      <b/>
      <sz val="20"/>
      <color theme="1"/>
      <name val="Calibri"/>
      <family val="2"/>
      <scheme val="minor"/>
    </font>
    <font>
      <sz val="12"/>
      <color rgb="FF464649"/>
      <name val="Arial"/>
      <family val="2"/>
    </font>
    <font>
      <sz val="12"/>
      <color rgb="FF464649"/>
      <name val="Arial"/>
      <family val="2"/>
    </font>
    <font>
      <sz val="10"/>
      <color rgb="FFE36209"/>
      <name val="Consolas"/>
      <family val="3"/>
    </font>
    <font>
      <i/>
      <sz val="12"/>
      <color rgb="FF46464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C8FFFF"/>
        <bgColor rgb="FFC8FFFF"/>
      </patternFill>
    </fill>
    <fill>
      <patternFill patternType="solid">
        <fgColor rgb="FF141FFC"/>
        <bgColor rgb="FF141FFC"/>
      </patternFill>
    </fill>
  </fills>
  <borders count="4">
    <border>
      <left/>
      <right/>
      <top/>
      <bottom/>
      <diagonal/>
    </border>
    <border>
      <left style="thick">
        <color indexed="2"/>
      </left>
      <right style="thick">
        <color indexed="2"/>
      </right>
      <top style="thick">
        <color indexed="2"/>
      </top>
      <bottom style="thick">
        <color indexed="2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left" vertical="center"/>
    </xf>
    <xf numFmtId="14" fontId="3" fillId="3" borderId="3" xfId="0" applyNumberFormat="1" applyFont="1" applyFill="1" applyBorder="1" applyAlignment="1">
      <alignment horizontal="left" vertical="center"/>
    </xf>
    <xf numFmtId="14" fontId="4" fillId="4" borderId="2" xfId="0" applyNumberFormat="1" applyFont="1" applyFill="1" applyBorder="1" applyAlignment="1">
      <alignment horizontal="center" vertical="center"/>
    </xf>
    <xf numFmtId="14" fontId="5" fillId="3" borderId="2" xfId="0" quotePrefix="1" applyNumberFormat="1" applyFont="1" applyFill="1" applyBorder="1" applyAlignment="1">
      <alignment horizontal="center" vertical="center"/>
    </xf>
    <xf numFmtId="14" fontId="4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6" fillId="0" borderId="0" xfId="0" applyFont="1"/>
    <xf numFmtId="14" fontId="6" fillId="0" borderId="0" xfId="0" applyNumberFormat="1" applyFont="1" applyAlignment="1">
      <alignment horizontal="centerContinuous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7">
    <dxf>
      <font>
        <b/>
        <i val="0"/>
        <color rgb="FF0000CC"/>
      </font>
      <fill>
        <gradientFill type="path" degree="90">
          <stop position="0">
            <color indexed="5"/>
          </stop>
          <stop position="0.5">
            <color theme="5" tint="0.40000610370189521"/>
          </stop>
          <stop position="1">
            <color indexed="5"/>
          </stop>
        </gradientFill>
      </fill>
    </dxf>
    <dxf>
      <font>
        <b/>
        <i val="0"/>
        <color indexed="2"/>
      </font>
      <fill>
        <gradientFill type="path" degree="90">
          <stop position="0">
            <color indexed="5"/>
          </stop>
          <stop position="0.5">
            <color indexed="3"/>
          </stop>
          <stop position="1">
            <color indexed="5"/>
          </stop>
        </gradientFill>
      </fill>
    </dxf>
    <dxf>
      <font>
        <b/>
        <i val="0"/>
        <color rgb="FF0000CC"/>
      </font>
      <fill>
        <gradientFill type="path" degree="90">
          <stop position="0">
            <color indexed="5"/>
          </stop>
          <stop position="0.5">
            <color theme="5" tint="0.40000610370189521"/>
          </stop>
          <stop position="1">
            <color indexed="5"/>
          </stop>
        </gradientFill>
      </fill>
    </dxf>
    <dxf>
      <font>
        <b/>
        <i val="0"/>
        <color indexed="2"/>
      </font>
      <fill>
        <gradientFill type="path" degree="90">
          <stop position="0">
            <color indexed="5"/>
          </stop>
          <stop position="0.5">
            <color indexed="3"/>
          </stop>
          <stop position="1">
            <color indexed="5"/>
          </stop>
        </gradientFill>
      </fill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nniv" displayName="T_anniv" ref="A1:D73">
  <autoFilter ref="A1:D73" xr:uid="{00000000-0009-0000-0100-000001000000}"/>
  <tableColumns count="4">
    <tableColumn id="1" xr3:uid="{00000000-0010-0000-0000-000001000000}" name="Nom"/>
    <tableColumn id="2" xr3:uid="{00000000-0010-0000-0000-000002000000}" name="Prénom"/>
    <tableColumn id="3" xr3:uid="{00000000-0010-0000-0000-000003000000}" name="Date de Naissance" dataDxfId="6"/>
    <tableColumn id="4" xr3:uid="{00000000-0010-0000-0000-000004000000}" name="Alerte / Nouvel Âge" dataDxfId="5">
      <calculatedColumnFormula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E5E250-9317-4458-BD31-EFA07FC4BE12}" name="T_liste" displayName="T_liste" ref="B9:C10" totalsRowShown="0" headerRowDxfId="4">
  <tableColumns count="2">
    <tableColumn id="1" xr3:uid="{84C375F6-0CA6-42E7-B158-EE982E78CFB3}" name="Nom"/>
    <tableColumn id="2" xr3:uid="{9ADDE9BF-1DF2-4EF9-9BF2-ADEB4E7468EE}" name="Pre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73"/>
  <sheetViews>
    <sheetView topLeftCell="A58" workbookViewId="0">
      <selection activeCell="H64" sqref="H64"/>
    </sheetView>
  </sheetViews>
  <sheetFormatPr baseColWidth="10" defaultColWidth="9.140625" defaultRowHeight="15" x14ac:dyDescent="0.25"/>
  <cols>
    <col min="1" max="1" width="31.42578125" customWidth="1"/>
    <col min="2" max="2" width="30.7109375" customWidth="1"/>
    <col min="3" max="3" width="35.140625" style="7" customWidth="1"/>
    <col min="4" max="4" width="35.140625" style="8" customWidth="1"/>
  </cols>
  <sheetData>
    <row r="1" spans="1:4" ht="49.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49.5" customHeight="1" thickTop="1" thickBot="1" x14ac:dyDescent="0.3">
      <c r="A2" s="2" t="s">
        <v>4</v>
      </c>
      <c r="B2" s="2" t="s">
        <v>5</v>
      </c>
      <c r="C2" s="4">
        <f>DATE(1966,10,6)</f>
        <v>24386</v>
      </c>
      <c r="D2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46666</v>
      </c>
    </row>
    <row r="3" spans="1:4" ht="49.5" customHeight="1" thickBot="1" x14ac:dyDescent="0.3">
      <c r="A3" s="3" t="s">
        <v>6</v>
      </c>
      <c r="B3" s="3" t="s">
        <v>7</v>
      </c>
      <c r="C3" s="6">
        <f>DATE(1936,1,9)</f>
        <v>13158</v>
      </c>
      <c r="D3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46396</v>
      </c>
    </row>
    <row r="4" spans="1:4" ht="49.5" customHeight="1" thickBot="1" x14ac:dyDescent="0.3">
      <c r="A4" s="3" t="s">
        <v>8</v>
      </c>
      <c r="B4" s="3" t="s">
        <v>9</v>
      </c>
      <c r="C4" s="6">
        <f>DATE(1951,10,8)</f>
        <v>18909</v>
      </c>
      <c r="D4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46303</v>
      </c>
    </row>
    <row r="5" spans="1:4" ht="49.5" customHeight="1" thickBot="1" x14ac:dyDescent="0.3">
      <c r="A5" s="3" t="s">
        <v>10</v>
      </c>
      <c r="B5" s="3" t="s">
        <v>11</v>
      </c>
      <c r="C5" s="6">
        <f>DATE(1998,1,22)</f>
        <v>35817</v>
      </c>
      <c r="D5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46409</v>
      </c>
    </row>
    <row r="6" spans="1:4" ht="49.5" customHeight="1" thickBot="1" x14ac:dyDescent="0.3">
      <c r="A6" s="3" t="s">
        <v>12</v>
      </c>
      <c r="B6" s="3" t="s">
        <v>13</v>
      </c>
      <c r="C6" s="6">
        <f>DATE(1951,2,1)</f>
        <v>18660</v>
      </c>
      <c r="D6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46419</v>
      </c>
    </row>
    <row r="7" spans="1:4" ht="49.5" customHeight="1" thickBot="1" x14ac:dyDescent="0.3">
      <c r="A7" s="3" t="s">
        <v>14</v>
      </c>
      <c r="B7" s="3" t="s">
        <v>15</v>
      </c>
      <c r="C7" s="6">
        <f>DATE(1993,2,7)</f>
        <v>34007</v>
      </c>
      <c r="D7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46425</v>
      </c>
    </row>
    <row r="8" spans="1:4" ht="49.5" customHeight="1" thickBot="1" x14ac:dyDescent="0.3">
      <c r="A8" s="3" t="s">
        <v>14</v>
      </c>
      <c r="B8" s="3" t="s">
        <v>16</v>
      </c>
      <c r="C8" s="6">
        <f>DATE(1943,2,10)</f>
        <v>15747</v>
      </c>
      <c r="D8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46428</v>
      </c>
    </row>
    <row r="9" spans="1:4" ht="49.5" customHeight="1" thickBot="1" x14ac:dyDescent="0.3">
      <c r="A9" s="3" t="s">
        <v>17</v>
      </c>
      <c r="B9" s="3" t="s">
        <v>18</v>
      </c>
      <c r="C9" s="6">
        <f>DATE(1950,2,10)</f>
        <v>18304</v>
      </c>
      <c r="D9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46428</v>
      </c>
    </row>
    <row r="10" spans="1:4" ht="49.5" customHeight="1" thickBot="1" x14ac:dyDescent="0.3">
      <c r="A10" s="3" t="s">
        <v>6</v>
      </c>
      <c r="B10" s="3" t="s">
        <v>19</v>
      </c>
      <c r="C10" s="6">
        <f>DATE(1974,2,12)</f>
        <v>27072</v>
      </c>
      <c r="D10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46430</v>
      </c>
    </row>
    <row r="11" spans="1:4" ht="49.5" customHeight="1" thickBot="1" x14ac:dyDescent="0.3">
      <c r="A11" s="3" t="s">
        <v>20</v>
      </c>
      <c r="B11" s="3" t="s">
        <v>21</v>
      </c>
      <c r="C11" s="6">
        <f>DATE(1960,2,14)</f>
        <v>21960</v>
      </c>
      <c r="D11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46432</v>
      </c>
    </row>
    <row r="12" spans="1:4" ht="49.5" customHeight="1" thickBot="1" x14ac:dyDescent="0.3">
      <c r="A12" s="3" t="s">
        <v>8</v>
      </c>
      <c r="B12" s="3" t="s">
        <v>22</v>
      </c>
      <c r="C12" s="6">
        <f>DATE(1947,2,23)</f>
        <v>17221</v>
      </c>
      <c r="D12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46441</v>
      </c>
    </row>
    <row r="13" spans="1:4" ht="49.5" customHeight="1" thickBot="1" x14ac:dyDescent="0.3">
      <c r="A13" s="3" t="s">
        <v>23</v>
      </c>
      <c r="B13" s="3" t="s">
        <v>24</v>
      </c>
      <c r="C13" s="6">
        <f>DATE(1962,2,27)</f>
        <v>22704</v>
      </c>
      <c r="D13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46445</v>
      </c>
    </row>
    <row r="14" spans="1:4" ht="49.5" customHeight="1" thickBot="1" x14ac:dyDescent="0.3">
      <c r="A14" s="3" t="s">
        <v>6</v>
      </c>
      <c r="B14" s="3" t="s">
        <v>25</v>
      </c>
      <c r="C14" s="6">
        <f>DATE(1961,2,27)</f>
        <v>22339</v>
      </c>
      <c r="D14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46445</v>
      </c>
    </row>
    <row r="15" spans="1:4" ht="49.5" customHeight="1" thickBot="1" x14ac:dyDescent="0.3">
      <c r="A15" s="3" t="s">
        <v>26</v>
      </c>
      <c r="B15" s="3" t="s">
        <v>27</v>
      </c>
      <c r="C15" s="6">
        <f>DATE(1963,3,1)</f>
        <v>23071</v>
      </c>
      <c r="D15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46447</v>
      </c>
    </row>
    <row r="16" spans="1:4" ht="49.5" customHeight="1" thickBot="1" x14ac:dyDescent="0.3">
      <c r="A16" s="3" t="s">
        <v>6</v>
      </c>
      <c r="B16" s="3" t="s">
        <v>28</v>
      </c>
      <c r="C16" s="6">
        <f>DATE(1938,3,3)</f>
        <v>13942</v>
      </c>
      <c r="D16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46449</v>
      </c>
    </row>
    <row r="17" spans="1:4" ht="49.5" customHeight="1" thickBot="1" x14ac:dyDescent="0.3">
      <c r="A17" s="3" t="s">
        <v>29</v>
      </c>
      <c r="B17" s="3" t="s">
        <v>30</v>
      </c>
      <c r="C17" s="6">
        <f>DATE(1959,3,8)</f>
        <v>21617</v>
      </c>
      <c r="D17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46454</v>
      </c>
    </row>
    <row r="18" spans="1:4" ht="49.5" customHeight="1" thickBot="1" x14ac:dyDescent="0.3">
      <c r="A18" s="3" t="s">
        <v>6</v>
      </c>
      <c r="B18" s="3" t="s">
        <v>31</v>
      </c>
      <c r="C18" s="6">
        <f>DATE(1978,3,8)</f>
        <v>28557</v>
      </c>
      <c r="D18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46454</v>
      </c>
    </row>
    <row r="19" spans="1:4" ht="49.5" customHeight="1" thickBot="1" x14ac:dyDescent="0.3">
      <c r="A19" s="3" t="s">
        <v>32</v>
      </c>
      <c r="B19" s="3" t="s">
        <v>33</v>
      </c>
      <c r="C19" s="6">
        <f>DATE(1946,3,12)</f>
        <v>16873</v>
      </c>
      <c r="D19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46458</v>
      </c>
    </row>
    <row r="20" spans="1:4" ht="49.5" customHeight="1" thickBot="1" x14ac:dyDescent="0.3">
      <c r="A20" s="3" t="s">
        <v>34</v>
      </c>
      <c r="B20" s="3" t="s">
        <v>35</v>
      </c>
      <c r="C20" s="6">
        <f>DATE(1950,3,19)</f>
        <v>18341</v>
      </c>
      <c r="D20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46465</v>
      </c>
    </row>
    <row r="21" spans="1:4" ht="49.5" customHeight="1" thickBot="1" x14ac:dyDescent="0.3">
      <c r="A21" s="3" t="s">
        <v>36</v>
      </c>
      <c r="B21" s="3" t="s">
        <v>37</v>
      </c>
      <c r="C21" s="6">
        <f>DATE(1991,3,21)</f>
        <v>33318</v>
      </c>
      <c r="D21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46467</v>
      </c>
    </row>
    <row r="22" spans="1:4" ht="49.5" customHeight="1" thickBot="1" x14ac:dyDescent="0.3">
      <c r="A22" s="3" t="s">
        <v>8</v>
      </c>
      <c r="B22" s="3" t="s">
        <v>38</v>
      </c>
      <c r="C22" s="6">
        <f>DATE(1996,3,22)</f>
        <v>35146</v>
      </c>
      <c r="D22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46468</v>
      </c>
    </row>
    <row r="23" spans="1:4" ht="49.5" customHeight="1" thickBot="1" x14ac:dyDescent="0.3">
      <c r="A23" s="3" t="s">
        <v>39</v>
      </c>
      <c r="B23" s="3" t="s">
        <v>40</v>
      </c>
      <c r="C23" s="6">
        <f>DATE(1949,3,26)</f>
        <v>17983</v>
      </c>
      <c r="D23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46472</v>
      </c>
    </row>
    <row r="24" spans="1:4" ht="49.5" customHeight="1" thickBot="1" x14ac:dyDescent="0.3">
      <c r="A24" s="3" t="s">
        <v>41</v>
      </c>
      <c r="B24" s="3" t="s">
        <v>42</v>
      </c>
      <c r="C24" s="6">
        <f t="shared" ref="C24:C25" si="0">DATE(1958,3,30)</f>
        <v>21274</v>
      </c>
      <c r="D24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46476</v>
      </c>
    </row>
    <row r="25" spans="1:4" ht="49.5" customHeight="1" thickBot="1" x14ac:dyDescent="0.3">
      <c r="A25" s="3" t="s">
        <v>36</v>
      </c>
      <c r="B25" s="3" t="s">
        <v>43</v>
      </c>
      <c r="C25" s="6">
        <f t="shared" si="0"/>
        <v>21274</v>
      </c>
      <c r="D25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46476</v>
      </c>
    </row>
    <row r="26" spans="1:4" ht="49.5" customHeight="1" thickBot="1" x14ac:dyDescent="0.3">
      <c r="A26" s="3" t="s">
        <v>6</v>
      </c>
      <c r="B26" s="3" t="s">
        <v>44</v>
      </c>
      <c r="C26" s="6">
        <f>DATE(1976,4,5)</f>
        <v>27855</v>
      </c>
      <c r="D26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46482</v>
      </c>
    </row>
    <row r="27" spans="1:4" ht="49.5" customHeight="1" thickBot="1" x14ac:dyDescent="0.3">
      <c r="A27" s="3" t="s">
        <v>10</v>
      </c>
      <c r="B27" s="3" t="s">
        <v>45</v>
      </c>
      <c r="C27" s="6">
        <f>DATE(1999,4,29)</f>
        <v>36279</v>
      </c>
      <c r="D27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46506</v>
      </c>
    </row>
    <row r="28" spans="1:4" ht="49.5" customHeight="1" thickBot="1" x14ac:dyDescent="0.3">
      <c r="A28" s="3" t="s">
        <v>41</v>
      </c>
      <c r="B28" s="3" t="s">
        <v>46</v>
      </c>
      <c r="C28" s="6">
        <f>DATE(1960,5,4)</f>
        <v>22040</v>
      </c>
      <c r="D28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46511</v>
      </c>
    </row>
    <row r="29" spans="1:4" ht="49.5" customHeight="1" thickBot="1" x14ac:dyDescent="0.3">
      <c r="A29" s="3" t="s">
        <v>8</v>
      </c>
      <c r="B29" s="3" t="s">
        <v>47</v>
      </c>
      <c r="C29" s="6">
        <f>DATE(2004,5,5)</f>
        <v>38112</v>
      </c>
      <c r="D29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46512</v>
      </c>
    </row>
    <row r="30" spans="1:4" ht="49.5" customHeight="1" thickBot="1" x14ac:dyDescent="0.3">
      <c r="A30" s="3" t="s">
        <v>6</v>
      </c>
      <c r="B30" s="3" t="s">
        <v>48</v>
      </c>
      <c r="C30" s="6">
        <f>DATE(1948,5,11)</f>
        <v>17664</v>
      </c>
      <c r="D30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46518</v>
      </c>
    </row>
    <row r="31" spans="1:4" ht="49.5" customHeight="1" thickBot="1" x14ac:dyDescent="0.3">
      <c r="A31" s="3" t="s">
        <v>49</v>
      </c>
      <c r="B31" s="3" t="s">
        <v>50</v>
      </c>
      <c r="C31" s="6">
        <f>DATE(1969,5,11)</f>
        <v>25334</v>
      </c>
      <c r="D31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46518</v>
      </c>
    </row>
    <row r="32" spans="1:4" ht="49.5" customHeight="1" thickBot="1" x14ac:dyDescent="0.3">
      <c r="A32" s="3" t="s">
        <v>41</v>
      </c>
      <c r="B32" s="3" t="s">
        <v>51</v>
      </c>
      <c r="C32" s="6">
        <f>DATE(1936,5,12)</f>
        <v>13282</v>
      </c>
      <c r="D32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46519</v>
      </c>
    </row>
    <row r="33" spans="1:4" ht="49.5" customHeight="1" thickBot="1" x14ac:dyDescent="0.3">
      <c r="A33" s="3" t="s">
        <v>14</v>
      </c>
      <c r="B33" s="3" t="s">
        <v>52</v>
      </c>
      <c r="C33" s="6">
        <f>DATE(1969,5,14)</f>
        <v>25337</v>
      </c>
      <c r="D33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46521</v>
      </c>
    </row>
    <row r="34" spans="1:4" ht="49.5" customHeight="1" thickBot="1" x14ac:dyDescent="0.3">
      <c r="A34" s="3" t="s">
        <v>41</v>
      </c>
      <c r="B34" s="3" t="s">
        <v>53</v>
      </c>
      <c r="C34" s="6">
        <f>DATE(1964,5,15)</f>
        <v>23512</v>
      </c>
      <c r="D34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46522</v>
      </c>
    </row>
    <row r="35" spans="1:4" ht="49.5" customHeight="1" thickBot="1" x14ac:dyDescent="0.3">
      <c r="A35" s="3" t="s">
        <v>54</v>
      </c>
      <c r="B35" s="3" t="s">
        <v>55</v>
      </c>
      <c r="C35" s="6">
        <f>DATE(1987,5,20)</f>
        <v>31917</v>
      </c>
      <c r="D35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46527</v>
      </c>
    </row>
    <row r="36" spans="1:4" ht="49.5" customHeight="1" thickBot="1" x14ac:dyDescent="0.3">
      <c r="A36" s="3" t="s">
        <v>6</v>
      </c>
      <c r="B36" s="3" t="s">
        <v>56</v>
      </c>
      <c r="C36" s="6">
        <f>DATE(1981,5,22)</f>
        <v>29728</v>
      </c>
      <c r="D36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46529</v>
      </c>
    </row>
    <row r="37" spans="1:4" ht="49.5" customHeight="1" thickBot="1" x14ac:dyDescent="0.3">
      <c r="A37" s="3" t="s">
        <v>8</v>
      </c>
      <c r="B37" s="3" t="s">
        <v>57</v>
      </c>
      <c r="C37" s="6">
        <f>DATE(1971,5,30)</f>
        <v>26083</v>
      </c>
      <c r="D37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46537</v>
      </c>
    </row>
    <row r="38" spans="1:4" ht="49.5" customHeight="1" thickBot="1" x14ac:dyDescent="0.3">
      <c r="A38" s="3" t="s">
        <v>58</v>
      </c>
      <c r="B38" s="3" t="s">
        <v>59</v>
      </c>
      <c r="C38" s="6">
        <f>DATE(1949,6,3)</f>
        <v>18052</v>
      </c>
      <c r="D38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46541</v>
      </c>
    </row>
    <row r="39" spans="1:4" ht="49.5" customHeight="1" thickBot="1" x14ac:dyDescent="0.3">
      <c r="A39" s="3" t="s">
        <v>10</v>
      </c>
      <c r="B39" s="3" t="s">
        <v>60</v>
      </c>
      <c r="C39" s="6">
        <f>DATE(1971,6,8)</f>
        <v>26092</v>
      </c>
      <c r="D39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46546</v>
      </c>
    </row>
    <row r="40" spans="1:4" ht="49.5" customHeight="1" thickBot="1" x14ac:dyDescent="0.3">
      <c r="A40" s="3" t="s">
        <v>61</v>
      </c>
      <c r="B40" s="3" t="s">
        <v>62</v>
      </c>
      <c r="C40" s="6">
        <f>DATE(1948,6,9)</f>
        <v>17693</v>
      </c>
      <c r="D40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46547</v>
      </c>
    </row>
    <row r="41" spans="1:4" ht="49.5" customHeight="1" thickBot="1" x14ac:dyDescent="0.3">
      <c r="A41" s="3" t="s">
        <v>8</v>
      </c>
      <c r="B41" s="3" t="s">
        <v>63</v>
      </c>
      <c r="C41" s="6">
        <f>DATE(1986,6,17)</f>
        <v>31580</v>
      </c>
      <c r="D41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46555</v>
      </c>
    </row>
    <row r="42" spans="1:4" ht="49.5" customHeight="1" thickBot="1" x14ac:dyDescent="0.3">
      <c r="A42" s="3" t="s">
        <v>41</v>
      </c>
      <c r="B42" s="3" t="s">
        <v>64</v>
      </c>
      <c r="C42" s="6">
        <f>DATE(1935,7,8)</f>
        <v>12973</v>
      </c>
      <c r="D42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46576</v>
      </c>
    </row>
    <row r="43" spans="1:4" ht="49.5" customHeight="1" thickBot="1" x14ac:dyDescent="0.3">
      <c r="A43" s="3" t="s">
        <v>10</v>
      </c>
      <c r="B43" s="3" t="s">
        <v>65</v>
      </c>
      <c r="C43" s="6">
        <f>DATE(1951,7,8)</f>
        <v>18817</v>
      </c>
      <c r="D43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46576</v>
      </c>
    </row>
    <row r="44" spans="1:4" ht="49.5" customHeight="1" thickBot="1" x14ac:dyDescent="0.3">
      <c r="A44" s="3" t="s">
        <v>66</v>
      </c>
      <c r="B44" s="3" t="s">
        <v>67</v>
      </c>
      <c r="C44" s="6">
        <f>DATE(1952,7,11)</f>
        <v>19186</v>
      </c>
      <c r="D44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46579</v>
      </c>
    </row>
    <row r="45" spans="1:4" ht="49.5" customHeight="1" thickBot="1" x14ac:dyDescent="0.3">
      <c r="A45" s="3" t="s">
        <v>10</v>
      </c>
      <c r="B45" s="3" t="s">
        <v>68</v>
      </c>
      <c r="C45" s="6">
        <f>DATE(1968,7,11)</f>
        <v>25030</v>
      </c>
      <c r="D45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46579</v>
      </c>
    </row>
    <row r="46" spans="1:4" ht="49.5" customHeight="1" thickBot="1" x14ac:dyDescent="0.3">
      <c r="A46" s="3" t="s">
        <v>6</v>
      </c>
      <c r="B46" s="3" t="s">
        <v>69</v>
      </c>
      <c r="C46" s="6">
        <f>DATE(1958,7,12)</f>
        <v>21378</v>
      </c>
      <c r="D46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46580</v>
      </c>
    </row>
    <row r="47" spans="1:4" ht="49.5" customHeight="1" thickBot="1" x14ac:dyDescent="0.3">
      <c r="A47" s="3" t="s">
        <v>70</v>
      </c>
      <c r="B47" s="3" t="s">
        <v>71</v>
      </c>
      <c r="C47" s="6">
        <f>DATE(1951,7,16)</f>
        <v>18825</v>
      </c>
      <c r="D47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46584</v>
      </c>
    </row>
    <row r="48" spans="1:4" ht="49.5" customHeight="1" thickBot="1" x14ac:dyDescent="0.3">
      <c r="A48" s="3" t="s">
        <v>72</v>
      </c>
      <c r="B48" s="3" t="s">
        <v>63</v>
      </c>
      <c r="C48" s="6">
        <f>DATE(1981,7,16)</f>
        <v>29783</v>
      </c>
      <c r="D48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46584</v>
      </c>
    </row>
    <row r="49" spans="1:4" ht="49.5" customHeight="1" thickBot="1" x14ac:dyDescent="0.3">
      <c r="A49" s="3" t="s">
        <v>29</v>
      </c>
      <c r="B49" s="3" t="s">
        <v>64</v>
      </c>
      <c r="C49" s="6">
        <f>DATE(1961,7,21)</f>
        <v>22483</v>
      </c>
      <c r="D49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46589</v>
      </c>
    </row>
    <row r="50" spans="1:4" ht="49.5" customHeight="1" thickBot="1" x14ac:dyDescent="0.3">
      <c r="A50" s="3" t="s">
        <v>73</v>
      </c>
      <c r="B50" s="3" t="s">
        <v>67</v>
      </c>
      <c r="C50" s="6">
        <f>DATE(1950,8,8)</f>
        <v>18483</v>
      </c>
      <c r="D50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46607</v>
      </c>
    </row>
    <row r="51" spans="1:4" ht="49.5" customHeight="1" thickBot="1" x14ac:dyDescent="0.3">
      <c r="A51" s="3" t="s">
        <v>73</v>
      </c>
      <c r="B51" s="3" t="s">
        <v>74</v>
      </c>
      <c r="C51" s="6">
        <f>DATE(1951,8,9)</f>
        <v>18849</v>
      </c>
      <c r="D51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46608</v>
      </c>
    </row>
    <row r="52" spans="1:4" ht="49.5" customHeight="1" thickBot="1" x14ac:dyDescent="0.3">
      <c r="A52" s="3" t="s">
        <v>75</v>
      </c>
      <c r="B52" s="3" t="s">
        <v>76</v>
      </c>
      <c r="C52" s="6">
        <f>DATE(1949,8,11)</f>
        <v>18121</v>
      </c>
      <c r="D52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46610</v>
      </c>
    </row>
    <row r="53" spans="1:4" ht="49.5" customHeight="1" thickBot="1" x14ac:dyDescent="0.3">
      <c r="A53" s="3" t="s">
        <v>77</v>
      </c>
      <c r="B53" s="3" t="s">
        <v>78</v>
      </c>
      <c r="C53" s="6">
        <f>DATE(1983,8,12)</f>
        <v>30540</v>
      </c>
      <c r="D53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46611</v>
      </c>
    </row>
    <row r="54" spans="1:4" ht="49.5" customHeight="1" thickBot="1" x14ac:dyDescent="0.3">
      <c r="A54" s="3" t="s">
        <v>79</v>
      </c>
      <c r="B54" s="3" t="s">
        <v>80</v>
      </c>
      <c r="C54" s="6">
        <f>DATE(2021,8,16)</f>
        <v>44424</v>
      </c>
      <c r="D54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46615</v>
      </c>
    </row>
    <row r="55" spans="1:4" ht="49.5" customHeight="1" thickBot="1" x14ac:dyDescent="0.3">
      <c r="A55" s="3" t="s">
        <v>81</v>
      </c>
      <c r="B55" s="3" t="s">
        <v>82</v>
      </c>
      <c r="C55" s="6">
        <f>DATE(1978,8,31)</f>
        <v>28733</v>
      </c>
      <c r="D55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46630</v>
      </c>
    </row>
    <row r="56" spans="1:4" ht="49.5" customHeight="1" thickBot="1" x14ac:dyDescent="0.3">
      <c r="A56" s="3" t="s">
        <v>36</v>
      </c>
      <c r="B56" s="3" t="s">
        <v>83</v>
      </c>
      <c r="C56" s="6">
        <f>DATE(1985,9,6)</f>
        <v>31296</v>
      </c>
      <c r="D56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46636</v>
      </c>
    </row>
    <row r="57" spans="1:4" ht="49.5" customHeight="1" thickBot="1" x14ac:dyDescent="0.3">
      <c r="A57" s="3" t="s">
        <v>84</v>
      </c>
      <c r="B57" s="3" t="s">
        <v>9</v>
      </c>
      <c r="C57" s="6">
        <f>DATE(1936,9,7)</f>
        <v>13400</v>
      </c>
      <c r="D57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46637</v>
      </c>
    </row>
    <row r="58" spans="1:4" ht="49.5" customHeight="1" thickBot="1" x14ac:dyDescent="0.3">
      <c r="A58" s="3" t="s">
        <v>85</v>
      </c>
      <c r="B58" s="3" t="s">
        <v>86</v>
      </c>
      <c r="C58" s="6">
        <f>DATE(1931,9,8)</f>
        <v>11574</v>
      </c>
      <c r="D58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46638</v>
      </c>
    </row>
    <row r="59" spans="1:4" ht="49.5" customHeight="1" thickBot="1" x14ac:dyDescent="0.3">
      <c r="A59" s="3" t="s">
        <v>77</v>
      </c>
      <c r="B59" s="3" t="s">
        <v>87</v>
      </c>
      <c r="C59" s="6">
        <f>DATE(2003,9,30)</f>
        <v>37894</v>
      </c>
      <c r="D59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46660</v>
      </c>
    </row>
    <row r="60" spans="1:4" ht="49.5" customHeight="1" thickBot="1" x14ac:dyDescent="0.3">
      <c r="A60" s="3" t="s">
        <v>88</v>
      </c>
      <c r="B60" s="3" t="s">
        <v>67</v>
      </c>
      <c r="C60" s="6">
        <f>DATE(1949,10,1)</f>
        <v>18172</v>
      </c>
      <c r="D60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46661</v>
      </c>
    </row>
    <row r="61" spans="1:4" ht="49.5" customHeight="1" thickBot="1" x14ac:dyDescent="0.3">
      <c r="A61" s="3" t="s">
        <v>70</v>
      </c>
      <c r="B61" s="3" t="s">
        <v>89</v>
      </c>
      <c r="C61" s="6">
        <f>DATE(1958,10,2)</f>
        <v>21460</v>
      </c>
      <c r="D61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46662</v>
      </c>
    </row>
    <row r="62" spans="1:4" ht="49.5" customHeight="1" thickBot="1" x14ac:dyDescent="0.3">
      <c r="A62" s="3" t="s">
        <v>66</v>
      </c>
      <c r="B62" s="3" t="s">
        <v>90</v>
      </c>
      <c r="C62" s="6">
        <f>DATE(1952,10,3)</f>
        <v>19270</v>
      </c>
      <c r="D62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46663</v>
      </c>
    </row>
    <row r="63" spans="1:4" ht="49.5" customHeight="1" thickBot="1" x14ac:dyDescent="0.3">
      <c r="A63" s="3" t="s">
        <v>91</v>
      </c>
      <c r="B63" s="3" t="s">
        <v>92</v>
      </c>
      <c r="C63" s="6">
        <f>DATE(1941,11,7)</f>
        <v>15287</v>
      </c>
      <c r="D63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46333</v>
      </c>
    </row>
    <row r="64" spans="1:4" ht="49.5" customHeight="1" thickBot="1" x14ac:dyDescent="0.3">
      <c r="A64" s="3" t="s">
        <v>8</v>
      </c>
      <c r="B64" s="3" t="s">
        <v>93</v>
      </c>
      <c r="C64" s="6">
        <f>DATE(1967,10,15)</f>
        <v>24760</v>
      </c>
      <c r="D64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46310</v>
      </c>
    </row>
    <row r="65" spans="1:4" ht="49.5" customHeight="1" thickBot="1" x14ac:dyDescent="0.3">
      <c r="A65" s="3" t="s">
        <v>6</v>
      </c>
      <c r="B65" s="3" t="s">
        <v>94</v>
      </c>
      <c r="C65" s="6">
        <f>DATE(1955,10,25)</f>
        <v>20387</v>
      </c>
      <c r="D65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46320</v>
      </c>
    </row>
    <row r="66" spans="1:4" ht="49.5" customHeight="1" thickBot="1" x14ac:dyDescent="0.3">
      <c r="A66" s="3" t="s">
        <v>34</v>
      </c>
      <c r="B66" s="3" t="s">
        <v>95</v>
      </c>
      <c r="C66" s="6">
        <f>DATE(1972,10,25)</f>
        <v>26597</v>
      </c>
      <c r="D66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46320</v>
      </c>
    </row>
    <row r="67" spans="1:4" ht="49.5" customHeight="1" thickBot="1" x14ac:dyDescent="0.3">
      <c r="A67" s="3" t="s">
        <v>70</v>
      </c>
      <c r="B67" s="3" t="s">
        <v>96</v>
      </c>
      <c r="C67" s="6">
        <f>DATE(1991,10,27)</f>
        <v>33538</v>
      </c>
      <c r="D67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46322</v>
      </c>
    </row>
    <row r="68" spans="1:4" ht="49.5" customHeight="1" thickBot="1" x14ac:dyDescent="0.3">
      <c r="A68" s="3" t="s">
        <v>6</v>
      </c>
      <c r="B68" s="3" t="s">
        <v>97</v>
      </c>
      <c r="C68" s="6">
        <f>DATE(1984,10,27)</f>
        <v>30982</v>
      </c>
      <c r="D68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46322</v>
      </c>
    </row>
    <row r="69" spans="1:4" ht="49.5" customHeight="1" thickBot="1" x14ac:dyDescent="0.3">
      <c r="A69" s="3" t="s">
        <v>98</v>
      </c>
      <c r="B69" s="3" t="s">
        <v>76</v>
      </c>
      <c r="C69" s="6">
        <f>DATE(1946,11,17)</f>
        <v>17123</v>
      </c>
      <c r="D69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46343</v>
      </c>
    </row>
    <row r="70" spans="1:4" ht="49.5" customHeight="1" thickBot="1" x14ac:dyDescent="0.3">
      <c r="A70" s="3" t="s">
        <v>6</v>
      </c>
      <c r="B70" s="3" t="s">
        <v>99</v>
      </c>
      <c r="C70" s="6">
        <f>DATE(1948,12,4)</f>
        <v>17871</v>
      </c>
      <c r="D70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46360</v>
      </c>
    </row>
    <row r="71" spans="1:4" ht="49.5" customHeight="1" thickBot="1" x14ac:dyDescent="0.3">
      <c r="A71" s="3" t="s">
        <v>10</v>
      </c>
      <c r="B71" s="3" t="s">
        <v>100</v>
      </c>
      <c r="C71" s="6">
        <f>DATE(1949,12,5)</f>
        <v>18237</v>
      </c>
      <c r="D71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46361</v>
      </c>
    </row>
    <row r="72" spans="1:4" ht="49.5" customHeight="1" thickBot="1" x14ac:dyDescent="0.3">
      <c r="A72" s="3" t="s">
        <v>32</v>
      </c>
      <c r="B72" s="3" t="s">
        <v>101</v>
      </c>
      <c r="C72" s="6">
        <f>DATE(1952,12,10)</f>
        <v>19338</v>
      </c>
      <c r="D72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46366</v>
      </c>
    </row>
    <row r="73" spans="1:4" ht="49.5" customHeight="1" thickBot="1" x14ac:dyDescent="0.3">
      <c r="A73" s="3" t="s">
        <v>102</v>
      </c>
      <c r="B73" s="3" t="s">
        <v>103</v>
      </c>
      <c r="C73" s="6">
        <f>DATE(1953,12,10)</f>
        <v>19703</v>
      </c>
      <c r="D73" s="5">
        <f ca="1">IF(DATE(YEAR(TODAY()),MONTH(T_anniv[[#This Row],[Date de Naissance]]),DAY(T_anniv[[#This Row],[Date de Naissance]]))&lt;TODAY(),DATE(YEAR(TODAY())+1,MONTH(T_anniv[[#This Row],[Date de Naissance]]),DAY(T_anniv[[#This Row],[Date de Naissance]])),DATE(YEAR(TODAY()),MONTH(T_anniv[[#This Row],[Date de Naissance]]),DAY(T_anniv[[#This Row],[Date de Naissance]])))</f>
        <v>46366</v>
      </c>
    </row>
  </sheetData>
  <conditionalFormatting sqref="A2:B73">
    <cfRule type="expression" dxfId="3" priority="8">
      <formula>$K4="AUJOURD'HUI anniversaire de :"</formula>
    </cfRule>
  </conditionalFormatting>
  <conditionalFormatting sqref="A2:B73">
    <cfRule type="expression" dxfId="2" priority="1">
      <formula>$K4="DEMAIN anniversaire de :"</formula>
    </cfRule>
  </conditionalFormatting>
  <conditionalFormatting sqref="C2:C73">
    <cfRule type="expression" dxfId="1" priority="9">
      <formula>$K4="AUJOURD'HUI anniversaire de :"</formula>
    </cfRule>
  </conditionalFormatting>
  <conditionalFormatting sqref="C2:C73">
    <cfRule type="expression" dxfId="0" priority="10">
      <formula>$K4="DEMAIN anniversaire de :"</formula>
    </cfRule>
  </conditionalFormatting>
  <pageMargins left="0.75" right="0.75" top="1" bottom="1" header="0.5" footer="0.5"/>
  <pageSetup paperSize="9" orientation="portrait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DEC56-B646-48CE-A4CE-C4D3D322E581}">
  <sheetPr codeName="Feuil2"/>
  <dimension ref="B1:C10"/>
  <sheetViews>
    <sheetView showGridLines="0" tabSelected="1" workbookViewId="0">
      <selection activeCell="B15" sqref="B15"/>
    </sheetView>
  </sheetViews>
  <sheetFormatPr baseColWidth="10" defaultRowHeight="15" x14ac:dyDescent="0.25"/>
  <cols>
    <col min="1" max="1" width="84.42578125" customWidth="1"/>
    <col min="2" max="3" width="29.140625" customWidth="1"/>
  </cols>
  <sheetData>
    <row r="1" spans="2:3" ht="70.5" customHeight="1" x14ac:dyDescent="0.25"/>
    <row r="3" spans="2:3" ht="26.25" x14ac:dyDescent="0.4">
      <c r="B3" s="9" t="s">
        <v>104</v>
      </c>
      <c r="C3" s="9"/>
    </row>
    <row r="4" spans="2:3" ht="26.25" x14ac:dyDescent="0.4">
      <c r="B4" s="10"/>
      <c r="C4" s="11"/>
    </row>
    <row r="5" spans="2:3" ht="26.25" x14ac:dyDescent="0.4">
      <c r="B5" s="12">
        <f ca="1">TODAY()</f>
        <v>46303</v>
      </c>
      <c r="C5" s="9"/>
    </row>
    <row r="6" spans="2:3" ht="26.25" x14ac:dyDescent="0.4">
      <c r="B6" s="9"/>
      <c r="C6" s="9"/>
    </row>
    <row r="7" spans="2:3" ht="26.25" x14ac:dyDescent="0.4">
      <c r="B7" s="9" t="s">
        <v>105</v>
      </c>
      <c r="C7" s="9"/>
    </row>
    <row r="9" spans="2:3" x14ac:dyDescent="0.25">
      <c r="B9" s="17" t="s">
        <v>0</v>
      </c>
      <c r="C9" s="17" t="s">
        <v>106</v>
      </c>
    </row>
    <row r="10" spans="2:3" x14ac:dyDescent="0.25">
      <c r="B10" t="s">
        <v>8</v>
      </c>
      <c r="C10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67273-0378-49A7-9BE7-37FB1BCB2D5F}">
  <sheetPr codeName="Feuil3"/>
  <dimension ref="A1:A11"/>
  <sheetViews>
    <sheetView workbookViewId="0">
      <selection activeCell="E26" sqref="E26"/>
    </sheetView>
  </sheetViews>
  <sheetFormatPr baseColWidth="10" defaultRowHeight="15" x14ac:dyDescent="0.25"/>
  <sheetData>
    <row r="1" spans="1:1" x14ac:dyDescent="0.25">
      <c r="A1" s="13" t="s">
        <v>107</v>
      </c>
    </row>
    <row r="2" spans="1:1" x14ac:dyDescent="0.25">
      <c r="A2" s="13" t="s">
        <v>108</v>
      </c>
    </row>
    <row r="3" spans="1:1" x14ac:dyDescent="0.25">
      <c r="A3" s="14"/>
    </row>
    <row r="4" spans="1:1" x14ac:dyDescent="0.25">
      <c r="A4" s="14" t="s">
        <v>109</v>
      </c>
    </row>
    <row r="5" spans="1:1" x14ac:dyDescent="0.25">
      <c r="A5" s="14" t="s">
        <v>110</v>
      </c>
    </row>
    <row r="6" spans="1:1" x14ac:dyDescent="0.25">
      <c r="A6" s="14" t="s">
        <v>111</v>
      </c>
    </row>
    <row r="7" spans="1:1" x14ac:dyDescent="0.25">
      <c r="A7" s="14" t="s">
        <v>112</v>
      </c>
    </row>
    <row r="8" spans="1:1" x14ac:dyDescent="0.25">
      <c r="A8" s="14"/>
    </row>
    <row r="9" spans="1:1" x14ac:dyDescent="0.25">
      <c r="A9" s="15" t="s">
        <v>113</v>
      </c>
    </row>
    <row r="10" spans="1:1" x14ac:dyDescent="0.25">
      <c r="A10" s="13" t="s">
        <v>114</v>
      </c>
    </row>
    <row r="11" spans="1:1" x14ac:dyDescent="0.25">
      <c r="A11" s="16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Anniversaires</vt:lpstr>
      <vt:lpstr>MESSAGE</vt:lpstr>
      <vt:lpstr>Explication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François</cp:lastModifiedBy>
  <cp:revision>5</cp:revision>
  <dcterms:created xsi:type="dcterms:W3CDTF">2026-10-06T11:28:04Z</dcterms:created>
  <dcterms:modified xsi:type="dcterms:W3CDTF">2026-10-08T07:07:33Z</dcterms:modified>
</cp:coreProperties>
</file>