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A2215D5-27E9-4F44-96B2-AEE6F6CB6E6D}" xr6:coauthVersionLast="47" xr6:coauthVersionMax="47" xr10:uidLastSave="{00000000-0000-0000-0000-000000000000}"/>
  <workbookProtection workbookAlgorithmName="SHA-512" workbookHashValue="9yq/dN4ZcT8mVB6a/iptsuEIwgeNrh5znfxMg6wCd3pLFBKH7Go2TrTfVoyWwYZOOsPzt/8hfwNky8NmRecV2Q==" workbookSaltValue="4/1YH1pZM07RPSNl1dFgZQ==" workbookSpinCount="100000" lockStructure="1"/>
  <bookViews>
    <workbookView xWindow="-120" yWindow="-120" windowWidth="29040" windowHeight="1572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LISTE!$A$1:$H$43</definedName>
    <definedName name="abc">CODE!$A$2:$B$100</definedName>
    <definedName name="bdd">OFFSET(CODE!$A$2:$B$2,,,COUNTIF(CODE!$B:$B,"&gt;&lt;")-1)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F25" i="1" s="1"/>
  <c r="E39" i="1" s="1"/>
  <c r="D26" i="1"/>
  <c r="D27" i="1"/>
  <c r="D28" i="1"/>
  <c r="D29" i="1"/>
  <c r="F29" i="1" s="1"/>
  <c r="E43" i="1" s="1"/>
  <c r="D30" i="1"/>
  <c r="D31" i="1"/>
  <c r="D32" i="1"/>
  <c r="D33" i="1"/>
  <c r="F33" i="1" s="1"/>
  <c r="D34" i="1"/>
  <c r="D35" i="1"/>
  <c r="D36" i="1"/>
  <c r="D37" i="1"/>
  <c r="F37" i="1" s="1"/>
  <c r="D38" i="1"/>
  <c r="D39" i="1"/>
  <c r="D40" i="1"/>
  <c r="D41" i="1"/>
  <c r="F41" i="1" s="1"/>
  <c r="D42" i="1"/>
  <c r="D4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9" i="1"/>
  <c r="E23" i="1"/>
  <c r="E27" i="1"/>
  <c r="E31" i="1"/>
  <c r="E35" i="1"/>
  <c r="C31" i="1"/>
  <c r="C32" i="1"/>
  <c r="F32" i="1" s="1"/>
  <c r="C33" i="1"/>
  <c r="C34" i="1"/>
  <c r="F34" i="1" s="1"/>
  <c r="C35" i="1"/>
  <c r="C36" i="1"/>
  <c r="C37" i="1"/>
  <c r="C38" i="1"/>
  <c r="F38" i="1" s="1"/>
  <c r="C39" i="1"/>
  <c r="C40" i="1"/>
  <c r="C41" i="1"/>
  <c r="C42" i="1"/>
  <c r="C43" i="1"/>
  <c r="C30" i="1"/>
  <c r="F30" i="1" s="1"/>
  <c r="F31" i="1"/>
  <c r="F35" i="1"/>
  <c r="F36" i="1"/>
  <c r="F39" i="1"/>
  <c r="F43" i="1"/>
  <c r="F40" i="1"/>
  <c r="F2" i="1"/>
  <c r="E16" i="1" s="1"/>
  <c r="F3" i="1"/>
  <c r="E17" i="1" s="1"/>
  <c r="F4" i="1"/>
  <c r="E18" i="1" s="1"/>
  <c r="F5" i="1"/>
  <c r="F6" i="1"/>
  <c r="E20" i="1" s="1"/>
  <c r="F7" i="1"/>
  <c r="E21" i="1" s="1"/>
  <c r="F8" i="1"/>
  <c r="E22" i="1" s="1"/>
  <c r="F9" i="1"/>
  <c r="F10" i="1"/>
  <c r="E24" i="1" s="1"/>
  <c r="F11" i="1"/>
  <c r="E25" i="1" s="1"/>
  <c r="F12" i="1"/>
  <c r="E26" i="1" s="1"/>
  <c r="F13" i="1"/>
  <c r="F14" i="1"/>
  <c r="E28" i="1" s="1"/>
  <c r="F15" i="1"/>
  <c r="E29" i="1" s="1"/>
  <c r="F16" i="1"/>
  <c r="E30" i="1" s="1"/>
  <c r="F17" i="1"/>
  <c r="F18" i="1"/>
  <c r="E32" i="1" s="1"/>
  <c r="F19" i="1"/>
  <c r="E33" i="1" s="1"/>
  <c r="F20" i="1"/>
  <c r="E34" i="1" s="1"/>
  <c r="F21" i="1"/>
  <c r="F22" i="1"/>
  <c r="E36" i="1" s="1"/>
  <c r="F23" i="1"/>
  <c r="E37" i="1" s="1"/>
  <c r="F24" i="1"/>
  <c r="E38" i="1" s="1"/>
  <c r="F26" i="1"/>
  <c r="E40" i="1" s="1"/>
  <c r="F27" i="1"/>
  <c r="E41" i="1" s="1"/>
  <c r="F28" i="1"/>
  <c r="E42" i="1" s="1"/>
  <c r="F42" i="1" l="1"/>
</calcChain>
</file>

<file path=xl/sharedStrings.xml><?xml version="1.0" encoding="utf-8"?>
<sst xmlns="http://schemas.openxmlformats.org/spreadsheetml/2006/main" count="82" uniqueCount="25">
  <si>
    <t>date relevé</t>
  </si>
  <si>
    <t>commentaires</t>
  </si>
  <si>
    <t>Nr de compteur</t>
  </si>
  <si>
    <t>index</t>
  </si>
  <si>
    <t>ADRESSE COMPTEUR</t>
  </si>
  <si>
    <t>LISTE DES COMPTEURS</t>
  </si>
  <si>
    <t>barometre conso</t>
  </si>
  <si>
    <t>232744 atelier</t>
  </si>
  <si>
    <t>432278 bouche de lavage</t>
  </si>
  <si>
    <t>261312 complexe sportif</t>
  </si>
  <si>
    <t>261053 cimetière</t>
  </si>
  <si>
    <t>261052 douches communes(cantine-pétanque)</t>
  </si>
  <si>
    <t>277585 école</t>
  </si>
  <si>
    <t>261311 église</t>
  </si>
  <si>
    <t>261465 boucherie</t>
  </si>
  <si>
    <t>261464 la Halle</t>
  </si>
  <si>
    <t>261450 logement mairie(Marion)</t>
  </si>
  <si>
    <t>232738 Mairie</t>
  </si>
  <si>
    <t>232745 la poste (apc)</t>
  </si>
  <si>
    <t>261447 presbytère</t>
  </si>
  <si>
    <t>261456 WC église</t>
  </si>
  <si>
    <t>2 avenue Juliette Bouhet</t>
  </si>
  <si>
    <t>total conso en m3</t>
  </si>
  <si>
    <t>Relevé précédent</t>
  </si>
  <si>
    <t>Conso precedent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</si>
</sst>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;\-;.00;@"/>
    <numFmt numFmtId="166" formatCode="0.00;\-0.00;;@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0" fillId="0" borderId="2" xfId="0" applyNumberFormat="1" applyFill="1" applyBorder="1"/>
    <xf numFmtId="14" fontId="0" fillId="0" borderId="1" xfId="0" applyNumberFormat="1" applyFill="1" applyBorder="1"/>
    <xf numFmtId="164" fontId="0" fillId="0" borderId="1" xfId="0" applyNumberFormat="1" applyFill="1" applyBorder="1"/>
    <xf numFmtId="0" fontId="0" fillId="0" borderId="3" xfId="0" applyFill="1" applyBorder="1"/>
    <xf numFmtId="49" fontId="0" fillId="0" borderId="7" xfId="0" applyNumberFormat="1" applyFill="1" applyBorder="1"/>
    <xf numFmtId="14" fontId="0" fillId="0" borderId="8" xfId="0" applyNumberFormat="1" applyFill="1" applyBorder="1"/>
    <xf numFmtId="164" fontId="0" fillId="0" borderId="8" xfId="0" applyNumberFormat="1" applyFill="1" applyBorder="1"/>
    <xf numFmtId="0" fontId="0" fillId="0" borderId="9" xfId="0" applyFill="1" applyBorder="1"/>
    <xf numFmtId="0" fontId="0" fillId="0" borderId="3" xfId="0" quotePrefix="1" applyFill="1" applyBorder="1"/>
    <xf numFmtId="165" fontId="1" fillId="0" borderId="5" xfId="0" applyNumberFormat="1" applyFont="1" applyFill="1" applyBorder="1" applyAlignment="1">
      <alignment horizontal="center" vertical="center" wrapText="1"/>
    </xf>
    <xf numFmtId="166" fontId="0" fillId="0" borderId="1" xfId="0" quotePrefix="1" applyNumberFormat="1" applyFill="1" applyBorder="1"/>
    <xf numFmtId="166" fontId="0" fillId="0" borderId="1" xfId="0" applyNumberFormat="1" applyFill="1" applyBorder="1"/>
    <xf numFmtId="166" fontId="0" fillId="0" borderId="8" xfId="0" applyNumberFormat="1" applyFill="1" applyBorder="1"/>
    <xf numFmtId="14" fontId="0" fillId="0" borderId="0" xfId="0" applyNumberFormat="1"/>
  </cellXfs>
  <cellStyles count="1">
    <cellStyle name="Normal" xfId="0" builtinId="0"/>
  </cellStyles>
  <dxfs count="1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numFmt numFmtId="166" formatCode="0.00;\-0.00;;@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0.00;\-0.00;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0.00;\-0.00;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0.00;\-0.00;;@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0.0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2D6FE4-62B5-4E8C-9675-43D537863799}" name="T_liste" displayName="T_liste" ref="A1:H43" totalsRowShown="0" headerRowDxfId="8" dataDxfId="7" headerRowBorderDxfId="14" tableBorderDxfId="15" totalsRowBorderDxfId="13">
  <tableColumns count="8">
    <tableColumn id="1" xr3:uid="{2A7C9E58-6101-4C2D-8CB1-EC983B4B3DBF}" name="Nr de compteur" dataDxfId="12"/>
    <tableColumn id="2" xr3:uid="{39435E6B-94BD-4AD0-87BB-525E9840B71D}" name="date relevé" dataDxfId="11"/>
    <tableColumn id="3" xr3:uid="{4505DF12-B4D5-4F5C-BCF1-8D2C9B9EA54F}" name="index" dataDxfId="10"/>
    <tableColumn id="7" xr3:uid="{CEFF38A1-EF4E-4785-8745-DD8E84E03C32}" name="Relevé précédent" dataDxfId="4">
      <calculatedColumnFormula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calculatedColumnFormula>
    </tableColumn>
    <tableColumn id="8" xr3:uid="{A0FAD590-9E2D-4C5E-936F-A17312A46599}" name="Conso precedent" dataDxfId="5">
      <calculatedColumnFormula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calculatedColumnFormula>
    </tableColumn>
    <tableColumn id="4" xr3:uid="{53703AE4-6EF7-4BE2-B765-35D1A1FC8582}" name="total conso en m3" dataDxfId="6">
      <calculatedColumnFormula>IF(T_liste[[#This Row],[Relevé précédent]]&gt;0,T_liste[[#This Row],[index]]-T_liste[[#This Row],[Relevé précédent]],0)</calculatedColumnFormula>
    </tableColumn>
    <tableColumn id="5" xr3:uid="{3DD73857-64A8-418E-BC21-BD7FD549D409}" name="barometre conso" dataDxfId="3">
      <calculatedColumnFormula>IF(T_liste[[#This Row],[Conso precedent]]&gt;0,T_liste[[#This Row],[total conso en m3]]-T_liste[[#This Row],[Conso precedent]],0)</calculatedColumnFormula>
    </tableColumn>
    <tableColumn id="6" xr3:uid="{D88F75EC-6368-420D-8D36-67ED5B3F7624}" name="commentaires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dimension ref="A1:K43"/>
  <sheetViews>
    <sheetView tabSelected="1" workbookViewId="0">
      <selection activeCell="J30" sqref="J30"/>
    </sheetView>
  </sheetViews>
  <sheetFormatPr baseColWidth="10" defaultRowHeight="14.25"/>
  <cols>
    <col min="1" max="1" width="43.625" style="7" customWidth="1"/>
    <col min="2" max="2" width="12.875" customWidth="1"/>
    <col min="3" max="5" width="11.625" style="8" customWidth="1"/>
    <col min="6" max="6" width="11.25" style="9" customWidth="1"/>
    <col min="7" max="7" width="11.75" customWidth="1"/>
    <col min="8" max="8" width="56.875" customWidth="1"/>
    <col min="9" max="9" width="11.875" customWidth="1"/>
  </cols>
  <sheetData>
    <row r="1" spans="1:11" s="1" customFormat="1" ht="30">
      <c r="A1" s="10" t="s">
        <v>2</v>
      </c>
      <c r="B1" s="11" t="s">
        <v>0</v>
      </c>
      <c r="C1" s="12" t="s">
        <v>3</v>
      </c>
      <c r="D1" s="12" t="s">
        <v>23</v>
      </c>
      <c r="E1" s="12" t="s">
        <v>24</v>
      </c>
      <c r="F1" s="23" t="s">
        <v>22</v>
      </c>
      <c r="G1" s="11" t="s">
        <v>6</v>
      </c>
      <c r="H1" s="13" t="s">
        <v>1</v>
      </c>
    </row>
    <row r="2" spans="1:11">
      <c r="A2" s="14" t="s">
        <v>7</v>
      </c>
      <c r="B2" s="15">
        <v>46182</v>
      </c>
      <c r="C2" s="16">
        <v>341</v>
      </c>
      <c r="D2" s="24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2" s="24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" s="24">
        <f>IF(T_liste[[#This Row],[Relevé précédent]]&gt;0,T_liste[[#This Row],[index]]-T_liste[[#This Row],[Relevé précédent]],0)</f>
        <v>0</v>
      </c>
      <c r="G2" s="25">
        <f>IF(T_liste[[#This Row],[Conso precedent]]&gt;0,T_liste[[#This Row],[total conso en m3]]-T_liste[[#This Row],[Conso precedent]],0)</f>
        <v>0</v>
      </c>
      <c r="H2" s="22"/>
    </row>
    <row r="3" spans="1:11">
      <c r="A3" s="14" t="s">
        <v>8</v>
      </c>
      <c r="B3" s="15">
        <v>46182</v>
      </c>
      <c r="C3" s="16">
        <v>0</v>
      </c>
      <c r="D3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3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3" s="25">
        <f>IF(T_liste[[#This Row],[Relevé précédent]]&gt;0,T_liste[[#This Row],[index]]-T_liste[[#This Row],[Relevé précédent]],0)</f>
        <v>0</v>
      </c>
      <c r="G3" s="25">
        <f>IF(T_liste[[#This Row],[Conso precedent]]&gt;0,T_liste[[#This Row],[total conso en m3]]-T_liste[[#This Row],[Conso precedent]],0)</f>
        <v>0</v>
      </c>
      <c r="H3" s="17"/>
    </row>
    <row r="4" spans="1:11">
      <c r="A4" s="14" t="s">
        <v>9</v>
      </c>
      <c r="B4" s="15">
        <v>46182</v>
      </c>
      <c r="C4" s="16">
        <v>7449</v>
      </c>
      <c r="D4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4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4" s="25">
        <f>IF(T_liste[[#This Row],[Relevé précédent]]&gt;0,T_liste[[#This Row],[index]]-T_liste[[#This Row],[Relevé précédent]],0)</f>
        <v>0</v>
      </c>
      <c r="G4" s="25">
        <f>IF(T_liste[[#This Row],[Conso precedent]]&gt;0,T_liste[[#This Row],[total conso en m3]]-T_liste[[#This Row],[Conso precedent]],0)</f>
        <v>0</v>
      </c>
      <c r="H4" s="17"/>
    </row>
    <row r="5" spans="1:11">
      <c r="A5" s="14" t="s">
        <v>10</v>
      </c>
      <c r="B5" s="15">
        <v>46182</v>
      </c>
      <c r="C5" s="16">
        <v>6960</v>
      </c>
      <c r="D5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5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5" s="25">
        <f>IF(T_liste[[#This Row],[Relevé précédent]]&gt;0,T_liste[[#This Row],[index]]-T_liste[[#This Row],[Relevé précédent]],0)</f>
        <v>0</v>
      </c>
      <c r="G5" s="25">
        <f>IF(T_liste[[#This Row],[Conso precedent]]&gt;0,T_liste[[#This Row],[total conso en m3]]-T_liste[[#This Row],[Conso precedent]],0)</f>
        <v>0</v>
      </c>
      <c r="H5" s="17"/>
    </row>
    <row r="6" spans="1:11">
      <c r="A6" s="14" t="s">
        <v>11</v>
      </c>
      <c r="B6" s="15">
        <v>46182</v>
      </c>
      <c r="C6" s="16">
        <v>2801</v>
      </c>
      <c r="D6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6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6" s="25">
        <f>IF(T_liste[[#This Row],[Relevé précédent]]&gt;0,T_liste[[#This Row],[index]]-T_liste[[#This Row],[Relevé précédent]],0)</f>
        <v>0</v>
      </c>
      <c r="G6" s="25">
        <f>IF(T_liste[[#This Row],[Conso precedent]]&gt;0,T_liste[[#This Row],[total conso en m3]]-T_liste[[#This Row],[Conso precedent]],0)</f>
        <v>0</v>
      </c>
      <c r="H6" s="17"/>
    </row>
    <row r="7" spans="1:11">
      <c r="A7" s="14" t="s">
        <v>12</v>
      </c>
      <c r="B7" s="15">
        <v>46182</v>
      </c>
      <c r="C7" s="16">
        <v>596</v>
      </c>
      <c r="D7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7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7" s="25">
        <f>IF(T_liste[[#This Row],[Relevé précédent]]&gt;0,T_liste[[#This Row],[index]]-T_liste[[#This Row],[Relevé précédent]],0)</f>
        <v>0</v>
      </c>
      <c r="G7" s="25">
        <f>IF(T_liste[[#This Row],[Conso precedent]]&gt;0,T_liste[[#This Row],[total conso en m3]]-T_liste[[#This Row],[Conso precedent]],0)</f>
        <v>0</v>
      </c>
      <c r="H7" s="17"/>
    </row>
    <row r="8" spans="1:11">
      <c r="A8" s="14" t="s">
        <v>13</v>
      </c>
      <c r="B8" s="15">
        <v>46182</v>
      </c>
      <c r="C8" s="16">
        <v>44</v>
      </c>
      <c r="D8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8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8" s="25">
        <f>IF(T_liste[[#This Row],[Relevé précédent]]&gt;0,T_liste[[#This Row],[index]]-T_liste[[#This Row],[Relevé précédent]],0)</f>
        <v>0</v>
      </c>
      <c r="G8" s="25">
        <f>IF(T_liste[[#This Row],[Conso precedent]]&gt;0,T_liste[[#This Row],[total conso en m3]]-T_liste[[#This Row],[Conso precedent]],0)</f>
        <v>0</v>
      </c>
      <c r="H8" s="22"/>
    </row>
    <row r="9" spans="1:11">
      <c r="A9" s="14" t="s">
        <v>14</v>
      </c>
      <c r="B9" s="15">
        <v>46182</v>
      </c>
      <c r="C9" s="16">
        <v>1169</v>
      </c>
      <c r="D9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9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9" s="25">
        <f>IF(T_liste[[#This Row],[Relevé précédent]]&gt;0,T_liste[[#This Row],[index]]-T_liste[[#This Row],[Relevé précédent]],0)</f>
        <v>0</v>
      </c>
      <c r="G9" s="25">
        <f>IF(T_liste[[#This Row],[Conso precedent]]&gt;0,T_liste[[#This Row],[total conso en m3]]-T_liste[[#This Row],[Conso precedent]],0)</f>
        <v>0</v>
      </c>
      <c r="H9" s="17"/>
    </row>
    <row r="10" spans="1:11">
      <c r="A10" s="14" t="s">
        <v>15</v>
      </c>
      <c r="B10" s="15">
        <v>46182</v>
      </c>
      <c r="C10" s="16">
        <v>514</v>
      </c>
      <c r="D10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0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0" s="25">
        <f>IF(T_liste[[#This Row],[Relevé précédent]]&gt;0,T_liste[[#This Row],[index]]-T_liste[[#This Row],[Relevé précédent]],0)</f>
        <v>0</v>
      </c>
      <c r="G10" s="25">
        <f>IF(T_liste[[#This Row],[Conso precedent]]&gt;0,T_liste[[#This Row],[total conso en m3]]-T_liste[[#This Row],[Conso precedent]],0)</f>
        <v>0</v>
      </c>
      <c r="H10" s="17"/>
    </row>
    <row r="11" spans="1:11">
      <c r="A11" s="14" t="s">
        <v>16</v>
      </c>
      <c r="B11" s="15">
        <v>46182</v>
      </c>
      <c r="C11" s="16">
        <v>2757</v>
      </c>
      <c r="D11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1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1" s="25">
        <f>IF(T_liste[[#This Row],[Relevé précédent]]&gt;0,T_liste[[#This Row],[index]]-T_liste[[#This Row],[Relevé précédent]],0)</f>
        <v>0</v>
      </c>
      <c r="G11" s="25">
        <f>IF(T_liste[[#This Row],[Conso precedent]]&gt;0,T_liste[[#This Row],[total conso en m3]]-T_liste[[#This Row],[Conso precedent]],0)</f>
        <v>0</v>
      </c>
      <c r="H11" s="17"/>
    </row>
    <row r="12" spans="1:11">
      <c r="A12" s="14" t="s">
        <v>17</v>
      </c>
      <c r="B12" s="15">
        <v>46182</v>
      </c>
      <c r="C12" s="16">
        <v>751</v>
      </c>
      <c r="D12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2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2" s="25">
        <f>IF(T_liste[[#This Row],[Relevé précédent]]&gt;0,T_liste[[#This Row],[index]]-T_liste[[#This Row],[Relevé précédent]],0)</f>
        <v>0</v>
      </c>
      <c r="G12" s="25">
        <f>IF(T_liste[[#This Row],[Conso precedent]]&gt;0,T_liste[[#This Row],[total conso en m3]]-T_liste[[#This Row],[Conso precedent]],0)</f>
        <v>0</v>
      </c>
      <c r="H12" s="17"/>
    </row>
    <row r="13" spans="1:11">
      <c r="A13" s="14" t="s">
        <v>18</v>
      </c>
      <c r="B13" s="15">
        <v>46182</v>
      </c>
      <c r="C13" s="16">
        <v>633</v>
      </c>
      <c r="D13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3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3" s="25">
        <f>IF(T_liste[[#This Row],[Relevé précédent]]&gt;0,T_liste[[#This Row],[index]]-T_liste[[#This Row],[Relevé précédent]],0)</f>
        <v>0</v>
      </c>
      <c r="G13" s="25">
        <f>IF(T_liste[[#This Row],[Conso precedent]]&gt;0,T_liste[[#This Row],[total conso en m3]]-T_liste[[#This Row],[Conso precedent]],0)</f>
        <v>0</v>
      </c>
      <c r="H13" s="17"/>
      <c r="K13" s="27"/>
    </row>
    <row r="14" spans="1:11">
      <c r="A14" s="14" t="s">
        <v>19</v>
      </c>
      <c r="B14" s="15">
        <v>46182</v>
      </c>
      <c r="C14" s="16">
        <v>840</v>
      </c>
      <c r="D14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4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4" s="25">
        <f>IF(T_liste[[#This Row],[Relevé précédent]]&gt;0,T_liste[[#This Row],[index]]-T_liste[[#This Row],[Relevé précédent]],0)</f>
        <v>0</v>
      </c>
      <c r="G14" s="25">
        <f>IF(T_liste[[#This Row],[Conso precedent]]&gt;0,T_liste[[#This Row],[total conso en m3]]-T_liste[[#This Row],[Conso precedent]],0)</f>
        <v>0</v>
      </c>
      <c r="H14" s="17"/>
    </row>
    <row r="15" spans="1:11">
      <c r="A15" s="14" t="s">
        <v>20</v>
      </c>
      <c r="B15" s="15">
        <v>46182</v>
      </c>
      <c r="C15" s="16">
        <v>623</v>
      </c>
      <c r="D15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5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5" s="25">
        <f>IF(T_liste[[#This Row],[Relevé précédent]]&gt;0,T_liste[[#This Row],[index]]-T_liste[[#This Row],[Relevé précédent]],0)</f>
        <v>0</v>
      </c>
      <c r="G15" s="25">
        <f>IF(T_liste[[#This Row],[Conso precedent]]&gt;0,T_liste[[#This Row],[total conso en m3]]-T_liste[[#This Row],[Conso precedent]],0)</f>
        <v>0</v>
      </c>
      <c r="H15" s="17"/>
    </row>
    <row r="16" spans="1:11">
      <c r="A16" s="14" t="s">
        <v>7</v>
      </c>
      <c r="B16" s="15">
        <v>46211</v>
      </c>
      <c r="C16" s="16">
        <v>342</v>
      </c>
      <c r="D16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341</v>
      </c>
      <c r="E16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6" s="25">
        <f>IF(T_liste[[#This Row],[Relevé précédent]]&gt;0,T_liste[[#This Row],[index]]-T_liste[[#This Row],[Relevé précédent]],0)</f>
        <v>1</v>
      </c>
      <c r="G16" s="25">
        <f>IF(T_liste[[#This Row],[Conso precedent]]&gt;0,T_liste[[#This Row],[total conso en m3]]-T_liste[[#This Row],[Conso precedent]],0)</f>
        <v>0</v>
      </c>
      <c r="H16" s="17"/>
      <c r="K16" s="27"/>
    </row>
    <row r="17" spans="1:8">
      <c r="A17" s="14" t="s">
        <v>8</v>
      </c>
      <c r="B17" s="15">
        <v>46211</v>
      </c>
      <c r="C17" s="16">
        <v>3</v>
      </c>
      <c r="D17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E17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7" s="25">
        <f>IF(T_liste[[#This Row],[Relevé précédent]]&gt;0,T_liste[[#This Row],[index]]-T_liste[[#This Row],[Relevé précédent]],0)</f>
        <v>0</v>
      </c>
      <c r="G17" s="25">
        <f>IF(T_liste[[#This Row],[Conso precedent]]&gt;0,T_liste[[#This Row],[total conso en m3]]-T_liste[[#This Row],[Conso precedent]],0)</f>
        <v>0</v>
      </c>
      <c r="H17" s="17"/>
    </row>
    <row r="18" spans="1:8">
      <c r="A18" s="14" t="s">
        <v>9</v>
      </c>
      <c r="B18" s="15">
        <v>46211</v>
      </c>
      <c r="C18" s="16">
        <v>7464</v>
      </c>
      <c r="D18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7449</v>
      </c>
      <c r="E18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8" s="25">
        <f>IF(T_liste[[#This Row],[Relevé précédent]]&gt;0,T_liste[[#This Row],[index]]-T_liste[[#This Row],[Relevé précédent]],0)</f>
        <v>15</v>
      </c>
      <c r="G18" s="25">
        <f>IF(T_liste[[#This Row],[Conso precedent]]&gt;0,T_liste[[#This Row],[total conso en m3]]-T_liste[[#This Row],[Conso precedent]],0)</f>
        <v>0</v>
      </c>
      <c r="H18" s="17"/>
    </row>
    <row r="19" spans="1:8">
      <c r="A19" s="14" t="s">
        <v>10</v>
      </c>
      <c r="B19" s="15">
        <v>46211</v>
      </c>
      <c r="C19" s="16">
        <v>6960</v>
      </c>
      <c r="D19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6960</v>
      </c>
      <c r="E19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19" s="25">
        <f>IF(T_liste[[#This Row],[Relevé précédent]]&gt;0,T_liste[[#This Row],[index]]-T_liste[[#This Row],[Relevé précédent]],0)</f>
        <v>0</v>
      </c>
      <c r="G19" s="25">
        <f>IF(T_liste[[#This Row],[Conso precedent]]&gt;0,T_liste[[#This Row],[total conso en m3]]-T_liste[[#This Row],[Conso precedent]],0)</f>
        <v>0</v>
      </c>
      <c r="H19" s="17"/>
    </row>
    <row r="20" spans="1:8">
      <c r="A20" s="14" t="s">
        <v>11</v>
      </c>
      <c r="B20" s="15">
        <v>46211</v>
      </c>
      <c r="C20" s="16">
        <v>2856</v>
      </c>
      <c r="D20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2801</v>
      </c>
      <c r="E20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0" s="25">
        <f>IF(T_liste[[#This Row],[Relevé précédent]]&gt;0,T_liste[[#This Row],[index]]-T_liste[[#This Row],[Relevé précédent]],0)</f>
        <v>55</v>
      </c>
      <c r="G20" s="25">
        <f>IF(T_liste[[#This Row],[Conso precedent]]&gt;0,T_liste[[#This Row],[total conso en m3]]-T_liste[[#This Row],[Conso precedent]],0)</f>
        <v>0</v>
      </c>
      <c r="H20" s="17"/>
    </row>
    <row r="21" spans="1:8">
      <c r="A21" s="14" t="s">
        <v>12</v>
      </c>
      <c r="B21" s="15">
        <v>46211</v>
      </c>
      <c r="C21" s="16">
        <v>603</v>
      </c>
      <c r="D21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596</v>
      </c>
      <c r="E21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1" s="25">
        <f>IF(T_liste[[#This Row],[Relevé précédent]]&gt;0,T_liste[[#This Row],[index]]-T_liste[[#This Row],[Relevé précédent]],0)</f>
        <v>7</v>
      </c>
      <c r="G21" s="25">
        <f>IF(T_liste[[#This Row],[Conso precedent]]&gt;0,T_liste[[#This Row],[total conso en m3]]-T_liste[[#This Row],[Conso precedent]],0)</f>
        <v>0</v>
      </c>
      <c r="H21" s="17"/>
    </row>
    <row r="22" spans="1:8">
      <c r="A22" s="14" t="s">
        <v>13</v>
      </c>
      <c r="B22" s="15">
        <v>46211</v>
      </c>
      <c r="C22" s="16">
        <v>61</v>
      </c>
      <c r="D22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44</v>
      </c>
      <c r="E22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2" s="25">
        <f>IF(T_liste[[#This Row],[Relevé précédent]]&gt;0,T_liste[[#This Row],[index]]-T_liste[[#This Row],[Relevé précédent]],0)</f>
        <v>17</v>
      </c>
      <c r="G22" s="25">
        <f>IF(T_liste[[#This Row],[Conso precedent]]&gt;0,T_liste[[#This Row],[total conso en m3]]-T_liste[[#This Row],[Conso precedent]],0)</f>
        <v>0</v>
      </c>
      <c r="H22" s="17"/>
    </row>
    <row r="23" spans="1:8">
      <c r="A23" s="14" t="s">
        <v>14</v>
      </c>
      <c r="B23" s="15">
        <v>46211</v>
      </c>
      <c r="C23" s="16">
        <v>1175</v>
      </c>
      <c r="D23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1169</v>
      </c>
      <c r="E23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3" s="25">
        <f>IF(T_liste[[#This Row],[Relevé précédent]]&gt;0,T_liste[[#This Row],[index]]-T_liste[[#This Row],[Relevé précédent]],0)</f>
        <v>6</v>
      </c>
      <c r="G23" s="25">
        <f>IF(T_liste[[#This Row],[Conso precedent]]&gt;0,T_liste[[#This Row],[total conso en m3]]-T_liste[[#This Row],[Conso precedent]],0)</f>
        <v>0</v>
      </c>
      <c r="H23" s="17"/>
    </row>
    <row r="24" spans="1:8">
      <c r="A24" s="14" t="s">
        <v>15</v>
      </c>
      <c r="B24" s="15">
        <v>46211</v>
      </c>
      <c r="C24" s="16">
        <v>529</v>
      </c>
      <c r="D24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514</v>
      </c>
      <c r="E24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4" s="25">
        <f>IF(T_liste[[#This Row],[Relevé précédent]]&gt;0,T_liste[[#This Row],[index]]-T_liste[[#This Row],[Relevé précédent]],0)</f>
        <v>15</v>
      </c>
      <c r="G24" s="25">
        <f>IF(T_liste[[#This Row],[Conso precedent]]&gt;0,T_liste[[#This Row],[total conso en m3]]-T_liste[[#This Row],[Conso precedent]],0)</f>
        <v>0</v>
      </c>
      <c r="H24" s="17"/>
    </row>
    <row r="25" spans="1:8">
      <c r="A25" s="14" t="s">
        <v>16</v>
      </c>
      <c r="B25" s="15">
        <v>46211</v>
      </c>
      <c r="C25" s="16">
        <v>2757</v>
      </c>
      <c r="D25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2757</v>
      </c>
      <c r="E25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5" s="25">
        <f>IF(T_liste[[#This Row],[Relevé précédent]]&gt;0,T_liste[[#This Row],[index]]-T_liste[[#This Row],[Relevé précédent]],0)</f>
        <v>0</v>
      </c>
      <c r="G25" s="25">
        <f>IF(T_liste[[#This Row],[Conso precedent]]&gt;0,T_liste[[#This Row],[total conso en m3]]-T_liste[[#This Row],[Conso precedent]],0)</f>
        <v>0</v>
      </c>
      <c r="H25" s="17"/>
    </row>
    <row r="26" spans="1:8">
      <c r="A26" s="14" t="s">
        <v>17</v>
      </c>
      <c r="B26" s="15">
        <v>46211</v>
      </c>
      <c r="C26" s="16">
        <v>995</v>
      </c>
      <c r="D26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751</v>
      </c>
      <c r="E26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6" s="25">
        <f>IF(T_liste[[#This Row],[Relevé précédent]]&gt;0,T_liste[[#This Row],[index]]-T_liste[[#This Row],[Relevé précédent]],0)</f>
        <v>244</v>
      </c>
      <c r="G26" s="25">
        <f>IF(T_liste[[#This Row],[Conso precedent]]&gt;0,T_liste[[#This Row],[total conso en m3]]-T_liste[[#This Row],[Conso precedent]],0)</f>
        <v>0</v>
      </c>
      <c r="H26" s="17"/>
    </row>
    <row r="27" spans="1:8">
      <c r="A27" s="14" t="s">
        <v>18</v>
      </c>
      <c r="B27" s="15">
        <v>46211</v>
      </c>
      <c r="C27" s="16">
        <v>633</v>
      </c>
      <c r="D27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633</v>
      </c>
      <c r="E27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7" s="25">
        <f>IF(T_liste[[#This Row],[Relevé précédent]]&gt;0,T_liste[[#This Row],[index]]-T_liste[[#This Row],[Relevé précédent]],0)</f>
        <v>0</v>
      </c>
      <c r="G27" s="25">
        <f>IF(T_liste[[#This Row],[Conso precedent]]&gt;0,T_liste[[#This Row],[total conso en m3]]-T_liste[[#This Row],[Conso precedent]],0)</f>
        <v>0</v>
      </c>
      <c r="H27" s="17"/>
    </row>
    <row r="28" spans="1:8">
      <c r="A28" s="14" t="s">
        <v>19</v>
      </c>
      <c r="B28" s="15">
        <v>46211</v>
      </c>
      <c r="C28" s="16">
        <v>842</v>
      </c>
      <c r="D28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840</v>
      </c>
      <c r="E28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8" s="25">
        <f>IF(T_liste[[#This Row],[Relevé précédent]]&gt;0,T_liste[[#This Row],[index]]-T_liste[[#This Row],[Relevé précédent]],0)</f>
        <v>2</v>
      </c>
      <c r="G28" s="25">
        <f>IF(T_liste[[#This Row],[Conso precedent]]&gt;0,T_liste[[#This Row],[total conso en m3]]-T_liste[[#This Row],[Conso precedent]],0)</f>
        <v>0</v>
      </c>
      <c r="H28" s="17"/>
    </row>
    <row r="29" spans="1:8">
      <c r="A29" s="18" t="s">
        <v>20</v>
      </c>
      <c r="B29" s="19">
        <v>46211</v>
      </c>
      <c r="C29" s="20">
        <v>672</v>
      </c>
      <c r="D29" s="26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623</v>
      </c>
      <c r="E29" s="26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29" s="26">
        <f>IF(T_liste[[#This Row],[Relevé précédent]]&gt;0,T_liste[[#This Row],[index]]-T_liste[[#This Row],[Relevé précédent]],0)</f>
        <v>49</v>
      </c>
      <c r="G29" s="26">
        <f>IF(T_liste[[#This Row],[Conso precedent]]&gt;0,T_liste[[#This Row],[total conso en m3]]-T_liste[[#This Row],[Conso precedent]],0)</f>
        <v>0</v>
      </c>
      <c r="H29" s="21"/>
    </row>
    <row r="30" spans="1:8">
      <c r="A30" s="14" t="s">
        <v>7</v>
      </c>
      <c r="B30" s="15">
        <v>46229</v>
      </c>
      <c r="C30" s="16">
        <f>C16+5</f>
        <v>347</v>
      </c>
      <c r="D30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342</v>
      </c>
      <c r="E30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</v>
      </c>
      <c r="F30" s="25">
        <f>IF(T_liste[[#This Row],[Relevé précédent]]&gt;0,T_liste[[#This Row],[index]]-T_liste[[#This Row],[Relevé précédent]],0)</f>
        <v>5</v>
      </c>
      <c r="G30" s="25">
        <f>IF(T_liste[[#This Row],[Conso precedent]]&gt;0,T_liste[[#This Row],[total conso en m3]]-T_liste[[#This Row],[Conso precedent]],0)</f>
        <v>4</v>
      </c>
      <c r="H30" s="17"/>
    </row>
    <row r="31" spans="1:8">
      <c r="A31" s="14" t="s">
        <v>8</v>
      </c>
      <c r="B31" s="15">
        <v>46229</v>
      </c>
      <c r="C31" s="16">
        <f t="shared" ref="C31:C43" si="0">C17+5</f>
        <v>8</v>
      </c>
      <c r="D31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3</v>
      </c>
      <c r="E31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31" s="25">
        <f>IF(T_liste[[#This Row],[Relevé précédent]]&gt;0,T_liste[[#This Row],[index]]-T_liste[[#This Row],[Relevé précédent]],0)</f>
        <v>5</v>
      </c>
      <c r="G31" s="25">
        <f>IF(T_liste[[#This Row],[Conso precedent]]&gt;0,T_liste[[#This Row],[total conso en m3]]-T_liste[[#This Row],[Conso precedent]],0)</f>
        <v>0</v>
      </c>
      <c r="H31" s="17"/>
    </row>
    <row r="32" spans="1:8">
      <c r="A32" s="14" t="s">
        <v>9</v>
      </c>
      <c r="B32" s="15">
        <v>46229</v>
      </c>
      <c r="C32" s="16">
        <f t="shared" si="0"/>
        <v>7469</v>
      </c>
      <c r="D32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7464</v>
      </c>
      <c r="E32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15</v>
      </c>
      <c r="F32" s="25">
        <f>IF(T_liste[[#This Row],[Relevé précédent]]&gt;0,T_liste[[#This Row],[index]]-T_liste[[#This Row],[Relevé précédent]],0)</f>
        <v>5</v>
      </c>
      <c r="G32" s="25">
        <f>IF(T_liste[[#This Row],[Conso precedent]]&gt;0,T_liste[[#This Row],[total conso en m3]]-T_liste[[#This Row],[Conso precedent]],0)</f>
        <v>-10</v>
      </c>
      <c r="H32" s="17"/>
    </row>
    <row r="33" spans="1:8">
      <c r="A33" s="14" t="s">
        <v>10</v>
      </c>
      <c r="B33" s="15">
        <v>46229</v>
      </c>
      <c r="C33" s="16">
        <f t="shared" si="0"/>
        <v>6965</v>
      </c>
      <c r="D33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6960</v>
      </c>
      <c r="E33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33" s="25">
        <f>IF(T_liste[[#This Row],[Relevé précédent]]&gt;0,T_liste[[#This Row],[index]]-T_liste[[#This Row],[Relevé précédent]],0)</f>
        <v>5</v>
      </c>
      <c r="G33" s="25">
        <f>IF(T_liste[[#This Row],[Conso precedent]]&gt;0,T_liste[[#This Row],[total conso en m3]]-T_liste[[#This Row],[Conso precedent]],0)</f>
        <v>0</v>
      </c>
      <c r="H33" s="17"/>
    </row>
    <row r="34" spans="1:8">
      <c r="A34" s="14" t="s">
        <v>11</v>
      </c>
      <c r="B34" s="15">
        <v>46229</v>
      </c>
      <c r="C34" s="16">
        <f t="shared" si="0"/>
        <v>2861</v>
      </c>
      <c r="D34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2856</v>
      </c>
      <c r="E34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55</v>
      </c>
      <c r="F34" s="25">
        <f>IF(T_liste[[#This Row],[Relevé précédent]]&gt;0,T_liste[[#This Row],[index]]-T_liste[[#This Row],[Relevé précédent]],0)</f>
        <v>5</v>
      </c>
      <c r="G34" s="25">
        <f>IF(T_liste[[#This Row],[Conso precedent]]&gt;0,T_liste[[#This Row],[total conso en m3]]-T_liste[[#This Row],[Conso precedent]],0)</f>
        <v>-50</v>
      </c>
      <c r="H34" s="17"/>
    </row>
    <row r="35" spans="1:8">
      <c r="A35" s="14" t="s">
        <v>12</v>
      </c>
      <c r="B35" s="15">
        <v>46229</v>
      </c>
      <c r="C35" s="16">
        <f t="shared" si="0"/>
        <v>608</v>
      </c>
      <c r="D35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603</v>
      </c>
      <c r="E35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7</v>
      </c>
      <c r="F35" s="25">
        <f>IF(T_liste[[#This Row],[Relevé précédent]]&gt;0,T_liste[[#This Row],[index]]-T_liste[[#This Row],[Relevé précédent]],0)</f>
        <v>5</v>
      </c>
      <c r="G35" s="25">
        <f>IF(T_liste[[#This Row],[Conso precedent]]&gt;0,T_liste[[#This Row],[total conso en m3]]-T_liste[[#This Row],[Conso precedent]],0)</f>
        <v>-2</v>
      </c>
      <c r="H35" s="17"/>
    </row>
    <row r="36" spans="1:8">
      <c r="A36" s="14" t="s">
        <v>13</v>
      </c>
      <c r="B36" s="15">
        <v>46229</v>
      </c>
      <c r="C36" s="16">
        <f t="shared" si="0"/>
        <v>66</v>
      </c>
      <c r="D36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61</v>
      </c>
      <c r="E36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17</v>
      </c>
      <c r="F36" s="25">
        <f>IF(T_liste[[#This Row],[Relevé précédent]]&gt;0,T_liste[[#This Row],[index]]-T_liste[[#This Row],[Relevé précédent]],0)</f>
        <v>5</v>
      </c>
      <c r="G36" s="25">
        <f>IF(T_liste[[#This Row],[Conso precedent]]&gt;0,T_liste[[#This Row],[total conso en m3]]-T_liste[[#This Row],[Conso precedent]],0)</f>
        <v>-12</v>
      </c>
      <c r="H36" s="17"/>
    </row>
    <row r="37" spans="1:8">
      <c r="A37" s="14" t="s">
        <v>14</v>
      </c>
      <c r="B37" s="15">
        <v>46229</v>
      </c>
      <c r="C37" s="16">
        <f t="shared" si="0"/>
        <v>1180</v>
      </c>
      <c r="D37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1175</v>
      </c>
      <c r="E37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</v>
      </c>
      <c r="F37" s="25">
        <f>IF(T_liste[[#This Row],[Relevé précédent]]&gt;0,T_liste[[#This Row],[index]]-T_liste[[#This Row],[Relevé précédent]],0)</f>
        <v>5</v>
      </c>
      <c r="G37" s="25">
        <f>IF(T_liste[[#This Row],[Conso precedent]]&gt;0,T_liste[[#This Row],[total conso en m3]]-T_liste[[#This Row],[Conso precedent]],0)</f>
        <v>-1</v>
      </c>
      <c r="H37" s="17"/>
    </row>
    <row r="38" spans="1:8">
      <c r="A38" s="14" t="s">
        <v>15</v>
      </c>
      <c r="B38" s="15">
        <v>46229</v>
      </c>
      <c r="C38" s="16">
        <f t="shared" si="0"/>
        <v>534</v>
      </c>
      <c r="D38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529</v>
      </c>
      <c r="E38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15</v>
      </c>
      <c r="F38" s="25">
        <f>IF(T_liste[[#This Row],[Relevé précédent]]&gt;0,T_liste[[#This Row],[index]]-T_liste[[#This Row],[Relevé précédent]],0)</f>
        <v>5</v>
      </c>
      <c r="G38" s="25">
        <f>IF(T_liste[[#This Row],[Conso precedent]]&gt;0,T_liste[[#This Row],[total conso en m3]]-T_liste[[#This Row],[Conso precedent]],0)</f>
        <v>-10</v>
      </c>
      <c r="H38" s="17"/>
    </row>
    <row r="39" spans="1:8">
      <c r="A39" s="14" t="s">
        <v>16</v>
      </c>
      <c r="B39" s="15">
        <v>46229</v>
      </c>
      <c r="C39" s="16">
        <f t="shared" si="0"/>
        <v>2762</v>
      </c>
      <c r="D39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2757</v>
      </c>
      <c r="E39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39" s="25">
        <f>IF(T_liste[[#This Row],[Relevé précédent]]&gt;0,T_liste[[#This Row],[index]]-T_liste[[#This Row],[Relevé précédent]],0)</f>
        <v>5</v>
      </c>
      <c r="G39" s="25">
        <f>IF(T_liste[[#This Row],[Conso precedent]]&gt;0,T_liste[[#This Row],[total conso en m3]]-T_liste[[#This Row],[Conso precedent]],0)</f>
        <v>0</v>
      </c>
      <c r="H39" s="17"/>
    </row>
    <row r="40" spans="1:8">
      <c r="A40" s="14" t="s">
        <v>17</v>
      </c>
      <c r="B40" s="15">
        <v>46229</v>
      </c>
      <c r="C40" s="16">
        <f t="shared" si="0"/>
        <v>1000</v>
      </c>
      <c r="D40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995</v>
      </c>
      <c r="E40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244</v>
      </c>
      <c r="F40" s="25">
        <f>IF(T_liste[[#This Row],[Relevé précédent]]&gt;0,T_liste[[#This Row],[index]]-T_liste[[#This Row],[Relevé précédent]],0)</f>
        <v>5</v>
      </c>
      <c r="G40" s="25">
        <f>IF(T_liste[[#This Row],[Conso precedent]]&gt;0,T_liste[[#This Row],[total conso en m3]]-T_liste[[#This Row],[Conso precedent]],0)</f>
        <v>-239</v>
      </c>
      <c r="H40" s="17"/>
    </row>
    <row r="41" spans="1:8">
      <c r="A41" s="14" t="s">
        <v>18</v>
      </c>
      <c r="B41" s="15">
        <v>46229</v>
      </c>
      <c r="C41" s="16">
        <f t="shared" si="0"/>
        <v>638</v>
      </c>
      <c r="D41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633</v>
      </c>
      <c r="E41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0</v>
      </c>
      <c r="F41" s="25">
        <f>IF(T_liste[[#This Row],[Relevé précédent]]&gt;0,T_liste[[#This Row],[index]]-T_liste[[#This Row],[Relevé précédent]],0)</f>
        <v>5</v>
      </c>
      <c r="G41" s="25">
        <f>IF(T_liste[[#This Row],[Conso precedent]]&gt;0,T_liste[[#This Row],[total conso en m3]]-T_liste[[#This Row],[Conso precedent]],0)</f>
        <v>0</v>
      </c>
      <c r="H41" s="17"/>
    </row>
    <row r="42" spans="1:8">
      <c r="A42" s="14" t="s">
        <v>19</v>
      </c>
      <c r="B42" s="15">
        <v>46229</v>
      </c>
      <c r="C42" s="16">
        <f t="shared" si="0"/>
        <v>847</v>
      </c>
      <c r="D42" s="25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842</v>
      </c>
      <c r="E42" s="25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2</v>
      </c>
      <c r="F42" s="25">
        <f>IF(T_liste[[#This Row],[Relevé précédent]]&gt;0,T_liste[[#This Row],[index]]-T_liste[[#This Row],[Relevé précédent]],0)</f>
        <v>5</v>
      </c>
      <c r="G42" s="25">
        <f>IF(T_liste[[#This Row],[Conso precedent]]&gt;0,T_liste[[#This Row],[total conso en m3]]-T_liste[[#This Row],[Conso precedent]],0)</f>
        <v>3</v>
      </c>
      <c r="H42" s="17"/>
    </row>
    <row r="43" spans="1:8">
      <c r="A43" s="18" t="s">
        <v>20</v>
      </c>
      <c r="B43" s="15">
        <v>46229</v>
      </c>
      <c r="C43" s="16">
        <f t="shared" si="0"/>
        <v>677</v>
      </c>
      <c r="D43" s="26">
        <f>SUMIFS(T_liste[index],T_liste[date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672</v>
      </c>
      <c r="E43" s="26">
        <f>SUMIFS(T_liste[total conso en m3],T_liste[date relevé],_xlfn.MAXIFS(T_liste[date relevé],T_liste[Nr de compteur],T_liste[[#This Row],[Nr de compteur]],T_liste[date relevé], "&lt;" &amp; T_liste[[#This Row],[date relevé]]),T_liste[Nr de compteur],"=" &amp; T_liste[[#This Row],[Nr de compteur]])</f>
        <v>49</v>
      </c>
      <c r="F43" s="26">
        <f>IF(T_liste[[#This Row],[Relevé précédent]]&gt;0,T_liste[[#This Row],[index]]-T_liste[[#This Row],[Relevé précédent]],0)</f>
        <v>5</v>
      </c>
      <c r="G43" s="26">
        <f>IF(T_liste[[#This Row],[Conso precedent]]&gt;0,T_liste[[#This Row],[total conso en m3]]-T_liste[[#This Row],[Conso precedent]],0)</f>
        <v>-44</v>
      </c>
      <c r="H43" s="21"/>
    </row>
  </sheetData>
  <protectedRanges>
    <protectedRange algorithmName="SHA-512" hashValue="y7HINibkC3ctjr2NYQpIZWKeU9//j6oJTPpDJmzPIIUkVDGTHkXmB+Fs2TVoBnxoymUGzE7yegnSIFc/pn/Tow==" saltValue="D2Et0TmdcsSpVltnWwzpqQ==" spinCount="100000" sqref="C1:E1 C3:E1048576" name="Plage1"/>
  </protectedRanges>
  <conditionalFormatting sqref="G2:G43">
    <cfRule type="cellIs" dxfId="2" priority="2" operator="greaterThan">
      <formula>0</formula>
    </cfRule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CODE!$M$2:$M$100</xm:f>
          </x14:formula1>
          <xm:sqref>A2:A43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dimension ref="A1:M100"/>
  <sheetViews>
    <sheetView workbookViewId="0">
      <selection activeCell="B21" sqref="B21"/>
    </sheetView>
  </sheetViews>
  <sheetFormatPr baseColWidth="10" defaultRowHeight="14.25"/>
  <cols>
    <col min="1" max="1" width="41.125" style="5" customWidth="1"/>
    <col min="2" max="2" width="46.25" customWidth="1"/>
    <col min="12" max="12" width="16.125" style="3" customWidth="1"/>
    <col min="13" max="13" width="43.25" style="3" customWidth="1"/>
  </cols>
  <sheetData>
    <row r="1" spans="1:13">
      <c r="A1" s="4" t="s">
        <v>2</v>
      </c>
      <c r="B1" s="2" t="s">
        <v>4</v>
      </c>
      <c r="M1" s="3" t="s">
        <v>5</v>
      </c>
    </row>
    <row r="2" spans="1:13">
      <c r="A2" s="6" t="s">
        <v>7</v>
      </c>
      <c r="B2" s="2"/>
      <c r="M2" s="6" t="s">
        <v>7</v>
      </c>
    </row>
    <row r="3" spans="1:13">
      <c r="A3" s="6" t="s">
        <v>8</v>
      </c>
      <c r="B3" s="2"/>
      <c r="M3" s="6" t="s">
        <v>8</v>
      </c>
    </row>
    <row r="4" spans="1:13">
      <c r="A4" s="6" t="s">
        <v>9</v>
      </c>
      <c r="B4" s="2"/>
      <c r="M4" s="6" t="s">
        <v>9</v>
      </c>
    </row>
    <row r="5" spans="1:13">
      <c r="A5" s="6" t="s">
        <v>10</v>
      </c>
      <c r="B5" s="2"/>
      <c r="M5" s="6" t="s">
        <v>10</v>
      </c>
    </row>
    <row r="6" spans="1:13">
      <c r="A6" s="6" t="s">
        <v>11</v>
      </c>
      <c r="B6" s="2"/>
      <c r="M6" s="6" t="s">
        <v>11</v>
      </c>
    </row>
    <row r="7" spans="1:13">
      <c r="A7" s="6" t="s">
        <v>12</v>
      </c>
      <c r="B7" s="2"/>
      <c r="M7" s="6" t="s">
        <v>12</v>
      </c>
    </row>
    <row r="8" spans="1:13">
      <c r="A8" s="6" t="s">
        <v>13</v>
      </c>
      <c r="B8" s="2"/>
      <c r="M8" s="6" t="s">
        <v>13</v>
      </c>
    </row>
    <row r="9" spans="1:13">
      <c r="A9" s="6" t="s">
        <v>14</v>
      </c>
      <c r="B9" s="2"/>
      <c r="M9" s="6" t="s">
        <v>14</v>
      </c>
    </row>
    <row r="10" spans="1:13">
      <c r="A10" s="6" t="s">
        <v>15</v>
      </c>
      <c r="B10" s="2"/>
      <c r="M10" s="6" t="s">
        <v>15</v>
      </c>
    </row>
    <row r="11" spans="1:13">
      <c r="A11" s="6" t="s">
        <v>16</v>
      </c>
      <c r="B11" s="2"/>
      <c r="M11" s="6" t="s">
        <v>16</v>
      </c>
    </row>
    <row r="12" spans="1:13">
      <c r="A12" s="6" t="s">
        <v>17</v>
      </c>
      <c r="B12" s="2" t="s">
        <v>21</v>
      </c>
      <c r="M12" s="6" t="s">
        <v>17</v>
      </c>
    </row>
    <row r="13" spans="1:13">
      <c r="A13" s="6" t="s">
        <v>18</v>
      </c>
      <c r="B13" s="2"/>
      <c r="M13" s="6" t="s">
        <v>18</v>
      </c>
    </row>
    <row r="14" spans="1:13">
      <c r="A14" s="4" t="s">
        <v>19</v>
      </c>
      <c r="B14" s="2"/>
      <c r="M14" s="4" t="s">
        <v>19</v>
      </c>
    </row>
    <row r="15" spans="1:13">
      <c r="A15" s="4" t="s">
        <v>20</v>
      </c>
      <c r="B15" s="2"/>
      <c r="M15" s="4" t="s">
        <v>20</v>
      </c>
    </row>
    <row r="16" spans="1:13">
      <c r="A16" s="4"/>
      <c r="B16" s="2"/>
    </row>
    <row r="17" spans="1:2">
      <c r="A17" s="4"/>
      <c r="B17" s="2"/>
    </row>
    <row r="18" spans="1:2">
      <c r="A18" s="4"/>
      <c r="B18" s="2"/>
    </row>
    <row r="19" spans="1:2">
      <c r="A19" s="4"/>
      <c r="B19" s="2"/>
    </row>
    <row r="20" spans="1:2">
      <c r="A20" s="4"/>
      <c r="B20" s="2"/>
    </row>
    <row r="21" spans="1:2">
      <c r="A21" s="4"/>
      <c r="B21" s="2"/>
    </row>
    <row r="22" spans="1:2">
      <c r="A22" s="4"/>
      <c r="B22" s="2"/>
    </row>
    <row r="23" spans="1:2">
      <c r="A23" s="4"/>
      <c r="B23" s="2"/>
    </row>
    <row r="24" spans="1:2">
      <c r="A24" s="4"/>
      <c r="B24" s="2"/>
    </row>
    <row r="25" spans="1:2">
      <c r="A25" s="4"/>
      <c r="B25" s="2"/>
    </row>
    <row r="26" spans="1:2">
      <c r="A26" s="4"/>
      <c r="B26" s="2"/>
    </row>
    <row r="27" spans="1:2">
      <c r="A27" s="4"/>
      <c r="B27" s="2"/>
    </row>
    <row r="28" spans="1:2">
      <c r="A28" s="4"/>
      <c r="B28" s="2"/>
    </row>
    <row r="29" spans="1:2">
      <c r="A29" s="4"/>
      <c r="B29" s="2"/>
    </row>
    <row r="30" spans="1:2">
      <c r="A30" s="4"/>
      <c r="B30" s="2"/>
    </row>
    <row r="31" spans="1:2">
      <c r="A31" s="4"/>
      <c r="B31" s="2"/>
    </row>
    <row r="32" spans="1:2">
      <c r="A32" s="4"/>
      <c r="B32" s="2"/>
    </row>
    <row r="33" spans="1:2">
      <c r="A33" s="4"/>
      <c r="B33" s="2"/>
    </row>
    <row r="34" spans="1:2">
      <c r="A34" s="4"/>
      <c r="B34" s="2"/>
    </row>
    <row r="35" spans="1:2">
      <c r="A35" s="4"/>
      <c r="B35" s="2"/>
    </row>
    <row r="36" spans="1:2">
      <c r="A36" s="4"/>
      <c r="B36" s="2"/>
    </row>
    <row r="37" spans="1:2">
      <c r="A37" s="4"/>
      <c r="B37" s="2"/>
    </row>
    <row r="38" spans="1:2">
      <c r="A38" s="4"/>
      <c r="B38" s="2"/>
    </row>
    <row r="39" spans="1:2">
      <c r="A39" s="4"/>
      <c r="B39" s="2"/>
    </row>
    <row r="40" spans="1:2">
      <c r="A40" s="4"/>
      <c r="B40" s="2"/>
    </row>
    <row r="41" spans="1:2">
      <c r="A41" s="4"/>
      <c r="B41" s="2"/>
    </row>
    <row r="42" spans="1:2">
      <c r="A42" s="4"/>
      <c r="B42" s="2"/>
    </row>
    <row r="43" spans="1:2">
      <c r="A43" s="4"/>
      <c r="B43" s="2"/>
    </row>
    <row r="44" spans="1:2">
      <c r="A44" s="4"/>
      <c r="B44" s="2"/>
    </row>
    <row r="45" spans="1:2">
      <c r="A45" s="4"/>
      <c r="B45" s="2"/>
    </row>
    <row r="46" spans="1:2">
      <c r="A46" s="4"/>
      <c r="B46" s="2"/>
    </row>
    <row r="47" spans="1:2">
      <c r="A47" s="4"/>
      <c r="B47" s="2"/>
    </row>
    <row r="48" spans="1:2">
      <c r="A48" s="4"/>
      <c r="B48" s="2"/>
    </row>
    <row r="49" spans="1:2">
      <c r="A49" s="4"/>
      <c r="B49" s="2"/>
    </row>
    <row r="50" spans="1:2">
      <c r="A50" s="4"/>
      <c r="B50" s="2"/>
    </row>
    <row r="51" spans="1:2">
      <c r="A51" s="4"/>
      <c r="B51" s="2"/>
    </row>
    <row r="52" spans="1:2">
      <c r="A52" s="4"/>
      <c r="B52" s="2"/>
    </row>
    <row r="53" spans="1:2">
      <c r="A53" s="4"/>
      <c r="B53" s="2"/>
    </row>
    <row r="54" spans="1:2">
      <c r="A54" s="4"/>
      <c r="B54" s="2"/>
    </row>
    <row r="55" spans="1:2">
      <c r="A55" s="4"/>
      <c r="B55" s="2"/>
    </row>
    <row r="56" spans="1:2">
      <c r="A56" s="4"/>
      <c r="B56" s="2"/>
    </row>
    <row r="57" spans="1:2">
      <c r="A57" s="4"/>
      <c r="B57" s="2"/>
    </row>
    <row r="58" spans="1:2">
      <c r="A58" s="4"/>
      <c r="B58" s="2"/>
    </row>
    <row r="59" spans="1:2">
      <c r="A59" s="4"/>
      <c r="B59" s="2"/>
    </row>
    <row r="60" spans="1:2">
      <c r="A60" s="4"/>
      <c r="B60" s="2"/>
    </row>
    <row r="61" spans="1:2">
      <c r="A61" s="4"/>
      <c r="B61" s="2"/>
    </row>
    <row r="62" spans="1:2">
      <c r="A62" s="4"/>
      <c r="B62" s="2"/>
    </row>
    <row r="63" spans="1:2">
      <c r="A63" s="4"/>
      <c r="B63" s="2"/>
    </row>
    <row r="64" spans="1:2">
      <c r="A64" s="4"/>
      <c r="B64" s="2"/>
    </row>
    <row r="65" spans="1:2">
      <c r="A65" s="4"/>
      <c r="B65" s="2"/>
    </row>
    <row r="66" spans="1:2">
      <c r="A66" s="4"/>
      <c r="B66" s="2"/>
    </row>
    <row r="67" spans="1:2">
      <c r="A67" s="4"/>
      <c r="B67" s="2"/>
    </row>
    <row r="68" spans="1:2">
      <c r="A68" s="4"/>
      <c r="B68" s="2"/>
    </row>
    <row r="69" spans="1:2">
      <c r="A69" s="4"/>
      <c r="B69" s="2"/>
    </row>
    <row r="70" spans="1:2">
      <c r="A70" s="4"/>
      <c r="B70" s="2"/>
    </row>
    <row r="71" spans="1:2">
      <c r="A71" s="4"/>
      <c r="B71" s="2"/>
    </row>
    <row r="72" spans="1:2">
      <c r="A72" s="4"/>
      <c r="B72" s="2"/>
    </row>
    <row r="73" spans="1:2">
      <c r="A73" s="4"/>
      <c r="B73" s="2"/>
    </row>
    <row r="74" spans="1:2">
      <c r="A74" s="4"/>
      <c r="B74" s="2"/>
    </row>
    <row r="75" spans="1:2">
      <c r="A75" s="4"/>
      <c r="B75" s="2"/>
    </row>
    <row r="76" spans="1:2">
      <c r="A76" s="4"/>
      <c r="B76" s="2"/>
    </row>
    <row r="77" spans="1:2">
      <c r="A77" s="4"/>
      <c r="B77" s="2"/>
    </row>
    <row r="78" spans="1:2">
      <c r="A78" s="4"/>
      <c r="B78" s="2"/>
    </row>
    <row r="79" spans="1:2">
      <c r="A79" s="4"/>
      <c r="B79" s="2"/>
    </row>
    <row r="80" spans="1:2">
      <c r="A80" s="4"/>
      <c r="B80" s="2"/>
    </row>
    <row r="81" spans="1:2">
      <c r="A81" s="4"/>
      <c r="B81" s="2"/>
    </row>
    <row r="82" spans="1:2">
      <c r="A82" s="4"/>
      <c r="B82" s="2"/>
    </row>
    <row r="83" spans="1:2">
      <c r="A83" s="4"/>
      <c r="B83" s="2"/>
    </row>
    <row r="84" spans="1:2">
      <c r="A84" s="4"/>
      <c r="B84" s="2"/>
    </row>
    <row r="85" spans="1:2">
      <c r="A85" s="4"/>
      <c r="B85" s="2"/>
    </row>
    <row r="86" spans="1:2">
      <c r="A86" s="4"/>
      <c r="B86" s="2"/>
    </row>
    <row r="87" spans="1:2">
      <c r="A87" s="4"/>
      <c r="B87" s="2"/>
    </row>
    <row r="88" spans="1:2">
      <c r="A88" s="4"/>
      <c r="B88" s="2"/>
    </row>
    <row r="89" spans="1:2">
      <c r="A89" s="4"/>
      <c r="B89" s="2"/>
    </row>
    <row r="90" spans="1:2">
      <c r="A90" s="4"/>
      <c r="B90" s="2"/>
    </row>
    <row r="91" spans="1:2">
      <c r="A91" s="4"/>
      <c r="B91" s="2"/>
    </row>
    <row r="92" spans="1:2">
      <c r="A92" s="4"/>
      <c r="B92" s="2"/>
    </row>
    <row r="93" spans="1:2">
      <c r="A93" s="4"/>
      <c r="B93" s="2"/>
    </row>
    <row r="94" spans="1:2">
      <c r="A94" s="4"/>
      <c r="B94" s="2"/>
    </row>
    <row r="95" spans="1:2">
      <c r="A95" s="4"/>
      <c r="B95" s="2"/>
    </row>
    <row r="96" spans="1:2">
      <c r="A96" s="4"/>
      <c r="B96" s="2"/>
    </row>
    <row r="97" spans="1:2">
      <c r="A97" s="4"/>
      <c r="B97" s="2"/>
    </row>
    <row r="98" spans="1:2">
      <c r="A98" s="4"/>
      <c r="B98" s="2"/>
    </row>
    <row r="99" spans="1:2">
      <c r="A99" s="4"/>
      <c r="B99" s="2"/>
    </row>
    <row r="100" spans="1:2">
      <c r="A100" s="4"/>
      <c r="B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CODE</vt:lpstr>
      <vt:lpstr>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François</cp:lastModifiedBy>
  <dcterms:created xsi:type="dcterms:W3CDTF">2026-05-14T09:52:58Z</dcterms:created>
  <dcterms:modified xsi:type="dcterms:W3CDTF">2026-07-29T13:58:46Z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2026-07-06T15:57:15Z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9c6a41b3-858b-43d8-9b09-90c9afbc4119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