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classeur3\"/>
    </mc:Choice>
  </mc:AlternateContent>
  <xr:revisionPtr revIDLastSave="0" documentId="8_{FB7F583F-5396-4805-AFCD-CBC956FB73E8}" xr6:coauthVersionLast="47" xr6:coauthVersionMax="47" xr10:uidLastSave="{00000000-0000-0000-0000-000000000000}"/>
  <bookViews>
    <workbookView xWindow="-120" yWindow="-120" windowWidth="29040" windowHeight="15720"/>
  </bookViews>
  <sheets>
    <sheet name="Calendrier" sheetId="1" r:id="rId1"/>
  </sheets>
  <definedNames>
    <definedName name="_xlnm.Print_Area" localSheetId="0">Calendrier!$B$1:$AK$34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I34" i="1" l="1"/>
  <c r="AF34" i="1"/>
  <c r="AD34" i="1"/>
  <c r="F34" i="1"/>
  <c r="C34" i="1"/>
  <c r="AJ33" i="1"/>
  <c r="AG33" i="1"/>
  <c r="Q32" i="1"/>
  <c r="R32" i="1"/>
  <c r="AJ31" i="1"/>
  <c r="AJ30" i="1"/>
  <c r="AG28" i="1"/>
  <c r="X28" i="1"/>
  <c r="AJ27" i="1"/>
  <c r="AJ26" i="1"/>
  <c r="AG26" i="1"/>
  <c r="AG25" i="1"/>
  <c r="X23" i="1"/>
  <c r="AJ22" i="1"/>
  <c r="AG22" i="1"/>
  <c r="AJ21" i="1"/>
  <c r="AG21" i="1"/>
  <c r="I20" i="1"/>
  <c r="X19" i="1"/>
  <c r="X18" i="1"/>
  <c r="AG17" i="1"/>
  <c r="AN16" i="1"/>
  <c r="AJ16" i="1"/>
  <c r="AG16" i="1"/>
  <c r="AN15" i="1"/>
  <c r="AG15" i="1"/>
  <c r="X14" i="1"/>
  <c r="AN13" i="1"/>
  <c r="AN12" i="1"/>
  <c r="AJ12" i="1"/>
  <c r="AG12" i="1"/>
  <c r="AN11" i="1"/>
  <c r="AG11" i="1"/>
  <c r="AN10" i="1"/>
  <c r="X10" i="1"/>
  <c r="Q10" i="1"/>
  <c r="Q11" i="1"/>
  <c r="AN9" i="1"/>
  <c r="AJ9" i="1"/>
  <c r="AG9" i="1"/>
  <c r="X9" i="1"/>
  <c r="R9" i="1"/>
  <c r="I9" i="1"/>
  <c r="AN8" i="1"/>
  <c r="AN14" i="1"/>
  <c r="AG8" i="1"/>
  <c r="K8" i="1"/>
  <c r="K9" i="1"/>
  <c r="K10" i="1"/>
  <c r="K11" i="1"/>
  <c r="I8" i="1"/>
  <c r="AN7" i="1"/>
  <c r="AG7" i="1"/>
  <c r="Q7" i="1"/>
  <c r="Q8" i="1"/>
  <c r="Q9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K7" i="1"/>
  <c r="L7" i="1"/>
  <c r="AN6" i="1"/>
  <c r="AC6" i="1"/>
  <c r="AC7" i="1"/>
  <c r="AC8" i="1"/>
  <c r="T6" i="1"/>
  <c r="T7" i="1"/>
  <c r="T8" i="1"/>
  <c r="T9" i="1"/>
  <c r="Q6" i="1"/>
  <c r="N6" i="1"/>
  <c r="L6" i="1"/>
  <c r="AN5" i="1"/>
  <c r="AJ5" i="1"/>
  <c r="AG5" i="1"/>
  <c r="AC5" i="1"/>
  <c r="AD5" i="1"/>
  <c r="Z5" i="1"/>
  <c r="AA5" i="1"/>
  <c r="T5" i="1"/>
  <c r="Q5" i="1"/>
  <c r="N5" i="1"/>
  <c r="K5" i="1"/>
  <c r="K6" i="1"/>
  <c r="F5" i="1"/>
  <c r="B5" i="1"/>
  <c r="B6" i="1"/>
  <c r="AN4" i="1"/>
  <c r="AJ4" i="1"/>
  <c r="AG4" i="1"/>
  <c r="AD4" i="1"/>
  <c r="AA4" i="1"/>
  <c r="F4" i="1"/>
  <c r="C4" i="1"/>
  <c r="AI3" i="1"/>
  <c r="AJ17" i="1"/>
  <c r="AF3" i="1"/>
  <c r="AC3" i="1"/>
  <c r="Z3" i="1"/>
  <c r="W3" i="1"/>
  <c r="X13" i="1"/>
  <c r="T3" i="1"/>
  <c r="Q3" i="1"/>
  <c r="N3" i="1"/>
  <c r="K3" i="1"/>
  <c r="H3" i="1"/>
  <c r="I27" i="1"/>
  <c r="E3" i="1"/>
  <c r="B3" i="1"/>
  <c r="Q12" i="1"/>
  <c r="Q13" i="1"/>
  <c r="R11" i="1"/>
  <c r="T10" i="1"/>
  <c r="U9" i="1"/>
  <c r="AD8" i="1"/>
  <c r="AC9" i="1"/>
  <c r="O20" i="1"/>
  <c r="N21" i="1"/>
  <c r="N22" i="1"/>
  <c r="N23" i="1"/>
  <c r="L11" i="1"/>
  <c r="K12" i="1"/>
  <c r="I13" i="1"/>
  <c r="U6" i="1"/>
  <c r="X29" i="1"/>
  <c r="U5" i="1"/>
  <c r="X6" i="1"/>
  <c r="R10" i="1"/>
  <c r="X24" i="1"/>
  <c r="U4" i="1"/>
  <c r="X5" i="1"/>
  <c r="Z6" i="1"/>
  <c r="O14" i="1"/>
  <c r="I7" i="1"/>
  <c r="L8" i="1"/>
  <c r="O18" i="1"/>
  <c r="O17" i="1"/>
  <c r="O13" i="1"/>
  <c r="O9" i="1"/>
  <c r="O5" i="1"/>
  <c r="O4" i="1"/>
  <c r="O21" i="1"/>
  <c r="O22" i="1"/>
  <c r="B7" i="1"/>
  <c r="C6" i="1"/>
  <c r="I12" i="1"/>
  <c r="X17" i="1"/>
  <c r="I32" i="1"/>
  <c r="R34" i="1"/>
  <c r="R33" i="1"/>
  <c r="R4" i="1"/>
  <c r="R12" i="1"/>
  <c r="R8" i="1"/>
  <c r="C5" i="1"/>
  <c r="O8" i="1"/>
  <c r="I16" i="1"/>
  <c r="I19" i="1"/>
  <c r="I25" i="1"/>
  <c r="I15" i="1"/>
  <c r="I30" i="1"/>
  <c r="I24" i="1"/>
  <c r="I33" i="1"/>
  <c r="I29" i="1"/>
  <c r="I14" i="1"/>
  <c r="I10" i="1"/>
  <c r="I6" i="1"/>
  <c r="I23" i="1"/>
  <c r="I34" i="1"/>
  <c r="I28" i="1"/>
  <c r="I18" i="1"/>
  <c r="I4" i="1"/>
  <c r="O6" i="1"/>
  <c r="R7" i="1"/>
  <c r="O16" i="1"/>
  <c r="I31" i="1"/>
  <c r="AG31" i="1"/>
  <c r="AG20" i="1"/>
  <c r="AG30" i="1"/>
  <c r="AG19" i="1"/>
  <c r="AG29" i="1"/>
  <c r="AG14" i="1"/>
  <c r="AG24" i="1"/>
  <c r="AG10" i="1"/>
  <c r="AG6" i="1"/>
  <c r="AG18" i="1"/>
  <c r="AG23" i="1"/>
  <c r="R6" i="1"/>
  <c r="AJ8" i="1"/>
  <c r="L10" i="1"/>
  <c r="O11" i="1"/>
  <c r="AG13" i="1"/>
  <c r="I26" i="1"/>
  <c r="AG32" i="1"/>
  <c r="AG34" i="1"/>
  <c r="I17" i="1"/>
  <c r="U8" i="1"/>
  <c r="I11" i="1"/>
  <c r="I22" i="1"/>
  <c r="X33" i="1"/>
  <c r="X22" i="1"/>
  <c r="X27" i="1"/>
  <c r="X4" i="1"/>
  <c r="X32" i="1"/>
  <c r="X21" i="1"/>
  <c r="X16" i="1"/>
  <c r="X12" i="1"/>
  <c r="X8" i="1"/>
  <c r="X30" i="1"/>
  <c r="X26" i="1"/>
  <c r="X7" i="1"/>
  <c r="X31" i="1"/>
  <c r="X20" i="1"/>
  <c r="X25" i="1"/>
  <c r="X15" i="1"/>
  <c r="X11" i="1"/>
  <c r="I5" i="1"/>
  <c r="O7" i="1"/>
  <c r="O19" i="1"/>
  <c r="X34" i="1"/>
  <c r="O12" i="1"/>
  <c r="AD7" i="1"/>
  <c r="AD6" i="1"/>
  <c r="AJ20" i="1"/>
  <c r="AJ25" i="1"/>
  <c r="AJ15" i="1"/>
  <c r="AJ11" i="1"/>
  <c r="AJ7" i="1"/>
  <c r="AJ19" i="1"/>
  <c r="AJ34" i="1"/>
  <c r="AJ28" i="1"/>
  <c r="AJ24" i="1"/>
  <c r="AJ23" i="1"/>
  <c r="AJ29" i="1"/>
  <c r="AJ14" i="1"/>
  <c r="AJ10" i="1"/>
  <c r="AJ6" i="1"/>
  <c r="AJ18" i="1"/>
  <c r="R5" i="1"/>
  <c r="U7" i="1"/>
  <c r="O10" i="1"/>
  <c r="AJ13" i="1"/>
  <c r="O15" i="1"/>
  <c r="I21" i="1"/>
  <c r="AG27" i="1"/>
  <c r="AJ32" i="1"/>
  <c r="L5" i="1"/>
  <c r="L9" i="1"/>
  <c r="L4" i="1"/>
  <c r="F6" i="1"/>
  <c r="F7" i="1"/>
  <c r="C7" i="1"/>
  <c r="B8" i="1"/>
  <c r="K13" i="1"/>
  <c r="L12" i="1"/>
  <c r="Z7" i="1"/>
  <c r="AA6" i="1"/>
  <c r="N24" i="1"/>
  <c r="O23" i="1"/>
  <c r="AD9" i="1"/>
  <c r="AC10" i="1"/>
  <c r="U10" i="1"/>
  <c r="T11" i="1"/>
  <c r="Q14" i="1"/>
  <c r="R13" i="1"/>
  <c r="R14" i="1"/>
  <c r="Q15" i="1"/>
  <c r="T12" i="1"/>
  <c r="U11" i="1"/>
  <c r="AC11" i="1"/>
  <c r="AD10" i="1"/>
  <c r="N25" i="1"/>
  <c r="O24" i="1"/>
  <c r="Z8" i="1"/>
  <c r="AA7" i="1"/>
  <c r="K14" i="1"/>
  <c r="L13" i="1"/>
  <c r="F8" i="1"/>
  <c r="C8" i="1"/>
  <c r="B9" i="1"/>
  <c r="K15" i="1"/>
  <c r="L14" i="1"/>
  <c r="B10" i="1"/>
  <c r="F9" i="1"/>
  <c r="C9" i="1"/>
  <c r="Z9" i="1"/>
  <c r="AA8" i="1"/>
  <c r="O25" i="1"/>
  <c r="N26" i="1"/>
  <c r="AC12" i="1"/>
  <c r="AD11" i="1"/>
  <c r="T13" i="1"/>
  <c r="U12" i="1"/>
  <c r="Q16" i="1"/>
  <c r="R15" i="1"/>
  <c r="T14" i="1"/>
  <c r="U13" i="1"/>
  <c r="Q17" i="1"/>
  <c r="R16" i="1"/>
  <c r="N27" i="1"/>
  <c r="O26" i="1"/>
  <c r="Z10" i="1"/>
  <c r="AA9" i="1"/>
  <c r="B11" i="1"/>
  <c r="C10" i="1"/>
  <c r="F10" i="1"/>
  <c r="AC13" i="1"/>
  <c r="AD12" i="1"/>
  <c r="K16" i="1"/>
  <c r="L15" i="1"/>
  <c r="AC14" i="1"/>
  <c r="AD13" i="1"/>
  <c r="N28" i="1"/>
  <c r="O27" i="1"/>
  <c r="Q18" i="1"/>
  <c r="R17" i="1"/>
  <c r="K17" i="1"/>
  <c r="L16" i="1"/>
  <c r="B12" i="1"/>
  <c r="C11" i="1"/>
  <c r="F11" i="1"/>
  <c r="Z11" i="1"/>
  <c r="AA10" i="1"/>
  <c r="U14" i="1"/>
  <c r="T15" i="1"/>
  <c r="K18" i="1"/>
  <c r="L17" i="1"/>
  <c r="T16" i="1"/>
  <c r="U15" i="1"/>
  <c r="Z12" i="1"/>
  <c r="AA11" i="1"/>
  <c r="C12" i="1"/>
  <c r="B13" i="1"/>
  <c r="F12" i="1"/>
  <c r="Q19" i="1"/>
  <c r="R18" i="1"/>
  <c r="N29" i="1"/>
  <c r="O28" i="1"/>
  <c r="AC15" i="1"/>
  <c r="AD14" i="1"/>
  <c r="AC16" i="1"/>
  <c r="AD15" i="1"/>
  <c r="N30" i="1"/>
  <c r="O29" i="1"/>
  <c r="Q20" i="1"/>
  <c r="R19" i="1"/>
  <c r="B14" i="1"/>
  <c r="F13" i="1"/>
  <c r="C13" i="1"/>
  <c r="Z13" i="1"/>
  <c r="AA12" i="1"/>
  <c r="T17" i="1"/>
  <c r="U16" i="1"/>
  <c r="K19" i="1"/>
  <c r="L18" i="1"/>
  <c r="L19" i="1"/>
  <c r="K20" i="1"/>
  <c r="AA13" i="1"/>
  <c r="Z14" i="1"/>
  <c r="B15" i="1"/>
  <c r="C14" i="1"/>
  <c r="F14" i="1"/>
  <c r="T18" i="1"/>
  <c r="U17" i="1"/>
  <c r="Q21" i="1"/>
  <c r="R20" i="1"/>
  <c r="O30" i="1"/>
  <c r="N31" i="1"/>
  <c r="AC17" i="1"/>
  <c r="AD16" i="1"/>
  <c r="AD17" i="1"/>
  <c r="AC18" i="1"/>
  <c r="N32" i="1"/>
  <c r="O31" i="1"/>
  <c r="T19" i="1"/>
  <c r="U18" i="1"/>
  <c r="C15" i="1"/>
  <c r="B16" i="1"/>
  <c r="F15" i="1"/>
  <c r="Z15" i="1"/>
  <c r="AA14" i="1"/>
  <c r="Q22" i="1"/>
  <c r="R21" i="1"/>
  <c r="L20" i="1"/>
  <c r="K21" i="1"/>
  <c r="Z16" i="1"/>
  <c r="AA15" i="1"/>
  <c r="N33" i="1"/>
  <c r="O32" i="1"/>
  <c r="AC19" i="1"/>
  <c r="AD18" i="1"/>
  <c r="K22" i="1"/>
  <c r="L21" i="1"/>
  <c r="Q23" i="1"/>
  <c r="R22" i="1"/>
  <c r="B17" i="1"/>
  <c r="F16" i="1"/>
  <c r="C16" i="1"/>
  <c r="T20" i="1"/>
  <c r="U19" i="1"/>
  <c r="T21" i="1"/>
  <c r="U20" i="1"/>
  <c r="B18" i="1"/>
  <c r="F17" i="1"/>
  <c r="C17" i="1"/>
  <c r="Q24" i="1"/>
  <c r="R23" i="1"/>
  <c r="K23" i="1"/>
  <c r="L22" i="1"/>
  <c r="AC20" i="1"/>
  <c r="AD19" i="1"/>
  <c r="N34" i="1"/>
  <c r="O34" i="1"/>
  <c r="O33" i="1"/>
  <c r="Z17" i="1"/>
  <c r="AA16" i="1"/>
  <c r="Z18" i="1"/>
  <c r="AA17" i="1"/>
  <c r="AC21" i="1"/>
  <c r="AD20" i="1"/>
  <c r="Q25" i="1"/>
  <c r="R24" i="1"/>
  <c r="K24" i="1"/>
  <c r="L23" i="1"/>
  <c r="C18" i="1"/>
  <c r="B19" i="1"/>
  <c r="F18" i="1"/>
  <c r="T22" i="1"/>
  <c r="U21" i="1"/>
  <c r="Z19" i="1"/>
  <c r="AA18" i="1"/>
  <c r="T23" i="1"/>
  <c r="U22" i="1"/>
  <c r="B20" i="1"/>
  <c r="C19" i="1"/>
  <c r="F19" i="1"/>
  <c r="K25" i="1"/>
  <c r="L24" i="1"/>
  <c r="Q26" i="1"/>
  <c r="R25" i="1"/>
  <c r="AC22" i="1"/>
  <c r="AD21" i="1"/>
  <c r="Z20" i="1"/>
  <c r="AA19" i="1"/>
  <c r="Q27" i="1"/>
  <c r="R26" i="1"/>
  <c r="T24" i="1"/>
  <c r="U23" i="1"/>
  <c r="AC23" i="1"/>
  <c r="AD22" i="1"/>
  <c r="K26" i="1"/>
  <c r="L25" i="1"/>
  <c r="F20" i="1"/>
  <c r="C20" i="1"/>
  <c r="B21" i="1"/>
  <c r="F21" i="1"/>
  <c r="C21" i="1"/>
  <c r="B22" i="1"/>
  <c r="AC24" i="1"/>
  <c r="AD23" i="1"/>
  <c r="K27" i="1"/>
  <c r="L26" i="1"/>
  <c r="T25" i="1"/>
  <c r="U24" i="1"/>
  <c r="Q28" i="1"/>
  <c r="R27" i="1"/>
  <c r="Z21" i="1"/>
  <c r="AA20" i="1"/>
  <c r="Q29" i="1"/>
  <c r="R28" i="1"/>
  <c r="L27" i="1"/>
  <c r="K28" i="1"/>
  <c r="Z22" i="1"/>
  <c r="AA21" i="1"/>
  <c r="T26" i="1"/>
  <c r="U25" i="1"/>
  <c r="AC25" i="1"/>
  <c r="AD24" i="1"/>
  <c r="F22" i="1"/>
  <c r="C22" i="1"/>
  <c r="B23" i="1"/>
  <c r="AC26" i="1"/>
  <c r="AD25" i="1"/>
  <c r="C23" i="1"/>
  <c r="B24" i="1"/>
  <c r="F23" i="1"/>
  <c r="T27" i="1"/>
  <c r="U26" i="1"/>
  <c r="Z23" i="1"/>
  <c r="AA22" i="1"/>
  <c r="K29" i="1"/>
  <c r="L28" i="1"/>
  <c r="Q30" i="1"/>
  <c r="R29" i="1"/>
  <c r="R30" i="1"/>
  <c r="Q31" i="1"/>
  <c r="R31" i="1"/>
  <c r="T28" i="1"/>
  <c r="U27" i="1"/>
  <c r="K30" i="1"/>
  <c r="L29" i="1"/>
  <c r="AA23" i="1"/>
  <c r="Z24" i="1"/>
  <c r="B25" i="1"/>
  <c r="C24" i="1"/>
  <c r="F24" i="1"/>
  <c r="AC27" i="1"/>
  <c r="AD26" i="1"/>
  <c r="B26" i="1"/>
  <c r="C25" i="1"/>
  <c r="F25" i="1"/>
  <c r="Z25" i="1"/>
  <c r="AA24" i="1"/>
  <c r="T29" i="1"/>
  <c r="U28" i="1"/>
  <c r="AC28" i="1"/>
  <c r="AD27" i="1"/>
  <c r="K31" i="1"/>
  <c r="L30" i="1"/>
  <c r="AC29" i="1"/>
  <c r="AD28" i="1"/>
  <c r="Z26" i="1"/>
  <c r="AA25" i="1"/>
  <c r="L31" i="1"/>
  <c r="K32" i="1"/>
  <c r="T30" i="1"/>
  <c r="U29" i="1"/>
  <c r="F26" i="1"/>
  <c r="C26" i="1"/>
  <c r="B27" i="1"/>
  <c r="T31" i="1"/>
  <c r="U30" i="1"/>
  <c r="K33" i="1"/>
  <c r="L32" i="1"/>
  <c r="Z27" i="1"/>
  <c r="AA26" i="1"/>
  <c r="F27" i="1"/>
  <c r="C27" i="1"/>
  <c r="B28" i="1"/>
  <c r="AC30" i="1"/>
  <c r="AD29" i="1"/>
  <c r="AC31" i="1"/>
  <c r="AD30" i="1"/>
  <c r="F28" i="1"/>
  <c r="B29" i="1"/>
  <c r="C28" i="1"/>
  <c r="Z28" i="1"/>
  <c r="AA27" i="1"/>
  <c r="K34" i="1"/>
  <c r="L34" i="1"/>
  <c r="L33" i="1"/>
  <c r="T32" i="1"/>
  <c r="U31" i="1"/>
  <c r="AA28" i="1"/>
  <c r="Z29" i="1"/>
  <c r="T33" i="1"/>
  <c r="U32" i="1"/>
  <c r="B30" i="1"/>
  <c r="C29" i="1"/>
  <c r="F29" i="1"/>
  <c r="AC32" i="1"/>
  <c r="AD31" i="1"/>
  <c r="T34" i="1"/>
  <c r="U34" i="1"/>
  <c r="U33" i="1"/>
  <c r="Z30" i="1"/>
  <c r="AA29" i="1"/>
  <c r="AC33" i="1"/>
  <c r="AD33" i="1"/>
  <c r="AD32" i="1"/>
  <c r="B31" i="1"/>
  <c r="C30" i="1"/>
  <c r="F30" i="1"/>
  <c r="Z31" i="1"/>
  <c r="AA30" i="1"/>
  <c r="C31" i="1"/>
  <c r="F31" i="1"/>
  <c r="B32" i="1"/>
  <c r="F32" i="1"/>
  <c r="C32" i="1"/>
  <c r="B33" i="1"/>
  <c r="Z32" i="1"/>
  <c r="AA31" i="1"/>
  <c r="Z33" i="1"/>
  <c r="AA32" i="1"/>
  <c r="F33" i="1"/>
  <c r="C33" i="1"/>
  <c r="Z34" i="1"/>
  <c r="AA34" i="1"/>
  <c r="AA33" i="1"/>
</calcChain>
</file>

<file path=xl/sharedStrings.xml><?xml version="1.0" encoding="utf-8"?>
<sst xmlns="http://schemas.openxmlformats.org/spreadsheetml/2006/main" count="65" uniqueCount="62">
  <si>
    <t>CALENDRIER</t>
  </si>
  <si>
    <t>2027-2028</t>
  </si>
  <si>
    <t>S40</t>
  </si>
  <si>
    <t>S13</t>
  </si>
  <si>
    <t>Toussaint</t>
  </si>
  <si>
    <t>Armistice 1918</t>
  </si>
  <si>
    <t>S36</t>
  </si>
  <si>
    <t>S49</t>
  </si>
  <si>
    <t>S22</t>
  </si>
  <si>
    <t>Noël</t>
  </si>
  <si>
    <t>S5</t>
  </si>
  <si>
    <t>S9</t>
  </si>
  <si>
    <t>Jour de l'an</t>
  </si>
  <si>
    <t>S45</t>
  </si>
  <si>
    <t>Pâques</t>
  </si>
  <si>
    <t>S18</t>
  </si>
  <si>
    <t>Lundi de Pâques</t>
  </si>
  <si>
    <t>S1</t>
  </si>
  <si>
    <t>Fête du Travail</t>
  </si>
  <si>
    <t>S41</t>
  </si>
  <si>
    <t>S14</t>
  </si>
  <si>
    <t>Victoire 1945</t>
  </si>
  <si>
    <t>Ascension</t>
  </si>
  <si>
    <t>S37</t>
  </si>
  <si>
    <t>S50</t>
  </si>
  <si>
    <t>S23</t>
  </si>
  <si>
    <t>Pentecôte</t>
  </si>
  <si>
    <t>S6</t>
  </si>
  <si>
    <t>S10</t>
  </si>
  <si>
    <t>Lundi de Pentecôte</t>
  </si>
  <si>
    <t>S46</t>
  </si>
  <si>
    <t>Fête Nationale</t>
  </si>
  <si>
    <t>S19</t>
  </si>
  <si>
    <t>Assomption</t>
  </si>
  <si>
    <t>S2</t>
  </si>
  <si>
    <t>S42</t>
  </si>
  <si>
    <t>S15</t>
  </si>
  <si>
    <t>Congés Scolaire</t>
  </si>
  <si>
    <t>S38</t>
  </si>
  <si>
    <t>S51</t>
  </si>
  <si>
    <t>S24</t>
  </si>
  <si>
    <t>S7</t>
  </si>
  <si>
    <t>S11</t>
  </si>
  <si>
    <t>S47</t>
  </si>
  <si>
    <t>S20</t>
  </si>
  <si>
    <t>Février</t>
  </si>
  <si>
    <t>S3</t>
  </si>
  <si>
    <t>S43</t>
  </si>
  <si>
    <t>S16</t>
  </si>
  <si>
    <t>S39</t>
  </si>
  <si>
    <t>S52</t>
  </si>
  <si>
    <t>S25</t>
  </si>
  <si>
    <t>S8</t>
  </si>
  <si>
    <t>S12</t>
  </si>
  <si>
    <t>Grandes vacances</t>
  </si>
  <si>
    <t>S48</t>
  </si>
  <si>
    <t>S21</t>
  </si>
  <si>
    <t>S4</t>
  </si>
  <si>
    <t>S44</t>
  </si>
  <si>
    <t>S17</t>
  </si>
  <si>
    <t>S53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</si>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</sst>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"/>
    <numFmt numFmtId="165" formatCode="[$-F800]dddd\,\ mmmm\ dd\,\ yyyy"/>
  </numFmts>
  <fonts count="8" x14ac:knownFonts="1">
    <font>
      <sz val="12"/>
      <color theme="1"/>
      <name val="Univers"/>
      <family val="2"/>
    </font>
    <font>
      <sz val="12"/>
      <color theme="1"/>
      <name val="Arial"/>
      <family val="2"/>
    </font>
    <font>
      <b/>
      <i/>
      <sz val="18"/>
      <color rgb="FFFF0000"/>
      <name val="Arial"/>
      <family val="2"/>
    </font>
    <font>
      <b/>
      <sz val="12"/>
      <color theme="1"/>
      <name val="Arial"/>
      <family val="2"/>
    </font>
    <font>
      <b/>
      <i/>
      <sz val="12"/>
      <color rgb="FFFF0000"/>
      <name val="Arial"/>
      <family val="2"/>
    </font>
    <font>
      <i/>
      <sz val="12"/>
      <color rgb="FFFF0000"/>
      <name val="Arial"/>
      <family val="2"/>
    </font>
    <font>
      <b/>
      <sz val="12"/>
      <color rgb="FFFF0000"/>
      <name val="Arial"/>
      <family val="2"/>
    </font>
    <font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/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2" fillId="2" borderId="0" xfId="1" applyFont="1" applyFill="1" applyAlignment="1">
      <alignment horizontal="center" vertical="center"/>
    </xf>
    <xf numFmtId="0" fontId="1" fillId="0" borderId="0" xfId="1"/>
    <xf numFmtId="0" fontId="3" fillId="0" borderId="0" xfId="1" applyFont="1"/>
    <xf numFmtId="165" fontId="1" fillId="0" borderId="0" xfId="1" applyNumberFormat="1"/>
    <xf numFmtId="0" fontId="4" fillId="0" borderId="0" xfId="1" applyFont="1"/>
    <xf numFmtId="14" fontId="1" fillId="0" borderId="0" xfId="1" applyNumberFormat="1"/>
    <xf numFmtId="0" fontId="5" fillId="0" borderId="0" xfId="1" applyFont="1"/>
    <xf numFmtId="14" fontId="1" fillId="0" borderId="0" xfId="1" applyNumberFormat="1" applyAlignment="1">
      <alignment horizontal="left" vertical="center"/>
    </xf>
    <xf numFmtId="0" fontId="6" fillId="0" borderId="0" xfId="1" applyFont="1"/>
    <xf numFmtId="14" fontId="7" fillId="0" borderId="0" xfId="1" applyNumberFormat="1" applyFont="1" applyAlignment="1">
      <alignment horizontal="left" vertical="center"/>
    </xf>
    <xf numFmtId="164" fontId="3" fillId="0" borderId="5" xfId="1" applyNumberFormat="1" applyFont="1" applyBorder="1" applyAlignment="1">
      <alignment horizontal="center" vertical="center"/>
    </xf>
    <xf numFmtId="164" fontId="3" fillId="0" borderId="6" xfId="1" applyNumberFormat="1" applyFont="1" applyBorder="1" applyAlignment="1">
      <alignment horizontal="center" vertical="center"/>
    </xf>
    <xf numFmtId="0" fontId="2" fillId="2" borderId="0" xfId="1" applyFont="1" applyFill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  <xf numFmtId="164" fontId="3" fillId="0" borderId="4" xfId="1" applyNumberFormat="1" applyFont="1" applyBorder="1" applyAlignment="1">
      <alignment horizontal="center" vertical="center"/>
    </xf>
    <xf numFmtId="164" fontId="3" fillId="0" borderId="7" xfId="1" applyNumberFormat="1" applyFont="1" applyBorder="1" applyAlignment="1">
      <alignment horizontal="center" vertical="center"/>
    </xf>
    <xf numFmtId="0" fontId="1" fillId="0" borderId="8" xfId="1" applyFill="1" applyBorder="1"/>
    <xf numFmtId="0" fontId="1" fillId="0" borderId="9" xfId="1" applyFill="1" applyBorder="1"/>
    <xf numFmtId="0" fontId="1" fillId="0" borderId="10" xfId="1" applyFill="1" applyBorder="1" applyProtection="1">
      <protection locked="0"/>
    </xf>
    <xf numFmtId="0" fontId="1" fillId="0" borderId="11" xfId="1" applyFill="1" applyBorder="1"/>
    <xf numFmtId="0" fontId="1" fillId="0" borderId="12" xfId="1" applyFill="1" applyBorder="1"/>
    <xf numFmtId="0" fontId="1" fillId="0" borderId="13" xfId="1" applyFill="1" applyBorder="1" applyProtection="1">
      <protection locked="0"/>
    </xf>
    <xf numFmtId="0" fontId="1" fillId="0" borderId="14" xfId="1" applyFill="1" applyBorder="1"/>
    <xf numFmtId="0" fontId="1" fillId="0" borderId="15" xfId="1" applyFill="1" applyBorder="1" applyProtection="1">
      <protection locked="0"/>
    </xf>
    <xf numFmtId="0" fontId="1" fillId="0" borderId="16" xfId="1" applyFill="1" applyBorder="1" applyProtection="1">
      <protection locked="0"/>
    </xf>
    <xf numFmtId="0" fontId="1" fillId="0" borderId="17" xfId="1" applyFill="1" applyBorder="1"/>
    <xf numFmtId="0" fontId="1" fillId="0" borderId="18" xfId="1" applyFill="1" applyBorder="1"/>
    <xf numFmtId="0" fontId="1" fillId="0" borderId="19" xfId="1" applyFill="1" applyBorder="1" applyProtection="1">
      <protection locked="0"/>
    </xf>
    <xf numFmtId="0" fontId="1" fillId="0" borderId="20" xfId="1" applyFill="1" applyBorder="1" applyProtection="1">
      <protection locked="0"/>
    </xf>
    <xf numFmtId="0" fontId="1" fillId="0" borderId="21" xfId="1" applyFill="1" applyBorder="1"/>
    <xf numFmtId="0" fontId="1" fillId="0" borderId="21" xfId="1" applyFill="1" applyBorder="1" applyProtection="1">
      <protection locked="0"/>
    </xf>
    <xf numFmtId="0" fontId="1" fillId="0" borderId="22" xfId="1" applyFill="1" applyBorder="1"/>
    <xf numFmtId="0" fontId="1" fillId="0" borderId="23" xfId="1" applyFill="1" applyBorder="1"/>
    <xf numFmtId="0" fontId="1" fillId="0" borderId="23" xfId="1" applyFill="1" applyBorder="1" applyProtection="1">
      <protection locked="0"/>
    </xf>
    <xf numFmtId="0" fontId="1" fillId="0" borderId="24" xfId="1" applyFill="1" applyBorder="1"/>
    <xf numFmtId="0" fontId="1" fillId="0" borderId="25" xfId="1" applyFill="1" applyBorder="1"/>
    <xf numFmtId="0" fontId="1" fillId="0" borderId="26" xfId="1" applyFill="1" applyBorder="1" applyProtection="1">
      <protection locked="0"/>
    </xf>
    <xf numFmtId="0" fontId="1" fillId="0" borderId="27" xfId="1" applyFill="1" applyBorder="1"/>
    <xf numFmtId="0" fontId="1" fillId="0" borderId="28" xfId="1" applyFill="1" applyBorder="1"/>
    <xf numFmtId="0" fontId="1" fillId="0" borderId="29" xfId="1" applyFill="1" applyBorder="1" applyProtection="1">
      <protection locked="0"/>
    </xf>
    <xf numFmtId="0" fontId="1" fillId="0" borderId="30" xfId="1" applyFill="1" applyBorder="1"/>
    <xf numFmtId="0" fontId="1" fillId="0" borderId="31" xfId="1" applyFill="1" applyBorder="1"/>
    <xf numFmtId="0" fontId="1" fillId="0" borderId="32" xfId="1" applyFill="1" applyBorder="1" applyProtection="1">
      <protection locked="0"/>
    </xf>
    <xf numFmtId="0" fontId="1" fillId="0" borderId="33" xfId="1" applyFill="1" applyBorder="1" applyProtection="1">
      <protection locked="0"/>
    </xf>
  </cellXfs>
  <cellStyles count="2">
    <cellStyle name="Normal" xfId="0" builtinId="0"/>
    <cellStyle name="Normal 2" xfId="1"/>
  </cellStyles>
  <dxfs count="36"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AN35"/>
  <sheetViews>
    <sheetView tabSelected="1" topLeftCell="X7" zoomScaleNormal="100" workbookViewId="0">
      <selection activeCell="AM32" sqref="AM32"/>
    </sheetView>
  </sheetViews>
  <sheetFormatPr baseColWidth="10" defaultRowHeight="15" x14ac:dyDescent="0.2"/>
  <cols>
    <col min="1" max="1" width="2.77734375" style="2" customWidth="1"/>
    <col min="2" max="2" width="3" style="2" customWidth="1"/>
    <col min="3" max="3" width="2.77734375" style="2" customWidth="1"/>
    <col min="4" max="4" width="9.5546875" style="2" customWidth="1"/>
    <col min="5" max="5" width="3" style="2" customWidth="1"/>
    <col min="6" max="6" width="2.77734375" style="2" customWidth="1"/>
    <col min="7" max="7" width="9.5546875" style="2" customWidth="1"/>
    <col min="8" max="8" width="3" style="2" customWidth="1"/>
    <col min="9" max="9" width="2.77734375" style="2" customWidth="1"/>
    <col min="10" max="10" width="9.5546875" style="2" customWidth="1"/>
    <col min="11" max="11" width="3" style="2" customWidth="1"/>
    <col min="12" max="12" width="2.77734375" style="2" customWidth="1"/>
    <col min="13" max="13" width="9.5546875" style="2" customWidth="1"/>
    <col min="14" max="14" width="3" style="2" customWidth="1"/>
    <col min="15" max="15" width="2.77734375" style="2" customWidth="1"/>
    <col min="16" max="16" width="9.5546875" style="2" customWidth="1"/>
    <col min="17" max="17" width="3" style="2" customWidth="1"/>
    <col min="18" max="18" width="2.77734375" style="2" customWidth="1"/>
    <col min="19" max="19" width="9.5546875" style="2" customWidth="1"/>
    <col min="20" max="20" width="3" style="2" customWidth="1"/>
    <col min="21" max="21" width="2.77734375" style="2" customWidth="1"/>
    <col min="22" max="22" width="9.5546875" style="2" customWidth="1"/>
    <col min="23" max="23" width="3" style="2" customWidth="1"/>
    <col min="24" max="24" width="2.77734375" style="2" customWidth="1"/>
    <col min="25" max="25" width="9.5546875" style="2" customWidth="1"/>
    <col min="26" max="26" width="3" style="2" customWidth="1"/>
    <col min="27" max="27" width="2.77734375" style="2" customWidth="1"/>
    <col min="28" max="28" width="9.5546875" style="2" customWidth="1"/>
    <col min="29" max="29" width="3" style="2" customWidth="1"/>
    <col min="30" max="30" width="2.77734375" style="2" customWidth="1"/>
    <col min="31" max="31" width="9.5546875" style="2" customWidth="1"/>
    <col min="32" max="32" width="3" style="2" customWidth="1"/>
    <col min="33" max="33" width="2.77734375" style="2" customWidth="1"/>
    <col min="34" max="34" width="9.5546875" style="2" customWidth="1"/>
    <col min="35" max="35" width="3" style="2" customWidth="1"/>
    <col min="36" max="36" width="2.77734375" style="2" customWidth="1"/>
    <col min="37" max="37" width="9.5546875" style="2" customWidth="1"/>
    <col min="38" max="38" width="11.5546875" style="2"/>
    <col min="39" max="39" width="17.5546875" style="2" bestFit="1" customWidth="1"/>
    <col min="40" max="40" width="23.44140625" style="2" customWidth="1"/>
    <col min="41" max="16384" width="11.5546875" style="2"/>
  </cols>
  <sheetData>
    <row r="1" spans="2:40" ht="27" customHeight="1" x14ac:dyDescent="0.2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3" t="s">
        <v>0</v>
      </c>
      <c r="R1" s="13"/>
      <c r="S1" s="13"/>
      <c r="T1" s="13"/>
      <c r="U1" s="14" t="s">
        <v>1</v>
      </c>
      <c r="V1" s="15"/>
      <c r="W1" s="16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</row>
    <row r="2" spans="2:40" ht="21" customHeight="1" thickBot="1" x14ac:dyDescent="0.25"/>
    <row r="3" spans="2:40" ht="20.100000000000001" customHeight="1" thickTop="1" thickBot="1" x14ac:dyDescent="0.25">
      <c r="B3" s="17">
        <f>DATE(LEFT($U$1,4),COLUMN()-5,1)</f>
        <v>46266</v>
      </c>
      <c r="C3" s="11"/>
      <c r="D3" s="12"/>
      <c r="E3" s="18">
        <f>DATE(LEFT($U$1,4),COLUMN()-7,1)</f>
        <v>46296</v>
      </c>
      <c r="F3" s="11"/>
      <c r="G3" s="12"/>
      <c r="H3" s="18">
        <f>DATE(LEFT($U$1,4),COLUMN()-9,1)</f>
        <v>46327</v>
      </c>
      <c r="I3" s="11"/>
      <c r="J3" s="12"/>
      <c r="K3" s="18">
        <f>DATE(LEFT($U$1,4),COLUMN()-11,1)</f>
        <v>46357</v>
      </c>
      <c r="L3" s="11"/>
      <c r="M3" s="12"/>
      <c r="N3" s="11">
        <f>DATE(LEFT($U$1,4),COLUMN()-13,1)</f>
        <v>46388</v>
      </c>
      <c r="O3" s="11"/>
      <c r="P3" s="12"/>
      <c r="Q3" s="11">
        <f>DATE(LEFT($U$1,4),COLUMN()-15,1)</f>
        <v>46419</v>
      </c>
      <c r="R3" s="11"/>
      <c r="S3" s="12"/>
      <c r="T3" s="11">
        <f>DATE(LEFT($U$1,4),COLUMN()-17,1)</f>
        <v>46447</v>
      </c>
      <c r="U3" s="11"/>
      <c r="V3" s="12"/>
      <c r="W3" s="11">
        <f>DATE(LEFT($U$1,4),COLUMN()-19,1)</f>
        <v>46478</v>
      </c>
      <c r="X3" s="11"/>
      <c r="Y3" s="12"/>
      <c r="Z3" s="11">
        <f>DATE(LEFT($U$1,4),COLUMN()-21,1)</f>
        <v>46508</v>
      </c>
      <c r="AA3" s="11"/>
      <c r="AB3" s="12"/>
      <c r="AC3" s="11">
        <f>DATE(LEFT($U$1,4),COLUMN()-23,1)</f>
        <v>46539</v>
      </c>
      <c r="AD3" s="11"/>
      <c r="AE3" s="12"/>
      <c r="AF3" s="11">
        <f>DATE(LEFT($U$1,4),COLUMN()-25,1)</f>
        <v>46569</v>
      </c>
      <c r="AG3" s="11"/>
      <c r="AH3" s="12"/>
      <c r="AI3" s="11">
        <f>DATE(LEFT($U$1,4),COLUMN()-27,1)</f>
        <v>46600</v>
      </c>
      <c r="AJ3" s="11"/>
      <c r="AK3" s="12"/>
    </row>
    <row r="4" spans="2:40" ht="18" customHeight="1" thickTop="1" x14ac:dyDescent="0.25">
      <c r="B4" s="19">
        <v>1</v>
      </c>
      <c r="C4" s="20" t="str">
        <f>IF($U$1&lt;&gt;"",IF(MONTH(DATE(LEFT($U$1,4),MONTH(B$3),$B4))=MONTH(B$3),CHOOSE(WEEKDAY(DATE(LEFT($U$1,4),MONTH(B$3),$B4)),"D","L","M","M","J","V","S"),""),"")</f>
        <v>M</v>
      </c>
      <c r="D4" s="21"/>
      <c r="E4" s="22">
        <v>1</v>
      </c>
      <c r="F4" s="23" t="str">
        <f>IF($U$1&lt;&gt;"",IF(MONTH(DATE(LEFT($U$1,4),MONTH(E$3),$B4))=MONTH(E$3),CHOOSE(WEEKDAY(DATE(LEFT($U$1,4),MONTH(E$3),$B4)),"D","L","M","M","J","V","S"),""),"")</f>
        <v>V</v>
      </c>
      <c r="G4" s="24" t="s">
        <v>2</v>
      </c>
      <c r="H4" s="25">
        <v>1</v>
      </c>
      <c r="I4" s="26" t="str">
        <f>IF($U$1&lt;&gt;"",IF(MONTH(DATE(LEFT($U$1,4),MONTH(H$3),H4))=MONTH(H$3),CHOOSE(WEEKDAY(DATE(LEFT($U$1,4),MONTH(H$3),H4)),"D","L","M","M","J","V","S"),""),"")</f>
        <v>L</v>
      </c>
      <c r="J4" s="27"/>
      <c r="K4" s="22">
        <v>1</v>
      </c>
      <c r="L4" s="23" t="str">
        <f>IF($U$1&lt;&gt;"",IF(MONTH(DATE(LEFT($U$1,4),MONTH(K$3),K4))=MONTH(K$3),CHOOSE(WEEKDAY(DATE(LEFT($U$1,4),MONTH(K$3),K4)),"D","L","M","M","J","V","S"),""),"")</f>
        <v>M</v>
      </c>
      <c r="M4" s="24"/>
      <c r="N4" s="22">
        <v>1</v>
      </c>
      <c r="O4" s="23" t="str">
        <f>IF($U$1&lt;&gt;"",IF(MONTH(DATE(RIGHT($U$1,4),MONTH(N$3),N4))=MONTH(N$3),CHOOSE(WEEKDAY(DATE(RIGHT($U$1,4),MONTH(N$3),N4)),"D","L","M","M","J","V","S"),""),"")</f>
        <v>S</v>
      </c>
      <c r="P4" s="24"/>
      <c r="Q4" s="28">
        <v>1</v>
      </c>
      <c r="R4" s="20" t="str">
        <f>IF($U$1&lt;&gt;"",IF(MONTH(DATE(RIGHT($U$1,4),MONTH(Q$3),Q4))=MONTH(Q$3),CHOOSE(WEEKDAY(DATE(RIGHT($U$1,4),MONTH(Q$3),Q4)),"D","L","M","M","J","V","S"),""),"")</f>
        <v>M</v>
      </c>
      <c r="S4" s="21"/>
      <c r="T4" s="28">
        <v>1</v>
      </c>
      <c r="U4" s="20" t="str">
        <f>IF($U$1&lt;&gt;"",IF(MONTH(DATE(RIGHT($U$1,4),MONTH(T$3),T4))=MONTH(T$3),CHOOSE(WEEKDAY(DATE(RIGHT($U$1,4),MONTH(T$3),T4)),"D","L","M","M","J","V","S"),""),"")</f>
        <v>M</v>
      </c>
      <c r="V4" s="21"/>
      <c r="W4" s="22">
        <v>1</v>
      </c>
      <c r="X4" s="23" t="str">
        <f>IF($U$1&lt;&gt;"",IF(MONTH(DATE(RIGHT($U$1,4),MONTH(W$3),W4))=MONTH(W$3),CHOOSE(WEEKDAY(DATE(RIGHT($U$1,4),MONTH(W$3),W4)),"D","L","M","M","J","V","S"),""),"")</f>
        <v>S</v>
      </c>
      <c r="Y4" s="24" t="s">
        <v>3</v>
      </c>
      <c r="Z4" s="25">
        <v>1</v>
      </c>
      <c r="AA4" s="26" t="str">
        <f>IF($U$1&lt;&gt;"",IF(MONTH(DATE(RIGHT($U$1,4),MONTH(Z$3),Z4))=MONTH(Z$3),CHOOSE(WEEKDAY(DATE(RIGHT($U$1,4),MONTH(Z$3),Z4)),"D","L","M","M","J","V","S"),""),"")</f>
        <v>L</v>
      </c>
      <c r="AB4" s="27"/>
      <c r="AC4" s="29">
        <v>1</v>
      </c>
      <c r="AD4" s="20" t="str">
        <f>IF($U$1&lt;&gt;"",IF(MONTH(DATE(RIGHT($U$1,4),MONTH(AC$3),AC4))=MONTH(AC$3),CHOOSE(WEEKDAY(DATE(RIGHT($U$1,4),MONTH(AC$3),AC4)),"D","L","M","M","J","V","S"),""),"")</f>
        <v>J</v>
      </c>
      <c r="AE4" s="21"/>
      <c r="AF4" s="22">
        <v>1</v>
      </c>
      <c r="AG4" s="20" t="str">
        <f>IF($U$1&lt;&gt;"",IF(MONTH(DATE(RIGHT($U$1,4),MONTH(AF$3),AF4))=MONTH(AF$3),CHOOSE(WEEKDAY(DATE(RIGHT($U$1,4),MONTH(AF$3),AF4)),"D","L","M","M","J","V","S"),""),"")</f>
        <v>S</v>
      </c>
      <c r="AH4" s="24"/>
      <c r="AI4" s="22">
        <v>1</v>
      </c>
      <c r="AJ4" s="23" t="str">
        <f>IF($U$1&lt;&gt;"",IF(MONTH(DATE(RIGHT($U$1,4),MONTH(AI$3),AI4))=MONTH(AI$3),CHOOSE(WEEKDAY(DATE(RIGHT($U$1,4),MONTH(AI$3),AI4)),"D","L","M","M","J","V","S"),""),"")</f>
        <v>M</v>
      </c>
      <c r="AK4" s="30"/>
      <c r="AM4" s="3" t="s">
        <v>4</v>
      </c>
      <c r="AN4" s="4">
        <f>DATE(LEFT($U$1,4),11,1)</f>
        <v>46692</v>
      </c>
    </row>
    <row r="5" spans="2:40" ht="18" customHeight="1" x14ac:dyDescent="0.25">
      <c r="B5" s="29">
        <f>B4+1</f>
        <v>2</v>
      </c>
      <c r="C5" s="20" t="str">
        <f t="shared" ref="C5:C34" si="0">IF($U$1&lt;&gt;"",IF(MONTH(DATE(LEFT($U$1,4),MONTH(B$3),$B5))=MONTH(B$3),CHOOSE(WEEKDAY(DATE(LEFT($U$1,4),MONTH(B$3),$B5)),"D","L","M","M","J","V","S"),""),"")</f>
        <v>J</v>
      </c>
      <c r="D5" s="21"/>
      <c r="E5" s="29">
        <v>2</v>
      </c>
      <c r="F5" s="20" t="str">
        <f t="shared" ref="F5:F33" si="1">IF($U$1&lt;&gt;"",IF(MONTH(DATE(LEFT($U$1,4),MONTH(E$3),$B5))=MONTH(E$3),CHOOSE(WEEKDAY(DATE(LEFT($U$1,4),MONTH(E$3),$B5)),"D","L","M","M","J","V","S"),""),"")</f>
        <v>S</v>
      </c>
      <c r="G5" s="21"/>
      <c r="H5" s="25">
        <v>2</v>
      </c>
      <c r="I5" s="20" t="str">
        <f t="shared" ref="I5:I33" si="2">IF($U$1&lt;&gt;"",IF(MONTH(DATE(LEFT($U$1,4),MONTH(H$3),H5))=MONTH(H$3),CHOOSE(WEEKDAY(DATE(LEFT($U$1,4),MONTH(H$3),H5)),"D","L","M","M","J","V","S"),""),"")</f>
        <v>M</v>
      </c>
      <c r="J5" s="21"/>
      <c r="K5" s="29">
        <f>K4+1</f>
        <v>2</v>
      </c>
      <c r="L5" s="20" t="str">
        <f t="shared" ref="L5:L33" si="3">IF($U$1&lt;&gt;"",IF(MONTH(DATE(LEFT($U$1,4),MONTH(K$3),K5))=MONTH(K$3),CHOOSE(WEEKDAY(DATE(LEFT($U$1,4),MONTH(K$3),K5)),"D","L","M","M","J","V","S"),""),"")</f>
        <v>J</v>
      </c>
      <c r="M5" s="21"/>
      <c r="N5" s="29">
        <f>N4+1</f>
        <v>2</v>
      </c>
      <c r="O5" s="20" t="str">
        <f t="shared" ref="O5:O34" si="4">IF($U$1&lt;&gt;"",IF(MONTH(DATE(RIGHT($U$1,4),MONTH(N$3),N5))=MONTH(N$3),CHOOSE(WEEKDAY(DATE(RIGHT($U$1,4),MONTH(N$3),N5)),"D","L","M","M","J","V","S"),""),"")</f>
        <v>D</v>
      </c>
      <c r="P5" s="21"/>
      <c r="Q5" s="25">
        <f>Q4+1</f>
        <v>2</v>
      </c>
      <c r="R5" s="20" t="str">
        <f t="shared" ref="R5:R34" si="5">IF($U$1&lt;&gt;"",IF(MONTH(DATE(RIGHT($U$1,4),MONTH(Q$3),Q5))=MONTH(Q$3),CHOOSE(WEEKDAY(DATE(RIGHT($U$1,4),MONTH(Q$3),Q5)),"D","L","M","M","J","V","S"),""),"")</f>
        <v>M</v>
      </c>
      <c r="S5" s="21"/>
      <c r="T5" s="29">
        <f>T4+1</f>
        <v>2</v>
      </c>
      <c r="U5" s="20" t="str">
        <f t="shared" ref="U5:U34" si="6">IF($U$1&lt;&gt;"",IF(MONTH(DATE(RIGHT($U$1,4),MONTH(T$3),T5))=MONTH(T$3),CHOOSE(WEEKDAY(DATE(RIGHT($U$1,4),MONTH(T$3),T5)),"D","L","M","M","J","V","S"),""),"")</f>
        <v>J</v>
      </c>
      <c r="V5" s="21"/>
      <c r="W5" s="29">
        <v>2</v>
      </c>
      <c r="X5" s="20" t="str">
        <f t="shared" ref="X5:X34" si="7">IF($U$1&lt;&gt;"",IF(MONTH(DATE(RIGHT($U$1,4),MONTH(W$3),W5))=MONTH(W$3),CHOOSE(WEEKDAY(DATE(RIGHT($U$1,4),MONTH(W$3),W5)),"D","L","M","M","J","V","S"),""),"")</f>
        <v>D</v>
      </c>
      <c r="Y5" s="21"/>
      <c r="Z5" s="29">
        <f>Z4+1</f>
        <v>2</v>
      </c>
      <c r="AA5" s="20" t="str">
        <f t="shared" ref="AA5:AA34" si="8">IF($U$1&lt;&gt;"",IF(MONTH(DATE(RIGHT($U$1,4),MONTH(Z$3),Z5))=MONTH(Z$3),CHOOSE(WEEKDAY(DATE(RIGHT($U$1,4),MONTH(Z$3),Z5)),"D","L","M","M","J","V","S"),""),"")</f>
        <v>M</v>
      </c>
      <c r="AB5" s="21"/>
      <c r="AC5" s="29">
        <f>AC4+1</f>
        <v>2</v>
      </c>
      <c r="AD5" s="20" t="str">
        <f t="shared" ref="AD5:AD34" si="9">IF($U$1&lt;&gt;"",IF(MONTH(DATE(RIGHT($U$1,4),MONTH(AC$3),AC5))=MONTH(AC$3),CHOOSE(WEEKDAY(DATE(RIGHT($U$1,4),MONTH(AC$3),AC5)),"D","L","M","M","J","V","S"),""),"")</f>
        <v>V</v>
      </c>
      <c r="AE5" s="21"/>
      <c r="AF5" s="29">
        <v>2</v>
      </c>
      <c r="AG5" s="20" t="str">
        <f t="shared" ref="AG5:AG34" si="10">IF($U$1&lt;&gt;"",IF(MONTH(DATE(RIGHT($U$1,4),MONTH(AF$3),AF5))=MONTH(AF$3),CHOOSE(WEEKDAY(DATE(RIGHT($U$1,4),MONTH(AF$3),AF5)),"D","L","M","M","J","V","S"),""),"")</f>
        <v>D</v>
      </c>
      <c r="AH5" s="21"/>
      <c r="AI5" s="29">
        <v>2</v>
      </c>
      <c r="AJ5" s="20" t="str">
        <f t="shared" ref="AJ5:AJ34" si="11">IF($U$1&lt;&gt;"",IF(MONTH(DATE(RIGHT($U$1,4),MONTH(AI$3),AI5))=MONTH(AI$3),CHOOSE(WEEKDAY(DATE(RIGHT($U$1,4),MONTH(AI$3),AI5)),"D","L","M","M","J","V","S"),""),"")</f>
        <v>M</v>
      </c>
      <c r="AK5" s="31"/>
      <c r="AM5" s="3" t="s">
        <v>5</v>
      </c>
      <c r="AN5" s="4">
        <f>DATE(LEFT($U$1,4),11,11)</f>
        <v>46702</v>
      </c>
    </row>
    <row r="6" spans="2:40" ht="18" customHeight="1" x14ac:dyDescent="0.25">
      <c r="B6" s="19">
        <f t="shared" ref="B6:B33" si="12">B5+1</f>
        <v>3</v>
      </c>
      <c r="C6" s="20" t="str">
        <f t="shared" si="0"/>
        <v>V</v>
      </c>
      <c r="D6" s="21" t="s">
        <v>6</v>
      </c>
      <c r="E6" s="29">
        <v>3</v>
      </c>
      <c r="F6" s="20" t="str">
        <f t="shared" si="1"/>
        <v>D</v>
      </c>
      <c r="G6" s="21"/>
      <c r="H6" s="25">
        <v>3</v>
      </c>
      <c r="I6" s="20" t="str">
        <f t="shared" si="2"/>
        <v>M</v>
      </c>
      <c r="J6" s="21"/>
      <c r="K6" s="29">
        <f t="shared" ref="K6:K34" si="13">K5+1</f>
        <v>3</v>
      </c>
      <c r="L6" s="20" t="str">
        <f t="shared" si="3"/>
        <v>V</v>
      </c>
      <c r="M6" s="21" t="s">
        <v>7</v>
      </c>
      <c r="N6" s="29">
        <f t="shared" ref="N6:N33" si="14">N5+1</f>
        <v>3</v>
      </c>
      <c r="O6" s="20" t="str">
        <f t="shared" si="4"/>
        <v>L</v>
      </c>
      <c r="P6" s="21"/>
      <c r="Q6" s="25">
        <f t="shared" ref="Q6:Q31" si="15">Q5+1</f>
        <v>3</v>
      </c>
      <c r="R6" s="20" t="str">
        <f t="shared" si="5"/>
        <v>J</v>
      </c>
      <c r="S6" s="21"/>
      <c r="T6" s="29">
        <f t="shared" ref="T6:T33" si="16">T5+1</f>
        <v>3</v>
      </c>
      <c r="U6" s="20" t="str">
        <f t="shared" si="6"/>
        <v>V</v>
      </c>
      <c r="V6" s="21"/>
      <c r="W6" s="29">
        <v>3</v>
      </c>
      <c r="X6" s="20" t="str">
        <f t="shared" si="7"/>
        <v>L</v>
      </c>
      <c r="Y6" s="21"/>
      <c r="Z6" s="29">
        <f t="shared" ref="Z6:Z31" si="17">Z5+1</f>
        <v>3</v>
      </c>
      <c r="AA6" s="20" t="str">
        <f t="shared" si="8"/>
        <v>M</v>
      </c>
      <c r="AB6" s="21"/>
      <c r="AC6" s="29">
        <f t="shared" ref="AC6:AC33" si="18">AC5+1</f>
        <v>3</v>
      </c>
      <c r="AD6" s="20" t="str">
        <f t="shared" si="9"/>
        <v>S</v>
      </c>
      <c r="AE6" s="21" t="s">
        <v>8</v>
      </c>
      <c r="AF6" s="29">
        <v>3</v>
      </c>
      <c r="AG6" s="20" t="str">
        <f t="shared" si="10"/>
        <v>L</v>
      </c>
      <c r="AH6" s="21"/>
      <c r="AI6" s="29">
        <v>3</v>
      </c>
      <c r="AJ6" s="20" t="str">
        <f t="shared" si="11"/>
        <v>J</v>
      </c>
      <c r="AK6" s="31"/>
      <c r="AM6" s="3" t="s">
        <v>9</v>
      </c>
      <c r="AN6" s="4">
        <f>DATE(LEFT($U$1,4),12,25)</f>
        <v>46746</v>
      </c>
    </row>
    <row r="7" spans="2:40" ht="18" customHeight="1" x14ac:dyDescent="0.25">
      <c r="B7" s="19">
        <f t="shared" si="12"/>
        <v>4</v>
      </c>
      <c r="C7" s="20" t="str">
        <f t="shared" si="0"/>
        <v>S</v>
      </c>
      <c r="D7" s="21"/>
      <c r="E7" s="29">
        <v>4</v>
      </c>
      <c r="F7" s="20" t="str">
        <f t="shared" si="1"/>
        <v>L</v>
      </c>
      <c r="G7" s="21"/>
      <c r="H7" s="25">
        <v>4</v>
      </c>
      <c r="I7" s="20" t="str">
        <f t="shared" si="2"/>
        <v>J</v>
      </c>
      <c r="J7" s="21"/>
      <c r="K7" s="29">
        <f t="shared" si="13"/>
        <v>4</v>
      </c>
      <c r="L7" s="20" t="str">
        <f t="shared" si="3"/>
        <v>S</v>
      </c>
      <c r="M7" s="21"/>
      <c r="N7" s="29">
        <f t="shared" si="14"/>
        <v>4</v>
      </c>
      <c r="O7" s="20" t="str">
        <f t="shared" si="4"/>
        <v>M</v>
      </c>
      <c r="P7" s="21"/>
      <c r="Q7" s="25">
        <f t="shared" si="15"/>
        <v>4</v>
      </c>
      <c r="R7" s="20" t="str">
        <f t="shared" si="5"/>
        <v>V</v>
      </c>
      <c r="S7" s="21" t="s">
        <v>10</v>
      </c>
      <c r="T7" s="29">
        <f t="shared" si="16"/>
        <v>4</v>
      </c>
      <c r="U7" s="20" t="str">
        <f t="shared" si="6"/>
        <v>S</v>
      </c>
      <c r="V7" s="21" t="s">
        <v>11</v>
      </c>
      <c r="W7" s="29">
        <v>4</v>
      </c>
      <c r="X7" s="20" t="str">
        <f t="shared" si="7"/>
        <v>M</v>
      </c>
      <c r="Y7" s="21"/>
      <c r="Z7" s="29">
        <f t="shared" si="17"/>
        <v>4</v>
      </c>
      <c r="AA7" s="20" t="str">
        <f t="shared" si="8"/>
        <v>J</v>
      </c>
      <c r="AB7" s="21"/>
      <c r="AC7" s="29">
        <f t="shared" si="18"/>
        <v>4</v>
      </c>
      <c r="AD7" s="20" t="str">
        <f t="shared" si="9"/>
        <v>D</v>
      </c>
      <c r="AE7" s="21"/>
      <c r="AF7" s="29">
        <v>4</v>
      </c>
      <c r="AG7" s="20" t="str">
        <f t="shared" si="10"/>
        <v>M</v>
      </c>
      <c r="AH7" s="21"/>
      <c r="AI7" s="29">
        <v>4</v>
      </c>
      <c r="AJ7" s="32" t="str">
        <f t="shared" si="11"/>
        <v>V</v>
      </c>
      <c r="AK7" s="31"/>
      <c r="AM7" s="3" t="s">
        <v>12</v>
      </c>
      <c r="AN7" s="4">
        <f>DATE(RIGHT($U$1,4),1,1)</f>
        <v>46753</v>
      </c>
    </row>
    <row r="8" spans="2:40" ht="18" customHeight="1" x14ac:dyDescent="0.25">
      <c r="B8" s="19">
        <f t="shared" si="12"/>
        <v>5</v>
      </c>
      <c r="C8" s="20" t="str">
        <f t="shared" si="0"/>
        <v>D</v>
      </c>
      <c r="D8" s="21"/>
      <c r="E8" s="29">
        <v>5</v>
      </c>
      <c r="F8" s="20" t="str">
        <f t="shared" si="1"/>
        <v>M</v>
      </c>
      <c r="G8" s="21"/>
      <c r="H8" s="25">
        <v>5</v>
      </c>
      <c r="I8" s="20" t="str">
        <f t="shared" si="2"/>
        <v>V</v>
      </c>
      <c r="J8" s="21" t="s">
        <v>13</v>
      </c>
      <c r="K8" s="29">
        <f t="shared" si="13"/>
        <v>5</v>
      </c>
      <c r="L8" s="20" t="str">
        <f t="shared" si="3"/>
        <v>D</v>
      </c>
      <c r="M8" s="21"/>
      <c r="N8" s="29">
        <f t="shared" si="14"/>
        <v>5</v>
      </c>
      <c r="O8" s="20" t="str">
        <f t="shared" si="4"/>
        <v>M</v>
      </c>
      <c r="P8" s="21"/>
      <c r="Q8" s="25">
        <f t="shared" si="15"/>
        <v>5</v>
      </c>
      <c r="R8" s="20" t="str">
        <f t="shared" si="5"/>
        <v>S</v>
      </c>
      <c r="S8" s="21"/>
      <c r="T8" s="29">
        <f t="shared" si="16"/>
        <v>5</v>
      </c>
      <c r="U8" s="20" t="str">
        <f t="shared" si="6"/>
        <v>D</v>
      </c>
      <c r="V8" s="21"/>
      <c r="W8" s="29">
        <v>5</v>
      </c>
      <c r="X8" s="20" t="str">
        <f t="shared" si="7"/>
        <v>M</v>
      </c>
      <c r="Y8" s="21"/>
      <c r="Z8" s="29">
        <f t="shared" si="17"/>
        <v>5</v>
      </c>
      <c r="AA8" s="20" t="str">
        <f t="shared" si="8"/>
        <v>V</v>
      </c>
      <c r="AB8" s="21"/>
      <c r="AC8" s="25">
        <f t="shared" si="18"/>
        <v>5</v>
      </c>
      <c r="AD8" s="20" t="str">
        <f t="shared" si="9"/>
        <v>L</v>
      </c>
      <c r="AE8" s="21"/>
      <c r="AF8" s="29">
        <v>5</v>
      </c>
      <c r="AG8" s="20" t="str">
        <f t="shared" si="10"/>
        <v>M</v>
      </c>
      <c r="AH8" s="21"/>
      <c r="AI8" s="29">
        <v>5</v>
      </c>
      <c r="AJ8" s="20" t="str">
        <f t="shared" si="11"/>
        <v>S</v>
      </c>
      <c r="AK8" s="31"/>
      <c r="AM8" s="3" t="s">
        <v>14</v>
      </c>
      <c r="AN8" s="4">
        <f>ROUND(DATE(RIGHT($U$1,4),4,MOD(234-11*MOD(RIGHT(U1,4),19),30))/7,0)*7-6</f>
        <v>46859</v>
      </c>
    </row>
    <row r="9" spans="2:40" ht="18" customHeight="1" x14ac:dyDescent="0.25">
      <c r="B9" s="19">
        <f t="shared" si="12"/>
        <v>6</v>
      </c>
      <c r="C9" s="20" t="str">
        <f t="shared" si="0"/>
        <v>L</v>
      </c>
      <c r="D9" s="21"/>
      <c r="E9" s="29">
        <v>6</v>
      </c>
      <c r="F9" s="20" t="str">
        <f t="shared" si="1"/>
        <v>M</v>
      </c>
      <c r="G9" s="21"/>
      <c r="H9" s="25">
        <v>6</v>
      </c>
      <c r="I9" s="20" t="str">
        <f t="shared" si="2"/>
        <v>S</v>
      </c>
      <c r="J9" s="21"/>
      <c r="K9" s="29">
        <f t="shared" si="13"/>
        <v>6</v>
      </c>
      <c r="L9" s="20" t="str">
        <f t="shared" si="3"/>
        <v>L</v>
      </c>
      <c r="M9" s="21"/>
      <c r="N9" s="29">
        <f t="shared" si="14"/>
        <v>6</v>
      </c>
      <c r="O9" s="20" t="str">
        <f t="shared" si="4"/>
        <v>J</v>
      </c>
      <c r="P9" s="21"/>
      <c r="Q9" s="25">
        <f t="shared" si="15"/>
        <v>6</v>
      </c>
      <c r="R9" s="20" t="str">
        <f t="shared" si="5"/>
        <v>D</v>
      </c>
      <c r="S9" s="21"/>
      <c r="T9" s="29">
        <f t="shared" si="16"/>
        <v>6</v>
      </c>
      <c r="U9" s="20" t="str">
        <f t="shared" si="6"/>
        <v>L</v>
      </c>
      <c r="V9" s="21"/>
      <c r="W9" s="25">
        <v>6</v>
      </c>
      <c r="X9" s="20" t="str">
        <f t="shared" si="7"/>
        <v>J</v>
      </c>
      <c r="Y9" s="21"/>
      <c r="Z9" s="29">
        <f t="shared" si="17"/>
        <v>6</v>
      </c>
      <c r="AA9" s="32" t="str">
        <f t="shared" si="8"/>
        <v>S</v>
      </c>
      <c r="AB9" s="33" t="s">
        <v>15</v>
      </c>
      <c r="AC9" s="29">
        <f t="shared" si="18"/>
        <v>6</v>
      </c>
      <c r="AD9" s="20" t="str">
        <f t="shared" si="9"/>
        <v>M</v>
      </c>
      <c r="AE9" s="21"/>
      <c r="AF9" s="29">
        <v>6</v>
      </c>
      <c r="AG9" s="20" t="str">
        <f t="shared" si="10"/>
        <v>J</v>
      </c>
      <c r="AH9" s="21"/>
      <c r="AI9" s="29">
        <v>6</v>
      </c>
      <c r="AJ9" s="20" t="str">
        <f t="shared" si="11"/>
        <v>D</v>
      </c>
      <c r="AK9" s="31"/>
      <c r="AM9" s="3" t="s">
        <v>16</v>
      </c>
      <c r="AN9" s="4">
        <f>$AN$8+1</f>
        <v>46860</v>
      </c>
    </row>
    <row r="10" spans="2:40" ht="18" customHeight="1" x14ac:dyDescent="0.25">
      <c r="B10" s="19">
        <f t="shared" si="12"/>
        <v>7</v>
      </c>
      <c r="C10" s="20" t="str">
        <f t="shared" si="0"/>
        <v>M</v>
      </c>
      <c r="D10" s="21"/>
      <c r="E10" s="29">
        <v>7</v>
      </c>
      <c r="F10" s="20" t="str">
        <f t="shared" si="1"/>
        <v>J</v>
      </c>
      <c r="G10" s="21"/>
      <c r="H10" s="29">
        <v>7</v>
      </c>
      <c r="I10" s="32" t="str">
        <f t="shared" si="2"/>
        <v>D</v>
      </c>
      <c r="J10" s="33"/>
      <c r="K10" s="29">
        <f t="shared" si="13"/>
        <v>7</v>
      </c>
      <c r="L10" s="20" t="str">
        <f t="shared" si="3"/>
        <v>M</v>
      </c>
      <c r="M10" s="21"/>
      <c r="N10" s="29">
        <f t="shared" si="14"/>
        <v>7</v>
      </c>
      <c r="O10" s="20" t="str">
        <f t="shared" si="4"/>
        <v>V</v>
      </c>
      <c r="P10" s="21" t="s">
        <v>17</v>
      </c>
      <c r="Q10" s="25">
        <f t="shared" si="15"/>
        <v>7</v>
      </c>
      <c r="R10" s="20" t="str">
        <f t="shared" si="5"/>
        <v>L</v>
      </c>
      <c r="S10" s="21"/>
      <c r="T10" s="25">
        <f t="shared" si="16"/>
        <v>7</v>
      </c>
      <c r="U10" s="20" t="str">
        <f t="shared" si="6"/>
        <v>M</v>
      </c>
      <c r="V10" s="21"/>
      <c r="W10" s="29">
        <v>7</v>
      </c>
      <c r="X10" s="20" t="str">
        <f t="shared" si="7"/>
        <v>V</v>
      </c>
      <c r="Y10" s="21"/>
      <c r="Z10" s="29">
        <f t="shared" si="17"/>
        <v>7</v>
      </c>
      <c r="AA10" s="20" t="str">
        <f t="shared" si="8"/>
        <v>D</v>
      </c>
      <c r="AB10" s="21"/>
      <c r="AC10" s="29">
        <f t="shared" si="18"/>
        <v>7</v>
      </c>
      <c r="AD10" s="20" t="str">
        <f t="shared" si="9"/>
        <v>M</v>
      </c>
      <c r="AE10" s="21"/>
      <c r="AF10" s="29">
        <v>7</v>
      </c>
      <c r="AG10" s="20" t="str">
        <f t="shared" si="10"/>
        <v>V</v>
      </c>
      <c r="AH10" s="21"/>
      <c r="AI10" s="29">
        <v>7</v>
      </c>
      <c r="AJ10" s="20" t="str">
        <f t="shared" si="11"/>
        <v>L</v>
      </c>
      <c r="AK10" s="31"/>
      <c r="AM10" s="3" t="s">
        <v>18</v>
      </c>
      <c r="AN10" s="4">
        <f>DATE(RIGHT($U$1,4),5,1)</f>
        <v>46874</v>
      </c>
    </row>
    <row r="11" spans="2:40" ht="18" customHeight="1" x14ac:dyDescent="0.25">
      <c r="B11" s="19">
        <f t="shared" si="12"/>
        <v>8</v>
      </c>
      <c r="C11" s="20" t="str">
        <f t="shared" si="0"/>
        <v>M</v>
      </c>
      <c r="D11" s="21"/>
      <c r="E11" s="29">
        <v>8</v>
      </c>
      <c r="F11" s="20" t="str">
        <f t="shared" si="1"/>
        <v>V</v>
      </c>
      <c r="G11" s="21" t="s">
        <v>19</v>
      </c>
      <c r="H11" s="29">
        <v>8</v>
      </c>
      <c r="I11" s="32" t="str">
        <f t="shared" si="2"/>
        <v>L</v>
      </c>
      <c r="J11" s="33"/>
      <c r="K11" s="29">
        <f t="shared" si="13"/>
        <v>8</v>
      </c>
      <c r="L11" s="20" t="str">
        <f t="shared" si="3"/>
        <v>M</v>
      </c>
      <c r="M11" s="21"/>
      <c r="N11" s="29">
        <f t="shared" si="14"/>
        <v>8</v>
      </c>
      <c r="O11" s="20" t="str">
        <f t="shared" si="4"/>
        <v>S</v>
      </c>
      <c r="P11" s="21"/>
      <c r="Q11" s="25">
        <f t="shared" si="15"/>
        <v>8</v>
      </c>
      <c r="R11" s="20" t="str">
        <f t="shared" si="5"/>
        <v>M</v>
      </c>
      <c r="S11" s="21"/>
      <c r="T11" s="25">
        <f t="shared" si="16"/>
        <v>8</v>
      </c>
      <c r="U11" s="20" t="str">
        <f t="shared" si="6"/>
        <v>M</v>
      </c>
      <c r="V11" s="21"/>
      <c r="W11" s="29">
        <v>8</v>
      </c>
      <c r="X11" s="20" t="str">
        <f t="shared" si="7"/>
        <v>S</v>
      </c>
      <c r="Y11" s="21" t="s">
        <v>20</v>
      </c>
      <c r="Z11" s="25">
        <f t="shared" si="17"/>
        <v>8</v>
      </c>
      <c r="AA11" s="20" t="str">
        <f t="shared" si="8"/>
        <v>L</v>
      </c>
      <c r="AB11" s="21"/>
      <c r="AC11" s="25">
        <f t="shared" si="18"/>
        <v>8</v>
      </c>
      <c r="AD11" s="20" t="str">
        <f t="shared" si="9"/>
        <v>J</v>
      </c>
      <c r="AE11" s="21"/>
      <c r="AF11" s="29">
        <v>8</v>
      </c>
      <c r="AG11" s="20" t="str">
        <f t="shared" si="10"/>
        <v>S</v>
      </c>
      <c r="AH11" s="21"/>
      <c r="AI11" s="29">
        <v>8</v>
      </c>
      <c r="AJ11" s="20" t="str">
        <f t="shared" si="11"/>
        <v>M</v>
      </c>
      <c r="AK11" s="31"/>
      <c r="AM11" s="3" t="s">
        <v>21</v>
      </c>
      <c r="AN11" s="4">
        <f>DATE(RIGHT($U$1,4),5,8)</f>
        <v>46881</v>
      </c>
    </row>
    <row r="12" spans="2:40" ht="18" customHeight="1" x14ac:dyDescent="0.25">
      <c r="B12" s="19">
        <f t="shared" si="12"/>
        <v>9</v>
      </c>
      <c r="C12" s="20" t="str">
        <f t="shared" si="0"/>
        <v>J</v>
      </c>
      <c r="D12" s="21"/>
      <c r="E12" s="29">
        <v>9</v>
      </c>
      <c r="F12" s="20" t="str">
        <f t="shared" si="1"/>
        <v>S</v>
      </c>
      <c r="G12" s="21"/>
      <c r="H12" s="29">
        <v>9</v>
      </c>
      <c r="I12" s="32" t="str">
        <f t="shared" si="2"/>
        <v>M</v>
      </c>
      <c r="J12" s="33"/>
      <c r="K12" s="29">
        <f t="shared" si="13"/>
        <v>9</v>
      </c>
      <c r="L12" s="20" t="str">
        <f t="shared" si="3"/>
        <v>J</v>
      </c>
      <c r="M12" s="21"/>
      <c r="N12" s="29">
        <f t="shared" si="14"/>
        <v>9</v>
      </c>
      <c r="O12" s="20" t="str">
        <f t="shared" si="4"/>
        <v>D</v>
      </c>
      <c r="P12" s="21"/>
      <c r="Q12" s="25">
        <f t="shared" si="15"/>
        <v>9</v>
      </c>
      <c r="R12" s="20" t="str">
        <f t="shared" si="5"/>
        <v>M</v>
      </c>
      <c r="S12" s="21"/>
      <c r="T12" s="25">
        <f t="shared" si="16"/>
        <v>9</v>
      </c>
      <c r="U12" s="20" t="str">
        <f t="shared" si="6"/>
        <v>J</v>
      </c>
      <c r="V12" s="21"/>
      <c r="W12" s="29">
        <v>9</v>
      </c>
      <c r="X12" s="20" t="str">
        <f t="shared" si="7"/>
        <v>D</v>
      </c>
      <c r="Y12" s="21"/>
      <c r="Z12" s="25">
        <f t="shared" si="17"/>
        <v>9</v>
      </c>
      <c r="AA12" s="20" t="str">
        <f t="shared" si="8"/>
        <v>M</v>
      </c>
      <c r="AB12" s="21"/>
      <c r="AC12" s="29">
        <f t="shared" si="18"/>
        <v>9</v>
      </c>
      <c r="AD12" s="20" t="str">
        <f t="shared" si="9"/>
        <v>V</v>
      </c>
      <c r="AE12" s="21"/>
      <c r="AF12" s="29">
        <v>9</v>
      </c>
      <c r="AG12" s="20" t="str">
        <f t="shared" si="10"/>
        <v>D</v>
      </c>
      <c r="AH12" s="21"/>
      <c r="AI12" s="29">
        <v>9</v>
      </c>
      <c r="AJ12" s="20" t="str">
        <f t="shared" si="11"/>
        <v>M</v>
      </c>
      <c r="AK12" s="31"/>
      <c r="AM12" s="3" t="s">
        <v>22</v>
      </c>
      <c r="AN12" s="4">
        <f>$AN$8+39</f>
        <v>46898</v>
      </c>
    </row>
    <row r="13" spans="2:40" ht="18" customHeight="1" x14ac:dyDescent="0.25">
      <c r="B13" s="19">
        <f t="shared" si="12"/>
        <v>10</v>
      </c>
      <c r="C13" s="20" t="str">
        <f t="shared" si="0"/>
        <v>V</v>
      </c>
      <c r="D13" s="21" t="s">
        <v>23</v>
      </c>
      <c r="E13" s="29">
        <v>10</v>
      </c>
      <c r="F13" s="20" t="str">
        <f t="shared" si="1"/>
        <v>D</v>
      </c>
      <c r="G13" s="21"/>
      <c r="H13" s="29">
        <v>10</v>
      </c>
      <c r="I13" s="32" t="str">
        <f t="shared" si="2"/>
        <v>M</v>
      </c>
      <c r="J13" s="33"/>
      <c r="K13" s="29">
        <f t="shared" si="13"/>
        <v>10</v>
      </c>
      <c r="L13" s="20" t="str">
        <f t="shared" si="3"/>
        <v>V</v>
      </c>
      <c r="M13" s="21" t="s">
        <v>24</v>
      </c>
      <c r="N13" s="29">
        <f t="shared" si="14"/>
        <v>10</v>
      </c>
      <c r="O13" s="20" t="str">
        <f t="shared" si="4"/>
        <v>L</v>
      </c>
      <c r="P13" s="21"/>
      <c r="Q13" s="25">
        <f t="shared" si="15"/>
        <v>10</v>
      </c>
      <c r="R13" s="20" t="str">
        <f t="shared" si="5"/>
        <v>J</v>
      </c>
      <c r="S13" s="21"/>
      <c r="T13" s="25">
        <f t="shared" si="16"/>
        <v>10</v>
      </c>
      <c r="U13" s="20" t="str">
        <f t="shared" si="6"/>
        <v>V</v>
      </c>
      <c r="V13" s="21"/>
      <c r="W13" s="25">
        <v>10</v>
      </c>
      <c r="X13" s="20" t="str">
        <f t="shared" si="7"/>
        <v>L</v>
      </c>
      <c r="Y13" s="21"/>
      <c r="Z13" s="29">
        <f t="shared" si="17"/>
        <v>10</v>
      </c>
      <c r="AA13" s="20" t="str">
        <f t="shared" si="8"/>
        <v>M</v>
      </c>
      <c r="AB13" s="21"/>
      <c r="AC13" s="25">
        <f t="shared" si="18"/>
        <v>10</v>
      </c>
      <c r="AD13" s="20" t="str">
        <f t="shared" si="9"/>
        <v>S</v>
      </c>
      <c r="AE13" s="21" t="s">
        <v>25</v>
      </c>
      <c r="AF13" s="29">
        <v>10</v>
      </c>
      <c r="AG13" s="20" t="str">
        <f t="shared" si="10"/>
        <v>L</v>
      </c>
      <c r="AH13" s="21"/>
      <c r="AI13" s="29">
        <v>10</v>
      </c>
      <c r="AJ13" s="20" t="str">
        <f t="shared" si="11"/>
        <v>J</v>
      </c>
      <c r="AK13" s="31"/>
      <c r="AM13" s="3" t="s">
        <v>26</v>
      </c>
      <c r="AN13" s="4">
        <f>$AN$8+49</f>
        <v>46908</v>
      </c>
    </row>
    <row r="14" spans="2:40" ht="18" customHeight="1" x14ac:dyDescent="0.25">
      <c r="B14" s="19">
        <f t="shared" si="12"/>
        <v>11</v>
      </c>
      <c r="C14" s="20" t="str">
        <f t="shared" si="0"/>
        <v>S</v>
      </c>
      <c r="D14" s="21"/>
      <c r="E14" s="29">
        <v>11</v>
      </c>
      <c r="F14" s="20" t="str">
        <f t="shared" si="1"/>
        <v>L</v>
      </c>
      <c r="G14" s="21"/>
      <c r="H14" s="29">
        <v>11</v>
      </c>
      <c r="I14" s="32" t="str">
        <f t="shared" si="2"/>
        <v>J</v>
      </c>
      <c r="J14" s="33"/>
      <c r="K14" s="29">
        <f t="shared" si="13"/>
        <v>11</v>
      </c>
      <c r="L14" s="20" t="str">
        <f t="shared" si="3"/>
        <v>S</v>
      </c>
      <c r="M14" s="21"/>
      <c r="N14" s="29">
        <f t="shared" si="14"/>
        <v>11</v>
      </c>
      <c r="O14" s="20" t="str">
        <f t="shared" si="4"/>
        <v>M</v>
      </c>
      <c r="P14" s="21"/>
      <c r="Q14" s="25">
        <f t="shared" si="15"/>
        <v>11</v>
      </c>
      <c r="R14" s="20" t="str">
        <f t="shared" si="5"/>
        <v>V</v>
      </c>
      <c r="S14" s="21" t="s">
        <v>27</v>
      </c>
      <c r="T14" s="25">
        <f t="shared" si="16"/>
        <v>11</v>
      </c>
      <c r="U14" s="20" t="str">
        <f t="shared" si="6"/>
        <v>S</v>
      </c>
      <c r="V14" s="21" t="s">
        <v>28</v>
      </c>
      <c r="W14" s="29">
        <v>11</v>
      </c>
      <c r="X14" s="20" t="str">
        <f t="shared" si="7"/>
        <v>M</v>
      </c>
      <c r="Y14" s="21"/>
      <c r="Z14" s="29">
        <f t="shared" si="17"/>
        <v>11</v>
      </c>
      <c r="AA14" s="20" t="str">
        <f t="shared" si="8"/>
        <v>J</v>
      </c>
      <c r="AB14" s="21"/>
      <c r="AC14" s="29">
        <f t="shared" si="18"/>
        <v>11</v>
      </c>
      <c r="AD14" s="20" t="str">
        <f t="shared" si="9"/>
        <v>D</v>
      </c>
      <c r="AE14" s="21"/>
      <c r="AF14" s="29">
        <v>11</v>
      </c>
      <c r="AG14" s="20" t="str">
        <f t="shared" si="10"/>
        <v>M</v>
      </c>
      <c r="AH14" s="21"/>
      <c r="AI14" s="29">
        <v>11</v>
      </c>
      <c r="AJ14" s="32" t="str">
        <f t="shared" si="11"/>
        <v>V</v>
      </c>
      <c r="AK14" s="31"/>
      <c r="AM14" s="3" t="s">
        <v>29</v>
      </c>
      <c r="AN14" s="4">
        <f>$AN$8+50</f>
        <v>46909</v>
      </c>
    </row>
    <row r="15" spans="2:40" ht="18" customHeight="1" x14ac:dyDescent="0.25">
      <c r="B15" s="19">
        <f t="shared" si="12"/>
        <v>12</v>
      </c>
      <c r="C15" s="20" t="str">
        <f t="shared" si="0"/>
        <v>D</v>
      </c>
      <c r="D15" s="21"/>
      <c r="E15" s="29">
        <v>12</v>
      </c>
      <c r="F15" s="20" t="str">
        <f t="shared" si="1"/>
        <v>M</v>
      </c>
      <c r="G15" s="21"/>
      <c r="H15" s="29">
        <v>12</v>
      </c>
      <c r="I15" s="32" t="str">
        <f t="shared" si="2"/>
        <v>V</v>
      </c>
      <c r="J15" s="33" t="s">
        <v>30</v>
      </c>
      <c r="K15" s="29">
        <f t="shared" si="13"/>
        <v>12</v>
      </c>
      <c r="L15" s="20" t="str">
        <f t="shared" si="3"/>
        <v>D</v>
      </c>
      <c r="M15" s="21"/>
      <c r="N15" s="29">
        <f t="shared" si="14"/>
        <v>12</v>
      </c>
      <c r="O15" s="20" t="str">
        <f t="shared" si="4"/>
        <v>M</v>
      </c>
      <c r="P15" s="21"/>
      <c r="Q15" s="25">
        <f t="shared" si="15"/>
        <v>12</v>
      </c>
      <c r="R15" s="20" t="str">
        <f t="shared" si="5"/>
        <v>S</v>
      </c>
      <c r="S15" s="21"/>
      <c r="T15" s="25">
        <f t="shared" si="16"/>
        <v>12</v>
      </c>
      <c r="U15" s="20" t="str">
        <f t="shared" si="6"/>
        <v>D</v>
      </c>
      <c r="V15" s="21"/>
      <c r="W15" s="29">
        <v>12</v>
      </c>
      <c r="X15" s="20" t="str">
        <f t="shared" si="7"/>
        <v>M</v>
      </c>
      <c r="Y15" s="21"/>
      <c r="Z15" s="29">
        <f t="shared" si="17"/>
        <v>12</v>
      </c>
      <c r="AA15" s="32" t="str">
        <f t="shared" si="8"/>
        <v>V</v>
      </c>
      <c r="AB15" s="21"/>
      <c r="AC15" s="29">
        <f t="shared" si="18"/>
        <v>12</v>
      </c>
      <c r="AD15" s="20" t="str">
        <f t="shared" si="9"/>
        <v>L</v>
      </c>
      <c r="AE15" s="21"/>
      <c r="AF15" s="29">
        <v>12</v>
      </c>
      <c r="AG15" s="20" t="str">
        <f t="shared" si="10"/>
        <v>M</v>
      </c>
      <c r="AH15" s="21"/>
      <c r="AI15" s="29">
        <v>12</v>
      </c>
      <c r="AJ15" s="20" t="str">
        <f t="shared" si="11"/>
        <v>S</v>
      </c>
      <c r="AK15" s="31"/>
      <c r="AM15" s="3" t="s">
        <v>31</v>
      </c>
      <c r="AN15" s="4">
        <f>DATE(RIGHT($U$1,4),7,14)</f>
        <v>46948</v>
      </c>
    </row>
    <row r="16" spans="2:40" ht="18" customHeight="1" x14ac:dyDescent="0.25">
      <c r="B16" s="19">
        <f t="shared" si="12"/>
        <v>13</v>
      </c>
      <c r="C16" s="20" t="str">
        <f t="shared" si="0"/>
        <v>L</v>
      </c>
      <c r="D16" s="21"/>
      <c r="E16" s="29">
        <v>13</v>
      </c>
      <c r="F16" s="20" t="str">
        <f t="shared" si="1"/>
        <v>M</v>
      </c>
      <c r="G16" s="21"/>
      <c r="H16" s="29">
        <v>13</v>
      </c>
      <c r="I16" s="32" t="str">
        <f t="shared" si="2"/>
        <v>S</v>
      </c>
      <c r="J16" s="33"/>
      <c r="K16" s="29">
        <f t="shared" si="13"/>
        <v>13</v>
      </c>
      <c r="L16" s="20" t="str">
        <f t="shared" si="3"/>
        <v>L</v>
      </c>
      <c r="M16" s="21"/>
      <c r="N16" s="29">
        <f t="shared" si="14"/>
        <v>13</v>
      </c>
      <c r="O16" s="20" t="str">
        <f t="shared" si="4"/>
        <v>J</v>
      </c>
      <c r="P16" s="21"/>
      <c r="Q16" s="25">
        <f t="shared" si="15"/>
        <v>13</v>
      </c>
      <c r="R16" s="20" t="str">
        <f t="shared" si="5"/>
        <v>D</v>
      </c>
      <c r="S16" s="21"/>
      <c r="T16" s="25">
        <f t="shared" si="16"/>
        <v>13</v>
      </c>
      <c r="U16" s="20" t="str">
        <f t="shared" si="6"/>
        <v>L</v>
      </c>
      <c r="V16" s="21"/>
      <c r="W16" s="29">
        <v>13</v>
      </c>
      <c r="X16" s="20" t="str">
        <f t="shared" si="7"/>
        <v>J</v>
      </c>
      <c r="Y16" s="21"/>
      <c r="Z16" s="29">
        <f t="shared" si="17"/>
        <v>13</v>
      </c>
      <c r="AA16" s="32" t="str">
        <f t="shared" si="8"/>
        <v>S</v>
      </c>
      <c r="AB16" s="21" t="s">
        <v>32</v>
      </c>
      <c r="AC16" s="29">
        <f t="shared" si="18"/>
        <v>13</v>
      </c>
      <c r="AD16" s="20" t="str">
        <f t="shared" si="9"/>
        <v>M</v>
      </c>
      <c r="AE16" s="21"/>
      <c r="AF16" s="29">
        <v>13</v>
      </c>
      <c r="AG16" s="20" t="str">
        <f t="shared" si="10"/>
        <v>J</v>
      </c>
      <c r="AH16" s="21"/>
      <c r="AI16" s="29">
        <v>13</v>
      </c>
      <c r="AJ16" s="20" t="str">
        <f t="shared" si="11"/>
        <v>D</v>
      </c>
      <c r="AK16" s="31"/>
      <c r="AM16" s="3" t="s">
        <v>33</v>
      </c>
      <c r="AN16" s="4">
        <f>DATE(RIGHT($U$1,4),8,15)</f>
        <v>46980</v>
      </c>
    </row>
    <row r="17" spans="2:40" ht="18" customHeight="1" x14ac:dyDescent="0.2">
      <c r="B17" s="19">
        <f t="shared" si="12"/>
        <v>14</v>
      </c>
      <c r="C17" s="20" t="str">
        <f t="shared" si="0"/>
        <v>M</v>
      </c>
      <c r="D17" s="21"/>
      <c r="E17" s="29">
        <v>14</v>
      </c>
      <c r="F17" s="20" t="str">
        <f t="shared" si="1"/>
        <v>J</v>
      </c>
      <c r="G17" s="21"/>
      <c r="H17" s="29">
        <v>14</v>
      </c>
      <c r="I17" s="32" t="str">
        <f t="shared" si="2"/>
        <v>D</v>
      </c>
      <c r="J17" s="33"/>
      <c r="K17" s="29">
        <f t="shared" si="13"/>
        <v>14</v>
      </c>
      <c r="L17" s="20" t="str">
        <f t="shared" si="3"/>
        <v>M</v>
      </c>
      <c r="M17" s="21"/>
      <c r="N17" s="29">
        <f t="shared" si="14"/>
        <v>14</v>
      </c>
      <c r="O17" s="20" t="str">
        <f t="shared" si="4"/>
        <v>V</v>
      </c>
      <c r="P17" s="21" t="s">
        <v>34</v>
      </c>
      <c r="Q17" s="25">
        <f t="shared" si="15"/>
        <v>14</v>
      </c>
      <c r="R17" s="20" t="str">
        <f t="shared" si="5"/>
        <v>L</v>
      </c>
      <c r="S17" s="21"/>
      <c r="T17" s="25">
        <f t="shared" si="16"/>
        <v>14</v>
      </c>
      <c r="U17" s="20" t="str">
        <f t="shared" si="6"/>
        <v>M</v>
      </c>
      <c r="V17" s="21"/>
      <c r="W17" s="29">
        <v>14</v>
      </c>
      <c r="X17" s="20" t="str">
        <f t="shared" si="7"/>
        <v>V</v>
      </c>
      <c r="Y17" s="21"/>
      <c r="Z17" s="25">
        <f t="shared" si="17"/>
        <v>14</v>
      </c>
      <c r="AA17" s="20" t="str">
        <f t="shared" si="8"/>
        <v>D</v>
      </c>
      <c r="AB17" s="21"/>
      <c r="AC17" s="29">
        <f t="shared" si="18"/>
        <v>14</v>
      </c>
      <c r="AD17" s="20" t="str">
        <f t="shared" si="9"/>
        <v>M</v>
      </c>
      <c r="AE17" s="21"/>
      <c r="AF17" s="25">
        <v>14</v>
      </c>
      <c r="AG17" s="20" t="str">
        <f t="shared" si="10"/>
        <v>V</v>
      </c>
      <c r="AH17" s="21"/>
      <c r="AI17" s="29">
        <v>14</v>
      </c>
      <c r="AJ17" s="20" t="str">
        <f t="shared" si="11"/>
        <v>L</v>
      </c>
      <c r="AK17" s="31"/>
    </row>
    <row r="18" spans="2:40" ht="18" customHeight="1" x14ac:dyDescent="0.2">
      <c r="B18" s="19">
        <f t="shared" si="12"/>
        <v>15</v>
      </c>
      <c r="C18" s="20" t="str">
        <f t="shared" si="0"/>
        <v>M</v>
      </c>
      <c r="D18" s="21"/>
      <c r="E18" s="29">
        <v>15</v>
      </c>
      <c r="F18" s="20" t="str">
        <f t="shared" si="1"/>
        <v>V</v>
      </c>
      <c r="G18" s="21" t="s">
        <v>35</v>
      </c>
      <c r="H18" s="29">
        <v>15</v>
      </c>
      <c r="I18" s="32" t="str">
        <f t="shared" si="2"/>
        <v>L</v>
      </c>
      <c r="J18" s="33"/>
      <c r="K18" s="29">
        <f t="shared" si="13"/>
        <v>15</v>
      </c>
      <c r="L18" s="20" t="str">
        <f t="shared" si="3"/>
        <v>M</v>
      </c>
      <c r="M18" s="21"/>
      <c r="N18" s="29">
        <f t="shared" si="14"/>
        <v>15</v>
      </c>
      <c r="O18" s="20" t="str">
        <f t="shared" si="4"/>
        <v>S</v>
      </c>
      <c r="P18" s="21"/>
      <c r="Q18" s="25">
        <f t="shared" si="15"/>
        <v>15</v>
      </c>
      <c r="R18" s="20" t="str">
        <f t="shared" si="5"/>
        <v>M</v>
      </c>
      <c r="S18" s="21"/>
      <c r="T18" s="25">
        <f t="shared" si="16"/>
        <v>15</v>
      </c>
      <c r="U18" s="20" t="str">
        <f t="shared" si="6"/>
        <v>M</v>
      </c>
      <c r="V18" s="21"/>
      <c r="W18" s="29">
        <v>15</v>
      </c>
      <c r="X18" s="20" t="str">
        <f t="shared" si="7"/>
        <v>S</v>
      </c>
      <c r="Y18" s="21" t="s">
        <v>36</v>
      </c>
      <c r="Z18" s="29">
        <f t="shared" si="17"/>
        <v>15</v>
      </c>
      <c r="AA18" s="20" t="str">
        <f t="shared" si="8"/>
        <v>L</v>
      </c>
      <c r="AB18" s="21"/>
      <c r="AC18" s="29">
        <f t="shared" si="18"/>
        <v>15</v>
      </c>
      <c r="AD18" s="20" t="str">
        <f t="shared" si="9"/>
        <v>J</v>
      </c>
      <c r="AE18" s="21"/>
      <c r="AF18" s="29">
        <v>15</v>
      </c>
      <c r="AG18" s="20" t="str">
        <f t="shared" si="10"/>
        <v>S</v>
      </c>
      <c r="AH18" s="21"/>
      <c r="AI18" s="25">
        <v>15</v>
      </c>
      <c r="AJ18" s="20" t="str">
        <f t="shared" si="11"/>
        <v>M</v>
      </c>
      <c r="AK18" s="21"/>
      <c r="AM18" s="5" t="s">
        <v>37</v>
      </c>
      <c r="AN18" s="6"/>
    </row>
    <row r="19" spans="2:40" ht="18" customHeight="1" x14ac:dyDescent="0.2">
      <c r="B19" s="19">
        <f t="shared" si="12"/>
        <v>16</v>
      </c>
      <c r="C19" s="20" t="str">
        <f t="shared" si="0"/>
        <v>J</v>
      </c>
      <c r="D19" s="21"/>
      <c r="E19" s="29">
        <v>16</v>
      </c>
      <c r="F19" s="20" t="str">
        <f t="shared" si="1"/>
        <v>S</v>
      </c>
      <c r="G19" s="21"/>
      <c r="H19" s="29">
        <v>16</v>
      </c>
      <c r="I19" s="32" t="str">
        <f t="shared" si="2"/>
        <v>M</v>
      </c>
      <c r="J19" s="33"/>
      <c r="K19" s="29">
        <f t="shared" si="13"/>
        <v>16</v>
      </c>
      <c r="L19" s="20" t="str">
        <f t="shared" si="3"/>
        <v>J</v>
      </c>
      <c r="M19" s="21"/>
      <c r="N19" s="29">
        <f t="shared" si="14"/>
        <v>16</v>
      </c>
      <c r="O19" s="20" t="str">
        <f t="shared" si="4"/>
        <v>D</v>
      </c>
      <c r="P19" s="21"/>
      <c r="Q19" s="29">
        <f t="shared" si="15"/>
        <v>16</v>
      </c>
      <c r="R19" s="20" t="str">
        <f t="shared" si="5"/>
        <v>M</v>
      </c>
      <c r="S19" s="21"/>
      <c r="T19" s="25">
        <f t="shared" si="16"/>
        <v>16</v>
      </c>
      <c r="U19" s="20" t="str">
        <f t="shared" si="6"/>
        <v>J</v>
      </c>
      <c r="V19" s="21"/>
      <c r="W19" s="29">
        <v>16</v>
      </c>
      <c r="X19" s="20" t="str">
        <f t="shared" si="7"/>
        <v>D</v>
      </c>
      <c r="Y19" s="21"/>
      <c r="Z19" s="29">
        <f t="shared" si="17"/>
        <v>16</v>
      </c>
      <c r="AA19" s="20" t="str">
        <f t="shared" si="8"/>
        <v>M</v>
      </c>
      <c r="AB19" s="21"/>
      <c r="AC19" s="29">
        <f t="shared" si="18"/>
        <v>16</v>
      </c>
      <c r="AD19" s="20" t="str">
        <f t="shared" si="9"/>
        <v>V</v>
      </c>
      <c r="AE19" s="21"/>
      <c r="AF19" s="29">
        <v>16</v>
      </c>
      <c r="AG19" s="20" t="str">
        <f t="shared" si="10"/>
        <v>D</v>
      </c>
      <c r="AH19" s="21"/>
      <c r="AI19" s="29">
        <v>16</v>
      </c>
      <c r="AJ19" s="20" t="str">
        <f t="shared" si="11"/>
        <v>M</v>
      </c>
      <c r="AK19" s="31"/>
      <c r="AM19" s="7" t="s">
        <v>4</v>
      </c>
      <c r="AN19" s="8">
        <v>46206</v>
      </c>
    </row>
    <row r="20" spans="2:40" ht="18" customHeight="1" x14ac:dyDescent="0.2">
      <c r="B20" s="19">
        <f t="shared" si="12"/>
        <v>17</v>
      </c>
      <c r="C20" s="20" t="str">
        <f t="shared" si="0"/>
        <v>V</v>
      </c>
      <c r="D20" s="21" t="s">
        <v>38</v>
      </c>
      <c r="E20" s="29">
        <v>17</v>
      </c>
      <c r="F20" s="20" t="str">
        <f t="shared" si="1"/>
        <v>D</v>
      </c>
      <c r="G20" s="21"/>
      <c r="H20" s="29">
        <v>17</v>
      </c>
      <c r="I20" s="32" t="str">
        <f t="shared" si="2"/>
        <v>M</v>
      </c>
      <c r="J20" s="33"/>
      <c r="K20" s="29">
        <f t="shared" si="13"/>
        <v>17</v>
      </c>
      <c r="L20" s="20" t="str">
        <f t="shared" si="3"/>
        <v>V</v>
      </c>
      <c r="M20" s="21" t="s">
        <v>39</v>
      </c>
      <c r="N20" s="29">
        <f t="shared" si="14"/>
        <v>17</v>
      </c>
      <c r="O20" s="20" t="str">
        <f t="shared" si="4"/>
        <v>L</v>
      </c>
      <c r="P20" s="21"/>
      <c r="Q20" s="29">
        <f t="shared" si="15"/>
        <v>17</v>
      </c>
      <c r="R20" s="20" t="str">
        <f t="shared" si="5"/>
        <v>J</v>
      </c>
      <c r="S20" s="21"/>
      <c r="T20" s="25">
        <f t="shared" si="16"/>
        <v>17</v>
      </c>
      <c r="U20" s="20" t="str">
        <f t="shared" si="6"/>
        <v>V</v>
      </c>
      <c r="V20" s="21"/>
      <c r="W20" s="29">
        <v>17</v>
      </c>
      <c r="X20" s="20" t="str">
        <f t="shared" si="7"/>
        <v>L</v>
      </c>
      <c r="Y20" s="21"/>
      <c r="Z20" s="29">
        <f t="shared" si="17"/>
        <v>17</v>
      </c>
      <c r="AA20" s="32" t="str">
        <f t="shared" si="8"/>
        <v>M</v>
      </c>
      <c r="AB20" s="33"/>
      <c r="AC20" s="29">
        <f t="shared" si="18"/>
        <v>17</v>
      </c>
      <c r="AD20" s="20" t="str">
        <f t="shared" si="9"/>
        <v>S</v>
      </c>
      <c r="AE20" s="21" t="s">
        <v>40</v>
      </c>
      <c r="AF20" s="29">
        <v>17</v>
      </c>
      <c r="AG20" s="20" t="str">
        <f t="shared" si="10"/>
        <v>L</v>
      </c>
      <c r="AH20" s="21"/>
      <c r="AI20" s="29">
        <v>17</v>
      </c>
      <c r="AJ20" s="20" t="str">
        <f t="shared" si="11"/>
        <v>J</v>
      </c>
      <c r="AK20" s="31"/>
      <c r="AN20" s="8">
        <v>46267</v>
      </c>
    </row>
    <row r="21" spans="2:40" ht="18" customHeight="1" x14ac:dyDescent="0.2">
      <c r="B21" s="19">
        <f t="shared" si="12"/>
        <v>18</v>
      </c>
      <c r="C21" s="20" t="str">
        <f t="shared" si="0"/>
        <v>S</v>
      </c>
      <c r="D21" s="21"/>
      <c r="E21" s="29">
        <v>18</v>
      </c>
      <c r="F21" s="20" t="str">
        <f t="shared" si="1"/>
        <v>L</v>
      </c>
      <c r="G21" s="21"/>
      <c r="H21" s="29">
        <v>18</v>
      </c>
      <c r="I21" s="32" t="str">
        <f t="shared" si="2"/>
        <v>J</v>
      </c>
      <c r="J21" s="33"/>
      <c r="K21" s="29">
        <f t="shared" si="13"/>
        <v>18</v>
      </c>
      <c r="L21" s="20" t="str">
        <f t="shared" si="3"/>
        <v>S</v>
      </c>
      <c r="M21" s="21"/>
      <c r="N21" s="29">
        <f t="shared" si="14"/>
        <v>18</v>
      </c>
      <c r="O21" s="20" t="str">
        <f t="shared" si="4"/>
        <v>M</v>
      </c>
      <c r="P21" s="21"/>
      <c r="Q21" s="29">
        <f t="shared" si="15"/>
        <v>18</v>
      </c>
      <c r="R21" s="20" t="str">
        <f t="shared" si="5"/>
        <v>V</v>
      </c>
      <c r="S21" s="21" t="s">
        <v>41</v>
      </c>
      <c r="T21" s="25">
        <f t="shared" si="16"/>
        <v>18</v>
      </c>
      <c r="U21" s="20" t="str">
        <f t="shared" si="6"/>
        <v>S</v>
      </c>
      <c r="V21" s="21" t="s">
        <v>42</v>
      </c>
      <c r="W21" s="29">
        <v>18</v>
      </c>
      <c r="X21" s="20" t="str">
        <f t="shared" si="7"/>
        <v>M</v>
      </c>
      <c r="Y21" s="21"/>
      <c r="Z21" s="25">
        <f t="shared" si="17"/>
        <v>18</v>
      </c>
      <c r="AA21" s="20" t="str">
        <f t="shared" si="8"/>
        <v>J</v>
      </c>
      <c r="AB21" s="21"/>
      <c r="AC21" s="29">
        <f t="shared" si="18"/>
        <v>18</v>
      </c>
      <c r="AD21" s="20" t="str">
        <f t="shared" si="9"/>
        <v>D</v>
      </c>
      <c r="AE21" s="21"/>
      <c r="AF21" s="29">
        <v>18</v>
      </c>
      <c r="AG21" s="20" t="str">
        <f t="shared" si="10"/>
        <v>M</v>
      </c>
      <c r="AH21" s="21"/>
      <c r="AI21" s="29">
        <v>18</v>
      </c>
      <c r="AJ21" s="32" t="str">
        <f t="shared" si="11"/>
        <v>V</v>
      </c>
      <c r="AK21" s="31"/>
      <c r="AM21" s="7" t="s">
        <v>9</v>
      </c>
      <c r="AN21" s="8"/>
    </row>
    <row r="22" spans="2:40" ht="18" customHeight="1" x14ac:dyDescent="0.2">
      <c r="B22" s="19">
        <f t="shared" si="12"/>
        <v>19</v>
      </c>
      <c r="C22" s="20" t="str">
        <f t="shared" si="0"/>
        <v>D</v>
      </c>
      <c r="D22" s="21"/>
      <c r="E22" s="29">
        <v>19</v>
      </c>
      <c r="F22" s="20" t="str">
        <f t="shared" si="1"/>
        <v>M</v>
      </c>
      <c r="G22" s="21"/>
      <c r="H22" s="29">
        <v>19</v>
      </c>
      <c r="I22" s="32" t="str">
        <f t="shared" si="2"/>
        <v>V</v>
      </c>
      <c r="J22" s="33" t="s">
        <v>43</v>
      </c>
      <c r="K22" s="29">
        <f t="shared" si="13"/>
        <v>19</v>
      </c>
      <c r="L22" s="20" t="str">
        <f t="shared" si="3"/>
        <v>D</v>
      </c>
      <c r="M22" s="21"/>
      <c r="N22" s="29">
        <f t="shared" si="14"/>
        <v>19</v>
      </c>
      <c r="O22" s="20" t="str">
        <f t="shared" si="4"/>
        <v>M</v>
      </c>
      <c r="P22" s="21"/>
      <c r="Q22" s="29">
        <f t="shared" si="15"/>
        <v>19</v>
      </c>
      <c r="R22" s="20" t="str">
        <f t="shared" si="5"/>
        <v>S</v>
      </c>
      <c r="S22" s="21"/>
      <c r="T22" s="25">
        <f t="shared" si="16"/>
        <v>19</v>
      </c>
      <c r="U22" s="20" t="str">
        <f t="shared" si="6"/>
        <v>D</v>
      </c>
      <c r="V22" s="21"/>
      <c r="W22" s="29">
        <v>19</v>
      </c>
      <c r="X22" s="20" t="str">
        <f t="shared" si="7"/>
        <v>M</v>
      </c>
      <c r="Y22" s="21"/>
      <c r="Z22" s="29">
        <f t="shared" si="17"/>
        <v>19</v>
      </c>
      <c r="AA22" s="32" t="str">
        <f t="shared" si="8"/>
        <v>V</v>
      </c>
      <c r="AB22" s="21"/>
      <c r="AC22" s="29">
        <f t="shared" si="18"/>
        <v>19</v>
      </c>
      <c r="AD22" s="20" t="str">
        <f t="shared" si="9"/>
        <v>L</v>
      </c>
      <c r="AE22" s="21"/>
      <c r="AF22" s="29">
        <v>19</v>
      </c>
      <c r="AG22" s="20" t="str">
        <f t="shared" si="10"/>
        <v>M</v>
      </c>
      <c r="AH22" s="21"/>
      <c r="AI22" s="29">
        <v>19</v>
      </c>
      <c r="AJ22" s="20" t="str">
        <f t="shared" si="11"/>
        <v>S</v>
      </c>
      <c r="AK22" s="31"/>
      <c r="AN22" s="10"/>
    </row>
    <row r="23" spans="2:40" ht="18" customHeight="1" x14ac:dyDescent="0.2">
      <c r="B23" s="19">
        <f t="shared" si="12"/>
        <v>20</v>
      </c>
      <c r="C23" s="20" t="str">
        <f t="shared" si="0"/>
        <v>L</v>
      </c>
      <c r="D23" s="21"/>
      <c r="E23" s="29">
        <v>20</v>
      </c>
      <c r="F23" s="20" t="str">
        <f t="shared" si="1"/>
        <v>M</v>
      </c>
      <c r="G23" s="21"/>
      <c r="H23" s="29">
        <v>20</v>
      </c>
      <c r="I23" s="32" t="str">
        <f t="shared" si="2"/>
        <v>S</v>
      </c>
      <c r="J23" s="33"/>
      <c r="K23" s="34">
        <f t="shared" si="13"/>
        <v>20</v>
      </c>
      <c r="L23" s="35" t="str">
        <f t="shared" si="3"/>
        <v>L</v>
      </c>
      <c r="M23" s="25"/>
      <c r="N23" s="29">
        <f t="shared" si="14"/>
        <v>20</v>
      </c>
      <c r="O23" s="20" t="str">
        <f t="shared" si="4"/>
        <v>J</v>
      </c>
      <c r="P23" s="21"/>
      <c r="Q23" s="29">
        <f t="shared" si="15"/>
        <v>20</v>
      </c>
      <c r="R23" s="20" t="str">
        <f t="shared" si="5"/>
        <v>D</v>
      </c>
      <c r="S23" s="21"/>
      <c r="T23" s="25">
        <f t="shared" si="16"/>
        <v>20</v>
      </c>
      <c r="U23" s="20" t="str">
        <f t="shared" si="6"/>
        <v>L</v>
      </c>
      <c r="V23" s="21"/>
      <c r="W23" s="29">
        <v>20</v>
      </c>
      <c r="X23" s="20" t="str">
        <f t="shared" si="7"/>
        <v>J</v>
      </c>
      <c r="Y23" s="21"/>
      <c r="Z23" s="29">
        <f t="shared" si="17"/>
        <v>20</v>
      </c>
      <c r="AA23" s="32" t="str">
        <f t="shared" si="8"/>
        <v>S</v>
      </c>
      <c r="AB23" s="21" t="s">
        <v>44</v>
      </c>
      <c r="AC23" s="29">
        <f t="shared" si="18"/>
        <v>20</v>
      </c>
      <c r="AD23" s="20" t="str">
        <f t="shared" si="9"/>
        <v>M</v>
      </c>
      <c r="AE23" s="21"/>
      <c r="AF23" s="29">
        <v>20</v>
      </c>
      <c r="AG23" s="20" t="str">
        <f t="shared" si="10"/>
        <v>J</v>
      </c>
      <c r="AH23" s="21"/>
      <c r="AI23" s="29">
        <v>20</v>
      </c>
      <c r="AJ23" s="20" t="str">
        <f t="shared" si="11"/>
        <v>D</v>
      </c>
      <c r="AK23" s="31"/>
      <c r="AM23" s="7" t="s">
        <v>45</v>
      </c>
      <c r="AN23" s="8"/>
    </row>
    <row r="24" spans="2:40" ht="18" customHeight="1" x14ac:dyDescent="0.2">
      <c r="B24" s="19">
        <f t="shared" si="12"/>
        <v>21</v>
      </c>
      <c r="C24" s="20" t="str">
        <f t="shared" si="0"/>
        <v>M</v>
      </c>
      <c r="D24" s="21"/>
      <c r="E24" s="29">
        <v>21</v>
      </c>
      <c r="F24" s="20" t="str">
        <f t="shared" si="1"/>
        <v>J</v>
      </c>
      <c r="G24" s="21"/>
      <c r="H24" s="29">
        <v>21</v>
      </c>
      <c r="I24" s="32" t="str">
        <f t="shared" si="2"/>
        <v>D</v>
      </c>
      <c r="J24" s="33"/>
      <c r="K24" s="29">
        <f t="shared" si="13"/>
        <v>21</v>
      </c>
      <c r="L24" s="20" t="str">
        <f t="shared" si="3"/>
        <v>M</v>
      </c>
      <c r="M24" s="21"/>
      <c r="N24" s="29">
        <f t="shared" si="14"/>
        <v>21</v>
      </c>
      <c r="O24" s="20" t="str">
        <f t="shared" si="4"/>
        <v>V</v>
      </c>
      <c r="P24" s="21" t="s">
        <v>46</v>
      </c>
      <c r="Q24" s="25">
        <f t="shared" si="15"/>
        <v>21</v>
      </c>
      <c r="R24" s="20" t="str">
        <f t="shared" si="5"/>
        <v>L</v>
      </c>
      <c r="S24" s="21"/>
      <c r="T24" s="25">
        <f t="shared" si="16"/>
        <v>21</v>
      </c>
      <c r="U24" s="20" t="str">
        <f t="shared" si="6"/>
        <v>M</v>
      </c>
      <c r="V24" s="21"/>
      <c r="W24" s="29">
        <v>21</v>
      </c>
      <c r="X24" s="20" t="str">
        <f t="shared" si="7"/>
        <v>V</v>
      </c>
      <c r="Y24" s="21"/>
      <c r="Z24" s="29">
        <f t="shared" si="17"/>
        <v>21</v>
      </c>
      <c r="AA24" s="32" t="str">
        <f t="shared" si="8"/>
        <v>D</v>
      </c>
      <c r="AB24" s="21"/>
      <c r="AC24" s="29">
        <f t="shared" si="18"/>
        <v>21</v>
      </c>
      <c r="AD24" s="20" t="str">
        <f t="shared" si="9"/>
        <v>M</v>
      </c>
      <c r="AE24" s="21"/>
      <c r="AF24" s="29">
        <v>21</v>
      </c>
      <c r="AG24" s="20" t="str">
        <f t="shared" si="10"/>
        <v>V</v>
      </c>
      <c r="AH24" s="21"/>
      <c r="AI24" s="29">
        <v>21</v>
      </c>
      <c r="AJ24" s="20" t="str">
        <f t="shared" si="11"/>
        <v>L</v>
      </c>
      <c r="AK24" s="31"/>
      <c r="AN24" s="8"/>
    </row>
    <row r="25" spans="2:40" ht="18" customHeight="1" x14ac:dyDescent="0.2">
      <c r="B25" s="19">
        <f t="shared" si="12"/>
        <v>22</v>
      </c>
      <c r="C25" s="20" t="str">
        <f t="shared" si="0"/>
        <v>M</v>
      </c>
      <c r="D25" s="21"/>
      <c r="E25" s="29">
        <v>22</v>
      </c>
      <c r="F25" s="20" t="str">
        <f t="shared" si="1"/>
        <v>V</v>
      </c>
      <c r="G25" s="21" t="s">
        <v>47</v>
      </c>
      <c r="H25" s="29">
        <v>22</v>
      </c>
      <c r="I25" s="32" t="str">
        <f t="shared" si="2"/>
        <v>L</v>
      </c>
      <c r="J25" s="33"/>
      <c r="K25" s="29">
        <f t="shared" si="13"/>
        <v>22</v>
      </c>
      <c r="L25" s="20" t="str">
        <f t="shared" si="3"/>
        <v>M</v>
      </c>
      <c r="M25" s="21"/>
      <c r="N25" s="29">
        <f t="shared" si="14"/>
        <v>22</v>
      </c>
      <c r="O25" s="20" t="str">
        <f t="shared" si="4"/>
        <v>S</v>
      </c>
      <c r="P25" s="21"/>
      <c r="Q25" s="25">
        <f t="shared" si="15"/>
        <v>22</v>
      </c>
      <c r="R25" s="20" t="str">
        <f t="shared" si="5"/>
        <v>M</v>
      </c>
      <c r="S25" s="21"/>
      <c r="T25" s="25">
        <f t="shared" si="16"/>
        <v>22</v>
      </c>
      <c r="U25" s="20" t="str">
        <f t="shared" si="6"/>
        <v>M</v>
      </c>
      <c r="V25" s="21"/>
      <c r="W25" s="29">
        <v>22</v>
      </c>
      <c r="X25" s="20" t="str">
        <f t="shared" si="7"/>
        <v>S</v>
      </c>
      <c r="Y25" s="21" t="s">
        <v>48</v>
      </c>
      <c r="Z25" s="29">
        <f t="shared" si="17"/>
        <v>22</v>
      </c>
      <c r="AA25" s="32" t="str">
        <f t="shared" si="8"/>
        <v>L</v>
      </c>
      <c r="AB25" s="21"/>
      <c r="AC25" s="29">
        <f t="shared" si="18"/>
        <v>22</v>
      </c>
      <c r="AD25" s="20" t="str">
        <f t="shared" si="9"/>
        <v>J</v>
      </c>
      <c r="AE25" s="21"/>
      <c r="AF25" s="29">
        <v>22</v>
      </c>
      <c r="AG25" s="20" t="str">
        <f t="shared" si="10"/>
        <v>S</v>
      </c>
      <c r="AH25" s="21"/>
      <c r="AI25" s="29">
        <v>22</v>
      </c>
      <c r="AJ25" s="20" t="str">
        <f t="shared" si="11"/>
        <v>M</v>
      </c>
      <c r="AK25" s="31"/>
      <c r="AM25" s="7" t="s">
        <v>14</v>
      </c>
      <c r="AN25" s="8"/>
    </row>
    <row r="26" spans="2:40" ht="18" customHeight="1" x14ac:dyDescent="0.2">
      <c r="B26" s="19">
        <f t="shared" si="12"/>
        <v>23</v>
      </c>
      <c r="C26" s="20" t="str">
        <f t="shared" si="0"/>
        <v>J</v>
      </c>
      <c r="D26" s="21"/>
      <c r="E26" s="29">
        <v>23</v>
      </c>
      <c r="F26" s="20" t="str">
        <f t="shared" si="1"/>
        <v>S</v>
      </c>
      <c r="G26" s="21"/>
      <c r="H26" s="29">
        <v>23</v>
      </c>
      <c r="I26" s="32" t="str">
        <f t="shared" si="2"/>
        <v>M</v>
      </c>
      <c r="J26" s="33"/>
      <c r="K26" s="29">
        <f t="shared" si="13"/>
        <v>23</v>
      </c>
      <c r="L26" s="20" t="str">
        <f t="shared" si="3"/>
        <v>J</v>
      </c>
      <c r="M26" s="21"/>
      <c r="N26" s="29">
        <f t="shared" si="14"/>
        <v>23</v>
      </c>
      <c r="O26" s="20" t="str">
        <f t="shared" si="4"/>
        <v>D</v>
      </c>
      <c r="P26" s="21"/>
      <c r="Q26" s="29">
        <f t="shared" si="15"/>
        <v>23</v>
      </c>
      <c r="R26" s="20" t="str">
        <f t="shared" si="5"/>
        <v>M</v>
      </c>
      <c r="S26" s="21"/>
      <c r="T26" s="25">
        <f t="shared" si="16"/>
        <v>23</v>
      </c>
      <c r="U26" s="20" t="str">
        <f t="shared" si="6"/>
        <v>J</v>
      </c>
      <c r="V26" s="21"/>
      <c r="W26" s="29">
        <v>23</v>
      </c>
      <c r="X26" s="20" t="str">
        <f t="shared" si="7"/>
        <v>D</v>
      </c>
      <c r="Y26" s="21"/>
      <c r="Z26" s="29">
        <f t="shared" si="17"/>
        <v>23</v>
      </c>
      <c r="AA26" s="20" t="str">
        <f t="shared" si="8"/>
        <v>M</v>
      </c>
      <c r="AB26" s="21"/>
      <c r="AC26" s="29">
        <f t="shared" si="18"/>
        <v>23</v>
      </c>
      <c r="AD26" s="20" t="str">
        <f t="shared" si="9"/>
        <v>V</v>
      </c>
      <c r="AE26" s="21"/>
      <c r="AF26" s="29">
        <v>23</v>
      </c>
      <c r="AG26" s="20" t="str">
        <f t="shared" si="10"/>
        <v>D</v>
      </c>
      <c r="AH26" s="21"/>
      <c r="AI26" s="29">
        <v>23</v>
      </c>
      <c r="AJ26" s="20" t="str">
        <f t="shared" si="11"/>
        <v>M</v>
      </c>
      <c r="AK26" s="31"/>
      <c r="AN26" s="8"/>
    </row>
    <row r="27" spans="2:40" ht="18" customHeight="1" x14ac:dyDescent="0.2">
      <c r="B27" s="19">
        <f t="shared" si="12"/>
        <v>24</v>
      </c>
      <c r="C27" s="20" t="str">
        <f t="shared" si="0"/>
        <v>V</v>
      </c>
      <c r="D27" s="21" t="s">
        <v>49</v>
      </c>
      <c r="E27" s="29">
        <v>24</v>
      </c>
      <c r="F27" s="20" t="str">
        <f t="shared" si="1"/>
        <v>D</v>
      </c>
      <c r="G27" s="21"/>
      <c r="H27" s="29">
        <v>24</v>
      </c>
      <c r="I27" s="32" t="str">
        <f t="shared" si="2"/>
        <v>M</v>
      </c>
      <c r="J27" s="33"/>
      <c r="K27" s="29">
        <f t="shared" si="13"/>
        <v>24</v>
      </c>
      <c r="L27" s="20" t="str">
        <f t="shared" si="3"/>
        <v>V</v>
      </c>
      <c r="M27" s="21" t="s">
        <v>50</v>
      </c>
      <c r="N27" s="29">
        <f t="shared" si="14"/>
        <v>24</v>
      </c>
      <c r="O27" s="20" t="str">
        <f t="shared" si="4"/>
        <v>L</v>
      </c>
      <c r="P27" s="21"/>
      <c r="Q27" s="29">
        <f t="shared" si="15"/>
        <v>24</v>
      </c>
      <c r="R27" s="20" t="str">
        <f t="shared" si="5"/>
        <v>J</v>
      </c>
      <c r="S27" s="21"/>
      <c r="T27" s="25">
        <f t="shared" si="16"/>
        <v>24</v>
      </c>
      <c r="U27" s="20" t="str">
        <f t="shared" si="6"/>
        <v>V</v>
      </c>
      <c r="V27" s="21"/>
      <c r="W27" s="29">
        <v>24</v>
      </c>
      <c r="X27" s="20" t="str">
        <f t="shared" si="7"/>
        <v>L</v>
      </c>
      <c r="Y27" s="21"/>
      <c r="Z27" s="29">
        <f t="shared" si="17"/>
        <v>24</v>
      </c>
      <c r="AA27" s="32" t="str">
        <f t="shared" si="8"/>
        <v>M</v>
      </c>
      <c r="AB27" s="21"/>
      <c r="AC27" s="29">
        <f t="shared" si="18"/>
        <v>24</v>
      </c>
      <c r="AD27" s="20" t="str">
        <f t="shared" si="9"/>
        <v>S</v>
      </c>
      <c r="AE27" s="21" t="s">
        <v>51</v>
      </c>
      <c r="AF27" s="29">
        <v>24</v>
      </c>
      <c r="AG27" s="20" t="str">
        <f t="shared" si="10"/>
        <v>L</v>
      </c>
      <c r="AH27" s="21"/>
      <c r="AI27" s="29">
        <v>24</v>
      </c>
      <c r="AJ27" s="20" t="str">
        <f t="shared" si="11"/>
        <v>J</v>
      </c>
      <c r="AK27" s="31"/>
      <c r="AN27" s="8"/>
    </row>
    <row r="28" spans="2:40" ht="18" customHeight="1" x14ac:dyDescent="0.25">
      <c r="B28" s="19">
        <f t="shared" si="12"/>
        <v>25</v>
      </c>
      <c r="C28" s="20" t="str">
        <f t="shared" si="0"/>
        <v>S</v>
      </c>
      <c r="D28" s="21"/>
      <c r="E28" s="29">
        <v>25</v>
      </c>
      <c r="F28" s="20" t="str">
        <f t="shared" si="1"/>
        <v>L</v>
      </c>
      <c r="G28" s="21"/>
      <c r="H28" s="29">
        <v>25</v>
      </c>
      <c r="I28" s="32" t="str">
        <f t="shared" si="2"/>
        <v>J</v>
      </c>
      <c r="J28" s="33"/>
      <c r="K28" s="29">
        <f t="shared" si="13"/>
        <v>25</v>
      </c>
      <c r="L28" s="32" t="str">
        <f t="shared" si="3"/>
        <v>S</v>
      </c>
      <c r="M28" s="33"/>
      <c r="N28" s="29">
        <f t="shared" si="14"/>
        <v>25</v>
      </c>
      <c r="O28" s="20" t="str">
        <f t="shared" si="4"/>
        <v>M</v>
      </c>
      <c r="P28" s="21"/>
      <c r="Q28" s="29">
        <f t="shared" si="15"/>
        <v>25</v>
      </c>
      <c r="R28" s="20" t="str">
        <f t="shared" si="5"/>
        <v>V</v>
      </c>
      <c r="S28" s="21" t="s">
        <v>52</v>
      </c>
      <c r="T28" s="25">
        <f t="shared" si="16"/>
        <v>25</v>
      </c>
      <c r="U28" s="20" t="str">
        <f t="shared" si="6"/>
        <v>S</v>
      </c>
      <c r="V28" s="21" t="s">
        <v>53</v>
      </c>
      <c r="W28" s="29">
        <v>25</v>
      </c>
      <c r="X28" s="20" t="str">
        <f t="shared" si="7"/>
        <v>M</v>
      </c>
      <c r="Y28" s="21"/>
      <c r="Z28" s="25">
        <f t="shared" si="17"/>
        <v>25</v>
      </c>
      <c r="AA28" s="20" t="str">
        <f t="shared" si="8"/>
        <v>J</v>
      </c>
      <c r="AB28" s="21"/>
      <c r="AC28" s="29">
        <f t="shared" si="18"/>
        <v>25</v>
      </c>
      <c r="AD28" s="20" t="str">
        <f t="shared" si="9"/>
        <v>D</v>
      </c>
      <c r="AE28" s="21"/>
      <c r="AF28" s="29">
        <v>25</v>
      </c>
      <c r="AG28" s="20" t="str">
        <f t="shared" si="10"/>
        <v>M</v>
      </c>
      <c r="AH28" s="21"/>
      <c r="AI28" s="29">
        <v>25</v>
      </c>
      <c r="AJ28" s="32" t="str">
        <f t="shared" si="11"/>
        <v>V</v>
      </c>
      <c r="AK28" s="31"/>
      <c r="AM28" s="9" t="s">
        <v>54</v>
      </c>
      <c r="AN28" s="8"/>
    </row>
    <row r="29" spans="2:40" ht="18" customHeight="1" x14ac:dyDescent="0.2">
      <c r="B29" s="19">
        <f t="shared" si="12"/>
        <v>26</v>
      </c>
      <c r="C29" s="20" t="str">
        <f t="shared" si="0"/>
        <v>D</v>
      </c>
      <c r="D29" s="21"/>
      <c r="E29" s="29">
        <v>26</v>
      </c>
      <c r="F29" s="20" t="str">
        <f t="shared" si="1"/>
        <v>M</v>
      </c>
      <c r="G29" s="21"/>
      <c r="H29" s="29">
        <v>26</v>
      </c>
      <c r="I29" s="32" t="str">
        <f t="shared" si="2"/>
        <v>V</v>
      </c>
      <c r="J29" s="33" t="s">
        <v>55</v>
      </c>
      <c r="K29" s="29">
        <f t="shared" si="13"/>
        <v>26</v>
      </c>
      <c r="L29" s="20" t="str">
        <f t="shared" si="3"/>
        <v>D</v>
      </c>
      <c r="M29" s="21"/>
      <c r="N29" s="29">
        <f t="shared" si="14"/>
        <v>26</v>
      </c>
      <c r="O29" s="20" t="str">
        <f t="shared" si="4"/>
        <v>M</v>
      </c>
      <c r="P29" s="21"/>
      <c r="Q29" s="29">
        <f t="shared" si="15"/>
        <v>26</v>
      </c>
      <c r="R29" s="20" t="str">
        <f t="shared" si="5"/>
        <v>S</v>
      </c>
      <c r="S29" s="21"/>
      <c r="T29" s="25">
        <f t="shared" si="16"/>
        <v>26</v>
      </c>
      <c r="U29" s="20" t="str">
        <f t="shared" si="6"/>
        <v>D</v>
      </c>
      <c r="V29" s="21"/>
      <c r="W29" s="29">
        <v>26</v>
      </c>
      <c r="X29" s="20" t="str">
        <f t="shared" si="7"/>
        <v>M</v>
      </c>
      <c r="Y29" s="21"/>
      <c r="Z29" s="29">
        <f t="shared" si="17"/>
        <v>26</v>
      </c>
      <c r="AA29" s="32" t="str">
        <f t="shared" si="8"/>
        <v>V</v>
      </c>
      <c r="AB29" s="21"/>
      <c r="AC29" s="29">
        <f t="shared" si="18"/>
        <v>26</v>
      </c>
      <c r="AD29" s="20" t="str">
        <f t="shared" si="9"/>
        <v>L</v>
      </c>
      <c r="AE29" s="21"/>
      <c r="AF29" s="29">
        <v>26</v>
      </c>
      <c r="AG29" s="20" t="str">
        <f t="shared" si="10"/>
        <v>M</v>
      </c>
      <c r="AH29" s="21"/>
      <c r="AI29" s="29">
        <v>26</v>
      </c>
      <c r="AJ29" s="20" t="str">
        <f t="shared" si="11"/>
        <v>S</v>
      </c>
      <c r="AK29" s="31"/>
      <c r="AN29" s="8"/>
    </row>
    <row r="30" spans="2:40" ht="18" customHeight="1" x14ac:dyDescent="0.2">
      <c r="B30" s="19">
        <f t="shared" si="12"/>
        <v>27</v>
      </c>
      <c r="C30" s="20" t="str">
        <f t="shared" si="0"/>
        <v>L</v>
      </c>
      <c r="D30" s="21"/>
      <c r="E30" s="29">
        <v>27</v>
      </c>
      <c r="F30" s="20" t="str">
        <f t="shared" si="1"/>
        <v>M</v>
      </c>
      <c r="G30" s="21"/>
      <c r="H30" s="29">
        <v>27</v>
      </c>
      <c r="I30" s="32" t="str">
        <f t="shared" si="2"/>
        <v>S</v>
      </c>
      <c r="J30" s="33"/>
      <c r="K30" s="29">
        <f t="shared" si="13"/>
        <v>27</v>
      </c>
      <c r="L30" s="20" t="str">
        <f t="shared" si="3"/>
        <v>L</v>
      </c>
      <c r="M30" s="21"/>
      <c r="N30" s="29">
        <f t="shared" si="14"/>
        <v>27</v>
      </c>
      <c r="O30" s="20" t="str">
        <f t="shared" si="4"/>
        <v>J</v>
      </c>
      <c r="P30" s="21"/>
      <c r="Q30" s="29">
        <f t="shared" si="15"/>
        <v>27</v>
      </c>
      <c r="R30" s="20" t="str">
        <f t="shared" si="5"/>
        <v>D</v>
      </c>
      <c r="S30" s="21"/>
      <c r="T30" s="25">
        <f t="shared" si="16"/>
        <v>27</v>
      </c>
      <c r="U30" s="20" t="str">
        <f t="shared" si="6"/>
        <v>L</v>
      </c>
      <c r="V30" s="21"/>
      <c r="W30" s="29">
        <v>27</v>
      </c>
      <c r="X30" s="20" t="str">
        <f t="shared" si="7"/>
        <v>J</v>
      </c>
      <c r="Y30" s="21"/>
      <c r="Z30" s="29">
        <f t="shared" si="17"/>
        <v>27</v>
      </c>
      <c r="AA30" s="20" t="str">
        <f t="shared" si="8"/>
        <v>S</v>
      </c>
      <c r="AB30" s="21" t="s">
        <v>56</v>
      </c>
      <c r="AC30" s="29">
        <f t="shared" si="18"/>
        <v>27</v>
      </c>
      <c r="AD30" s="20" t="str">
        <f t="shared" si="9"/>
        <v>M</v>
      </c>
      <c r="AE30" s="21"/>
      <c r="AF30" s="29">
        <v>27</v>
      </c>
      <c r="AG30" s="20" t="str">
        <f t="shared" si="10"/>
        <v>J</v>
      </c>
      <c r="AH30" s="21"/>
      <c r="AI30" s="29">
        <v>27</v>
      </c>
      <c r="AJ30" s="20" t="str">
        <f t="shared" si="11"/>
        <v>D</v>
      </c>
      <c r="AK30" s="31"/>
      <c r="AN30" s="8"/>
    </row>
    <row r="31" spans="2:40" ht="18" customHeight="1" x14ac:dyDescent="0.2">
      <c r="B31" s="19">
        <f t="shared" si="12"/>
        <v>28</v>
      </c>
      <c r="C31" s="20" t="str">
        <f t="shared" si="0"/>
        <v>M</v>
      </c>
      <c r="D31" s="21"/>
      <c r="E31" s="29">
        <v>28</v>
      </c>
      <c r="F31" s="20" t="str">
        <f t="shared" si="1"/>
        <v>J</v>
      </c>
      <c r="G31" s="21"/>
      <c r="H31" s="29">
        <v>28</v>
      </c>
      <c r="I31" s="32" t="str">
        <f t="shared" si="2"/>
        <v>D</v>
      </c>
      <c r="J31" s="33"/>
      <c r="K31" s="29">
        <f t="shared" si="13"/>
        <v>28</v>
      </c>
      <c r="L31" s="20" t="str">
        <f t="shared" si="3"/>
        <v>M</v>
      </c>
      <c r="M31" s="21"/>
      <c r="N31" s="29">
        <f t="shared" si="14"/>
        <v>28</v>
      </c>
      <c r="O31" s="20" t="str">
        <f t="shared" si="4"/>
        <v>V</v>
      </c>
      <c r="P31" s="21" t="s">
        <v>57</v>
      </c>
      <c r="Q31" s="25">
        <f t="shared" si="15"/>
        <v>28</v>
      </c>
      <c r="R31" s="20" t="str">
        <f t="shared" si="5"/>
        <v>L</v>
      </c>
      <c r="S31" s="21"/>
      <c r="T31" s="25">
        <f t="shared" si="16"/>
        <v>28</v>
      </c>
      <c r="U31" s="20" t="str">
        <f t="shared" si="6"/>
        <v>M</v>
      </c>
      <c r="V31" s="21"/>
      <c r="W31" s="29">
        <v>28</v>
      </c>
      <c r="X31" s="20" t="str">
        <f t="shared" si="7"/>
        <v>V</v>
      </c>
      <c r="Y31" s="21"/>
      <c r="Z31" s="29">
        <f t="shared" si="17"/>
        <v>28</v>
      </c>
      <c r="AA31" s="20" t="str">
        <f t="shared" si="8"/>
        <v>D</v>
      </c>
      <c r="AB31" s="21"/>
      <c r="AC31" s="29">
        <f t="shared" si="18"/>
        <v>28</v>
      </c>
      <c r="AD31" s="20" t="str">
        <f t="shared" si="9"/>
        <v>M</v>
      </c>
      <c r="AE31" s="21"/>
      <c r="AF31" s="29">
        <v>28</v>
      </c>
      <c r="AG31" s="20" t="str">
        <f t="shared" si="10"/>
        <v>V</v>
      </c>
      <c r="AH31" s="21"/>
      <c r="AI31" s="29">
        <v>28</v>
      </c>
      <c r="AJ31" s="20" t="str">
        <f t="shared" si="11"/>
        <v>L</v>
      </c>
      <c r="AK31" s="31"/>
      <c r="AN31" s="6"/>
    </row>
    <row r="32" spans="2:40" ht="18" customHeight="1" x14ac:dyDescent="0.2">
      <c r="B32" s="19">
        <f t="shared" si="12"/>
        <v>29</v>
      </c>
      <c r="C32" s="20" t="str">
        <f t="shared" si="0"/>
        <v>M</v>
      </c>
      <c r="D32" s="21"/>
      <c r="E32" s="29">
        <v>29</v>
      </c>
      <c r="F32" s="20" t="str">
        <f t="shared" si="1"/>
        <v>V</v>
      </c>
      <c r="G32" s="21" t="s">
        <v>58</v>
      </c>
      <c r="H32" s="29">
        <v>29</v>
      </c>
      <c r="I32" s="20" t="str">
        <f t="shared" si="2"/>
        <v>L</v>
      </c>
      <c r="J32" s="33"/>
      <c r="K32" s="29">
        <f t="shared" si="13"/>
        <v>29</v>
      </c>
      <c r="L32" s="20" t="str">
        <f t="shared" si="3"/>
        <v>M</v>
      </c>
      <c r="M32" s="21"/>
      <c r="N32" s="20">
        <f t="shared" si="14"/>
        <v>29</v>
      </c>
      <c r="O32" s="36" t="str">
        <f t="shared" si="4"/>
        <v>S</v>
      </c>
      <c r="P32" s="27"/>
      <c r="Q32" s="25" t="str">
        <f>IF(RIGHT($U$1,4)="2028","29",IF(RIGHT($U$1,4)="2032","29",""))</f>
        <v>29</v>
      </c>
      <c r="R32" s="20" t="str">
        <f>IF($Q$32="","",IF($U$1&lt;&gt;"",IF(MONTH(DATE(RIGHT($U$1,4),MONTH(Q$3),Q32))=MONTH(Q$3),CHOOSE(WEEKDAY(DATE(RIGHT($U$1,4),MONTH(Q$3),Q32)),"D","L","M","M","J","V","S"),""),""))</f>
        <v>M</v>
      </c>
      <c r="S32" s="21"/>
      <c r="T32" s="29">
        <f t="shared" si="16"/>
        <v>29</v>
      </c>
      <c r="U32" s="32" t="str">
        <f t="shared" si="6"/>
        <v>M</v>
      </c>
      <c r="V32" s="33"/>
      <c r="W32" s="29">
        <v>29</v>
      </c>
      <c r="X32" s="20" t="str">
        <f t="shared" si="7"/>
        <v>S</v>
      </c>
      <c r="Y32" s="21" t="s">
        <v>59</v>
      </c>
      <c r="Z32" s="25">
        <f>Z31+1</f>
        <v>29</v>
      </c>
      <c r="AA32" s="20" t="str">
        <f t="shared" si="8"/>
        <v>L</v>
      </c>
      <c r="AB32" s="21"/>
      <c r="AC32" s="29">
        <f t="shared" si="18"/>
        <v>29</v>
      </c>
      <c r="AD32" s="20" t="str">
        <f t="shared" si="9"/>
        <v>J</v>
      </c>
      <c r="AE32" s="21"/>
      <c r="AF32" s="25">
        <v>29</v>
      </c>
      <c r="AG32" s="20" t="str">
        <f t="shared" si="10"/>
        <v>S</v>
      </c>
      <c r="AH32" s="21"/>
      <c r="AI32" s="29">
        <v>29</v>
      </c>
      <c r="AJ32" s="20" t="str">
        <f t="shared" si="11"/>
        <v>M</v>
      </c>
      <c r="AK32" s="31"/>
      <c r="AN32" s="6"/>
    </row>
    <row r="33" spans="2:40" ht="18" customHeight="1" x14ac:dyDescent="0.2">
      <c r="B33" s="19">
        <f t="shared" si="12"/>
        <v>30</v>
      </c>
      <c r="C33" s="20" t="str">
        <f t="shared" si="0"/>
        <v>J</v>
      </c>
      <c r="D33" s="21"/>
      <c r="E33" s="29">
        <v>30</v>
      </c>
      <c r="F33" s="20" t="str">
        <f t="shared" si="1"/>
        <v>S</v>
      </c>
      <c r="G33" s="21"/>
      <c r="H33" s="29">
        <v>30</v>
      </c>
      <c r="I33" s="20" t="str">
        <f t="shared" si="2"/>
        <v>M</v>
      </c>
      <c r="J33" s="33"/>
      <c r="K33" s="29">
        <f t="shared" si="13"/>
        <v>30</v>
      </c>
      <c r="L33" s="20" t="str">
        <f t="shared" si="3"/>
        <v>J</v>
      </c>
      <c r="M33" s="21" t="s">
        <v>60</v>
      </c>
      <c r="N33" s="29">
        <f t="shared" si="14"/>
        <v>30</v>
      </c>
      <c r="O33" s="20" t="str">
        <f t="shared" si="4"/>
        <v>D</v>
      </c>
      <c r="P33" s="21"/>
      <c r="Q33" s="25"/>
      <c r="R33" s="20" t="str">
        <f t="shared" si="5"/>
        <v/>
      </c>
      <c r="S33" s="21"/>
      <c r="T33" s="25">
        <f t="shared" si="16"/>
        <v>30</v>
      </c>
      <c r="U33" s="20" t="str">
        <f t="shared" si="6"/>
        <v>J</v>
      </c>
      <c r="V33" s="21"/>
      <c r="W33" s="29">
        <v>30</v>
      </c>
      <c r="X33" s="20" t="str">
        <f t="shared" si="7"/>
        <v>D</v>
      </c>
      <c r="Y33" s="21"/>
      <c r="Z33" s="25">
        <f>Z32+1</f>
        <v>30</v>
      </c>
      <c r="AA33" s="20" t="str">
        <f t="shared" si="8"/>
        <v>M</v>
      </c>
      <c r="AB33" s="21"/>
      <c r="AC33" s="29">
        <f t="shared" si="18"/>
        <v>30</v>
      </c>
      <c r="AD33" s="20" t="str">
        <f t="shared" si="9"/>
        <v>V</v>
      </c>
      <c r="AE33" s="21"/>
      <c r="AF33" s="25">
        <v>30</v>
      </c>
      <c r="AG33" s="20" t="str">
        <f t="shared" si="10"/>
        <v>D</v>
      </c>
      <c r="AH33" s="21"/>
      <c r="AI33" s="29">
        <v>30</v>
      </c>
      <c r="AJ33" s="20" t="str">
        <f t="shared" si="11"/>
        <v>M</v>
      </c>
      <c r="AK33" s="31"/>
      <c r="AN33" s="6"/>
    </row>
    <row r="34" spans="2:40" ht="18" customHeight="1" thickBot="1" x14ac:dyDescent="0.25">
      <c r="B34" s="37"/>
      <c r="C34" s="38" t="str">
        <f t="shared" si="0"/>
        <v/>
      </c>
      <c r="D34" s="39"/>
      <c r="E34" s="40">
        <v>31</v>
      </c>
      <c r="F34" s="41" t="str">
        <f>IF($U$1&lt;&gt;"",IF(MONTH(DATE(LEFT($U$1,4),MONTH(E$3),$E34))=MONTH(E$3),CHOOSE(WEEKDAY(DATE(LEFT($U$1,4),MONTH(E$3),$E34)),"D","L","M","M","J","V","S"),""),"")</f>
        <v>D</v>
      </c>
      <c r="G34" s="39"/>
      <c r="H34" s="40"/>
      <c r="I34" s="41" t="str">
        <f>IF($U$1&lt;&gt;"",IF(MONTH(DATE(LEFT($U$1,4),MONTH(H$3),H34))=MONTH(H$3),CHOOSE(WEEKDAY(DATE(LEFT($U$1,4),MONTH(H$3),H34)),"D","L","M","M","J","V","S"),""),"")</f>
        <v/>
      </c>
      <c r="J34" s="42"/>
      <c r="K34" s="40">
        <f t="shared" si="13"/>
        <v>31</v>
      </c>
      <c r="L34" s="41" t="str">
        <f>IF($U$1&lt;&gt;"",IF(MONTH(DATE(LEFT($U$1,4),MONTH(K$3),K34))=MONTH(K$3),CHOOSE(WEEKDAY(DATE(LEFT($U$1,4),MONTH(K$3),K34)),"D","L","M","M","J","V","S"),""),"")</f>
        <v>V</v>
      </c>
      <c r="M34" s="39"/>
      <c r="N34" s="40">
        <f>N33+1</f>
        <v>31</v>
      </c>
      <c r="O34" s="41" t="str">
        <f t="shared" si="4"/>
        <v>L</v>
      </c>
      <c r="P34" s="39"/>
      <c r="Q34" s="43"/>
      <c r="R34" s="44" t="str">
        <f t="shared" si="5"/>
        <v/>
      </c>
      <c r="S34" s="45" t="s">
        <v>61</v>
      </c>
      <c r="T34" s="40">
        <f>T33+1</f>
        <v>31</v>
      </c>
      <c r="U34" s="41" t="str">
        <f t="shared" si="6"/>
        <v>V</v>
      </c>
      <c r="V34" s="39"/>
      <c r="W34" s="40"/>
      <c r="X34" s="41" t="str">
        <f t="shared" si="7"/>
        <v/>
      </c>
      <c r="Y34" s="39"/>
      <c r="Z34" s="40">
        <f>Z33+1</f>
        <v>31</v>
      </c>
      <c r="AA34" s="41" t="str">
        <f t="shared" si="8"/>
        <v>M</v>
      </c>
      <c r="AB34" s="39"/>
      <c r="AC34" s="40"/>
      <c r="AD34" s="41" t="str">
        <f t="shared" si="9"/>
        <v/>
      </c>
      <c r="AE34" s="39"/>
      <c r="AF34" s="40">
        <f>AF33+1</f>
        <v>31</v>
      </c>
      <c r="AG34" s="41" t="str">
        <f t="shared" si="10"/>
        <v>L</v>
      </c>
      <c r="AH34" s="39"/>
      <c r="AI34" s="40">
        <f>AI33+1</f>
        <v>31</v>
      </c>
      <c r="AJ34" s="41" t="str">
        <f t="shared" si="11"/>
        <v>J</v>
      </c>
      <c r="AK34" s="46"/>
    </row>
    <row r="35" spans="2:40" ht="15.75" thickTop="1" x14ac:dyDescent="0.2"/>
  </sheetData>
  <mergeCells count="14">
    <mergeCell ref="B3:D3"/>
    <mergeCell ref="E3:G3"/>
    <mergeCell ref="H3:J3"/>
    <mergeCell ref="K3:M3"/>
    <mergeCell ref="N3:P3"/>
    <mergeCell ref="Q3:S3"/>
    <mergeCell ref="Z3:AB3"/>
    <mergeCell ref="AC3:AE3"/>
    <mergeCell ref="AF3:AH3"/>
    <mergeCell ref="AI3:AK3"/>
    <mergeCell ref="Q1:T1"/>
    <mergeCell ref="U1:W1"/>
    <mergeCell ref="T3:V3"/>
    <mergeCell ref="W3:Y3"/>
  </mergeCells>
  <conditionalFormatting sqref="B4:D34">
    <cfRule type="expression" dxfId="35" priority="33" stopIfTrue="1">
      <formula>$C4="S"</formula>
    </cfRule>
    <cfRule type="expression" dxfId="34" priority="34" stopIfTrue="1">
      <formula>$C4="D"</formula>
    </cfRule>
  </conditionalFormatting>
  <conditionalFormatting sqref="E4:G34">
    <cfRule type="expression" dxfId="33" priority="35" stopIfTrue="1">
      <formula>$F4="S"</formula>
    </cfRule>
    <cfRule type="expression" dxfId="32" priority="36" stopIfTrue="1">
      <formula>$F4="D"</formula>
    </cfRule>
  </conditionalFormatting>
  <conditionalFormatting sqref="K4:M27 K29:M34">
    <cfRule type="expression" dxfId="31" priority="29" stopIfTrue="1">
      <formula>$L4="S"</formula>
    </cfRule>
    <cfRule type="expression" dxfId="30" priority="30" stopIfTrue="1">
      <formula>$L4="D"</formula>
    </cfRule>
  </conditionalFormatting>
  <conditionalFormatting sqref="N5:P34">
    <cfRule type="expression" dxfId="29" priority="27" stopIfTrue="1">
      <formula>$O5="S"</formula>
    </cfRule>
    <cfRule type="expression" dxfId="28" priority="28" stopIfTrue="1">
      <formula>$O5="D"</formula>
    </cfRule>
  </conditionalFormatting>
  <conditionalFormatting sqref="Q4:S34">
    <cfRule type="expression" dxfId="27" priority="25" stopIfTrue="1">
      <formula>$R4="S"</formula>
    </cfRule>
    <cfRule type="expression" dxfId="26" priority="26" stopIfTrue="1">
      <formula>$R4="D"</formula>
    </cfRule>
  </conditionalFormatting>
  <conditionalFormatting sqref="W4:Y34">
    <cfRule type="expression" dxfId="25" priority="21" stopIfTrue="1">
      <formula>$X4="S"</formula>
    </cfRule>
    <cfRule type="expression" dxfId="24" priority="22" stopIfTrue="1">
      <formula>$X4="D"</formula>
    </cfRule>
  </conditionalFormatting>
  <conditionalFormatting sqref="H4:J34">
    <cfRule type="expression" dxfId="23" priority="31" stopIfTrue="1">
      <formula>$I4="S"</formula>
    </cfRule>
    <cfRule type="expression" dxfId="22" priority="32" stopIfTrue="1">
      <formula>$I4="D"</formula>
    </cfRule>
  </conditionalFormatting>
  <conditionalFormatting sqref="AF4:AH34">
    <cfRule type="expression" dxfId="21" priority="15" stopIfTrue="1">
      <formula>$AG4="S"</formula>
    </cfRule>
    <cfRule type="expression" dxfId="20" priority="16" stopIfTrue="1">
      <formula>$AG4="D"</formula>
    </cfRule>
  </conditionalFormatting>
  <conditionalFormatting sqref="AI4:AK34">
    <cfRule type="expression" dxfId="19" priority="13" stopIfTrue="1">
      <formula>$AJ4="S"</formula>
    </cfRule>
    <cfRule type="expression" dxfId="18" priority="14" stopIfTrue="1">
      <formula>$AJ4="D"</formula>
    </cfRule>
  </conditionalFormatting>
  <conditionalFormatting sqref="T4:V31 T33:V34">
    <cfRule type="expression" dxfId="17" priority="23" stopIfTrue="1">
      <formula>$U4="S"</formula>
    </cfRule>
    <cfRule type="expression" dxfId="16" priority="24" stopIfTrue="1">
      <formula>$U4="D"</formula>
    </cfRule>
  </conditionalFormatting>
  <conditionalFormatting sqref="Z4:AB8 Z11:AB19 Z21:AB34">
    <cfRule type="expression" dxfId="15" priority="19" stopIfTrue="1">
      <formula>$AA4="S"</formula>
    </cfRule>
    <cfRule type="expression" dxfId="14" priority="20" stopIfTrue="1">
      <formula>$AA4="D"</formula>
    </cfRule>
  </conditionalFormatting>
  <conditionalFormatting sqref="Z10:AB10">
    <cfRule type="expression" dxfId="13" priority="11" stopIfTrue="1">
      <formula>$X10="S"</formula>
    </cfRule>
    <cfRule type="expression" dxfId="12" priority="12" stopIfTrue="1">
      <formula>$X10="D"</formula>
    </cfRule>
  </conditionalFormatting>
  <conditionalFormatting sqref="AC4:AE34">
    <cfRule type="expression" dxfId="11" priority="17" stopIfTrue="1">
      <formula>$AD4="S"</formula>
    </cfRule>
    <cfRule type="expression" dxfId="10" priority="18" stopIfTrue="1">
      <formula>$AD4="D"</formula>
    </cfRule>
  </conditionalFormatting>
  <conditionalFormatting sqref="K28:M28">
    <cfRule type="expression" dxfId="9" priority="9" stopIfTrue="1">
      <formula>$I28="S"</formula>
    </cfRule>
    <cfRule type="expression" dxfId="8" priority="10" stopIfTrue="1">
      <formula>$I28="D"</formula>
    </cfRule>
  </conditionalFormatting>
  <conditionalFormatting sqref="Z20:AB20">
    <cfRule type="expression" dxfId="7" priority="7" stopIfTrue="1">
      <formula>$I20="S"</formula>
    </cfRule>
    <cfRule type="expression" dxfId="6" priority="8" stopIfTrue="1">
      <formula>$I20="D"</formula>
    </cfRule>
  </conditionalFormatting>
  <conditionalFormatting sqref="Z9:AB9">
    <cfRule type="expression" dxfId="5" priority="5" stopIfTrue="1">
      <formula>$I9="S"</formula>
    </cfRule>
    <cfRule type="expression" dxfId="4" priority="6" stopIfTrue="1">
      <formula>$I9="D"</formula>
    </cfRule>
  </conditionalFormatting>
  <conditionalFormatting sqref="T32:V32">
    <cfRule type="expression" dxfId="3" priority="3" stopIfTrue="1">
      <formula>$I32="S"</formula>
    </cfRule>
    <cfRule type="expression" dxfId="2" priority="4" stopIfTrue="1">
      <formula>$I32="D"</formula>
    </cfRule>
  </conditionalFormatting>
  <conditionalFormatting sqref="N4:P4">
    <cfRule type="expression" dxfId="1" priority="1" stopIfTrue="1">
      <formula>$L4="S"</formula>
    </cfRule>
    <cfRule type="expression" dxfId="0" priority="2" stopIfTrue="1">
      <formula>$L4="D"</formula>
    </cfRule>
  </conditionalFormatting>
  <dataValidations count="1">
    <dataValidation type="list" allowBlank="1" showInputMessage="1" showErrorMessage="1" sqref="U1:W1">
      <formula1>"2026-2027,2027-2028,2028-2029,2029-2030,2030-2031"</formula1>
    </dataValidation>
  </dataValidations>
  <printOptions horizontalCentered="1" verticalCentered="1"/>
  <pageMargins left="0.19685039370078741" right="0.19685039370078741" top="0.19685039370078741" bottom="0.19685039370078741" header="7.874015748031496E-2" footer="7.874015748031496E-2"/>
  <pageSetup paperSize="9" scale="65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Calendrier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BITSCH</dc:creator>
  <cp:lastModifiedBy>François</cp:lastModifiedBy>
  <dcterms:created xsi:type="dcterms:W3CDTF">2026-07-17T09:24:00Z</dcterms:created>
  <dcterms:modified xsi:type="dcterms:W3CDTF">2026-07-17T14:58:15Z</dcterms:modified>
</cp:coreProperties>
</file>