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750B939-ED3C-46DF-A3AB-2AD2F358393E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ouleurs" sheetId="32" r:id="rId1"/>
    <sheet name="Jours fériés" sheetId="29" r:id="rId2"/>
    <sheet name="2026" sheetId="27" r:id="rId3"/>
    <sheet name="Calendrier" sheetId="30" state="hidden" r:id="rId4"/>
  </sheets>
  <externalReferences>
    <externalReference r:id="rId5"/>
    <externalReference r:id="rId6"/>
    <externalReference r:id="rId7"/>
  </externalReferences>
  <definedNames>
    <definedName name="_xleta.TODAY" hidden="1" xlm="1">#NAME?</definedName>
    <definedName name="annee" localSheetId="2">'2026'!$BE$2</definedName>
    <definedName name="annee" localSheetId="3">Calendrier!$BE$2</definedName>
    <definedName name="annee" localSheetId="1">'2026'!$BE$2</definedName>
    <definedName name="annee">#REF!</definedName>
    <definedName name="Anniversaire">#REF!</definedName>
    <definedName name="Bordeaux_vin">#REF!</definedName>
    <definedName name="DatePaques" localSheetId="0">#REF!</definedName>
    <definedName name="DatePaques">'[1]Jours fériés'!$C$4</definedName>
    <definedName name="dates">#REF!</definedName>
    <definedName name="Donnees">#REF!,#REF!,#REF!,#REF!,#REF!,#REF!,#REF!,#REF!,#REF!,#REF!,#REF!,#REF!</definedName>
    <definedName name="eric">#REF!</definedName>
    <definedName name="Evenements">#REF!</definedName>
    <definedName name="Fetes_Bayonne">#REF!</definedName>
    <definedName name="Fetes_Dax">#REF!</definedName>
    <definedName name="Fetes_Soustons">#REF!</definedName>
    <definedName name="Feuil2">#REF!</definedName>
    <definedName name="Foire_Jambon">#REF!</definedName>
    <definedName name="Jours_feries" localSheetId="2">[2]Dates!$A$3:$B$25</definedName>
    <definedName name="Jours_feries" localSheetId="3">[2]Dates!$A$3:$B$25</definedName>
    <definedName name="Jours_feries" localSheetId="0">#REF!</definedName>
    <definedName name="Jours_feries" localSheetId="1">[2]Dates!$A$3:$B$25</definedName>
    <definedName name="Jours_feries">[3]Dates!$A$3:$B$25</definedName>
    <definedName name="l_Feries" localSheetId="3">Jours_fériés22[Dates]</definedName>
    <definedName name="l_Feries" localSheetId="0">#REF!</definedName>
    <definedName name="l_Feries">Jours_fériés22[Dates]</definedName>
    <definedName name="liste">#REF!</definedName>
    <definedName name="mois" localSheetId="2">'2026'!$BE$4</definedName>
    <definedName name="mois" localSheetId="3">Calendrier!$BE$4</definedName>
    <definedName name="mois" localSheetId="1">'2026'!$BE$4</definedName>
    <definedName name="mois">#REF!</definedName>
    <definedName name="Salon_agriculture">#REF!</definedName>
    <definedName name="Ski">#REF!</definedName>
    <definedName name="Soirée_Joueurs">#REF!</definedName>
    <definedName name="Vacances_Scolair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9" i="27" l="1"/>
  <c r="P39" i="27"/>
  <c r="U39" i="27"/>
  <c r="Z39" i="27"/>
  <c r="AE39" i="27"/>
  <c r="AJ39" i="27"/>
  <c r="AO39" i="27"/>
  <c r="AT39" i="27"/>
  <c r="BD39" i="27"/>
  <c r="BI39" i="27"/>
  <c r="BG8" i="30" l="1"/>
  <c r="BG9" i="30" s="1"/>
  <c r="BB8" i="30"/>
  <c r="BA7" i="30" s="1"/>
  <c r="AW8" i="30"/>
  <c r="AV7" i="30" s="1"/>
  <c r="AR8" i="30"/>
  <c r="AQ7" i="30" s="1"/>
  <c r="AM8" i="30"/>
  <c r="AM9" i="30" s="1"/>
  <c r="AH8" i="30"/>
  <c r="AG6" i="30" s="1"/>
  <c r="AC8" i="30"/>
  <c r="AC9" i="30" s="1"/>
  <c r="X8" i="30"/>
  <c r="W6" i="30" s="1"/>
  <c r="S8" i="30"/>
  <c r="S9" i="30" s="1"/>
  <c r="N8" i="30"/>
  <c r="M7" i="30" s="1"/>
  <c r="I8" i="30"/>
  <c r="H7" i="30" s="1"/>
  <c r="H8" i="30"/>
  <c r="D8" i="30"/>
  <c r="C7" i="30" s="1"/>
  <c r="BF7" i="30"/>
  <c r="AG7" i="30"/>
  <c r="BF6" i="30"/>
  <c r="BA6" i="30"/>
  <c r="AQ6" i="30"/>
  <c r="AL6" i="30"/>
  <c r="M6" i="30"/>
  <c r="C15" i="29" a="1"/>
  <c r="C15" i="29" s="1"/>
  <c r="C14" i="29" a="1"/>
  <c r="C14" i="29" s="1"/>
  <c r="C13" i="29" a="1"/>
  <c r="C13" i="29" s="1"/>
  <c r="C12" i="29" a="1"/>
  <c r="C12" i="29" s="1"/>
  <c r="C11" i="29" a="1"/>
  <c r="C11" i="29" s="1"/>
  <c r="C7" i="29" a="1"/>
  <c r="C7" i="29" s="1"/>
  <c r="C6" i="29" a="1"/>
  <c r="C6" i="29" s="1"/>
  <c r="C4" i="29" a="1"/>
  <c r="C4" i="29" s="1"/>
  <c r="C3" i="29" a="1"/>
  <c r="C3" i="29" s="1"/>
  <c r="D8" i="27"/>
  <c r="C6" i="27" s="1"/>
  <c r="I8" i="27"/>
  <c r="H6" i="27" s="1"/>
  <c r="N8" i="27"/>
  <c r="N9" i="27" s="1"/>
  <c r="M9" i="27" s="1"/>
  <c r="S8" i="27"/>
  <c r="R6" i="27" s="1"/>
  <c r="X8" i="27"/>
  <c r="W6" i="27" s="1"/>
  <c r="AC8" i="27"/>
  <c r="AB7" i="27" s="1"/>
  <c r="AH8" i="27"/>
  <c r="AH9" i="27" s="1"/>
  <c r="AM8" i="27"/>
  <c r="AL7" i="27" s="1"/>
  <c r="AR8" i="27"/>
  <c r="AQ6" i="27" s="1"/>
  <c r="AW8" i="27"/>
  <c r="AV6" i="27" s="1"/>
  <c r="BB8" i="27"/>
  <c r="BB9" i="27" s="1"/>
  <c r="BB10" i="27" s="1"/>
  <c r="BG8" i="27"/>
  <c r="BF6" i="27" s="1"/>
  <c r="R6" i="30" l="1"/>
  <c r="AL7" i="30"/>
  <c r="W8" i="30"/>
  <c r="AV8" i="30"/>
  <c r="C8" i="30"/>
  <c r="AB8" i="30"/>
  <c r="R7" i="30"/>
  <c r="C6" i="30"/>
  <c r="W7" i="30"/>
  <c r="AQ8" i="30"/>
  <c r="S9" i="27"/>
  <c r="R9" i="27" s="1"/>
  <c r="AM10" i="30"/>
  <c r="AL9" i="30"/>
  <c r="S10" i="30"/>
  <c r="R9" i="30"/>
  <c r="AB9" i="30"/>
  <c r="AC10" i="30"/>
  <c r="BG10" i="30"/>
  <c r="BF9" i="30"/>
  <c r="H6" i="30"/>
  <c r="AV6" i="30"/>
  <c r="AB7" i="30"/>
  <c r="D9" i="30"/>
  <c r="X9" i="30"/>
  <c r="AR9" i="30"/>
  <c r="M8" i="30"/>
  <c r="AG8" i="30"/>
  <c r="BA8" i="30"/>
  <c r="I9" i="30"/>
  <c r="AW9" i="30"/>
  <c r="AB6" i="30"/>
  <c r="N9" i="30"/>
  <c r="AH9" i="30"/>
  <c r="BB9" i="30"/>
  <c r="R8" i="30"/>
  <c r="AL8" i="30"/>
  <c r="BF8" i="30"/>
  <c r="AC9" i="27"/>
  <c r="AB9" i="27" s="1"/>
  <c r="X9" i="27"/>
  <c r="W9" i="27" s="1"/>
  <c r="AW9" i="27"/>
  <c r="AV9" i="27" s="1"/>
  <c r="I9" i="27"/>
  <c r="H9" i="27" s="1"/>
  <c r="S10" i="27"/>
  <c r="R10" i="27" s="1"/>
  <c r="AR9" i="27"/>
  <c r="AQ9" i="27" s="1"/>
  <c r="AQ8" i="27"/>
  <c r="AQ7" i="27"/>
  <c r="AC10" i="27"/>
  <c r="BG9" i="27"/>
  <c r="W8" i="27"/>
  <c r="W7" i="27"/>
  <c r="H7" i="27"/>
  <c r="BA9" i="27"/>
  <c r="C7" i="27"/>
  <c r="AB6" i="27"/>
  <c r="N10" i="27"/>
  <c r="D9" i="27"/>
  <c r="C8" i="27"/>
  <c r="AM9" i="27"/>
  <c r="AV7" i="27"/>
  <c r="BA10" i="27"/>
  <c r="BB11" i="27"/>
  <c r="AG9" i="27"/>
  <c r="AH10" i="27"/>
  <c r="M6" i="27"/>
  <c r="M7" i="27"/>
  <c r="M8" i="27"/>
  <c r="AG7" i="27"/>
  <c r="AG6" i="27"/>
  <c r="AG8" i="27"/>
  <c r="BA6" i="27"/>
  <c r="BA7" i="27"/>
  <c r="BA8" i="27"/>
  <c r="BF7" i="27"/>
  <c r="R7" i="27"/>
  <c r="AL6" i="27"/>
  <c r="BF8" i="27"/>
  <c r="AL8" i="27"/>
  <c r="R8" i="27"/>
  <c r="AV8" i="27"/>
  <c r="AB8" i="27"/>
  <c r="H8" i="27"/>
  <c r="AR10" i="30" l="1"/>
  <c r="AQ9" i="30"/>
  <c r="N10" i="30"/>
  <c r="M9" i="30"/>
  <c r="X10" i="30"/>
  <c r="W9" i="30"/>
  <c r="AC11" i="30"/>
  <c r="AB10" i="30"/>
  <c r="D10" i="30"/>
  <c r="C9" i="30"/>
  <c r="AW10" i="30"/>
  <c r="AV9" i="30"/>
  <c r="S11" i="30"/>
  <c r="R10" i="30"/>
  <c r="BB10" i="30"/>
  <c r="BA9" i="30"/>
  <c r="I10" i="30"/>
  <c r="H9" i="30"/>
  <c r="BG11" i="30"/>
  <c r="BF10" i="30"/>
  <c r="AH10" i="30"/>
  <c r="AG9" i="30"/>
  <c r="AM11" i="30"/>
  <c r="AL10" i="30"/>
  <c r="AW10" i="27"/>
  <c r="AR10" i="27"/>
  <c r="AQ10" i="27" s="1"/>
  <c r="X10" i="27"/>
  <c r="I10" i="27"/>
  <c r="I11" i="27" s="1"/>
  <c r="S11" i="27"/>
  <c r="R11" i="27" s="1"/>
  <c r="C9" i="27"/>
  <c r="D10" i="27"/>
  <c r="M10" i="27"/>
  <c r="N11" i="27"/>
  <c r="BF9" i="27"/>
  <c r="BG10" i="27"/>
  <c r="AV10" i="27"/>
  <c r="AW11" i="27"/>
  <c r="AB10" i="27"/>
  <c r="AC11" i="27"/>
  <c r="AL9" i="27"/>
  <c r="AM10" i="27"/>
  <c r="AH11" i="27"/>
  <c r="AG10" i="27"/>
  <c r="BB12" i="27"/>
  <c r="BA11" i="27"/>
  <c r="H10" i="27" l="1"/>
  <c r="AM12" i="30"/>
  <c r="AL11" i="30"/>
  <c r="BB11" i="30"/>
  <c r="BA10" i="30"/>
  <c r="AC12" i="30"/>
  <c r="AB11" i="30"/>
  <c r="AH11" i="30"/>
  <c r="AG10" i="30"/>
  <c r="S12" i="30"/>
  <c r="R11" i="30"/>
  <c r="X11" i="30"/>
  <c r="W10" i="30"/>
  <c r="BG12" i="30"/>
  <c r="BF11" i="30"/>
  <c r="AW11" i="30"/>
  <c r="AV10" i="30"/>
  <c r="M10" i="30"/>
  <c r="N11" i="30"/>
  <c r="I11" i="30"/>
  <c r="H10" i="30"/>
  <c r="D11" i="30"/>
  <c r="C10" i="30"/>
  <c r="AR11" i="30"/>
  <c r="AQ10" i="30"/>
  <c r="AR11" i="27"/>
  <c r="S12" i="27"/>
  <c r="R12" i="27" s="1"/>
  <c r="W10" i="27"/>
  <c r="X11" i="27"/>
  <c r="AB11" i="27"/>
  <c r="AC12" i="27"/>
  <c r="AV11" i="27"/>
  <c r="AW12" i="27"/>
  <c r="AQ11" i="27"/>
  <c r="AR12" i="27"/>
  <c r="BF10" i="27"/>
  <c r="BG11" i="27"/>
  <c r="H11" i="27"/>
  <c r="I12" i="27"/>
  <c r="AL10" i="27"/>
  <c r="AM11" i="27"/>
  <c r="N12" i="27"/>
  <c r="M11" i="27"/>
  <c r="D11" i="27"/>
  <c r="C10" i="27"/>
  <c r="AG11" i="27"/>
  <c r="AH12" i="27"/>
  <c r="BA12" i="27"/>
  <c r="BB13" i="27"/>
  <c r="S13" i="27" l="1"/>
  <c r="AR12" i="30"/>
  <c r="AQ11" i="30"/>
  <c r="AW12" i="30"/>
  <c r="AV11" i="30"/>
  <c r="AH12" i="30"/>
  <c r="AG11" i="30"/>
  <c r="I12" i="30"/>
  <c r="H11" i="30"/>
  <c r="X12" i="30"/>
  <c r="W11" i="30"/>
  <c r="BB12" i="30"/>
  <c r="BA11" i="30"/>
  <c r="D12" i="30"/>
  <c r="C11" i="30"/>
  <c r="BG13" i="30"/>
  <c r="BF12" i="30"/>
  <c r="AC13" i="30"/>
  <c r="AB12" i="30"/>
  <c r="N12" i="30"/>
  <c r="M11" i="30"/>
  <c r="S13" i="30"/>
  <c r="R12" i="30"/>
  <c r="AM13" i="30"/>
  <c r="AL12" i="30"/>
  <c r="X12" i="27"/>
  <c r="W11" i="27"/>
  <c r="C11" i="27"/>
  <c r="D12" i="27"/>
  <c r="AL11" i="27"/>
  <c r="AM12" i="27"/>
  <c r="AQ12" i="27"/>
  <c r="AR13" i="27"/>
  <c r="H12" i="27"/>
  <c r="I13" i="27"/>
  <c r="AV12" i="27"/>
  <c r="AW13" i="27"/>
  <c r="BF11" i="27"/>
  <c r="BG12" i="27"/>
  <c r="R13" i="27"/>
  <c r="S14" i="27"/>
  <c r="AB12" i="27"/>
  <c r="AC13" i="27"/>
  <c r="M12" i="27"/>
  <c r="N13" i="27"/>
  <c r="AH13" i="27"/>
  <c r="AG12" i="27"/>
  <c r="BB14" i="27"/>
  <c r="BA13" i="27"/>
  <c r="AM14" i="30" l="1"/>
  <c r="AL13" i="30"/>
  <c r="BG14" i="30"/>
  <c r="BF13" i="30"/>
  <c r="I13" i="30"/>
  <c r="H12" i="30"/>
  <c r="AH13" i="30"/>
  <c r="AG12" i="30"/>
  <c r="S14" i="30"/>
  <c r="R13" i="30"/>
  <c r="N13" i="30"/>
  <c r="M12" i="30"/>
  <c r="BB13" i="30"/>
  <c r="BA12" i="30"/>
  <c r="AW13" i="30"/>
  <c r="AV12" i="30"/>
  <c r="D13" i="30"/>
  <c r="C12" i="30"/>
  <c r="AC14" i="30"/>
  <c r="AB13" i="30"/>
  <c r="X13" i="30"/>
  <c r="W12" i="30"/>
  <c r="AR13" i="30"/>
  <c r="AQ12" i="30"/>
  <c r="W12" i="27"/>
  <c r="X13" i="27"/>
  <c r="H13" i="27"/>
  <c r="I14" i="27"/>
  <c r="R14" i="27"/>
  <c r="S15" i="27"/>
  <c r="AQ13" i="27"/>
  <c r="AR14" i="27"/>
  <c r="N14" i="27"/>
  <c r="M13" i="27"/>
  <c r="BF12" i="27"/>
  <c r="BG13" i="27"/>
  <c r="AL12" i="27"/>
  <c r="AM13" i="27"/>
  <c r="AB13" i="27"/>
  <c r="AC14" i="27"/>
  <c r="AV13" i="27"/>
  <c r="AW14" i="27"/>
  <c r="C12" i="27"/>
  <c r="D13" i="27"/>
  <c r="AG13" i="27"/>
  <c r="AH14" i="27"/>
  <c r="BA14" i="27"/>
  <c r="BB15" i="27"/>
  <c r="AR14" i="30" l="1"/>
  <c r="AQ13" i="30"/>
  <c r="AW14" i="30"/>
  <c r="AV13" i="30"/>
  <c r="AH14" i="30"/>
  <c r="AG13" i="30"/>
  <c r="X14" i="30"/>
  <c r="W13" i="30"/>
  <c r="BB14" i="30"/>
  <c r="BA13" i="30"/>
  <c r="I14" i="30"/>
  <c r="H13" i="30"/>
  <c r="AC15" i="30"/>
  <c r="AB14" i="30"/>
  <c r="N14" i="30"/>
  <c r="M13" i="30"/>
  <c r="BG15" i="30"/>
  <c r="BF14" i="30"/>
  <c r="D14" i="30"/>
  <c r="C13" i="30"/>
  <c r="S15" i="30"/>
  <c r="R14" i="30"/>
  <c r="AM15" i="30"/>
  <c r="AL14" i="30"/>
  <c r="W13" i="27"/>
  <c r="X14" i="27"/>
  <c r="AQ14" i="27"/>
  <c r="AR15" i="27"/>
  <c r="AL13" i="27"/>
  <c r="AM14" i="27"/>
  <c r="R15" i="27"/>
  <c r="S16" i="27"/>
  <c r="C13" i="27"/>
  <c r="D14" i="27"/>
  <c r="BF13" i="27"/>
  <c r="BG14" i="27"/>
  <c r="H14" i="27"/>
  <c r="I15" i="27"/>
  <c r="AV14" i="27"/>
  <c r="AW15" i="27"/>
  <c r="M14" i="27"/>
  <c r="N15" i="27"/>
  <c r="AB14" i="27"/>
  <c r="AC15" i="27"/>
  <c r="BB16" i="27"/>
  <c r="BA15" i="27"/>
  <c r="AG14" i="27"/>
  <c r="AH15" i="27"/>
  <c r="AM16" i="30" l="1"/>
  <c r="AL15" i="30"/>
  <c r="N15" i="30"/>
  <c r="M14" i="30"/>
  <c r="X15" i="30"/>
  <c r="W14" i="30"/>
  <c r="S16" i="30"/>
  <c r="R15" i="30"/>
  <c r="AC16" i="30"/>
  <c r="AB15" i="30"/>
  <c r="AH15" i="30"/>
  <c r="AG14" i="30"/>
  <c r="D15" i="30"/>
  <c r="C14" i="30"/>
  <c r="I15" i="30"/>
  <c r="H14" i="30"/>
  <c r="AW15" i="30"/>
  <c r="AV14" i="30"/>
  <c r="BG16" i="30"/>
  <c r="BF15" i="30"/>
  <c r="BB15" i="30"/>
  <c r="BA14" i="30"/>
  <c r="AR15" i="30"/>
  <c r="AQ14" i="30"/>
  <c r="W14" i="27"/>
  <c r="X15" i="27"/>
  <c r="C14" i="27"/>
  <c r="D15" i="27"/>
  <c r="AV15" i="27"/>
  <c r="AW16" i="27"/>
  <c r="R16" i="27"/>
  <c r="S17" i="27"/>
  <c r="AB15" i="27"/>
  <c r="AC16" i="27"/>
  <c r="H15" i="27"/>
  <c r="I16" i="27"/>
  <c r="AL14" i="27"/>
  <c r="AM15" i="27"/>
  <c r="BF14" i="27"/>
  <c r="BG15" i="27"/>
  <c r="AQ15" i="27"/>
  <c r="AR16" i="27"/>
  <c r="N16" i="27"/>
  <c r="M15" i="27"/>
  <c r="AG15" i="27"/>
  <c r="AH16" i="27"/>
  <c r="BA16" i="27"/>
  <c r="BB17" i="27"/>
  <c r="AR16" i="30" l="1"/>
  <c r="AQ15" i="30"/>
  <c r="I16" i="30"/>
  <c r="H15" i="30"/>
  <c r="S17" i="30"/>
  <c r="R16" i="30"/>
  <c r="BB16" i="30"/>
  <c r="BA15" i="30"/>
  <c r="D16" i="30"/>
  <c r="C15" i="30"/>
  <c r="X16" i="30"/>
  <c r="W15" i="30"/>
  <c r="BG17" i="30"/>
  <c r="BF16" i="30"/>
  <c r="AH16" i="30"/>
  <c r="AG15" i="30"/>
  <c r="N16" i="30"/>
  <c r="M15" i="30"/>
  <c r="AW16" i="30"/>
  <c r="AV15" i="30"/>
  <c r="AC17" i="30"/>
  <c r="AB16" i="30"/>
  <c r="AM17" i="30"/>
  <c r="AL16" i="30"/>
  <c r="W15" i="27"/>
  <c r="X16" i="27"/>
  <c r="BF15" i="27"/>
  <c r="BG16" i="27"/>
  <c r="AB16" i="27"/>
  <c r="AC17" i="27"/>
  <c r="R17" i="27"/>
  <c r="S18" i="27"/>
  <c r="M16" i="27"/>
  <c r="N17" i="27"/>
  <c r="AL15" i="27"/>
  <c r="AM16" i="27"/>
  <c r="AV16" i="27"/>
  <c r="AW17" i="27"/>
  <c r="AQ16" i="27"/>
  <c r="AR17" i="27"/>
  <c r="H16" i="27"/>
  <c r="I17" i="27"/>
  <c r="C15" i="27"/>
  <c r="D16" i="27"/>
  <c r="BB18" i="27"/>
  <c r="BA17" i="27"/>
  <c r="AH17" i="27"/>
  <c r="AG16" i="27"/>
  <c r="AM18" i="30" l="1"/>
  <c r="AL17" i="30"/>
  <c r="AH17" i="30"/>
  <c r="AG16" i="30"/>
  <c r="BB17" i="30"/>
  <c r="BA16" i="30"/>
  <c r="AC18" i="30"/>
  <c r="AB17" i="30"/>
  <c r="BG18" i="30"/>
  <c r="BF17" i="30"/>
  <c r="S18" i="30"/>
  <c r="R17" i="30"/>
  <c r="AW17" i="30"/>
  <c r="AV16" i="30"/>
  <c r="X17" i="30"/>
  <c r="W16" i="30"/>
  <c r="I17" i="30"/>
  <c r="H16" i="30"/>
  <c r="N17" i="30"/>
  <c r="M16" i="30"/>
  <c r="D17" i="30"/>
  <c r="C16" i="30"/>
  <c r="AR17" i="30"/>
  <c r="AQ16" i="30"/>
  <c r="X17" i="27"/>
  <c r="W16" i="27"/>
  <c r="AR18" i="27"/>
  <c r="AQ17" i="27"/>
  <c r="R18" i="27"/>
  <c r="S19" i="27"/>
  <c r="AV17" i="27"/>
  <c r="AW18" i="27"/>
  <c r="C16" i="27"/>
  <c r="D17" i="27"/>
  <c r="AL16" i="27"/>
  <c r="AM17" i="27"/>
  <c r="AB17" i="27"/>
  <c r="AC18" i="27"/>
  <c r="H17" i="27"/>
  <c r="I18" i="27"/>
  <c r="N18" i="27"/>
  <c r="M17" i="27"/>
  <c r="BF16" i="27"/>
  <c r="BG17" i="27"/>
  <c r="AG17" i="27"/>
  <c r="AH18" i="27"/>
  <c r="BA18" i="27"/>
  <c r="BB19" i="27"/>
  <c r="AR18" i="30" l="1"/>
  <c r="AQ17" i="30"/>
  <c r="X18" i="30"/>
  <c r="W17" i="30"/>
  <c r="AC19" i="30"/>
  <c r="AB18" i="30"/>
  <c r="D18" i="30"/>
  <c r="C17" i="30"/>
  <c r="AW18" i="30"/>
  <c r="AV17" i="30"/>
  <c r="BB18" i="30"/>
  <c r="BA17" i="30"/>
  <c r="N18" i="30"/>
  <c r="M17" i="30"/>
  <c r="S19" i="30"/>
  <c r="R18" i="30"/>
  <c r="AH18" i="30"/>
  <c r="AG17" i="30"/>
  <c r="I18" i="30"/>
  <c r="H17" i="30"/>
  <c r="BG19" i="30"/>
  <c r="BF18" i="30"/>
  <c r="AM19" i="30"/>
  <c r="AL18" i="30"/>
  <c r="X18" i="27"/>
  <c r="W17" i="27"/>
  <c r="H18" i="27"/>
  <c r="I19" i="27"/>
  <c r="AB18" i="27"/>
  <c r="AC19" i="27"/>
  <c r="AV18" i="27"/>
  <c r="AW19" i="27"/>
  <c r="BF17" i="27"/>
  <c r="BG18" i="27"/>
  <c r="AL17" i="27"/>
  <c r="AM18" i="27"/>
  <c r="R19" i="27"/>
  <c r="S20" i="27"/>
  <c r="C17" i="27"/>
  <c r="D18" i="27"/>
  <c r="M18" i="27"/>
  <c r="N19" i="27"/>
  <c r="AR19" i="27"/>
  <c r="AQ18" i="27"/>
  <c r="AH19" i="27"/>
  <c r="AG18" i="27"/>
  <c r="BA19" i="27"/>
  <c r="BB20" i="27"/>
  <c r="AM20" i="30" l="1"/>
  <c r="AL19" i="30"/>
  <c r="S20" i="30"/>
  <c r="R19" i="30"/>
  <c r="D19" i="30"/>
  <c r="C18" i="30"/>
  <c r="BG20" i="30"/>
  <c r="BF19" i="30"/>
  <c r="N19" i="30"/>
  <c r="M18" i="30"/>
  <c r="AC20" i="30"/>
  <c r="AB19" i="30"/>
  <c r="I19" i="30"/>
  <c r="H18" i="30"/>
  <c r="BB19" i="30"/>
  <c r="BA18" i="30"/>
  <c r="X19" i="30"/>
  <c r="W18" i="30"/>
  <c r="AH19" i="30"/>
  <c r="AG18" i="30"/>
  <c r="AW19" i="30"/>
  <c r="AV18" i="30"/>
  <c r="AR19" i="30"/>
  <c r="AQ18" i="30"/>
  <c r="X19" i="27"/>
  <c r="W18" i="27"/>
  <c r="D19" i="27"/>
  <c r="C18" i="27"/>
  <c r="AV19" i="27"/>
  <c r="AW20" i="27"/>
  <c r="R20" i="27"/>
  <c r="S21" i="27"/>
  <c r="AB19" i="27"/>
  <c r="AC20" i="27"/>
  <c r="AL18" i="27"/>
  <c r="AM19" i="27"/>
  <c r="AR20" i="27"/>
  <c r="AQ19" i="27"/>
  <c r="N20" i="27"/>
  <c r="M19" i="27"/>
  <c r="BF18" i="27"/>
  <c r="BG19" i="27"/>
  <c r="H19" i="27"/>
  <c r="I20" i="27"/>
  <c r="BA20" i="27"/>
  <c r="BB21" i="27"/>
  <c r="AG19" i="27"/>
  <c r="AH20" i="27"/>
  <c r="BB20" i="30" l="1"/>
  <c r="BA19" i="30"/>
  <c r="AR20" i="30"/>
  <c r="AQ19" i="30"/>
  <c r="BG21" i="30"/>
  <c r="BF20" i="30"/>
  <c r="AW20" i="30"/>
  <c r="AV19" i="30"/>
  <c r="I20" i="30"/>
  <c r="H19" i="30"/>
  <c r="D20" i="30"/>
  <c r="C19" i="30"/>
  <c r="AH20" i="30"/>
  <c r="AG19" i="30"/>
  <c r="AC21" i="30"/>
  <c r="AB20" i="30"/>
  <c r="S21" i="30"/>
  <c r="R20" i="30"/>
  <c r="X20" i="30"/>
  <c r="W19" i="30"/>
  <c r="N20" i="30"/>
  <c r="M19" i="30"/>
  <c r="AM21" i="30"/>
  <c r="AL20" i="30"/>
  <c r="W19" i="27"/>
  <c r="X20" i="27"/>
  <c r="AB20" i="27"/>
  <c r="AC21" i="27"/>
  <c r="N21" i="27"/>
  <c r="M20" i="27"/>
  <c r="R21" i="27"/>
  <c r="S22" i="27"/>
  <c r="H20" i="27"/>
  <c r="I21" i="27"/>
  <c r="AV20" i="27"/>
  <c r="AW21" i="27"/>
  <c r="AQ20" i="27"/>
  <c r="AR21" i="27"/>
  <c r="BF19" i="27"/>
  <c r="BG20" i="27"/>
  <c r="AL19" i="27"/>
  <c r="AM20" i="27"/>
  <c r="C19" i="27"/>
  <c r="D20" i="27"/>
  <c r="AG20" i="27"/>
  <c r="AH21" i="27"/>
  <c r="BB22" i="27"/>
  <c r="BA21" i="27"/>
  <c r="AM22" i="30" l="1"/>
  <c r="AL21" i="30"/>
  <c r="AC22" i="30"/>
  <c r="AB21" i="30"/>
  <c r="AW21" i="30"/>
  <c r="AV20" i="30"/>
  <c r="N21" i="30"/>
  <c r="M20" i="30"/>
  <c r="AH21" i="30"/>
  <c r="AG20" i="30"/>
  <c r="BG22" i="30"/>
  <c r="BF21" i="30"/>
  <c r="X21" i="30"/>
  <c r="W20" i="30"/>
  <c r="D21" i="30"/>
  <c r="C20" i="30"/>
  <c r="AR21" i="30"/>
  <c r="AQ20" i="30"/>
  <c r="S22" i="30"/>
  <c r="R21" i="30"/>
  <c r="I21" i="30"/>
  <c r="H20" i="30"/>
  <c r="BB21" i="30"/>
  <c r="BA20" i="30"/>
  <c r="X21" i="27"/>
  <c r="W20" i="27"/>
  <c r="BF20" i="27"/>
  <c r="BG21" i="27"/>
  <c r="S23" i="27"/>
  <c r="R22" i="27"/>
  <c r="AQ21" i="27"/>
  <c r="AR22" i="27"/>
  <c r="C20" i="27"/>
  <c r="D21" i="27"/>
  <c r="AV21" i="27"/>
  <c r="AW22" i="27"/>
  <c r="N22" i="27"/>
  <c r="M21" i="27"/>
  <c r="AL20" i="27"/>
  <c r="AM21" i="27"/>
  <c r="H21" i="27"/>
  <c r="I22" i="27"/>
  <c r="AB21" i="27"/>
  <c r="AC22" i="27"/>
  <c r="AG21" i="27"/>
  <c r="AH22" i="27"/>
  <c r="BA22" i="27"/>
  <c r="BB23" i="27"/>
  <c r="BB22" i="30" l="1"/>
  <c r="BA21" i="30"/>
  <c r="N22" i="30"/>
  <c r="M21" i="30"/>
  <c r="I22" i="30"/>
  <c r="H21" i="30"/>
  <c r="X22" i="30"/>
  <c r="W21" i="30"/>
  <c r="AW22" i="30"/>
  <c r="AV21" i="30"/>
  <c r="D22" i="30"/>
  <c r="C21" i="30"/>
  <c r="S23" i="30"/>
  <c r="R22" i="30"/>
  <c r="BG23" i="30"/>
  <c r="BF22" i="30"/>
  <c r="AC23" i="30"/>
  <c r="AB22" i="30"/>
  <c r="AR22" i="30"/>
  <c r="AQ21" i="30"/>
  <c r="AH22" i="30"/>
  <c r="AG21" i="30"/>
  <c r="AM23" i="30"/>
  <c r="AL22" i="30"/>
  <c r="W21" i="27"/>
  <c r="X22" i="27"/>
  <c r="AL21" i="27"/>
  <c r="AM22" i="27"/>
  <c r="AQ22" i="27"/>
  <c r="AR23" i="27"/>
  <c r="M22" i="27"/>
  <c r="N23" i="27"/>
  <c r="AB22" i="27"/>
  <c r="AC23" i="27"/>
  <c r="AV22" i="27"/>
  <c r="AW23" i="27"/>
  <c r="R23" i="27"/>
  <c r="S24" i="27"/>
  <c r="H22" i="27"/>
  <c r="I23" i="27"/>
  <c r="D22" i="27"/>
  <c r="C21" i="27"/>
  <c r="BF21" i="27"/>
  <c r="BG22" i="27"/>
  <c r="AG22" i="27"/>
  <c r="AH23" i="27"/>
  <c r="BA23" i="27"/>
  <c r="BB24" i="27"/>
  <c r="BG24" i="30" l="1"/>
  <c r="BF23" i="30"/>
  <c r="AH23" i="30"/>
  <c r="AG22" i="30"/>
  <c r="S24" i="30"/>
  <c r="R23" i="30"/>
  <c r="I23" i="30"/>
  <c r="H22" i="30"/>
  <c r="X23" i="30"/>
  <c r="W22" i="30"/>
  <c r="AR23" i="30"/>
  <c r="AQ22" i="30"/>
  <c r="D23" i="30"/>
  <c r="C22" i="30"/>
  <c r="N23" i="30"/>
  <c r="M22" i="30"/>
  <c r="AM24" i="30"/>
  <c r="AL23" i="30"/>
  <c r="AC24" i="30"/>
  <c r="AB23" i="30"/>
  <c r="AW23" i="30"/>
  <c r="AV22" i="30"/>
  <c r="BB23" i="30"/>
  <c r="BA22" i="30"/>
  <c r="X23" i="27"/>
  <c r="W22" i="27"/>
  <c r="H23" i="27"/>
  <c r="I24" i="27"/>
  <c r="M23" i="27"/>
  <c r="N24" i="27"/>
  <c r="S25" i="27"/>
  <c r="R24" i="27"/>
  <c r="AR24" i="27"/>
  <c r="AQ23" i="27"/>
  <c r="BF22" i="27"/>
  <c r="BG23" i="27"/>
  <c r="AV23" i="27"/>
  <c r="AW24" i="27"/>
  <c r="AB23" i="27"/>
  <c r="AC24" i="27"/>
  <c r="AL22" i="27"/>
  <c r="AM23" i="27"/>
  <c r="D23" i="27"/>
  <c r="C22" i="27"/>
  <c r="BA24" i="27"/>
  <c r="BB25" i="27"/>
  <c r="AG23" i="27"/>
  <c r="AH24" i="27"/>
  <c r="BB24" i="30" l="1"/>
  <c r="BA23" i="30"/>
  <c r="N24" i="30"/>
  <c r="M23" i="30"/>
  <c r="I24" i="30"/>
  <c r="H23" i="30"/>
  <c r="AW24" i="30"/>
  <c r="AV23" i="30"/>
  <c r="D24" i="30"/>
  <c r="C23" i="30"/>
  <c r="S25" i="30"/>
  <c r="R24" i="30"/>
  <c r="AC25" i="30"/>
  <c r="AB24" i="30"/>
  <c r="AR24" i="30"/>
  <c r="AQ23" i="30"/>
  <c r="AH24" i="30"/>
  <c r="AG23" i="30"/>
  <c r="AM25" i="30"/>
  <c r="AL24" i="30"/>
  <c r="X24" i="30"/>
  <c r="W23" i="30"/>
  <c r="BG25" i="30"/>
  <c r="BF24" i="30"/>
  <c r="X24" i="27"/>
  <c r="W23" i="27"/>
  <c r="AB24" i="27"/>
  <c r="AC25" i="27"/>
  <c r="AR25" i="27"/>
  <c r="AQ24" i="27"/>
  <c r="R25" i="27"/>
  <c r="S26" i="27"/>
  <c r="AV24" i="27"/>
  <c r="AW25" i="27"/>
  <c r="M24" i="27"/>
  <c r="N25" i="27"/>
  <c r="C23" i="27"/>
  <c r="D24" i="27"/>
  <c r="AL23" i="27"/>
  <c r="AM24" i="27"/>
  <c r="BF23" i="27"/>
  <c r="BG24" i="27"/>
  <c r="H24" i="27"/>
  <c r="I25" i="27"/>
  <c r="BA25" i="27"/>
  <c r="BB26" i="27"/>
  <c r="AG24" i="27"/>
  <c r="AH25" i="27"/>
  <c r="BG26" i="30" l="1"/>
  <c r="BF25" i="30"/>
  <c r="AR25" i="30"/>
  <c r="AQ24" i="30"/>
  <c r="AW25" i="30"/>
  <c r="AV24" i="30"/>
  <c r="X25" i="30"/>
  <c r="W24" i="30"/>
  <c r="AC26" i="30"/>
  <c r="AB25" i="30"/>
  <c r="I25" i="30"/>
  <c r="H24" i="30"/>
  <c r="AM26" i="30"/>
  <c r="AL25" i="30"/>
  <c r="S26" i="30"/>
  <c r="R25" i="30"/>
  <c r="N25" i="30"/>
  <c r="M24" i="30"/>
  <c r="AH25" i="30"/>
  <c r="AG24" i="30"/>
  <c r="D25" i="30"/>
  <c r="C24" i="30"/>
  <c r="BB25" i="30"/>
  <c r="BA24" i="30"/>
  <c r="X25" i="27"/>
  <c r="W24" i="27"/>
  <c r="AL24" i="27"/>
  <c r="AM25" i="27"/>
  <c r="R26" i="27"/>
  <c r="S27" i="27"/>
  <c r="C24" i="27"/>
  <c r="D25" i="27"/>
  <c r="H25" i="27"/>
  <c r="I26" i="27"/>
  <c r="N26" i="27"/>
  <c r="M25" i="27"/>
  <c r="AQ25" i="27"/>
  <c r="AR26" i="27"/>
  <c r="BF24" i="27"/>
  <c r="BG25" i="27"/>
  <c r="AV25" i="27"/>
  <c r="AW26" i="27"/>
  <c r="AB25" i="27"/>
  <c r="AC26" i="27"/>
  <c r="AG25" i="27"/>
  <c r="AH26" i="27"/>
  <c r="BB27" i="27"/>
  <c r="BA26" i="27"/>
  <c r="BB26" i="30" l="1"/>
  <c r="BA25" i="30"/>
  <c r="S27" i="30"/>
  <c r="R26" i="30"/>
  <c r="X26" i="30"/>
  <c r="W25" i="30"/>
  <c r="D26" i="30"/>
  <c r="C25" i="30"/>
  <c r="AM27" i="30"/>
  <c r="AL26" i="30"/>
  <c r="AW26" i="30"/>
  <c r="AV25" i="30"/>
  <c r="AH26" i="30"/>
  <c r="AG25" i="30"/>
  <c r="I26" i="30"/>
  <c r="H25" i="30"/>
  <c r="AR26" i="30"/>
  <c r="AQ25" i="30"/>
  <c r="N26" i="30"/>
  <c r="M25" i="30"/>
  <c r="AC27" i="30"/>
  <c r="AB26" i="30"/>
  <c r="BG27" i="30"/>
  <c r="BF26" i="30"/>
  <c r="X26" i="27"/>
  <c r="W25" i="27"/>
  <c r="BF25" i="27"/>
  <c r="BG26" i="27"/>
  <c r="AQ26" i="27"/>
  <c r="AR27" i="27"/>
  <c r="D26" i="27"/>
  <c r="C25" i="27"/>
  <c r="AB26" i="27"/>
  <c r="AC27" i="27"/>
  <c r="S28" i="27"/>
  <c r="R27" i="27"/>
  <c r="M26" i="27"/>
  <c r="N27" i="27"/>
  <c r="AV26" i="27"/>
  <c r="AW27" i="27"/>
  <c r="H26" i="27"/>
  <c r="I27" i="27"/>
  <c r="AL25" i="27"/>
  <c r="AM26" i="27"/>
  <c r="BA27" i="27"/>
  <c r="BB28" i="27"/>
  <c r="AG26" i="27"/>
  <c r="AH27" i="27"/>
  <c r="BG28" i="30" l="1"/>
  <c r="BF27" i="30"/>
  <c r="I27" i="30"/>
  <c r="H26" i="30"/>
  <c r="D27" i="30"/>
  <c r="C26" i="30"/>
  <c r="AC28" i="30"/>
  <c r="AB27" i="30"/>
  <c r="AH27" i="30"/>
  <c r="AG26" i="30"/>
  <c r="X27" i="30"/>
  <c r="W26" i="30"/>
  <c r="N27" i="30"/>
  <c r="M26" i="30"/>
  <c r="AW27" i="30"/>
  <c r="AV26" i="30"/>
  <c r="S28" i="30"/>
  <c r="R27" i="30"/>
  <c r="AR27" i="30"/>
  <c r="AQ26" i="30"/>
  <c r="AM28" i="30"/>
  <c r="AL27" i="30"/>
  <c r="BB27" i="30"/>
  <c r="BA26" i="30"/>
  <c r="X27" i="27"/>
  <c r="W26" i="27"/>
  <c r="AV27" i="27"/>
  <c r="AW28" i="27"/>
  <c r="D27" i="27"/>
  <c r="C26" i="27"/>
  <c r="N28" i="27"/>
  <c r="M27" i="27"/>
  <c r="AQ27" i="27"/>
  <c r="AR28" i="27"/>
  <c r="AL26" i="27"/>
  <c r="AM27" i="27"/>
  <c r="R28" i="27"/>
  <c r="S29" i="27"/>
  <c r="H27" i="27"/>
  <c r="I28" i="27"/>
  <c r="AB27" i="27"/>
  <c r="AC28" i="27"/>
  <c r="BF26" i="27"/>
  <c r="BG27" i="27"/>
  <c r="AG27" i="27"/>
  <c r="AH28" i="27"/>
  <c r="BA28" i="27"/>
  <c r="BB29" i="27"/>
  <c r="BB28" i="30" l="1"/>
  <c r="BA27" i="30"/>
  <c r="AW28" i="30"/>
  <c r="AV27" i="30"/>
  <c r="AC29" i="30"/>
  <c r="AB28" i="30"/>
  <c r="AM29" i="30"/>
  <c r="AL28" i="30"/>
  <c r="N28" i="30"/>
  <c r="M27" i="30"/>
  <c r="D28" i="30"/>
  <c r="C27" i="30"/>
  <c r="AR28" i="30"/>
  <c r="AQ27" i="30"/>
  <c r="X28" i="30"/>
  <c r="W27" i="30"/>
  <c r="I28" i="30"/>
  <c r="H27" i="30"/>
  <c r="S29" i="30"/>
  <c r="R28" i="30"/>
  <c r="AH28" i="30"/>
  <c r="AG27" i="30"/>
  <c r="BG29" i="30"/>
  <c r="BF28" i="30"/>
  <c r="X28" i="27"/>
  <c r="W27" i="27"/>
  <c r="H28" i="27"/>
  <c r="I29" i="27"/>
  <c r="AR29" i="27"/>
  <c r="AQ28" i="27"/>
  <c r="M28" i="27"/>
  <c r="N29" i="27"/>
  <c r="BF27" i="27"/>
  <c r="BG28" i="27"/>
  <c r="R29" i="27"/>
  <c r="S30" i="27"/>
  <c r="C27" i="27"/>
  <c r="D28" i="27"/>
  <c r="AB28" i="27"/>
  <c r="AC29" i="27"/>
  <c r="AM28" i="27"/>
  <c r="AL27" i="27"/>
  <c r="AV28" i="27"/>
  <c r="AW29" i="27"/>
  <c r="AH29" i="27"/>
  <c r="AG28" i="27"/>
  <c r="BB30" i="27"/>
  <c r="BA29" i="27"/>
  <c r="BG30" i="30" l="1"/>
  <c r="BF29" i="30"/>
  <c r="X29" i="30"/>
  <c r="W28" i="30"/>
  <c r="AM30" i="30"/>
  <c r="AL29" i="30"/>
  <c r="AH29" i="30"/>
  <c r="AG28" i="30"/>
  <c r="AR29" i="30"/>
  <c r="AQ28" i="30"/>
  <c r="AC30" i="30"/>
  <c r="AB29" i="30"/>
  <c r="S30" i="30"/>
  <c r="R29" i="30"/>
  <c r="D29" i="30"/>
  <c r="C28" i="30"/>
  <c r="AW29" i="30"/>
  <c r="AV28" i="30"/>
  <c r="I29" i="30"/>
  <c r="H28" i="30"/>
  <c r="N29" i="30"/>
  <c r="M28" i="30"/>
  <c r="BB29" i="30"/>
  <c r="BA28" i="30"/>
  <c r="W28" i="27"/>
  <c r="X29" i="27"/>
  <c r="AC30" i="27"/>
  <c r="AB29" i="27"/>
  <c r="M29" i="27"/>
  <c r="N30" i="27"/>
  <c r="C28" i="27"/>
  <c r="D29" i="27"/>
  <c r="AV29" i="27"/>
  <c r="AW30" i="27"/>
  <c r="S31" i="27"/>
  <c r="R30" i="27"/>
  <c r="AQ29" i="27"/>
  <c r="AR30" i="27"/>
  <c r="BF28" i="27"/>
  <c r="BG29" i="27"/>
  <c r="H29" i="27"/>
  <c r="I30" i="27"/>
  <c r="AL28" i="27"/>
  <c r="AM29" i="27"/>
  <c r="BA30" i="27"/>
  <c r="BB31" i="27"/>
  <c r="AH30" i="27"/>
  <c r="AG29" i="27"/>
  <c r="BB30" i="30" l="1"/>
  <c r="BA29" i="30"/>
  <c r="D30" i="30"/>
  <c r="C29" i="30"/>
  <c r="AH30" i="30"/>
  <c r="AG29" i="30"/>
  <c r="N30" i="30"/>
  <c r="M29" i="30"/>
  <c r="S31" i="30"/>
  <c r="R30" i="30"/>
  <c r="AM31" i="30"/>
  <c r="AL30" i="30"/>
  <c r="I30" i="30"/>
  <c r="H29" i="30"/>
  <c r="AC31" i="30"/>
  <c r="AB30" i="30"/>
  <c r="X30" i="30"/>
  <c r="W29" i="30"/>
  <c r="AW30" i="30"/>
  <c r="AV29" i="30"/>
  <c r="AR30" i="30"/>
  <c r="AQ29" i="30"/>
  <c r="BG31" i="30"/>
  <c r="BF30" i="30"/>
  <c r="X30" i="27"/>
  <c r="W29" i="27"/>
  <c r="BF29" i="27"/>
  <c r="BG30" i="27"/>
  <c r="AQ30" i="27"/>
  <c r="AR31" i="27"/>
  <c r="C29" i="27"/>
  <c r="D30" i="27"/>
  <c r="AM30" i="27"/>
  <c r="AL29" i="27"/>
  <c r="M30" i="27"/>
  <c r="N31" i="27"/>
  <c r="R31" i="27"/>
  <c r="S32" i="27"/>
  <c r="I31" i="27"/>
  <c r="H30" i="27"/>
  <c r="AV30" i="27"/>
  <c r="AW31" i="27"/>
  <c r="AB30" i="27"/>
  <c r="AC31" i="27"/>
  <c r="AG30" i="27"/>
  <c r="AH31" i="27"/>
  <c r="BA31" i="27"/>
  <c r="BB32" i="27"/>
  <c r="BG32" i="30" l="1"/>
  <c r="BF31" i="30"/>
  <c r="AC32" i="30"/>
  <c r="AB31" i="30"/>
  <c r="N31" i="30"/>
  <c r="M30" i="30"/>
  <c r="AR31" i="30"/>
  <c r="AQ30" i="30"/>
  <c r="I31" i="30"/>
  <c r="H30" i="30"/>
  <c r="AH31" i="30"/>
  <c r="AG30" i="30"/>
  <c r="AW31" i="30"/>
  <c r="AV30" i="30"/>
  <c r="AM32" i="30"/>
  <c r="AL31" i="30"/>
  <c r="D31" i="30"/>
  <c r="C30" i="30"/>
  <c r="X31" i="30"/>
  <c r="W30" i="30"/>
  <c r="S32" i="30"/>
  <c r="R31" i="30"/>
  <c r="BB31" i="30"/>
  <c r="BA30" i="30"/>
  <c r="W30" i="27"/>
  <c r="X31" i="27"/>
  <c r="D31" i="27"/>
  <c r="C30" i="27"/>
  <c r="H31" i="27"/>
  <c r="I32" i="27"/>
  <c r="S33" i="27"/>
  <c r="R32" i="27"/>
  <c r="AQ31" i="27"/>
  <c r="AR32" i="27"/>
  <c r="AB31" i="27"/>
  <c r="AC32" i="27"/>
  <c r="N32" i="27"/>
  <c r="M31" i="27"/>
  <c r="AW32" i="27"/>
  <c r="AV31" i="27"/>
  <c r="BG31" i="27"/>
  <c r="BF30" i="27"/>
  <c r="AM31" i="27"/>
  <c r="AL30" i="27"/>
  <c r="BA32" i="27"/>
  <c r="BB33" i="27"/>
  <c r="AG31" i="27"/>
  <c r="AH32" i="27"/>
  <c r="BB32" i="30" l="1"/>
  <c r="BA31" i="30"/>
  <c r="AM33" i="30"/>
  <c r="AL32" i="30"/>
  <c r="AR32" i="30"/>
  <c r="AQ31" i="30"/>
  <c r="S33" i="30"/>
  <c r="R32" i="30"/>
  <c r="AW32" i="30"/>
  <c r="AV31" i="30"/>
  <c r="N32" i="30"/>
  <c r="M31" i="30"/>
  <c r="X32" i="30"/>
  <c r="W31" i="30"/>
  <c r="AH32" i="30"/>
  <c r="AG31" i="30"/>
  <c r="AC33" i="30"/>
  <c r="AB32" i="30"/>
  <c r="D32" i="30"/>
  <c r="C31" i="30"/>
  <c r="I32" i="30"/>
  <c r="H31" i="30"/>
  <c r="BG33" i="30"/>
  <c r="BF32" i="30"/>
  <c r="X32" i="27"/>
  <c r="W31" i="27"/>
  <c r="AR33" i="27"/>
  <c r="AQ32" i="27"/>
  <c r="AV32" i="27"/>
  <c r="AW33" i="27"/>
  <c r="S34" i="27"/>
  <c r="R33" i="27"/>
  <c r="I33" i="27"/>
  <c r="H32" i="27"/>
  <c r="AL31" i="27"/>
  <c r="AM32" i="27"/>
  <c r="N33" i="27"/>
  <c r="M32" i="27"/>
  <c r="AB32" i="27"/>
  <c r="AC33" i="27"/>
  <c r="BG32" i="27"/>
  <c r="BF31" i="27"/>
  <c r="D32" i="27"/>
  <c r="C31" i="27"/>
  <c r="AH33" i="27"/>
  <c r="AG32" i="27"/>
  <c r="BB34" i="27"/>
  <c r="BA33" i="27"/>
  <c r="BG34" i="30" l="1"/>
  <c r="BF33" i="30"/>
  <c r="AH33" i="30"/>
  <c r="AG32" i="30"/>
  <c r="S34" i="30"/>
  <c r="R33" i="30"/>
  <c r="I33" i="30"/>
  <c r="H32" i="30"/>
  <c r="X33" i="30"/>
  <c r="W32" i="30"/>
  <c r="AR33" i="30"/>
  <c r="AQ32" i="30"/>
  <c r="D33" i="30"/>
  <c r="C32" i="30"/>
  <c r="N33" i="30"/>
  <c r="M32" i="30"/>
  <c r="AM34" i="30"/>
  <c r="AL33" i="30"/>
  <c r="AC34" i="30"/>
  <c r="AB33" i="30"/>
  <c r="AW33" i="30"/>
  <c r="AV32" i="30"/>
  <c r="BB33" i="30"/>
  <c r="BA32" i="30"/>
  <c r="X33" i="27"/>
  <c r="W32" i="27"/>
  <c r="AB33" i="27"/>
  <c r="AC34" i="27"/>
  <c r="R34" i="27"/>
  <c r="S35" i="27"/>
  <c r="M33" i="27"/>
  <c r="N34" i="27"/>
  <c r="AL32" i="27"/>
  <c r="AM33" i="27"/>
  <c r="AV33" i="27"/>
  <c r="AW34" i="27"/>
  <c r="C32" i="27"/>
  <c r="D33" i="27"/>
  <c r="BG33" i="27"/>
  <c r="BF32" i="27"/>
  <c r="H33" i="27"/>
  <c r="I34" i="27"/>
  <c r="AR34" i="27"/>
  <c r="AQ33" i="27"/>
  <c r="BB35" i="27"/>
  <c r="BA34" i="27"/>
  <c r="AG33" i="27"/>
  <c r="AH34" i="27"/>
  <c r="BB34" i="30" l="1"/>
  <c r="BA33" i="30"/>
  <c r="N34" i="30"/>
  <c r="M33" i="30"/>
  <c r="I34" i="30"/>
  <c r="H33" i="30"/>
  <c r="AW34" i="30"/>
  <c r="AV33" i="30"/>
  <c r="D34" i="30"/>
  <c r="C33" i="30"/>
  <c r="S35" i="30"/>
  <c r="R34" i="30"/>
  <c r="AC35" i="30"/>
  <c r="AB34" i="30"/>
  <c r="AR34" i="30"/>
  <c r="AQ33" i="30"/>
  <c r="AH34" i="30"/>
  <c r="AG33" i="30"/>
  <c r="AM35" i="30"/>
  <c r="AL34" i="30"/>
  <c r="X34" i="30"/>
  <c r="W33" i="30"/>
  <c r="BG35" i="30"/>
  <c r="BF34" i="30"/>
  <c r="W33" i="27"/>
  <c r="X34" i="27"/>
  <c r="M34" i="27"/>
  <c r="N35" i="27"/>
  <c r="BF33" i="27"/>
  <c r="BG34" i="27"/>
  <c r="C33" i="27"/>
  <c r="D34" i="27"/>
  <c r="AV34" i="27"/>
  <c r="AW35" i="27"/>
  <c r="R35" i="27"/>
  <c r="S36" i="27"/>
  <c r="AQ34" i="27"/>
  <c r="AR35" i="27"/>
  <c r="H34" i="27"/>
  <c r="I35" i="27"/>
  <c r="AL33" i="27"/>
  <c r="AM34" i="27"/>
  <c r="AC35" i="27"/>
  <c r="AB34" i="27"/>
  <c r="AG34" i="27"/>
  <c r="AH35" i="27"/>
  <c r="BB36" i="27"/>
  <c r="BA35" i="27"/>
  <c r="BG36" i="30" l="1"/>
  <c r="BF35" i="30"/>
  <c r="AR35" i="30"/>
  <c r="AQ34" i="30"/>
  <c r="AW35" i="30"/>
  <c r="AV34" i="30"/>
  <c r="X35" i="30"/>
  <c r="W34" i="30"/>
  <c r="AC36" i="30"/>
  <c r="AB35" i="30"/>
  <c r="I35" i="30"/>
  <c r="H34" i="30"/>
  <c r="AM36" i="30"/>
  <c r="AL35" i="30"/>
  <c r="S36" i="30"/>
  <c r="R35" i="30"/>
  <c r="N35" i="30"/>
  <c r="M34" i="30"/>
  <c r="AH35" i="30"/>
  <c r="AG34" i="30"/>
  <c r="D35" i="30"/>
  <c r="C34" i="30"/>
  <c r="BB35" i="30"/>
  <c r="BA34" i="30"/>
  <c r="X35" i="27"/>
  <c r="W34" i="27"/>
  <c r="H35" i="27"/>
  <c r="I36" i="27"/>
  <c r="AQ35" i="27"/>
  <c r="AR36" i="27"/>
  <c r="D35" i="27"/>
  <c r="C34" i="27"/>
  <c r="R36" i="27"/>
  <c r="S37" i="27"/>
  <c r="BG35" i="27"/>
  <c r="BF34" i="27"/>
  <c r="AB35" i="27"/>
  <c r="AC36" i="27"/>
  <c r="AL34" i="27"/>
  <c r="AM35" i="27"/>
  <c r="AV35" i="27"/>
  <c r="AW36" i="27"/>
  <c r="M35" i="27"/>
  <c r="N36" i="27"/>
  <c r="BB37" i="27"/>
  <c r="BA36" i="27"/>
  <c r="AG35" i="27"/>
  <c r="AH36" i="27"/>
  <c r="BB36" i="30" l="1"/>
  <c r="BA35" i="30"/>
  <c r="S37" i="30"/>
  <c r="R36" i="30"/>
  <c r="X36" i="30"/>
  <c r="W35" i="30"/>
  <c r="D36" i="30"/>
  <c r="C35" i="30"/>
  <c r="AM37" i="30"/>
  <c r="AL36" i="30"/>
  <c r="AW36" i="30"/>
  <c r="AV35" i="30"/>
  <c r="AH36" i="30"/>
  <c r="AG35" i="30"/>
  <c r="I36" i="30"/>
  <c r="H35" i="30"/>
  <c r="AR36" i="30"/>
  <c r="AQ35" i="30"/>
  <c r="N36" i="30"/>
  <c r="M35" i="30"/>
  <c r="AC37" i="30"/>
  <c r="AB36" i="30"/>
  <c r="BG37" i="30"/>
  <c r="BF36" i="30"/>
  <c r="X36" i="27"/>
  <c r="W35" i="27"/>
  <c r="AL35" i="27"/>
  <c r="AM36" i="27"/>
  <c r="D36" i="27"/>
  <c r="C35" i="27"/>
  <c r="AB36" i="27"/>
  <c r="AC37" i="27"/>
  <c r="AQ36" i="27"/>
  <c r="AR37" i="27"/>
  <c r="M36" i="27"/>
  <c r="N37" i="27"/>
  <c r="BF35" i="27"/>
  <c r="BG36" i="27"/>
  <c r="AV36" i="27"/>
  <c r="AW37" i="27"/>
  <c r="R37" i="27"/>
  <c r="S38" i="27"/>
  <c r="R38" i="27" s="1"/>
  <c r="Q39" i="27" s="1"/>
  <c r="H36" i="27"/>
  <c r="I37" i="27"/>
  <c r="AG36" i="27"/>
  <c r="AH37" i="27"/>
  <c r="BA37" i="27"/>
  <c r="BB38" i="27"/>
  <c r="BA38" i="27" s="1"/>
  <c r="AZ39" i="27" s="1"/>
  <c r="BG38" i="30" l="1"/>
  <c r="BF38" i="30" s="1"/>
  <c r="BF37" i="30"/>
  <c r="I37" i="30"/>
  <c r="H36" i="30"/>
  <c r="D37" i="30"/>
  <c r="C36" i="30"/>
  <c r="AC38" i="30"/>
  <c r="AB38" i="30" s="1"/>
  <c r="AB37" i="30"/>
  <c r="AH37" i="30"/>
  <c r="AG36" i="30"/>
  <c r="X37" i="30"/>
  <c r="W36" i="30"/>
  <c r="N37" i="30"/>
  <c r="M36" i="30"/>
  <c r="AW37" i="30"/>
  <c r="AV36" i="30"/>
  <c r="S38" i="30"/>
  <c r="R38" i="30" s="1"/>
  <c r="R37" i="30"/>
  <c r="AR37" i="30"/>
  <c r="AQ36" i="30"/>
  <c r="AM38" i="30"/>
  <c r="AL38" i="30" s="1"/>
  <c r="AL37" i="30"/>
  <c r="BB37" i="30"/>
  <c r="BA36" i="30"/>
  <c r="W36" i="27"/>
  <c r="X37" i="27"/>
  <c r="AV37" i="27"/>
  <c r="AW38" i="27"/>
  <c r="AV38" i="27" s="1"/>
  <c r="AU39" i="27" s="1"/>
  <c r="AQ37" i="27"/>
  <c r="AR38" i="27"/>
  <c r="AQ38" i="27" s="1"/>
  <c r="AP39" i="27" s="1"/>
  <c r="BF36" i="27"/>
  <c r="BG37" i="27"/>
  <c r="AB37" i="27"/>
  <c r="AC38" i="27"/>
  <c r="AB38" i="27" s="1"/>
  <c r="AA39" i="27" s="1"/>
  <c r="H37" i="27"/>
  <c r="I38" i="27"/>
  <c r="H38" i="27" s="1"/>
  <c r="C36" i="27"/>
  <c r="D37" i="27"/>
  <c r="N38" i="27"/>
  <c r="M38" i="27" s="1"/>
  <c r="M37" i="27"/>
  <c r="AL36" i="27"/>
  <c r="AM37" i="27"/>
  <c r="AH38" i="27"/>
  <c r="AG38" i="27" s="1"/>
  <c r="AG37" i="27"/>
  <c r="AF39" i="27" l="1"/>
  <c r="L39" i="27"/>
  <c r="BB38" i="30"/>
  <c r="BA38" i="30" s="1"/>
  <c r="BA37" i="30"/>
  <c r="AW38" i="30"/>
  <c r="AV38" i="30" s="1"/>
  <c r="AV37" i="30"/>
  <c r="N38" i="30"/>
  <c r="M38" i="30" s="1"/>
  <c r="M37" i="30"/>
  <c r="D38" i="30"/>
  <c r="C38" i="30" s="1"/>
  <c r="C37" i="30"/>
  <c r="AR38" i="30"/>
  <c r="AQ38" i="30" s="1"/>
  <c r="AQ37" i="30"/>
  <c r="X38" i="30"/>
  <c r="W38" i="30" s="1"/>
  <c r="W37" i="30"/>
  <c r="I38" i="30"/>
  <c r="H38" i="30" s="1"/>
  <c r="H37" i="30"/>
  <c r="AH38" i="30"/>
  <c r="AG38" i="30" s="1"/>
  <c r="AG37" i="30"/>
  <c r="X38" i="27"/>
  <c r="W38" i="27" s="1"/>
  <c r="V39" i="27" s="1"/>
  <c r="W37" i="27"/>
  <c r="AL37" i="27"/>
  <c r="AM38" i="27"/>
  <c r="AL38" i="27" s="1"/>
  <c r="BF37" i="27"/>
  <c r="BG38" i="27"/>
  <c r="BF38" i="27" s="1"/>
  <c r="C37" i="27"/>
  <c r="D38" i="27"/>
  <c r="C38" i="27" s="1"/>
  <c r="BE39" i="27" l="1"/>
  <c r="AK39" i="27"/>
  <c r="C5" i="29" l="1"/>
  <c r="C10" i="29"/>
  <c r="C9" i="29"/>
  <c r="C8" i="2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pivo</author>
  </authors>
  <commentList>
    <comment ref="J28" authorId="0" shapeId="0" xr:uid="{3110438E-4E54-40E1-8441-FE571467DD79}">
      <text>
        <r>
          <rPr>
            <b/>
            <sz val="9"/>
            <color indexed="81"/>
            <rFont val="Tahoma"/>
            <family val="2"/>
          </rPr>
          <t>eric pivo:</t>
        </r>
        <r>
          <rPr>
            <sz val="9"/>
            <color indexed="81"/>
            <rFont val="Tahoma"/>
            <family val="2"/>
          </rPr>
          <t xml:space="preserve">
cuisine, salle d'O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<sst xmlns="http://schemas.openxmlformats.org/spreadsheetml/2006/main" count="30" uniqueCount="27">
  <si>
    <t>Année du calendrier :</t>
  </si>
  <si>
    <t>Mois de départ :</t>
  </si>
  <si>
    <t xml:space="preserve"> 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</si>
  <si>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</si>
  <si>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</si>
  <si>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</si>
  <si>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</si>
  <si>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</si>
  <si>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</si>
  <si>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</si>
  <si>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</si>
  <si>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</si>
  <si>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</si>
  <si>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</si>
  <si>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</si>
  <si>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</si>
  <si>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</si>
  <si>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</si>
  <si>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Plantes</t>
  </si>
  <si>
    <t>Cheveux</t>
  </si>
  <si>
    <t>Ficus</t>
  </si>
  <si>
    <t>Vap plantes</t>
  </si>
  <si>
    <t>Plant engr</t>
  </si>
  <si>
    <t>Pieds</t>
  </si>
  <si>
    <t>Ménage</t>
  </si>
  <si>
    <t>Dentiste</t>
  </si>
  <si>
    <t>Médecin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</si>
</sst>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"/>
    <numFmt numFmtId="166" formatCode="[hh]:mm"/>
  </numFmts>
  <fonts count="3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Trebuchet MS"/>
      <family val="2"/>
    </font>
    <font>
      <sz val="16"/>
      <name val="Trebuchet MS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1"/>
      <color rgb="FFBEE395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color rgb="FFFFFFFF"/>
      <name val="Verdana"/>
      <family val="2"/>
    </font>
    <font>
      <sz val="8"/>
      <color theme="0"/>
      <name val="Verdana"/>
      <family val="2"/>
    </font>
    <font>
      <sz val="8"/>
      <color rgb="FF000000"/>
      <name val="Verdana"/>
      <family val="2"/>
    </font>
    <font>
      <b/>
      <sz val="8"/>
      <color theme="0"/>
      <name val="Verdana"/>
      <family val="2"/>
    </font>
    <font>
      <b/>
      <i/>
      <sz val="11"/>
      <color rgb="FF00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/>
        <bgColor rgb="FFFFFFFF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rgb="FFF3F3F3"/>
      </patternFill>
    </fill>
    <fill>
      <patternFill patternType="solid">
        <fgColor theme="0" tint="-0.499984740745262"/>
        <bgColor rgb="FFFFFFFF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C9C9C9"/>
        <bgColor rgb="FFD9D9D9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CC"/>
        <bgColor rgb="FFD9D9D9"/>
      </patternFill>
    </fill>
    <fill>
      <patternFill patternType="solid">
        <fgColor rgb="FF00660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18" fillId="0" borderId="0"/>
    <xf numFmtId="0" fontId="26" fillId="0" borderId="0"/>
  </cellStyleXfs>
  <cellXfs count="174">
    <xf numFmtId="0" fontId="0" fillId="0" borderId="0" xfId="0"/>
    <xf numFmtId="0" fontId="1" fillId="5" borderId="0" xfId="2" applyFont="1" applyFill="1" applyAlignment="1">
      <alignment vertical="center"/>
    </xf>
    <xf numFmtId="0" fontId="5" fillId="6" borderId="0" xfId="2" applyFont="1" applyFill="1" applyAlignment="1">
      <alignment vertical="center"/>
    </xf>
    <xf numFmtId="0" fontId="6" fillId="5" borderId="0" xfId="2" applyFont="1" applyFill="1" applyAlignment="1">
      <alignment vertical="center"/>
    </xf>
    <xf numFmtId="0" fontId="7" fillId="6" borderId="0" xfId="2" applyFont="1" applyFill="1" applyAlignment="1">
      <alignment vertical="center"/>
    </xf>
    <xf numFmtId="0" fontId="8" fillId="5" borderId="0" xfId="2" applyFont="1" applyFill="1" applyAlignment="1">
      <alignment vertical="top"/>
    </xf>
    <xf numFmtId="0" fontId="9" fillId="6" borderId="0" xfId="2" applyFont="1" applyFill="1" applyAlignment="1">
      <alignment vertical="top"/>
    </xf>
    <xf numFmtId="0" fontId="1" fillId="5" borderId="0" xfId="2" applyFont="1" applyFill="1" applyAlignment="1">
      <alignment horizontal="center" vertical="center"/>
    </xf>
    <xf numFmtId="0" fontId="1" fillId="7" borderId="1" xfId="2" applyFont="1" applyFill="1" applyBorder="1" applyAlignment="1">
      <alignment horizontal="center" vertical="center"/>
    </xf>
    <xf numFmtId="165" fontId="1" fillId="8" borderId="1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9" borderId="0" xfId="2" applyFont="1" applyFill="1" applyAlignment="1">
      <alignment vertical="center"/>
    </xf>
    <xf numFmtId="0" fontId="1" fillId="24" borderId="0" xfId="2" applyFont="1" applyFill="1" applyAlignment="1">
      <alignment vertical="center"/>
    </xf>
    <xf numFmtId="0" fontId="5" fillId="25" borderId="0" xfId="2" applyFont="1" applyFill="1" applyAlignment="1">
      <alignment vertical="center"/>
    </xf>
    <xf numFmtId="0" fontId="6" fillId="24" borderId="0" xfId="2" applyFont="1" applyFill="1" applyAlignment="1">
      <alignment vertical="center"/>
    </xf>
    <xf numFmtId="0" fontId="1" fillId="24" borderId="0" xfId="2" applyFont="1" applyFill="1" applyAlignment="1">
      <alignment horizontal="center" vertical="center"/>
    </xf>
    <xf numFmtId="0" fontId="7" fillId="25" borderId="0" xfId="2" applyFont="1" applyFill="1" applyAlignment="1">
      <alignment vertical="center"/>
    </xf>
    <xf numFmtId="0" fontId="9" fillId="25" borderId="0" xfId="2" applyFont="1" applyFill="1" applyAlignment="1">
      <alignment vertical="top"/>
    </xf>
    <xf numFmtId="164" fontId="8" fillId="24" borderId="0" xfId="2" applyNumberFormat="1" applyFont="1" applyFill="1" applyAlignment="1">
      <alignment horizontal="center" vertical="top"/>
    </xf>
    <xf numFmtId="0" fontId="15" fillId="24" borderId="0" xfId="2" applyFont="1" applyFill="1" applyAlignment="1">
      <alignment vertical="center"/>
    </xf>
    <xf numFmtId="164" fontId="16" fillId="24" borderId="0" xfId="2" applyNumberFormat="1" applyFont="1" applyFill="1" applyAlignment="1">
      <alignment horizontal="center" vertical="top"/>
    </xf>
    <xf numFmtId="0" fontId="10" fillId="24" borderId="0" xfId="2" applyFont="1" applyFill="1" applyAlignment="1">
      <alignment horizontal="center" vertical="center"/>
    </xf>
    <xf numFmtId="0" fontId="1" fillId="7" borderId="4" xfId="2" applyFont="1" applyFill="1" applyBorder="1" applyAlignment="1">
      <alignment horizontal="center" vertical="center"/>
    </xf>
    <xf numFmtId="165" fontId="1" fillId="8" borderId="4" xfId="2" applyNumberFormat="1" applyFont="1" applyFill="1" applyBorder="1" applyAlignment="1">
      <alignment horizontal="center" vertical="center"/>
    </xf>
    <xf numFmtId="0" fontId="17" fillId="24" borderId="0" xfId="2" applyFont="1" applyFill="1" applyAlignment="1">
      <alignment horizontal="center" vertical="center"/>
    </xf>
    <xf numFmtId="20" fontId="5" fillId="25" borderId="0" xfId="2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23" fillId="24" borderId="0" xfId="2" applyFont="1" applyFill="1" applyAlignment="1">
      <alignment vertical="center"/>
    </xf>
    <xf numFmtId="165" fontId="1" fillId="8" borderId="13" xfId="2" applyNumberFormat="1" applyFont="1" applyFill="1" applyBorder="1" applyAlignment="1">
      <alignment horizontal="center" vertical="center"/>
    </xf>
    <xf numFmtId="0" fontId="1" fillId="7" borderId="13" xfId="2" applyFont="1" applyFill="1" applyBorder="1" applyAlignment="1">
      <alignment horizontal="center" vertical="center"/>
    </xf>
    <xf numFmtId="165" fontId="1" fillId="8" borderId="6" xfId="2" applyNumberFormat="1" applyFont="1" applyFill="1" applyBorder="1" applyAlignment="1">
      <alignment horizontal="center" vertical="center"/>
    </xf>
    <xf numFmtId="0" fontId="1" fillId="7" borderId="6" xfId="2" applyFont="1" applyFill="1" applyBorder="1" applyAlignment="1">
      <alignment horizontal="center" vertical="center"/>
    </xf>
    <xf numFmtId="0" fontId="1" fillId="10" borderId="1" xfId="2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25" borderId="0" xfId="2" applyFont="1" applyFill="1" applyAlignment="1">
      <alignment horizontal="center" vertical="center"/>
    </xf>
    <xf numFmtId="0" fontId="1" fillId="28" borderId="0" xfId="2" applyFont="1" applyFill="1" applyAlignment="1">
      <alignment horizontal="center" vertical="center"/>
    </xf>
    <xf numFmtId="2" fontId="12" fillId="30" borderId="15" xfId="2" applyNumberFormat="1" applyFont="1" applyFill="1" applyBorder="1" applyAlignment="1">
      <alignment horizontal="center" vertical="center"/>
    </xf>
    <xf numFmtId="0" fontId="1" fillId="27" borderId="2" xfId="2" applyFont="1" applyFill="1" applyBorder="1" applyAlignment="1">
      <alignment horizontal="center" vertical="center"/>
    </xf>
    <xf numFmtId="2" fontId="1" fillId="27" borderId="15" xfId="2" applyNumberFormat="1" applyFont="1" applyFill="1" applyBorder="1" applyAlignment="1">
      <alignment horizontal="center" vertical="center"/>
    </xf>
    <xf numFmtId="2" fontId="1" fillId="31" borderId="3" xfId="2" applyNumberFormat="1" applyFont="1" applyFill="1" applyBorder="1" applyAlignment="1">
      <alignment horizontal="center" vertical="center"/>
    </xf>
    <xf numFmtId="0" fontId="1" fillId="27" borderId="3" xfId="2" applyFont="1" applyFill="1" applyBorder="1" applyAlignment="1">
      <alignment horizontal="center" vertical="center"/>
    </xf>
    <xf numFmtId="0" fontId="27" fillId="4" borderId="0" xfId="4" applyFont="1" applyFill="1" applyAlignment="1">
      <alignment horizontal="center" vertical="center"/>
    </xf>
    <xf numFmtId="0" fontId="28" fillId="4" borderId="0" xfId="4" applyFont="1" applyFill="1"/>
    <xf numFmtId="0" fontId="26" fillId="0" borderId="0" xfId="4"/>
    <xf numFmtId="166" fontId="29" fillId="32" borderId="16" xfId="4" applyNumberFormat="1" applyFont="1" applyFill="1" applyBorder="1" applyAlignment="1">
      <alignment horizontal="center" vertical="center"/>
    </xf>
    <xf numFmtId="166" fontId="26" fillId="29" borderId="16" xfId="4" applyNumberFormat="1" applyFill="1" applyBorder="1" applyAlignment="1">
      <alignment horizontal="center" vertical="center"/>
    </xf>
    <xf numFmtId="0" fontId="29" fillId="33" borderId="16" xfId="4" applyFont="1" applyFill="1" applyBorder="1"/>
    <xf numFmtId="0" fontId="26" fillId="0" borderId="16" xfId="4" applyBorder="1"/>
    <xf numFmtId="11" fontId="30" fillId="4" borderId="0" xfId="4" applyNumberFormat="1" applyFont="1" applyFill="1"/>
    <xf numFmtId="166" fontId="29" fillId="2" borderId="16" xfId="4" applyNumberFormat="1" applyFont="1" applyFill="1" applyBorder="1" applyAlignment="1">
      <alignment horizontal="center" vertical="center"/>
    </xf>
    <xf numFmtId="0" fontId="28" fillId="4" borderId="0" xfId="4" applyFont="1" applyFill="1" applyAlignment="1">
      <alignment horizontal="center" vertical="center"/>
    </xf>
    <xf numFmtId="166" fontId="26" fillId="4" borderId="16" xfId="4" applyNumberFormat="1" applyFill="1" applyBorder="1" applyAlignment="1">
      <alignment horizontal="center" vertical="center"/>
    </xf>
    <xf numFmtId="2" fontId="27" fillId="4" borderId="0" xfId="4" applyNumberFormat="1" applyFont="1" applyFill="1" applyAlignment="1">
      <alignment horizontal="center" vertical="center"/>
    </xf>
    <xf numFmtId="2" fontId="26" fillId="4" borderId="0" xfId="4" applyNumberFormat="1" applyFill="1" applyAlignment="1">
      <alignment horizontal="center" vertical="center"/>
    </xf>
    <xf numFmtId="2" fontId="26" fillId="0" borderId="0" xfId="4" applyNumberFormat="1" applyAlignment="1">
      <alignment horizontal="center" vertical="center"/>
    </xf>
    <xf numFmtId="0" fontId="29" fillId="0" borderId="0" xfId="4" applyFont="1"/>
    <xf numFmtId="2" fontId="29" fillId="0" borderId="0" xfId="4" applyNumberFormat="1" applyFont="1"/>
    <xf numFmtId="2" fontId="31" fillId="0" borderId="0" xfId="4" applyNumberFormat="1" applyFont="1"/>
    <xf numFmtId="166" fontId="26" fillId="9" borderId="16" xfId="4" applyNumberFormat="1" applyFill="1" applyBorder="1" applyAlignment="1">
      <alignment horizontal="center" vertical="center"/>
    </xf>
    <xf numFmtId="166" fontId="26" fillId="34" borderId="16" xfId="4" applyNumberFormat="1" applyFill="1" applyBorder="1" applyAlignment="1">
      <alignment horizontal="center" vertical="center"/>
    </xf>
    <xf numFmtId="166" fontId="26" fillId="35" borderId="16" xfId="4" applyNumberFormat="1" applyFill="1" applyBorder="1" applyAlignment="1">
      <alignment horizontal="center" vertical="center"/>
    </xf>
    <xf numFmtId="166" fontId="29" fillId="36" borderId="16" xfId="4" applyNumberFormat="1" applyFont="1" applyFill="1" applyBorder="1" applyAlignment="1">
      <alignment horizontal="center" vertical="center"/>
    </xf>
    <xf numFmtId="0" fontId="2" fillId="24" borderId="0" xfId="2" applyFont="1" applyFill="1" applyAlignment="1">
      <alignment horizontal="center" vertical="center"/>
    </xf>
    <xf numFmtId="0" fontId="22" fillId="26" borderId="0" xfId="2" applyFont="1" applyFill="1" applyAlignment="1">
      <alignment horizontal="center" vertical="center"/>
    </xf>
    <xf numFmtId="0" fontId="22" fillId="3" borderId="0" xfId="2" applyFont="1" applyFill="1" applyAlignment="1">
      <alignment horizontal="center" vertical="center"/>
    </xf>
    <xf numFmtId="0" fontId="21" fillId="10" borderId="0" xfId="2" applyFont="1" applyFill="1" applyAlignment="1">
      <alignment horizontal="center" vertical="center"/>
    </xf>
    <xf numFmtId="0" fontId="14" fillId="3" borderId="0" xfId="2" applyFont="1" applyFill="1" applyAlignment="1">
      <alignment vertical="center"/>
    </xf>
    <xf numFmtId="165" fontId="13" fillId="11" borderId="11" xfId="2" applyNumberFormat="1" applyFont="1" applyFill="1" applyBorder="1" applyAlignment="1">
      <alignment horizontal="center" vertical="center"/>
    </xf>
    <xf numFmtId="165" fontId="13" fillId="11" borderId="10" xfId="2" applyNumberFormat="1" applyFont="1" applyFill="1" applyBorder="1" applyAlignment="1">
      <alignment horizontal="center" vertical="center"/>
    </xf>
    <xf numFmtId="0" fontId="5" fillId="25" borderId="0" xfId="2" applyFont="1" applyFill="1" applyAlignment="1">
      <alignment horizontal="center" vertical="center"/>
    </xf>
    <xf numFmtId="0" fontId="20" fillId="21" borderId="10" xfId="0" applyFont="1" applyFill="1" applyBorder="1" applyAlignment="1">
      <alignment horizontal="center" vertical="center"/>
    </xf>
    <xf numFmtId="0" fontId="20" fillId="21" borderId="14" xfId="0" applyFont="1" applyFill="1" applyBorder="1" applyAlignment="1">
      <alignment horizontal="center" vertical="center"/>
    </xf>
    <xf numFmtId="0" fontId="20" fillId="21" borderId="11" xfId="0" applyFont="1" applyFill="1" applyBorder="1" applyAlignment="1">
      <alignment horizontal="center" vertical="center"/>
    </xf>
    <xf numFmtId="0" fontId="20" fillId="22" borderId="10" xfId="0" applyFont="1" applyFill="1" applyBorder="1" applyAlignment="1">
      <alignment horizontal="center" vertical="center"/>
    </xf>
    <xf numFmtId="0" fontId="20" fillId="22" borderId="14" xfId="0" applyFont="1" applyFill="1" applyBorder="1" applyAlignment="1">
      <alignment horizontal="center" vertical="center"/>
    </xf>
    <xf numFmtId="0" fontId="20" fillId="22" borderId="11" xfId="0" applyFont="1" applyFill="1" applyBorder="1" applyAlignment="1">
      <alignment horizontal="center" vertical="center"/>
    </xf>
    <xf numFmtId="0" fontId="20" fillId="23" borderId="10" xfId="0" applyFont="1" applyFill="1" applyBorder="1" applyAlignment="1">
      <alignment horizontal="center" vertical="center"/>
    </xf>
    <xf numFmtId="0" fontId="20" fillId="23" borderId="14" xfId="0" applyFont="1" applyFill="1" applyBorder="1" applyAlignment="1">
      <alignment horizontal="center" vertical="center"/>
    </xf>
    <xf numFmtId="0" fontId="20" fillId="23" borderId="11" xfId="0" applyFont="1" applyFill="1" applyBorder="1" applyAlignment="1">
      <alignment horizontal="center" vertical="center"/>
    </xf>
    <xf numFmtId="0" fontId="19" fillId="21" borderId="8" xfId="0" applyFont="1" applyFill="1" applyBorder="1" applyAlignment="1">
      <alignment horizontal="center" vertical="center"/>
    </xf>
    <xf numFmtId="0" fontId="19" fillId="21" borderId="12" xfId="0" applyFont="1" applyFill="1" applyBorder="1" applyAlignment="1">
      <alignment horizontal="center" vertical="center"/>
    </xf>
    <xf numFmtId="0" fontId="19" fillId="21" borderId="9" xfId="0" applyFont="1" applyFill="1" applyBorder="1" applyAlignment="1">
      <alignment horizontal="center" vertical="center"/>
    </xf>
    <xf numFmtId="0" fontId="19" fillId="22" borderId="8" xfId="0" applyFont="1" applyFill="1" applyBorder="1" applyAlignment="1">
      <alignment horizontal="center" vertical="center"/>
    </xf>
    <xf numFmtId="0" fontId="19" fillId="22" borderId="12" xfId="0" applyFont="1" applyFill="1" applyBorder="1" applyAlignment="1">
      <alignment horizontal="center" vertical="center"/>
    </xf>
    <xf numFmtId="0" fontId="19" fillId="22" borderId="9" xfId="0" applyFont="1" applyFill="1" applyBorder="1" applyAlignment="1">
      <alignment horizontal="center" vertical="center"/>
    </xf>
    <xf numFmtId="0" fontId="19" fillId="23" borderId="8" xfId="0" applyFont="1" applyFill="1" applyBorder="1" applyAlignment="1">
      <alignment horizontal="center" vertical="center"/>
    </xf>
    <xf numFmtId="0" fontId="19" fillId="23" borderId="12" xfId="0" applyFont="1" applyFill="1" applyBorder="1" applyAlignment="1">
      <alignment horizontal="center" vertical="center"/>
    </xf>
    <xf numFmtId="0" fontId="19" fillId="23" borderId="9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19" fillId="12" borderId="9" xfId="0" applyFont="1" applyFill="1" applyBorder="1" applyAlignment="1">
      <alignment horizontal="center" vertical="center"/>
    </xf>
    <xf numFmtId="0" fontId="19" fillId="13" borderId="8" xfId="0" applyFont="1" applyFill="1" applyBorder="1" applyAlignment="1">
      <alignment horizontal="center" vertical="center"/>
    </xf>
    <xf numFmtId="0" fontId="19" fillId="13" borderId="12" xfId="0" applyFont="1" applyFill="1" applyBorder="1" applyAlignment="1">
      <alignment horizontal="center" vertical="center"/>
    </xf>
    <xf numFmtId="0" fontId="19" fillId="13" borderId="9" xfId="0" applyFont="1" applyFill="1" applyBorder="1" applyAlignment="1">
      <alignment horizontal="center" vertical="center"/>
    </xf>
    <xf numFmtId="0" fontId="19" fillId="14" borderId="8" xfId="0" applyFont="1" applyFill="1" applyBorder="1" applyAlignment="1">
      <alignment horizontal="center" vertical="center"/>
    </xf>
    <xf numFmtId="0" fontId="19" fillId="14" borderId="12" xfId="0" applyFont="1" applyFill="1" applyBorder="1" applyAlignment="1">
      <alignment horizontal="center" vertical="center"/>
    </xf>
    <xf numFmtId="0" fontId="19" fillId="14" borderId="9" xfId="0" applyFont="1" applyFill="1" applyBorder="1" applyAlignment="1">
      <alignment horizontal="center" vertical="center"/>
    </xf>
    <xf numFmtId="0" fontId="19" fillId="15" borderId="8" xfId="0" applyFont="1" applyFill="1" applyBorder="1" applyAlignment="1">
      <alignment horizontal="center" vertical="center"/>
    </xf>
    <xf numFmtId="0" fontId="19" fillId="15" borderId="12" xfId="0" applyFont="1" applyFill="1" applyBorder="1" applyAlignment="1">
      <alignment horizontal="center" vertical="center"/>
    </xf>
    <xf numFmtId="0" fontId="19" fillId="15" borderId="9" xfId="0" applyFont="1" applyFill="1" applyBorder="1" applyAlignment="1">
      <alignment horizontal="center" vertical="center"/>
    </xf>
    <xf numFmtId="0" fontId="19" fillId="16" borderId="8" xfId="0" applyFont="1" applyFill="1" applyBorder="1" applyAlignment="1">
      <alignment horizontal="center" vertical="center"/>
    </xf>
    <xf numFmtId="0" fontId="19" fillId="16" borderId="12" xfId="0" applyFont="1" applyFill="1" applyBorder="1" applyAlignment="1">
      <alignment horizontal="center" vertical="center"/>
    </xf>
    <xf numFmtId="0" fontId="19" fillId="16" borderId="9" xfId="0" applyFont="1" applyFill="1" applyBorder="1" applyAlignment="1">
      <alignment horizontal="center" vertical="center"/>
    </xf>
    <xf numFmtId="0" fontId="19" fillId="17" borderId="8" xfId="0" applyFont="1" applyFill="1" applyBorder="1" applyAlignment="1">
      <alignment horizontal="center" vertical="center"/>
    </xf>
    <xf numFmtId="0" fontId="19" fillId="17" borderId="12" xfId="0" applyFont="1" applyFill="1" applyBorder="1" applyAlignment="1">
      <alignment horizontal="center" vertical="center"/>
    </xf>
    <xf numFmtId="0" fontId="19" fillId="17" borderId="9" xfId="0" applyFont="1" applyFill="1" applyBorder="1" applyAlignment="1">
      <alignment horizontal="center" vertical="center"/>
    </xf>
    <xf numFmtId="0" fontId="19" fillId="18" borderId="8" xfId="0" applyFont="1" applyFill="1" applyBorder="1" applyAlignment="1">
      <alignment horizontal="center" vertical="center"/>
    </xf>
    <xf numFmtId="0" fontId="19" fillId="18" borderId="12" xfId="0" applyFont="1" applyFill="1" applyBorder="1" applyAlignment="1">
      <alignment horizontal="center" vertical="center"/>
    </xf>
    <xf numFmtId="0" fontId="19" fillId="18" borderId="9" xfId="0" applyFont="1" applyFill="1" applyBorder="1" applyAlignment="1">
      <alignment horizontal="center" vertical="center"/>
    </xf>
    <xf numFmtId="0" fontId="19" fillId="19" borderId="8" xfId="0" applyFont="1" applyFill="1" applyBorder="1" applyAlignment="1">
      <alignment horizontal="center" vertical="center"/>
    </xf>
    <xf numFmtId="0" fontId="19" fillId="19" borderId="12" xfId="0" applyFont="1" applyFill="1" applyBorder="1" applyAlignment="1">
      <alignment horizontal="center" vertical="center"/>
    </xf>
    <xf numFmtId="0" fontId="19" fillId="19" borderId="9" xfId="0" applyFont="1" applyFill="1" applyBorder="1" applyAlignment="1">
      <alignment horizontal="center" vertical="center"/>
    </xf>
    <xf numFmtId="0" fontId="19" fillId="20" borderId="8" xfId="0" applyFont="1" applyFill="1" applyBorder="1" applyAlignment="1">
      <alignment horizontal="center" vertical="center"/>
    </xf>
    <xf numFmtId="0" fontId="19" fillId="20" borderId="12" xfId="0" applyFont="1" applyFill="1" applyBorder="1" applyAlignment="1">
      <alignment horizontal="center" vertical="center"/>
    </xf>
    <xf numFmtId="0" fontId="19" fillId="20" borderId="9" xfId="0" applyFont="1" applyFill="1" applyBorder="1" applyAlignment="1">
      <alignment horizontal="center" vertical="center"/>
    </xf>
    <xf numFmtId="0" fontId="20" fillId="12" borderId="10" xfId="0" applyFont="1" applyFill="1" applyBorder="1" applyAlignment="1">
      <alignment horizontal="center" vertical="center"/>
    </xf>
    <xf numFmtId="0" fontId="20" fillId="12" borderId="14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20" fillId="13" borderId="10" xfId="0" applyFont="1" applyFill="1" applyBorder="1" applyAlignment="1">
      <alignment horizontal="center" vertical="center"/>
    </xf>
    <xf numFmtId="0" fontId="20" fillId="13" borderId="14" xfId="0" applyFont="1" applyFill="1" applyBorder="1" applyAlignment="1">
      <alignment horizontal="center" vertical="center"/>
    </xf>
    <xf numFmtId="0" fontId="20" fillId="13" borderId="11" xfId="0" applyFont="1" applyFill="1" applyBorder="1" applyAlignment="1">
      <alignment horizontal="center" vertical="center"/>
    </xf>
    <xf numFmtId="0" fontId="20" fillId="14" borderId="10" xfId="0" applyFont="1" applyFill="1" applyBorder="1" applyAlignment="1">
      <alignment horizontal="center" vertical="center"/>
    </xf>
    <xf numFmtId="0" fontId="20" fillId="14" borderId="14" xfId="0" applyFont="1" applyFill="1" applyBorder="1" applyAlignment="1">
      <alignment horizontal="center" vertical="center"/>
    </xf>
    <xf numFmtId="0" fontId="20" fillId="14" borderId="11" xfId="0" applyFont="1" applyFill="1" applyBorder="1" applyAlignment="1">
      <alignment horizontal="center" vertical="center"/>
    </xf>
    <xf numFmtId="0" fontId="20" fillId="15" borderId="10" xfId="0" applyFont="1" applyFill="1" applyBorder="1" applyAlignment="1">
      <alignment horizontal="center" vertical="center"/>
    </xf>
    <xf numFmtId="0" fontId="20" fillId="15" borderId="14" xfId="0" applyFont="1" applyFill="1" applyBorder="1" applyAlignment="1">
      <alignment horizontal="center" vertical="center"/>
    </xf>
    <xf numFmtId="0" fontId="20" fillId="15" borderId="11" xfId="0" applyFont="1" applyFill="1" applyBorder="1" applyAlignment="1">
      <alignment horizontal="center" vertical="center"/>
    </xf>
    <xf numFmtId="0" fontId="20" fillId="16" borderId="10" xfId="0" applyFont="1" applyFill="1" applyBorder="1" applyAlignment="1">
      <alignment horizontal="center" vertical="center"/>
    </xf>
    <xf numFmtId="0" fontId="20" fillId="16" borderId="14" xfId="0" applyFont="1" applyFill="1" applyBorder="1" applyAlignment="1">
      <alignment horizontal="center" vertical="center"/>
    </xf>
    <xf numFmtId="0" fontId="20" fillId="16" borderId="11" xfId="0" applyFont="1" applyFill="1" applyBorder="1" applyAlignment="1">
      <alignment horizontal="center" vertical="center"/>
    </xf>
    <xf numFmtId="0" fontId="20" fillId="17" borderId="10" xfId="0" applyFont="1" applyFill="1" applyBorder="1" applyAlignment="1">
      <alignment horizontal="center" vertical="center"/>
    </xf>
    <xf numFmtId="0" fontId="20" fillId="17" borderId="14" xfId="0" applyFont="1" applyFill="1" applyBorder="1" applyAlignment="1">
      <alignment horizontal="center" vertical="center"/>
    </xf>
    <xf numFmtId="0" fontId="20" fillId="17" borderId="11" xfId="0" applyFont="1" applyFill="1" applyBorder="1" applyAlignment="1">
      <alignment horizontal="center" vertical="center"/>
    </xf>
    <xf numFmtId="0" fontId="20" fillId="18" borderId="10" xfId="0" applyFont="1" applyFill="1" applyBorder="1" applyAlignment="1">
      <alignment horizontal="center" vertical="center"/>
    </xf>
    <xf numFmtId="0" fontId="20" fillId="18" borderId="14" xfId="0" applyFont="1" applyFill="1" applyBorder="1" applyAlignment="1">
      <alignment horizontal="center" vertical="center"/>
    </xf>
    <xf numFmtId="0" fontId="20" fillId="18" borderId="11" xfId="0" applyFont="1" applyFill="1" applyBorder="1" applyAlignment="1">
      <alignment horizontal="center" vertical="center"/>
    </xf>
    <xf numFmtId="0" fontId="20" fillId="19" borderId="10" xfId="0" applyFont="1" applyFill="1" applyBorder="1" applyAlignment="1">
      <alignment horizontal="center" vertical="center"/>
    </xf>
    <xf numFmtId="0" fontId="20" fillId="19" borderId="14" xfId="0" applyFont="1" applyFill="1" applyBorder="1" applyAlignment="1">
      <alignment horizontal="center" vertical="center"/>
    </xf>
    <xf numFmtId="0" fontId="20" fillId="19" borderId="11" xfId="0" applyFont="1" applyFill="1" applyBorder="1" applyAlignment="1">
      <alignment horizontal="center" vertical="center"/>
    </xf>
    <xf numFmtId="0" fontId="20" fillId="20" borderId="10" xfId="0" applyFont="1" applyFill="1" applyBorder="1" applyAlignment="1">
      <alignment horizontal="center" vertical="center"/>
    </xf>
    <xf numFmtId="0" fontId="20" fillId="20" borderId="14" xfId="0" applyFont="1" applyFill="1" applyBorder="1" applyAlignment="1">
      <alignment horizontal="center" vertical="center"/>
    </xf>
    <xf numFmtId="0" fontId="20" fillId="20" borderId="11" xfId="0" applyFont="1" applyFill="1" applyBorder="1" applyAlignment="1">
      <alignment horizontal="center" vertical="center"/>
    </xf>
    <xf numFmtId="2" fontId="1" fillId="8" borderId="1" xfId="2" applyNumberFormat="1" applyFont="1" applyFill="1" applyBorder="1" applyAlignment="1">
      <alignment horizontal="center" vertical="center"/>
    </xf>
    <xf numFmtId="2" fontId="5" fillId="37" borderId="1" xfId="2" applyNumberFormat="1" applyFont="1" applyFill="1" applyBorder="1" applyAlignment="1">
      <alignment horizontal="center" vertical="center"/>
    </xf>
    <xf numFmtId="2" fontId="5" fillId="4" borderId="1" xfId="2" applyNumberFormat="1" applyFont="1" applyFill="1" applyBorder="1" applyAlignment="1">
      <alignment horizontal="center" vertical="center"/>
    </xf>
    <xf numFmtId="2" fontId="1" fillId="0" borderId="1" xfId="2" applyNumberFormat="1" applyFont="1" applyBorder="1" applyAlignment="1">
      <alignment horizontal="center" vertical="center"/>
    </xf>
    <xf numFmtId="2" fontId="5" fillId="4" borderId="2" xfId="2" applyNumberFormat="1" applyFont="1" applyFill="1" applyBorder="1" applyAlignment="1">
      <alignment horizontal="center" vertical="center"/>
    </xf>
    <xf numFmtId="2" fontId="5" fillId="4" borderId="3" xfId="2" applyNumberFormat="1" applyFont="1" applyFill="1" applyBorder="1" applyAlignment="1">
      <alignment horizontal="center" vertical="center"/>
    </xf>
    <xf numFmtId="2" fontId="32" fillId="4" borderId="1" xfId="2" applyNumberFormat="1" applyFont="1" applyFill="1" applyBorder="1" applyAlignment="1">
      <alignment horizontal="center" vertical="center"/>
    </xf>
    <xf numFmtId="2" fontId="2" fillId="0" borderId="1" xfId="2" applyNumberFormat="1" applyFont="1" applyBorder="1" applyAlignment="1">
      <alignment horizontal="center" vertical="center"/>
    </xf>
    <xf numFmtId="2" fontId="1" fillId="3" borderId="1" xfId="2" applyNumberFormat="1" applyFont="1" applyFill="1" applyBorder="1" applyAlignment="1">
      <alignment horizontal="center" vertical="center"/>
    </xf>
    <xf numFmtId="2" fontId="11" fillId="0" borderId="1" xfId="2" applyNumberFormat="1" applyFont="1" applyBorder="1" applyAlignment="1">
      <alignment horizontal="center" vertical="center"/>
    </xf>
    <xf numFmtId="2" fontId="5" fillId="4" borderId="6" xfId="2" applyNumberFormat="1" applyFont="1" applyFill="1" applyBorder="1" applyAlignment="1">
      <alignment horizontal="center" vertical="center"/>
    </xf>
    <xf numFmtId="2" fontId="13" fillId="2" borderId="2" xfId="2" applyNumberFormat="1" applyFont="1" applyFill="1" applyBorder="1" applyAlignment="1">
      <alignment horizontal="center" vertical="center"/>
    </xf>
    <xf numFmtId="2" fontId="13" fillId="2" borderId="15" xfId="2" applyNumberFormat="1" applyFont="1" applyFill="1" applyBorder="1" applyAlignment="1">
      <alignment horizontal="center" vertical="center"/>
    </xf>
    <xf numFmtId="2" fontId="13" fillId="2" borderId="3" xfId="2" applyNumberFormat="1" applyFont="1" applyFill="1" applyBorder="1" applyAlignment="1">
      <alignment horizontal="center" vertical="center"/>
    </xf>
    <xf numFmtId="2" fontId="1" fillId="0" borderId="8" xfId="2" applyNumberFormat="1" applyFont="1" applyBorder="1" applyAlignment="1">
      <alignment horizontal="center" vertical="center"/>
    </xf>
    <xf numFmtId="2" fontId="1" fillId="0" borderId="3" xfId="2" applyNumberFormat="1" applyFont="1" applyBorder="1" applyAlignment="1">
      <alignment horizontal="center" vertical="center"/>
    </xf>
    <xf numFmtId="2" fontId="1" fillId="0" borderId="9" xfId="2" applyNumberFormat="1" applyFont="1" applyBorder="1" applyAlignment="1">
      <alignment horizontal="center" vertical="center"/>
    </xf>
    <xf numFmtId="165" fontId="1" fillId="0" borderId="8" xfId="2" applyNumberFormat="1" applyFont="1" applyBorder="1" applyAlignment="1">
      <alignment horizontal="center" vertical="center"/>
    </xf>
    <xf numFmtId="165" fontId="1" fillId="0" borderId="9" xfId="2" applyNumberFormat="1" applyFont="1" applyBorder="1" applyAlignment="1">
      <alignment horizontal="center" vertical="center"/>
    </xf>
    <xf numFmtId="165" fontId="5" fillId="4" borderId="13" xfId="2" applyNumberFormat="1" applyFont="1" applyFill="1" applyBorder="1" applyAlignment="1">
      <alignment horizontal="center" vertical="center"/>
    </xf>
    <xf numFmtId="165" fontId="1" fillId="0" borderId="5" xfId="2" applyNumberFormat="1" applyFont="1" applyBorder="1" applyAlignment="1">
      <alignment horizontal="center" vertical="center"/>
    </xf>
    <xf numFmtId="165" fontId="1" fillId="0" borderId="7" xfId="2" applyNumberFormat="1" applyFont="1" applyBorder="1" applyAlignment="1">
      <alignment horizontal="center" vertical="center"/>
    </xf>
    <xf numFmtId="165" fontId="5" fillId="4" borderId="8" xfId="2" applyNumberFormat="1" applyFont="1" applyFill="1" applyBorder="1" applyAlignment="1">
      <alignment horizontal="center" vertical="center"/>
    </xf>
    <xf numFmtId="165" fontId="5" fillId="4" borderId="9" xfId="2" applyNumberFormat="1" applyFont="1" applyFill="1" applyBorder="1" applyAlignment="1">
      <alignment horizontal="center" vertical="center"/>
    </xf>
    <xf numFmtId="2" fontId="1" fillId="0" borderId="2" xfId="2" applyNumberFormat="1" applyFont="1" applyBorder="1" applyAlignment="1">
      <alignment horizontal="center" vertical="center"/>
    </xf>
    <xf numFmtId="165" fontId="1" fillId="0" borderId="2" xfId="2" applyNumberFormat="1" applyFont="1" applyBorder="1" applyAlignment="1">
      <alignment horizontal="center" vertical="center"/>
    </xf>
    <xf numFmtId="165" fontId="1" fillId="0" borderId="3" xfId="2" applyNumberFormat="1" applyFont="1" applyBorder="1" applyAlignment="1">
      <alignment horizontal="center" vertical="center"/>
    </xf>
    <xf numFmtId="165" fontId="1" fillId="0" borderId="10" xfId="2" applyNumberFormat="1" applyFont="1" applyBorder="1" applyAlignment="1">
      <alignment horizontal="center" vertical="center"/>
    </xf>
    <xf numFmtId="165" fontId="1" fillId="0" borderId="11" xfId="2" applyNumberFormat="1" applyFont="1" applyBorder="1" applyAlignment="1">
      <alignment horizontal="center" vertical="center"/>
    </xf>
    <xf numFmtId="165" fontId="1" fillId="0" borderId="13" xfId="2" applyNumberFormat="1" applyFont="1" applyBorder="1" applyAlignment="1">
      <alignment horizontal="center" vertical="center"/>
    </xf>
    <xf numFmtId="2" fontId="1" fillId="0" borderId="6" xfId="2" applyNumberFormat="1" applyFont="1" applyBorder="1" applyAlignment="1">
      <alignment horizontal="center" vertical="center"/>
    </xf>
  </cellXfs>
  <cellStyles count="5">
    <cellStyle name="Lien hypertexte 2" xfId="1" xr:uid="{00000000-0005-0000-0000-000001000000}"/>
    <cellStyle name="Normal" xfId="0" builtinId="0"/>
    <cellStyle name="Normal 2" xfId="2" xr:uid="{00000000-0005-0000-0000-000003000000}"/>
    <cellStyle name="Normal 2 2" xfId="4" xr:uid="{8A0A0F42-FF21-4CBE-8B09-6605E704E7E5}"/>
    <cellStyle name="Normal 3" xfId="3" xr:uid="{00000000-0005-0000-0000-000004000000}"/>
  </cellStyles>
  <dxfs count="326"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009999"/>
        </patternFill>
      </fill>
    </dxf>
    <dxf>
      <fill>
        <patternFill>
          <bgColor rgb="FFEAEAEA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ill>
        <patternFill>
          <bgColor rgb="FFFFCC99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/>
        <color theme="1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/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ont>
        <color auto="1"/>
      </font>
      <fill>
        <patternFill>
          <bgColor rgb="FFC9C9C9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1"/>
      </font>
      <fill>
        <patternFill>
          <bgColor rgb="FF66FF66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/>
      </font>
      <fill>
        <patternFill>
          <bgColor rgb="FFFFFF9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FFFF00"/>
      </font>
      <fill>
        <patternFill>
          <bgColor rgb="FF777777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8"/>
        </patternFill>
      </fill>
    </dxf>
    <dxf>
      <fill>
        <patternFill>
          <bgColor rgb="FFFFCC99"/>
        </patternFill>
      </fill>
    </dxf>
    <dxf>
      <numFmt numFmtId="167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C9C9C9"/>
      <color rgb="FF003300"/>
      <color rgb="FFFFFFFF"/>
      <color rgb="FFFFFF99"/>
      <color rgb="FFCCFFCC"/>
      <color rgb="FFEF720B"/>
      <color rgb="FFC35D09"/>
      <color rgb="FFFFFFCC"/>
      <color rgb="FFFFCCCC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eetMetadata" Target="metadata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6"/>
</file>

<file path=xl/ctrlProps/ctrlProp3.xml><?xml version="1.0" encoding="utf-8"?>
<formControlPr xmlns="http://schemas.microsoft.com/office/spreadsheetml/2009/9/main" objectType="Spin" dx="22" fmlaLink="mois" max="12" min="1" page="10"/>
</file>

<file path=xl/ctrlProps/ctrlProp4.xml><?xml version="1.0" encoding="utf-8"?>
<formControlPr xmlns="http://schemas.microsoft.com/office/spreadsheetml/2009/9/main" objectType="Spin" dx="22" fmlaLink="annee" max="2200" min="1900" page="10" val="2026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67234</xdr:colOff>
      <xdr:row>0</xdr:row>
      <xdr:rowOff>140786</xdr:rowOff>
    </xdr:from>
    <xdr:ext cx="14231472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991284" y="140786"/>
          <a:ext cx="14231472" cy="937629"/>
        </a:xfrm>
        <a:prstGeom prst="rect">
          <a:avLst/>
        </a:prstGeom>
        <a:noFill/>
        <a:effectLst>
          <a:outerShdw blurRad="622300" dist="38100" dir="5940000" sx="110000" sy="110000" algn="tl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FF0000"/>
              </a:solidFill>
              <a:effectLst>
                <a:outerShdw blurRad="12700" dist="50800" dir="2400000" algn="l" rotWithShape="0">
                  <a:prstClr val="black">
                    <a:alpha val="40000"/>
                  </a:prstClr>
                </a:outerShdw>
              </a:effectLst>
              <a:latin typeface="+mn-lt"/>
            </a:rPr>
            <a:t>Calendrier perpétuel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19050</xdr:colOff>
          <xdr:row>2</xdr:row>
          <xdr:rowOff>228600</xdr:rowOff>
        </xdr:from>
        <xdr:to>
          <xdr:col>59</xdr:col>
          <xdr:colOff>247650</xdr:colOff>
          <xdr:row>4</xdr:row>
          <xdr:rowOff>9525</xdr:rowOff>
        </xdr:to>
        <xdr:sp macro="" textlink="">
          <xdr:nvSpPr>
            <xdr:cNvPr id="20481" name="Spinner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19050</xdr:colOff>
          <xdr:row>0</xdr:row>
          <xdr:rowOff>257175</xdr:rowOff>
        </xdr:from>
        <xdr:to>
          <xdr:col>59</xdr:col>
          <xdr:colOff>247650</xdr:colOff>
          <xdr:row>2</xdr:row>
          <xdr:rowOff>9525</xdr:rowOff>
        </xdr:to>
        <xdr:sp macro="" textlink="">
          <xdr:nvSpPr>
            <xdr:cNvPr id="20482" name="Spinner 2" hidden="1">
              <a:extLst>
                <a:ext uri="{63B3BB69-23CF-44E3-9099-C40C66FF867C}">
                  <a14:compatExt spid="_x0000_s20482"/>
                </a:ext>
                <a:ext uri="{FF2B5EF4-FFF2-40B4-BE49-F238E27FC236}">
                  <a16:creationId xmlns:a16="http://schemas.microsoft.com/office/drawing/2014/main" id="{00000000-0008-0000-0200-00000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68</xdr:col>
      <xdr:colOff>301098</xdr:colOff>
      <xdr:row>4</xdr:row>
      <xdr:rowOff>279431</xdr:rowOff>
    </xdr:from>
    <xdr:to>
      <xdr:col>73</xdr:col>
      <xdr:colOff>401468</xdr:colOff>
      <xdr:row>10</xdr:row>
      <xdr:rowOff>101542</xdr:rowOff>
    </xdr:to>
    <xdr:pic macro="[0]!Enregistrer">
      <xdr:nvPicPr>
        <xdr:cNvPr id="5" name="Graphique 4" descr="Double geste d’appui avec un remplissage uni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6087043" y="1301626"/>
          <a:ext cx="1296803" cy="1320556"/>
        </a:xfrm>
        <a:prstGeom prst="rect">
          <a:avLst/>
        </a:prstGeom>
      </xdr:spPr>
    </xdr:pic>
    <xdr:clientData/>
  </xdr:twoCellAnchor>
  <xdr:twoCellAnchor>
    <xdr:from>
      <xdr:col>68</xdr:col>
      <xdr:colOff>604024</xdr:colOff>
      <xdr:row>10</xdr:row>
      <xdr:rowOff>174238</xdr:rowOff>
    </xdr:from>
    <xdr:to>
      <xdr:col>73</xdr:col>
      <xdr:colOff>329571</xdr:colOff>
      <xdr:row>18</xdr:row>
      <xdr:rowOff>50374</xdr:rowOff>
    </xdr:to>
    <xdr:sp macro="[0]!affichefor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389969" y="2694878"/>
          <a:ext cx="921980" cy="1641746"/>
        </a:xfrm>
        <a:prstGeom prst="roundRect">
          <a:avLst/>
        </a:prstGeom>
        <a:gradFill>
          <a:gsLst>
            <a:gs pos="0">
              <a:srgbClr val="FFFF00"/>
            </a:gs>
            <a:gs pos="100000">
              <a:srgbClr val="FFFFCC"/>
            </a:gs>
            <a:gs pos="100000">
              <a:srgbClr val="C00000"/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700" b="1" i="1">
              <a:solidFill>
                <a:srgbClr val="C00000"/>
              </a:solidFill>
            </a:rPr>
            <a:t>Appel de la palette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67234</xdr:colOff>
      <xdr:row>0</xdr:row>
      <xdr:rowOff>140786</xdr:rowOff>
    </xdr:from>
    <xdr:ext cx="14231472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124509" y="140786"/>
          <a:ext cx="14231472" cy="937629"/>
        </a:xfrm>
        <a:prstGeom prst="rect">
          <a:avLst/>
        </a:prstGeom>
        <a:noFill/>
        <a:effectLst>
          <a:outerShdw blurRad="622300" dist="38100" dir="5940000" sx="110000" sy="110000" algn="tl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FF0000"/>
              </a:solidFill>
              <a:effectLst>
                <a:outerShdw blurRad="12700" dist="50800" dir="2400000" algn="l" rotWithShape="0">
                  <a:prstClr val="black">
                    <a:alpha val="40000"/>
                  </a:prstClr>
                </a:outerShdw>
              </a:effectLst>
              <a:latin typeface="+mn-lt"/>
            </a:rPr>
            <a:t>Calendrier perpétuel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19050</xdr:colOff>
          <xdr:row>2</xdr:row>
          <xdr:rowOff>228600</xdr:rowOff>
        </xdr:from>
        <xdr:to>
          <xdr:col>59</xdr:col>
          <xdr:colOff>247650</xdr:colOff>
          <xdr:row>4</xdr:row>
          <xdr:rowOff>9525</xdr:rowOff>
        </xdr:to>
        <xdr:sp macro="" textlink="">
          <xdr:nvSpPr>
            <xdr:cNvPr id="26625" name="Spinner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3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19050</xdr:colOff>
          <xdr:row>0</xdr:row>
          <xdr:rowOff>257175</xdr:rowOff>
        </xdr:from>
        <xdr:to>
          <xdr:col>59</xdr:col>
          <xdr:colOff>247650</xdr:colOff>
          <xdr:row>2</xdr:row>
          <xdr:rowOff>9525</xdr:rowOff>
        </xdr:to>
        <xdr:sp macro="" textlink="">
          <xdr:nvSpPr>
            <xdr:cNvPr id="26626" name="Spinner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3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226a3ebb5adeff6/Bureau/test-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ricp/AppData/Local/Temp/acce6052-cdd5-4a1d-8142-ee8346dcd2f5_recap-par-mois-2025-2.zip.2f5/retraite%20eric/Excel/ep-david-dct-creation-d-un-calendrier-dynamique-calendrier-perpetuel-v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icp\AppData\Local\Temp\acce6052-cdd5-4a1d-8142-ee8346dcd2f5_recap-par-mois-2025-2.zip.2f5\retraite%20eric\Excel\ep-david-dct-creation-d-un-calendrier-dynamique-calendrier-perpetuel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s fériés"/>
      <sheetName val="Feuil1"/>
    </sheetNames>
    <sheetDataSet>
      <sheetData sheetId="0">
        <row r="4">
          <cell r="C4">
            <v>46117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Dates"/>
    </sheetNames>
    <sheetDataSet>
      <sheetData sheetId="0"/>
      <sheetData sheetId="1">
        <row r="3">
          <cell r="A3" t="str">
            <v>Jour de l'An</v>
          </cell>
          <cell r="B3">
            <v>44927</v>
          </cell>
        </row>
        <row r="4">
          <cell r="A4" t="str">
            <v>Lundi de Pâques</v>
          </cell>
          <cell r="B4">
            <v>45026</v>
          </cell>
        </row>
        <row r="5">
          <cell r="A5" t="str">
            <v>Fête du Travail</v>
          </cell>
          <cell r="B5">
            <v>45047</v>
          </cell>
        </row>
        <row r="6">
          <cell r="A6" t="str">
            <v>Victoire 39-45</v>
          </cell>
          <cell r="B6">
            <v>45054</v>
          </cell>
        </row>
        <row r="7">
          <cell r="A7" t="str">
            <v>Jeudi de L'Ascension</v>
          </cell>
          <cell r="B7">
            <v>45064</v>
          </cell>
        </row>
        <row r="8">
          <cell r="A8" t="str">
            <v>Lundi de Pentecôte</v>
          </cell>
          <cell r="B8">
            <v>45075</v>
          </cell>
        </row>
        <row r="9">
          <cell r="A9" t="str">
            <v>Fête Nationale</v>
          </cell>
          <cell r="B9">
            <v>45121</v>
          </cell>
        </row>
        <row r="10">
          <cell r="A10" t="str">
            <v>Assomption</v>
          </cell>
          <cell r="B10">
            <v>45153</v>
          </cell>
        </row>
        <row r="11">
          <cell r="A11" t="str">
            <v>Toussaint</v>
          </cell>
          <cell r="B11">
            <v>45231</v>
          </cell>
        </row>
        <row r="12">
          <cell r="A12" t="str">
            <v>Armistice 14-18</v>
          </cell>
          <cell r="B12">
            <v>45241</v>
          </cell>
        </row>
        <row r="13">
          <cell r="A13" t="str">
            <v>Noël</v>
          </cell>
          <cell r="B13">
            <v>45285</v>
          </cell>
        </row>
        <row r="14">
          <cell r="A14" t="str">
            <v>Année + 1</v>
          </cell>
          <cell r="B14">
            <v>2024</v>
          </cell>
        </row>
        <row r="15">
          <cell r="A15" t="str">
            <v>Jour de l'An</v>
          </cell>
          <cell r="B15">
            <v>45292</v>
          </cell>
        </row>
        <row r="16">
          <cell r="A16" t="str">
            <v>Lundi de Pâques</v>
          </cell>
          <cell r="B16">
            <v>45383</v>
          </cell>
        </row>
        <row r="17">
          <cell r="A17" t="str">
            <v>Fête du Travail</v>
          </cell>
          <cell r="B17">
            <v>45413</v>
          </cell>
        </row>
        <row r="18">
          <cell r="A18" t="str">
            <v>Victoire 39-45</v>
          </cell>
          <cell r="B18">
            <v>45420</v>
          </cell>
        </row>
        <row r="19">
          <cell r="A19" t="str">
            <v>Jeudi de L'Ascension</v>
          </cell>
          <cell r="B19">
            <v>45421</v>
          </cell>
        </row>
        <row r="20">
          <cell r="A20" t="str">
            <v>Lundi de Pentecôte</v>
          </cell>
          <cell r="B20">
            <v>45432</v>
          </cell>
        </row>
        <row r="21">
          <cell r="A21" t="str">
            <v>Fête Nationale</v>
          </cell>
          <cell r="B21">
            <v>45487</v>
          </cell>
        </row>
        <row r="22">
          <cell r="A22" t="str">
            <v>Assomption</v>
          </cell>
          <cell r="B22">
            <v>45519</v>
          </cell>
        </row>
        <row r="23">
          <cell r="A23" t="str">
            <v>Toussaint</v>
          </cell>
          <cell r="B23">
            <v>45597</v>
          </cell>
        </row>
        <row r="24">
          <cell r="A24" t="str">
            <v>Armistice 14-18</v>
          </cell>
          <cell r="B24">
            <v>45607</v>
          </cell>
        </row>
        <row r="25">
          <cell r="A25" t="str">
            <v>Noël</v>
          </cell>
          <cell r="B25">
            <v>45651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Dates"/>
    </sheetNames>
    <sheetDataSet>
      <sheetData sheetId="0"/>
      <sheetData sheetId="1">
        <row r="3">
          <cell r="A3" t="str">
            <v>Jour de l'An</v>
          </cell>
          <cell r="B3">
            <v>44927</v>
          </cell>
        </row>
        <row r="4">
          <cell r="A4" t="str">
            <v>Lundi de Pâques</v>
          </cell>
          <cell r="B4">
            <v>45026</v>
          </cell>
        </row>
        <row r="5">
          <cell r="A5" t="str">
            <v>Fête du Travail</v>
          </cell>
          <cell r="B5">
            <v>45047</v>
          </cell>
        </row>
        <row r="6">
          <cell r="A6" t="str">
            <v>Victoire 39-45</v>
          </cell>
          <cell r="B6">
            <v>45054</v>
          </cell>
        </row>
        <row r="7">
          <cell r="A7" t="str">
            <v>Jeudi de L'Ascension</v>
          </cell>
          <cell r="B7">
            <v>45064</v>
          </cell>
        </row>
        <row r="8">
          <cell r="A8" t="str">
            <v>Lundi de Pentecôte</v>
          </cell>
          <cell r="B8">
            <v>45075</v>
          </cell>
        </row>
        <row r="9">
          <cell r="A9" t="str">
            <v>Fête Nationale</v>
          </cell>
          <cell r="B9">
            <v>45121</v>
          </cell>
        </row>
        <row r="10">
          <cell r="A10" t="str">
            <v>Assomption</v>
          </cell>
          <cell r="B10">
            <v>45153</v>
          </cell>
        </row>
        <row r="11">
          <cell r="A11" t="str">
            <v>Toussaint</v>
          </cell>
          <cell r="B11">
            <v>45231</v>
          </cell>
        </row>
        <row r="12">
          <cell r="A12" t="str">
            <v>Armistice 14-18</v>
          </cell>
          <cell r="B12">
            <v>45241</v>
          </cell>
        </row>
        <row r="13">
          <cell r="A13" t="str">
            <v>Noël</v>
          </cell>
          <cell r="B13">
            <v>45285</v>
          </cell>
        </row>
        <row r="14">
          <cell r="A14" t="str">
            <v>Année + 1</v>
          </cell>
          <cell r="B14">
            <v>2024</v>
          </cell>
        </row>
        <row r="15">
          <cell r="A15" t="str">
            <v>Jour de l'An</v>
          </cell>
          <cell r="B15">
            <v>45292</v>
          </cell>
        </row>
        <row r="16">
          <cell r="A16" t="str">
            <v>Lundi de Pâques</v>
          </cell>
          <cell r="B16">
            <v>45383</v>
          </cell>
        </row>
        <row r="17">
          <cell r="A17" t="str">
            <v>Fête du Travail</v>
          </cell>
          <cell r="B17">
            <v>45413</v>
          </cell>
        </row>
        <row r="18">
          <cell r="A18" t="str">
            <v>Victoire 39-45</v>
          </cell>
          <cell r="B18">
            <v>45420</v>
          </cell>
        </row>
        <row r="19">
          <cell r="A19" t="str">
            <v>Jeudi de L'Ascension</v>
          </cell>
          <cell r="B19">
            <v>45421</v>
          </cell>
        </row>
        <row r="20">
          <cell r="A20" t="str">
            <v>Lundi de Pentecôte</v>
          </cell>
          <cell r="B20">
            <v>45432</v>
          </cell>
        </row>
        <row r="21">
          <cell r="A21" t="str">
            <v>Fête Nationale</v>
          </cell>
          <cell r="B21">
            <v>45487</v>
          </cell>
        </row>
        <row r="22">
          <cell r="A22" t="str">
            <v>Assomption</v>
          </cell>
          <cell r="B22">
            <v>45519</v>
          </cell>
        </row>
        <row r="23">
          <cell r="A23" t="str">
            <v>Toussaint</v>
          </cell>
          <cell r="B23">
            <v>45597</v>
          </cell>
        </row>
        <row r="24">
          <cell r="A24" t="str">
            <v>Armistice 14-18</v>
          </cell>
          <cell r="B24">
            <v>45607</v>
          </cell>
        </row>
        <row r="25">
          <cell r="A25" t="str">
            <v>Noël</v>
          </cell>
          <cell r="B25">
            <v>45651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C7F9D2-2DFD-448B-8C97-8F45FE33E941}" name="Jours_fériés22" displayName="Jours_fériés22" ref="B2:C15" totalsRowShown="0" headerRowDxfId="325" dataDxfId="324">
  <autoFilter ref="B2:C15" xr:uid="{0EBC5C23-FD7E-42F5-9E81-B6164FA2A16E}">
    <filterColumn colId="0" hiddenButton="1"/>
    <filterColumn colId="1" hiddenButton="1"/>
  </autoFilter>
  <tableColumns count="2">
    <tableColumn id="1" xr3:uid="{023DCCCE-431D-4DA8-9A00-AEB955283518}" name="Jour férié" dataDxfId="323"/>
    <tableColumn id="3" xr3:uid="{55AD7871-CAC1-410A-AEBF-6A1DE56F0520}" name="Dates" dataDxfId="32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07537-AFCD-4022-8CEE-EF8154590CEF}">
  <sheetPr codeName="Feuil9"/>
  <dimension ref="A1:L44"/>
  <sheetViews>
    <sheetView workbookViewId="0">
      <selection activeCell="C23" sqref="C23"/>
    </sheetView>
  </sheetViews>
  <sheetFormatPr baseColWidth="10" defaultRowHeight="10.5" x14ac:dyDescent="0.15"/>
  <cols>
    <col min="1" max="2" width="11.42578125" style="44"/>
    <col min="3" max="3" width="23.85546875" style="44" customWidth="1"/>
    <col min="4" max="258" width="11.42578125" style="44"/>
    <col min="259" max="259" width="23.85546875" style="44" customWidth="1"/>
    <col min="260" max="514" width="11.42578125" style="44"/>
    <col min="515" max="515" width="23.85546875" style="44" customWidth="1"/>
    <col min="516" max="770" width="11.42578125" style="44"/>
    <col min="771" max="771" width="23.85546875" style="44" customWidth="1"/>
    <col min="772" max="1026" width="11.42578125" style="44"/>
    <col min="1027" max="1027" width="23.85546875" style="44" customWidth="1"/>
    <col min="1028" max="1282" width="11.42578125" style="44"/>
    <col min="1283" max="1283" width="23.85546875" style="44" customWidth="1"/>
    <col min="1284" max="1538" width="11.42578125" style="44"/>
    <col min="1539" max="1539" width="23.85546875" style="44" customWidth="1"/>
    <col min="1540" max="1794" width="11.42578125" style="44"/>
    <col min="1795" max="1795" width="23.85546875" style="44" customWidth="1"/>
    <col min="1796" max="2050" width="11.42578125" style="44"/>
    <col min="2051" max="2051" width="23.85546875" style="44" customWidth="1"/>
    <col min="2052" max="2306" width="11.42578125" style="44"/>
    <col min="2307" max="2307" width="23.85546875" style="44" customWidth="1"/>
    <col min="2308" max="2562" width="11.42578125" style="44"/>
    <col min="2563" max="2563" width="23.85546875" style="44" customWidth="1"/>
    <col min="2564" max="2818" width="11.42578125" style="44"/>
    <col min="2819" max="2819" width="23.85546875" style="44" customWidth="1"/>
    <col min="2820" max="3074" width="11.42578125" style="44"/>
    <col min="3075" max="3075" width="23.85546875" style="44" customWidth="1"/>
    <col min="3076" max="3330" width="11.42578125" style="44"/>
    <col min="3331" max="3331" width="23.85546875" style="44" customWidth="1"/>
    <col min="3332" max="3586" width="11.42578125" style="44"/>
    <col min="3587" max="3587" width="23.85546875" style="44" customWidth="1"/>
    <col min="3588" max="3842" width="11.42578125" style="44"/>
    <col min="3843" max="3843" width="23.85546875" style="44" customWidth="1"/>
    <col min="3844" max="4098" width="11.42578125" style="44"/>
    <col min="4099" max="4099" width="23.85546875" style="44" customWidth="1"/>
    <col min="4100" max="4354" width="11.42578125" style="44"/>
    <col min="4355" max="4355" width="23.85546875" style="44" customWidth="1"/>
    <col min="4356" max="4610" width="11.42578125" style="44"/>
    <col min="4611" max="4611" width="23.85546875" style="44" customWidth="1"/>
    <col min="4612" max="4866" width="11.42578125" style="44"/>
    <col min="4867" max="4867" width="23.85546875" style="44" customWidth="1"/>
    <col min="4868" max="5122" width="11.42578125" style="44"/>
    <col min="5123" max="5123" width="23.85546875" style="44" customWidth="1"/>
    <col min="5124" max="5378" width="11.42578125" style="44"/>
    <col min="5379" max="5379" width="23.85546875" style="44" customWidth="1"/>
    <col min="5380" max="5634" width="11.42578125" style="44"/>
    <col min="5635" max="5635" width="23.85546875" style="44" customWidth="1"/>
    <col min="5636" max="5890" width="11.42578125" style="44"/>
    <col min="5891" max="5891" width="23.85546875" style="44" customWidth="1"/>
    <col min="5892" max="6146" width="11.42578125" style="44"/>
    <col min="6147" max="6147" width="23.85546875" style="44" customWidth="1"/>
    <col min="6148" max="6402" width="11.42578125" style="44"/>
    <col min="6403" max="6403" width="23.85546875" style="44" customWidth="1"/>
    <col min="6404" max="6658" width="11.42578125" style="44"/>
    <col min="6659" max="6659" width="23.85546875" style="44" customWidth="1"/>
    <col min="6660" max="6914" width="11.42578125" style="44"/>
    <col min="6915" max="6915" width="23.85546875" style="44" customWidth="1"/>
    <col min="6916" max="7170" width="11.42578125" style="44"/>
    <col min="7171" max="7171" width="23.85546875" style="44" customWidth="1"/>
    <col min="7172" max="7426" width="11.42578125" style="44"/>
    <col min="7427" max="7427" width="23.85546875" style="44" customWidth="1"/>
    <col min="7428" max="7682" width="11.42578125" style="44"/>
    <col min="7683" max="7683" width="23.85546875" style="44" customWidth="1"/>
    <col min="7684" max="7938" width="11.42578125" style="44"/>
    <col min="7939" max="7939" width="23.85546875" style="44" customWidth="1"/>
    <col min="7940" max="8194" width="11.42578125" style="44"/>
    <col min="8195" max="8195" width="23.85546875" style="44" customWidth="1"/>
    <col min="8196" max="8450" width="11.42578125" style="44"/>
    <col min="8451" max="8451" width="23.85546875" style="44" customWidth="1"/>
    <col min="8452" max="8706" width="11.42578125" style="44"/>
    <col min="8707" max="8707" width="23.85546875" style="44" customWidth="1"/>
    <col min="8708" max="8962" width="11.42578125" style="44"/>
    <col min="8963" max="8963" width="23.85546875" style="44" customWidth="1"/>
    <col min="8964" max="9218" width="11.42578125" style="44"/>
    <col min="9219" max="9219" width="23.85546875" style="44" customWidth="1"/>
    <col min="9220" max="9474" width="11.42578125" style="44"/>
    <col min="9475" max="9475" width="23.85546875" style="44" customWidth="1"/>
    <col min="9476" max="9730" width="11.42578125" style="44"/>
    <col min="9731" max="9731" width="23.85546875" style="44" customWidth="1"/>
    <col min="9732" max="9986" width="11.42578125" style="44"/>
    <col min="9987" max="9987" width="23.85546875" style="44" customWidth="1"/>
    <col min="9988" max="10242" width="11.42578125" style="44"/>
    <col min="10243" max="10243" width="23.85546875" style="44" customWidth="1"/>
    <col min="10244" max="10498" width="11.42578125" style="44"/>
    <col min="10499" max="10499" width="23.85546875" style="44" customWidth="1"/>
    <col min="10500" max="10754" width="11.42578125" style="44"/>
    <col min="10755" max="10755" width="23.85546875" style="44" customWidth="1"/>
    <col min="10756" max="11010" width="11.42578125" style="44"/>
    <col min="11011" max="11011" width="23.85546875" style="44" customWidth="1"/>
    <col min="11012" max="11266" width="11.42578125" style="44"/>
    <col min="11267" max="11267" width="23.85546875" style="44" customWidth="1"/>
    <col min="11268" max="11522" width="11.42578125" style="44"/>
    <col min="11523" max="11523" width="23.85546875" style="44" customWidth="1"/>
    <col min="11524" max="11778" width="11.42578125" style="44"/>
    <col min="11779" max="11779" width="23.85546875" style="44" customWidth="1"/>
    <col min="11780" max="12034" width="11.42578125" style="44"/>
    <col min="12035" max="12035" width="23.85546875" style="44" customWidth="1"/>
    <col min="12036" max="12290" width="11.42578125" style="44"/>
    <col min="12291" max="12291" width="23.85546875" style="44" customWidth="1"/>
    <col min="12292" max="12546" width="11.42578125" style="44"/>
    <col min="12547" max="12547" width="23.85546875" style="44" customWidth="1"/>
    <col min="12548" max="12802" width="11.42578125" style="44"/>
    <col min="12803" max="12803" width="23.85546875" style="44" customWidth="1"/>
    <col min="12804" max="13058" width="11.42578125" style="44"/>
    <col min="13059" max="13059" width="23.85546875" style="44" customWidth="1"/>
    <col min="13060" max="13314" width="11.42578125" style="44"/>
    <col min="13315" max="13315" width="23.85546875" style="44" customWidth="1"/>
    <col min="13316" max="13570" width="11.42578125" style="44"/>
    <col min="13571" max="13571" width="23.85546875" style="44" customWidth="1"/>
    <col min="13572" max="13826" width="11.42578125" style="44"/>
    <col min="13827" max="13827" width="23.85546875" style="44" customWidth="1"/>
    <col min="13828" max="14082" width="11.42578125" style="44"/>
    <col min="14083" max="14083" width="23.85546875" style="44" customWidth="1"/>
    <col min="14084" max="14338" width="11.42578125" style="44"/>
    <col min="14339" max="14339" width="23.85546875" style="44" customWidth="1"/>
    <col min="14340" max="14594" width="11.42578125" style="44"/>
    <col min="14595" max="14595" width="23.85546875" style="44" customWidth="1"/>
    <col min="14596" max="14850" width="11.42578125" style="44"/>
    <col min="14851" max="14851" width="23.85546875" style="44" customWidth="1"/>
    <col min="14852" max="15106" width="11.42578125" style="44"/>
    <col min="15107" max="15107" width="23.85546875" style="44" customWidth="1"/>
    <col min="15108" max="15362" width="11.42578125" style="44"/>
    <col min="15363" max="15363" width="23.85546875" style="44" customWidth="1"/>
    <col min="15364" max="15618" width="11.42578125" style="44"/>
    <col min="15619" max="15619" width="23.85546875" style="44" customWidth="1"/>
    <col min="15620" max="15874" width="11.42578125" style="44"/>
    <col min="15875" max="15875" width="23.85546875" style="44" customWidth="1"/>
    <col min="15876" max="16130" width="11.42578125" style="44"/>
    <col min="16131" max="16131" width="23.85546875" style="44" customWidth="1"/>
    <col min="16132" max="16384" width="11.42578125" style="44"/>
  </cols>
  <sheetData>
    <row r="1" spans="1:12" x14ac:dyDescent="0.15">
      <c r="A1" s="42"/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2" x14ac:dyDescent="0.15">
      <c r="A2" s="45" t="s">
        <v>21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2" x14ac:dyDescent="0.15">
      <c r="A3" s="62" t="s">
        <v>18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2" x14ac:dyDescent="0.15">
      <c r="A4" s="46" t="s">
        <v>20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2" x14ac:dyDescent="0.15">
      <c r="A5" s="47" t="s">
        <v>22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2" x14ac:dyDescent="0.15">
      <c r="A6" s="48"/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2" x14ac:dyDescent="0.15">
      <c r="A7" s="59" t="s">
        <v>19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9"/>
    </row>
    <row r="8" spans="1:12" x14ac:dyDescent="0.15">
      <c r="A8" s="60" t="s">
        <v>23</v>
      </c>
      <c r="B8" s="43"/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15">
      <c r="A9" s="61" t="s">
        <v>24</v>
      </c>
      <c r="B9" s="43"/>
      <c r="C9" s="43"/>
      <c r="D9" s="43"/>
      <c r="E9" s="43"/>
      <c r="F9" s="43"/>
      <c r="G9" s="43"/>
      <c r="H9" s="43"/>
      <c r="I9" s="43"/>
      <c r="J9" s="43"/>
      <c r="K9" s="43"/>
    </row>
    <row r="10" spans="1:12" x14ac:dyDescent="0.15">
      <c r="A10" s="50" t="s">
        <v>25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1:12" x14ac:dyDescent="0.15">
      <c r="A11" s="50" t="s">
        <v>26</v>
      </c>
      <c r="B11" s="43"/>
      <c r="C11" s="43"/>
      <c r="D11" s="43"/>
      <c r="E11" s="43"/>
      <c r="F11" s="43"/>
      <c r="G11" s="43"/>
      <c r="H11" s="43"/>
      <c r="I11" s="43"/>
      <c r="J11" s="51"/>
      <c r="K11" s="43"/>
    </row>
    <row r="12" spans="1:12" x14ac:dyDescent="0.15">
      <c r="A12" s="52"/>
      <c r="B12" s="43"/>
      <c r="C12" s="43"/>
      <c r="D12" s="43"/>
      <c r="E12" s="43"/>
      <c r="F12" s="43"/>
      <c r="G12" s="43"/>
      <c r="H12" s="43"/>
      <c r="I12" s="43"/>
      <c r="J12" s="51"/>
      <c r="K12" s="43"/>
    </row>
    <row r="13" spans="1:12" x14ac:dyDescent="0.15">
      <c r="A13" s="52"/>
      <c r="B13" s="43"/>
      <c r="C13" s="43"/>
      <c r="D13" s="43"/>
      <c r="E13" s="43"/>
      <c r="F13" s="43"/>
      <c r="G13" s="43"/>
      <c r="H13" s="43"/>
      <c r="I13" s="43"/>
      <c r="J13" s="51"/>
      <c r="K13" s="43"/>
    </row>
    <row r="14" spans="1:12" x14ac:dyDescent="0.15">
      <c r="A14" s="52"/>
      <c r="B14" s="43"/>
      <c r="C14" s="43"/>
      <c r="D14" s="43"/>
      <c r="E14" s="43"/>
      <c r="F14" s="43"/>
      <c r="G14" s="43"/>
      <c r="H14" s="43"/>
      <c r="I14" s="43"/>
      <c r="J14" s="51"/>
      <c r="K14" s="43"/>
    </row>
    <row r="15" spans="1:12" x14ac:dyDescent="0.15">
      <c r="A15" s="52"/>
      <c r="B15" s="43"/>
      <c r="C15" s="43"/>
      <c r="D15" s="43"/>
      <c r="E15" s="43"/>
      <c r="F15" s="43"/>
      <c r="G15" s="43"/>
      <c r="H15" s="43"/>
      <c r="I15" s="43"/>
      <c r="J15" s="51"/>
      <c r="K15" s="43"/>
    </row>
    <row r="16" spans="1:12" x14ac:dyDescent="0.15">
      <c r="A16" s="52"/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 x14ac:dyDescent="0.15">
      <c r="A17" s="52"/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x14ac:dyDescent="0.15">
      <c r="A18" s="52"/>
      <c r="B18" s="43"/>
      <c r="C18" s="43"/>
      <c r="D18" s="43"/>
      <c r="E18" s="43"/>
      <c r="F18" s="43"/>
      <c r="G18" s="43"/>
      <c r="H18" s="43"/>
      <c r="I18" s="43"/>
      <c r="J18" s="43"/>
      <c r="K18" s="43"/>
    </row>
    <row r="19" spans="1:11" x14ac:dyDescent="0.15">
      <c r="A19" s="52"/>
      <c r="B19" s="43"/>
      <c r="C19" s="43"/>
      <c r="D19" s="43"/>
      <c r="E19" s="43"/>
      <c r="F19" s="43"/>
      <c r="G19" s="43"/>
      <c r="H19" s="43"/>
      <c r="I19" s="43"/>
      <c r="J19" s="43"/>
      <c r="K19" s="43"/>
    </row>
    <row r="20" spans="1:11" x14ac:dyDescent="0.15">
      <c r="A20" s="52"/>
      <c r="B20" s="43"/>
      <c r="C20" s="43"/>
      <c r="D20" s="43"/>
      <c r="E20" s="43"/>
      <c r="F20" s="43"/>
      <c r="G20" s="43"/>
      <c r="H20" s="43"/>
      <c r="I20" s="43"/>
      <c r="J20" s="43"/>
      <c r="K20" s="43"/>
    </row>
    <row r="21" spans="1:11" x14ac:dyDescent="0.15">
      <c r="A21" s="52"/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1:11" x14ac:dyDescent="0.15">
      <c r="A22" s="52"/>
      <c r="B22" s="43"/>
      <c r="C22" s="43"/>
      <c r="D22" s="43"/>
      <c r="E22" s="43"/>
      <c r="F22" s="43"/>
      <c r="G22" s="43"/>
      <c r="H22" s="43"/>
      <c r="I22" s="43"/>
      <c r="J22" s="43"/>
      <c r="K22" s="43"/>
    </row>
    <row r="23" spans="1:11" x14ac:dyDescent="0.15">
      <c r="A23" s="52"/>
      <c r="B23" s="43"/>
      <c r="C23" s="43"/>
      <c r="D23" s="43"/>
      <c r="E23" s="43"/>
      <c r="F23" s="43"/>
      <c r="G23" s="43"/>
      <c r="H23" s="43"/>
      <c r="I23" s="43"/>
      <c r="J23" s="43"/>
      <c r="K23" s="43"/>
    </row>
    <row r="24" spans="1:11" x14ac:dyDescent="0.15">
      <c r="A24" s="52"/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1:11" x14ac:dyDescent="0.15">
      <c r="A25" s="42"/>
      <c r="B25" s="43"/>
      <c r="C25" s="43"/>
      <c r="D25" s="43"/>
      <c r="E25" s="43"/>
      <c r="F25" s="43"/>
      <c r="G25" s="43"/>
      <c r="H25" s="43"/>
      <c r="I25" s="43"/>
      <c r="J25" s="43"/>
      <c r="K25" s="43"/>
    </row>
    <row r="26" spans="1:11" x14ac:dyDescent="0.15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 x14ac:dyDescent="0.15">
      <c r="A27" s="42"/>
      <c r="B27" s="43"/>
      <c r="C27" s="43"/>
      <c r="D27" s="43"/>
      <c r="E27" s="43"/>
      <c r="F27" s="43"/>
      <c r="G27" s="43"/>
      <c r="H27" s="43"/>
      <c r="I27" s="43"/>
      <c r="J27" s="43"/>
      <c r="K27" s="43"/>
    </row>
    <row r="28" spans="1:11" x14ac:dyDescent="0.15">
      <c r="A28" s="53"/>
      <c r="B28" s="43"/>
      <c r="C28" s="43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54"/>
      <c r="B29" s="43"/>
      <c r="C29" s="43"/>
      <c r="D29" s="43"/>
      <c r="E29" s="43"/>
      <c r="F29" s="43"/>
      <c r="G29" s="43"/>
      <c r="H29" s="43"/>
      <c r="I29" s="43"/>
      <c r="J29" s="43"/>
      <c r="K29" s="43"/>
    </row>
    <row r="30" spans="1:11" x14ac:dyDescent="0.15">
      <c r="A30" s="54"/>
      <c r="B30" s="43"/>
      <c r="C30" s="43"/>
      <c r="D30" s="43"/>
      <c r="E30" s="43"/>
      <c r="F30" s="43"/>
      <c r="G30" s="43"/>
      <c r="H30" s="43"/>
      <c r="I30" s="43"/>
      <c r="J30" s="43"/>
      <c r="K30" s="43"/>
    </row>
    <row r="31" spans="1:11" x14ac:dyDescent="0.15">
      <c r="A31" s="54"/>
      <c r="B31" s="43"/>
      <c r="C31" s="43"/>
      <c r="D31" s="43"/>
      <c r="E31" s="43"/>
      <c r="F31" s="43"/>
      <c r="G31" s="43"/>
      <c r="H31" s="43"/>
      <c r="I31" s="43"/>
      <c r="J31" s="43"/>
      <c r="K31" s="43"/>
    </row>
    <row r="32" spans="1:11" x14ac:dyDescent="0.15">
      <c r="A32" s="55"/>
      <c r="B32" s="56"/>
      <c r="C32" s="56"/>
    </row>
    <row r="33" spans="1:3" x14ac:dyDescent="0.15">
      <c r="A33" s="57"/>
      <c r="B33" s="56"/>
      <c r="C33" s="56"/>
    </row>
    <row r="34" spans="1:3" x14ac:dyDescent="0.15">
      <c r="A34" s="57"/>
      <c r="B34" s="56"/>
      <c r="C34" s="56"/>
    </row>
    <row r="35" spans="1:3" x14ac:dyDescent="0.15">
      <c r="A35" s="58"/>
      <c r="B35" s="56"/>
      <c r="C35" s="56"/>
    </row>
    <row r="36" spans="1:3" x14ac:dyDescent="0.15">
      <c r="A36" s="56"/>
      <c r="B36" s="56"/>
      <c r="C36" s="56"/>
    </row>
    <row r="37" spans="1:3" x14ac:dyDescent="0.15">
      <c r="A37" s="56"/>
      <c r="B37" s="56"/>
      <c r="C37" s="56"/>
    </row>
    <row r="38" spans="1:3" x14ac:dyDescent="0.15">
      <c r="A38" s="56"/>
      <c r="B38" s="56"/>
      <c r="C38" s="56"/>
    </row>
    <row r="39" spans="1:3" x14ac:dyDescent="0.15">
      <c r="A39" s="56"/>
      <c r="B39" s="56"/>
      <c r="C39" s="56"/>
    </row>
    <row r="40" spans="1:3" x14ac:dyDescent="0.15">
      <c r="A40" s="56"/>
      <c r="B40" s="56"/>
      <c r="C40" s="56"/>
    </row>
    <row r="41" spans="1:3" x14ac:dyDescent="0.15">
      <c r="A41" s="56"/>
      <c r="B41" s="56"/>
      <c r="C41" s="56"/>
    </row>
    <row r="42" spans="1:3" x14ac:dyDescent="0.15">
      <c r="A42" s="56"/>
      <c r="B42" s="56"/>
      <c r="C42" s="56"/>
    </row>
    <row r="43" spans="1:3" x14ac:dyDescent="0.15">
      <c r="A43" s="56"/>
      <c r="B43" s="56"/>
      <c r="C43" s="56"/>
    </row>
    <row r="44" spans="1:3" x14ac:dyDescent="0.15">
      <c r="A44" s="56"/>
      <c r="B44" s="56"/>
      <c r="C44" s="56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9561D-F6ED-4A14-8387-23D2B8615A8C}">
  <sheetPr codeName="Feuil1"/>
  <dimension ref="B2:C15"/>
  <sheetViews>
    <sheetView showGridLines="0" workbookViewId="0">
      <selection activeCell="L17" sqref="L17"/>
    </sheetView>
  </sheetViews>
  <sheetFormatPr baseColWidth="10" defaultColWidth="11.5703125" defaultRowHeight="15" x14ac:dyDescent="0.25"/>
  <cols>
    <col min="1" max="1" width="3.7109375" style="27" customWidth="1"/>
    <col min="2" max="2" width="18.7109375" style="27" customWidth="1"/>
    <col min="3" max="3" width="11.7109375" style="27" customWidth="1"/>
    <col min="4" max="4" width="3.7109375" style="27" customWidth="1"/>
    <col min="5" max="16384" width="11.5703125" style="27"/>
  </cols>
  <sheetData>
    <row r="2" spans="2:3" ht="20.100000000000001" customHeight="1" x14ac:dyDescent="0.25">
      <c r="B2" s="34" t="s">
        <v>3</v>
      </c>
      <c r="C2" s="10" t="s">
        <v>4</v>
      </c>
    </row>
    <row r="3" spans="2:3" ht="20.100000000000001" customHeight="1" x14ac:dyDescent="0.25">
      <c r="B3" s="34" t="s">
        <v>5</v>
      </c>
      <c r="C3" s="11" cm="1">
        <f t="array" ref="C3">DATE(annee,1,1)</f>
        <v>46023</v>
      </c>
    </row>
    <row r="4" spans="2:3" ht="20.100000000000001" customHeight="1" x14ac:dyDescent="0.25">
      <c r="B4" s="34" t="s">
        <v>6</v>
      </c>
      <c r="C4" s="11" cm="1">
        <f t="array" ref="C4">FLOOR(DAY(MINUTE(annee/38)/2+56)&amp;"/5/"&amp;annee,7)-34</f>
        <v>46117</v>
      </c>
    </row>
    <row r="5" spans="2:3" ht="20.100000000000001" customHeight="1" x14ac:dyDescent="0.25">
      <c r="B5" s="34" t="s">
        <v>7</v>
      </c>
      <c r="C5" s="11">
        <f>DatePaques+1</f>
        <v>46118</v>
      </c>
    </row>
    <row r="6" spans="2:3" ht="20.100000000000001" customHeight="1" x14ac:dyDescent="0.25">
      <c r="B6" s="34" t="s">
        <v>8</v>
      </c>
      <c r="C6" s="11" cm="1">
        <f t="array" ref="C6">DATE(annee,5,1)</f>
        <v>46143</v>
      </c>
    </row>
    <row r="7" spans="2:3" ht="20.100000000000001" customHeight="1" x14ac:dyDescent="0.25">
      <c r="B7" s="34" t="s">
        <v>9</v>
      </c>
      <c r="C7" s="11" cm="1">
        <f t="array" ref="C7">DATE(annee,5,8)</f>
        <v>46150</v>
      </c>
    </row>
    <row r="8" spans="2:3" ht="20.100000000000001" customHeight="1" x14ac:dyDescent="0.25">
      <c r="B8" s="34" t="s">
        <v>10</v>
      </c>
      <c r="C8" s="11">
        <f>DatePaques+39</f>
        <v>46156</v>
      </c>
    </row>
    <row r="9" spans="2:3" ht="20.100000000000001" customHeight="1" x14ac:dyDescent="0.25">
      <c r="B9" s="34" t="s">
        <v>11</v>
      </c>
      <c r="C9" s="11">
        <f>DatePaques+49</f>
        <v>46166</v>
      </c>
    </row>
    <row r="10" spans="2:3" ht="20.100000000000001" customHeight="1" x14ac:dyDescent="0.25">
      <c r="B10" s="34" t="s">
        <v>12</v>
      </c>
      <c r="C10" s="11">
        <f>DatePaques+50</f>
        <v>46167</v>
      </c>
    </row>
    <row r="11" spans="2:3" ht="20.100000000000001" customHeight="1" x14ac:dyDescent="0.25">
      <c r="B11" s="34" t="s">
        <v>13</v>
      </c>
      <c r="C11" s="11" cm="1">
        <f t="array" ref="C11">DATE(annee,7,14)</f>
        <v>46217</v>
      </c>
    </row>
    <row r="12" spans="2:3" ht="20.100000000000001" customHeight="1" x14ac:dyDescent="0.25">
      <c r="B12" s="34" t="s">
        <v>14</v>
      </c>
      <c r="C12" s="11" cm="1">
        <f t="array" ref="C12">DATE(annee,8,15)</f>
        <v>46249</v>
      </c>
    </row>
    <row r="13" spans="2:3" ht="20.100000000000001" customHeight="1" x14ac:dyDescent="0.25">
      <c r="B13" s="34" t="s">
        <v>15</v>
      </c>
      <c r="C13" s="11" cm="1">
        <f t="array" ref="C13">DATE(annee,11,1)</f>
        <v>46327</v>
      </c>
    </row>
    <row r="14" spans="2:3" ht="20.100000000000001" customHeight="1" x14ac:dyDescent="0.25">
      <c r="B14" s="34" t="s">
        <v>16</v>
      </c>
      <c r="C14" s="11" cm="1">
        <f t="array" ref="C14">DATE(annee,11,11)</f>
        <v>46337</v>
      </c>
    </row>
    <row r="15" spans="2:3" x14ac:dyDescent="0.25">
      <c r="B15" s="34" t="s">
        <v>17</v>
      </c>
      <c r="C15" s="11" cm="1">
        <f t="array" ref="C15">DATE(annee,12,25)</f>
        <v>46381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5F744-A950-45C0-BB6F-66BDCADF7D5E}">
  <sheetPr codeName="Feuil2">
    <tabColor rgb="FF00B0F0"/>
    <outlinePr summaryBelow="0" summaryRight="0"/>
  </sheetPr>
  <dimension ref="A1:LE124"/>
  <sheetViews>
    <sheetView showGridLines="0" tabSelected="1" topLeftCell="A5" zoomScale="82" zoomScaleNormal="82" workbookViewId="0">
      <selection activeCell="AD31" sqref="AD31:AE31"/>
    </sheetView>
  </sheetViews>
  <sheetFormatPr baseColWidth="10" defaultColWidth="14.42578125" defaultRowHeight="15.75" customHeight="1" x14ac:dyDescent="0.25"/>
  <cols>
    <col min="1" max="1" width="6" style="2" customWidth="1"/>
    <col min="2" max="2" width="1.42578125" style="2" customWidth="1"/>
    <col min="3" max="3" width="2.42578125" style="2" customWidth="1"/>
    <col min="4" max="4" width="3.140625" style="2" customWidth="1"/>
    <col min="5" max="5" width="10.28515625" style="2" customWidth="1"/>
    <col min="6" max="6" width="0.7109375" style="2" customWidth="1"/>
    <col min="7" max="7" width="2.28515625" style="2" customWidth="1"/>
    <col min="8" max="8" width="2.42578125" style="2" customWidth="1"/>
    <col min="9" max="9" width="3.140625" style="2" customWidth="1"/>
    <col min="10" max="10" width="10.28515625" style="2" customWidth="1"/>
    <col min="11" max="11" width="0.7109375" style="2" customWidth="1"/>
    <col min="12" max="12" width="1.42578125" style="2" customWidth="1"/>
    <col min="13" max="13" width="2.42578125" style="2" customWidth="1"/>
    <col min="14" max="14" width="3.140625" style="2" customWidth="1"/>
    <col min="15" max="15" width="10.28515625" style="2" customWidth="1"/>
    <col min="16" max="16" width="0.7109375" style="2" customWidth="1"/>
    <col min="17" max="17" width="1.42578125" style="2" customWidth="1"/>
    <col min="18" max="18" width="2.42578125" style="2" customWidth="1"/>
    <col min="19" max="19" width="3.140625" style="2" customWidth="1"/>
    <col min="20" max="20" width="10.28515625" style="2" customWidth="1"/>
    <col min="21" max="21" width="0.7109375" style="2" customWidth="1"/>
    <col min="22" max="22" width="1.42578125" style="2" customWidth="1"/>
    <col min="23" max="23" width="2.42578125" style="2" customWidth="1"/>
    <col min="24" max="24" width="3.140625" style="2" customWidth="1"/>
    <col min="25" max="25" width="10.28515625" style="2" customWidth="1"/>
    <col min="26" max="26" width="0.7109375" style="2" customWidth="1"/>
    <col min="27" max="27" width="1.42578125" style="2" customWidth="1"/>
    <col min="28" max="28" width="2.42578125" style="2" customWidth="1"/>
    <col min="29" max="29" width="3.140625" style="2" customWidth="1"/>
    <col min="30" max="30" width="10.28515625" style="2" customWidth="1"/>
    <col min="31" max="31" width="0.7109375" style="2" customWidth="1"/>
    <col min="32" max="32" width="1.42578125" style="2" customWidth="1"/>
    <col min="33" max="33" width="2.42578125" style="2" customWidth="1"/>
    <col min="34" max="34" width="3.140625" style="2" customWidth="1"/>
    <col min="35" max="35" width="10.28515625" style="2" customWidth="1"/>
    <col min="36" max="36" width="0.7109375" style="2" customWidth="1"/>
    <col min="37" max="37" width="1.42578125" style="2" customWidth="1"/>
    <col min="38" max="38" width="2.42578125" style="2" customWidth="1"/>
    <col min="39" max="39" width="3.140625" style="2" customWidth="1"/>
    <col min="40" max="40" width="10.28515625" style="2" customWidth="1"/>
    <col min="41" max="41" width="0.7109375" style="2" customWidth="1"/>
    <col min="42" max="42" width="1.42578125" style="2" customWidth="1"/>
    <col min="43" max="43" width="2.42578125" style="2" customWidth="1"/>
    <col min="44" max="44" width="3.140625" style="2" customWidth="1"/>
    <col min="45" max="45" width="10.28515625" style="2" customWidth="1"/>
    <col min="46" max="46" width="0.7109375" style="2" customWidth="1"/>
    <col min="47" max="47" width="1.42578125" style="2" customWidth="1"/>
    <col min="48" max="48" width="2.42578125" style="2" customWidth="1"/>
    <col min="49" max="49" width="3.140625" style="2" customWidth="1"/>
    <col min="50" max="50" width="10.28515625" style="2" customWidth="1"/>
    <col min="51" max="51" width="0.7109375" style="2" customWidth="1"/>
    <col min="52" max="52" width="1.42578125" style="2" customWidth="1"/>
    <col min="53" max="53" width="2.42578125" style="2" customWidth="1"/>
    <col min="54" max="54" width="3.140625" style="2" customWidth="1"/>
    <col min="55" max="55" width="10.28515625" style="2" customWidth="1"/>
    <col min="56" max="56" width="0.7109375" style="2" customWidth="1"/>
    <col min="57" max="57" width="1.42578125" style="2" customWidth="1"/>
    <col min="58" max="58" width="2.42578125" style="2" customWidth="1"/>
    <col min="59" max="59" width="3.140625" style="2" customWidth="1"/>
    <col min="60" max="60" width="10.28515625" style="2" customWidth="1"/>
    <col min="61" max="61" width="0.7109375" style="2" customWidth="1"/>
    <col min="62" max="62" width="1.42578125" style="2" customWidth="1"/>
    <col min="63" max="63" width="2.42578125" style="2" customWidth="1"/>
    <col min="64" max="64" width="3.140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16384" width="14.42578125" style="2"/>
  </cols>
  <sheetData>
    <row r="1" spans="1:317" ht="22.5" customHeight="1" x14ac:dyDescent="0.25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</row>
    <row r="2" spans="1:317" ht="19.5" customHeight="1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64" t="s">
        <v>0</v>
      </c>
      <c r="AY2" s="65"/>
      <c r="AZ2" s="65"/>
      <c r="BA2" s="65"/>
      <c r="BB2" s="65"/>
      <c r="BC2" s="65"/>
      <c r="BD2" s="15"/>
      <c r="BE2" s="66">
        <v>2026</v>
      </c>
      <c r="BF2" s="67"/>
      <c r="BG2" s="67"/>
      <c r="BH2" s="13"/>
      <c r="BI2" s="13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</row>
    <row r="3" spans="1:317" ht="19.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</row>
    <row r="4" spans="1:317" ht="19.5" customHeight="1" x14ac:dyDescent="0.25">
      <c r="A4" s="14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64" t="s">
        <v>1</v>
      </c>
      <c r="AY4" s="65"/>
      <c r="AZ4" s="65"/>
      <c r="BA4" s="65"/>
      <c r="BB4" s="65"/>
      <c r="BC4" s="65"/>
      <c r="BD4" s="15"/>
      <c r="BE4" s="66">
        <v>1</v>
      </c>
      <c r="BF4" s="67"/>
      <c r="BG4" s="67"/>
      <c r="BH4" s="13"/>
      <c r="BI4" s="13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</row>
    <row r="5" spans="1:317" ht="22.5" customHeight="1" x14ac:dyDescent="0.25">
      <c r="A5" s="14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28">
        <v>12</v>
      </c>
      <c r="Y5" s="68"/>
      <c r="Z5" s="69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70"/>
      <c r="AM5" s="70"/>
      <c r="AN5" s="16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</row>
    <row r="6" spans="1:317" s="4" customFormat="1" ht="24" customHeight="1" x14ac:dyDescent="0.25">
      <c r="A6" s="17"/>
      <c r="B6" s="15"/>
      <c r="C6" s="89" t="str">
        <f>PROPER(TEXT(D8,"mmmm"))</f>
        <v>Janvier</v>
      </c>
      <c r="D6" s="90"/>
      <c r="E6" s="90"/>
      <c r="F6" s="91"/>
      <c r="G6" s="15"/>
      <c r="H6" s="92" t="str">
        <f>PROPER(TEXT(I8,"mmmm"))</f>
        <v>Février</v>
      </c>
      <c r="I6" s="93"/>
      <c r="J6" s="93"/>
      <c r="K6" s="94"/>
      <c r="L6" s="20"/>
      <c r="M6" s="95" t="str">
        <f>PROPER(TEXT(N8,"mmmm"))</f>
        <v>Mars</v>
      </c>
      <c r="N6" s="96"/>
      <c r="O6" s="96"/>
      <c r="P6" s="97"/>
      <c r="Q6" s="20"/>
      <c r="R6" s="98" t="str">
        <f>PROPER(TEXT(S8,"mmmm"))</f>
        <v>Avril</v>
      </c>
      <c r="S6" s="99"/>
      <c r="T6" s="99"/>
      <c r="U6" s="100"/>
      <c r="V6" s="20"/>
      <c r="W6" s="101" t="str">
        <f>PROPER(TEXT(X8,"mmmm"))</f>
        <v>Mai</v>
      </c>
      <c r="X6" s="102"/>
      <c r="Y6" s="102"/>
      <c r="Z6" s="103"/>
      <c r="AA6" s="20"/>
      <c r="AB6" s="104" t="str">
        <f>PROPER(TEXT(AC8,"mmmm"))</f>
        <v>Juin</v>
      </c>
      <c r="AC6" s="105"/>
      <c r="AD6" s="105"/>
      <c r="AE6" s="106"/>
      <c r="AF6" s="20"/>
      <c r="AG6" s="107" t="str">
        <f>PROPER(TEXT(AH8,"mmmm"))</f>
        <v>Juillet</v>
      </c>
      <c r="AH6" s="108"/>
      <c r="AI6" s="108"/>
      <c r="AJ6" s="109"/>
      <c r="AK6" s="20"/>
      <c r="AL6" s="110" t="str">
        <f>PROPER(TEXT(AM8,"mmmm"))</f>
        <v>Août</v>
      </c>
      <c r="AM6" s="111"/>
      <c r="AN6" s="111"/>
      <c r="AO6" s="112"/>
      <c r="AP6" s="20"/>
      <c r="AQ6" s="113" t="str">
        <f>PROPER(TEXT(AR8,"mmmm"))</f>
        <v>Septembre</v>
      </c>
      <c r="AR6" s="114"/>
      <c r="AS6" s="114"/>
      <c r="AT6" s="115"/>
      <c r="AU6" s="20"/>
      <c r="AV6" s="80" t="str">
        <f>PROPER(TEXT(AW8,"mmmm"))</f>
        <v>Octobre</v>
      </c>
      <c r="AW6" s="81"/>
      <c r="AX6" s="81"/>
      <c r="AY6" s="82"/>
      <c r="AZ6" s="20"/>
      <c r="BA6" s="83" t="str">
        <f>PROPER(TEXT(BB8,"mmmm"))</f>
        <v>Novembre</v>
      </c>
      <c r="BB6" s="84"/>
      <c r="BC6" s="84"/>
      <c r="BD6" s="85"/>
      <c r="BE6" s="20"/>
      <c r="BF6" s="86" t="str">
        <f>PROPER(TEXT(BG8,"mmmm"))</f>
        <v>Décembre</v>
      </c>
      <c r="BG6" s="87"/>
      <c r="BH6" s="87"/>
      <c r="BI6" s="88"/>
      <c r="BJ6" s="14"/>
      <c r="BK6" s="14"/>
      <c r="BL6" s="14"/>
      <c r="BM6" s="14"/>
      <c r="BN6" s="14"/>
      <c r="BO6" s="14"/>
      <c r="BP6" s="14"/>
      <c r="BQ6" s="14" t="s">
        <v>2</v>
      </c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</row>
    <row r="7" spans="1:317" s="6" customFormat="1" ht="19.5" customHeight="1" x14ac:dyDescent="0.25">
      <c r="A7" s="18"/>
      <c r="B7" s="19"/>
      <c r="C7" s="116">
        <f>YEAR(D8)</f>
        <v>2026</v>
      </c>
      <c r="D7" s="117"/>
      <c r="E7" s="117"/>
      <c r="F7" s="118"/>
      <c r="G7" s="19"/>
      <c r="H7" s="119">
        <f>YEAR(I8)</f>
        <v>2026</v>
      </c>
      <c r="I7" s="120"/>
      <c r="J7" s="120"/>
      <c r="K7" s="121"/>
      <c r="L7" s="21"/>
      <c r="M7" s="122">
        <f>YEAR(N8)</f>
        <v>2026</v>
      </c>
      <c r="N7" s="123"/>
      <c r="O7" s="123"/>
      <c r="P7" s="124"/>
      <c r="Q7" s="21"/>
      <c r="R7" s="125">
        <f>YEAR(S8)</f>
        <v>2026</v>
      </c>
      <c r="S7" s="126"/>
      <c r="T7" s="126"/>
      <c r="U7" s="127"/>
      <c r="V7" s="21"/>
      <c r="W7" s="128">
        <f>YEAR(X8)</f>
        <v>2026</v>
      </c>
      <c r="X7" s="129"/>
      <c r="Y7" s="129"/>
      <c r="Z7" s="130"/>
      <c r="AA7" s="21"/>
      <c r="AB7" s="131">
        <f>YEAR(AC8)</f>
        <v>2026</v>
      </c>
      <c r="AC7" s="132"/>
      <c r="AD7" s="132"/>
      <c r="AE7" s="133"/>
      <c r="AF7" s="21"/>
      <c r="AG7" s="134">
        <f>YEAR(AH8)</f>
        <v>2026</v>
      </c>
      <c r="AH7" s="135"/>
      <c r="AI7" s="135"/>
      <c r="AJ7" s="136"/>
      <c r="AK7" s="21"/>
      <c r="AL7" s="137">
        <f>YEAR(AM8)</f>
        <v>2026</v>
      </c>
      <c r="AM7" s="138"/>
      <c r="AN7" s="138"/>
      <c r="AO7" s="139"/>
      <c r="AP7" s="21"/>
      <c r="AQ7" s="140">
        <f>YEAR(AR8)</f>
        <v>2026</v>
      </c>
      <c r="AR7" s="141"/>
      <c r="AS7" s="141"/>
      <c r="AT7" s="142"/>
      <c r="AU7" s="21"/>
      <c r="AV7" s="71">
        <f>YEAR(AW8)</f>
        <v>2026</v>
      </c>
      <c r="AW7" s="72"/>
      <c r="AX7" s="72"/>
      <c r="AY7" s="73"/>
      <c r="AZ7" s="21"/>
      <c r="BA7" s="74">
        <f>YEAR(BB8)</f>
        <v>2026</v>
      </c>
      <c r="BB7" s="75"/>
      <c r="BC7" s="75"/>
      <c r="BD7" s="76"/>
      <c r="BE7" s="21"/>
      <c r="BF7" s="77">
        <f>YEAR(BG8)</f>
        <v>2026</v>
      </c>
      <c r="BG7" s="78"/>
      <c r="BH7" s="78"/>
      <c r="BI7" s="79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</row>
    <row r="8" spans="1:317" ht="17.25" customHeight="1" x14ac:dyDescent="0.25">
      <c r="A8" s="14"/>
      <c r="B8" s="16"/>
      <c r="C8" s="8" t="str">
        <f t="shared" ref="C8:C38" si="0">IF(D8&lt;&gt;"",UPPER(LEFT(TEXT(D8,"jjj"))),"")</f>
        <v>J</v>
      </c>
      <c r="D8" s="9">
        <f>DATE(annee,ROUNDDOWN(COLUMN()/5,0)+mois,1)</f>
        <v>46023</v>
      </c>
      <c r="E8" s="143"/>
      <c r="F8" s="143"/>
      <c r="G8" s="35"/>
      <c r="H8" s="8" t="str">
        <f t="shared" ref="H8:H38" si="1">IF(I8&lt;&gt;"",UPPER(LEFT(TEXT(I8,"jjj"))),"")</f>
        <v>D</v>
      </c>
      <c r="I8" s="9">
        <f>DATE(annee,ROUNDDOWN(COLUMN()/5,0)+mois,1)</f>
        <v>46054</v>
      </c>
      <c r="J8" s="144"/>
      <c r="K8" s="144"/>
      <c r="L8" s="16"/>
      <c r="M8" s="8" t="str">
        <f t="shared" ref="M8:M38" si="2">IF(N8&lt;&gt;"",UPPER(LEFT(TEXT(N8,"jjj"))),"")</f>
        <v>D</v>
      </c>
      <c r="N8" s="9">
        <f>DATE(annee,ROUNDDOWN(COLUMN()/5,0)+mois,1)</f>
        <v>46082</v>
      </c>
      <c r="O8" s="144"/>
      <c r="P8" s="144"/>
      <c r="Q8" s="16"/>
      <c r="R8" s="8" t="str">
        <f t="shared" ref="R8:R38" si="3">IF(S8&lt;&gt;"",UPPER(LEFT(TEXT(S8,"jjj"))),"")</f>
        <v>M</v>
      </c>
      <c r="S8" s="9">
        <f>DATE(annee,ROUNDDOWN(COLUMN()/5,0)+mois,1)</f>
        <v>46113</v>
      </c>
      <c r="T8" s="144"/>
      <c r="U8" s="144"/>
      <c r="V8" s="16"/>
      <c r="W8" s="8" t="str">
        <f t="shared" ref="W8:W38" si="4">IF(X8&lt;&gt;"",UPPER(LEFT(TEXT(X8,"jjj"))),"")</f>
        <v>V</v>
      </c>
      <c r="X8" s="9">
        <f>DATE(annee,ROUNDDOWN(COLUMN()/5,0)+mois,1)</f>
        <v>46143</v>
      </c>
      <c r="Y8" s="145"/>
      <c r="Z8" s="145"/>
      <c r="AA8" s="16"/>
      <c r="AB8" s="8" t="str">
        <f t="shared" ref="AB8:AB38" si="5">IF(AC8&lt;&gt;"",UPPER(LEFT(TEXT(AC8,"jjj"))),"")</f>
        <v>L</v>
      </c>
      <c r="AC8" s="9">
        <f>DATE(annee,ROUNDDOWN(COLUMN()/5,0)+mois,1)</f>
        <v>46174</v>
      </c>
      <c r="AD8" s="144"/>
      <c r="AE8" s="144"/>
      <c r="AF8" s="16"/>
      <c r="AG8" s="8" t="str">
        <f t="shared" ref="AG8:AG38" si="6">IF(AH8&lt;&gt;"",UPPER(LEFT(TEXT(AH8,"jjj"))),"")</f>
        <v>M</v>
      </c>
      <c r="AH8" s="9">
        <f>DATE(annee,ROUNDDOWN(COLUMN()/5,0)+mois,1)</f>
        <v>46204</v>
      </c>
      <c r="AI8" s="143"/>
      <c r="AJ8" s="143"/>
      <c r="AK8" s="16"/>
      <c r="AL8" s="8" t="str">
        <f t="shared" ref="AL8:AL38" si="7">IF(AM8&lt;&gt;"",UPPER(LEFT(TEXT(AM8,"jjj"))),"")</f>
        <v>S</v>
      </c>
      <c r="AM8" s="9">
        <f>DATE(annee,ROUNDDOWN(COLUMN()/5,0)+mois,1)</f>
        <v>46235</v>
      </c>
      <c r="AN8" s="143"/>
      <c r="AO8" s="143"/>
      <c r="AP8" s="16"/>
      <c r="AQ8" s="8" t="str">
        <f t="shared" ref="AQ8:AQ38" si="8">IF(AR8&lt;&gt;"",UPPER(LEFT(TEXT(AR8,"jjj"))),"")</f>
        <v>M</v>
      </c>
      <c r="AR8" s="9">
        <f>DATE(annee,ROUNDDOWN(COLUMN()/5,0)+mois,1)</f>
        <v>46266</v>
      </c>
      <c r="AS8" s="143"/>
      <c r="AT8" s="143"/>
      <c r="AU8" s="16"/>
      <c r="AV8" s="8" t="str">
        <f t="shared" ref="AV8:AV38" si="9">IF(AW8&lt;&gt;"",UPPER(LEFT(TEXT(AW8,"jjj"))),"")</f>
        <v>J</v>
      </c>
      <c r="AW8" s="9">
        <f>DATE(annee,ROUNDDOWN(COLUMN()/5,0)+mois,1)</f>
        <v>46296</v>
      </c>
      <c r="AX8" s="143"/>
      <c r="AY8" s="143"/>
      <c r="AZ8" s="16"/>
      <c r="BA8" s="8" t="str">
        <f t="shared" ref="BA8:BA38" si="10">IF(BB8&lt;&gt;"",UPPER(LEFT(TEXT(BB8,"jjj"))),"")</f>
        <v>D</v>
      </c>
      <c r="BB8" s="9">
        <f>DATE(annee,ROUNDDOWN(COLUMN()/5,0)+mois,1)</f>
        <v>46327</v>
      </c>
      <c r="BC8" s="143"/>
      <c r="BD8" s="143"/>
      <c r="BE8" s="16"/>
      <c r="BF8" s="8" t="str">
        <f t="shared" ref="BF8:BF38" si="11">IF(BG8&lt;&gt;"",UPPER(LEFT(TEXT(BG8,"jjj"))),"")</f>
        <v>M</v>
      </c>
      <c r="BG8" s="9">
        <f>DATE(annee,ROUNDDOWN(COLUMN()/5,0)+mois,1)</f>
        <v>46357</v>
      </c>
      <c r="BH8" s="143"/>
      <c r="BI8" s="143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</row>
    <row r="9" spans="1:317" ht="17.25" customHeight="1" x14ac:dyDescent="0.25">
      <c r="A9" s="14"/>
      <c r="B9" s="16"/>
      <c r="C9" s="8" t="str">
        <f t="shared" si="0"/>
        <v>V</v>
      </c>
      <c r="D9" s="9">
        <f t="shared" ref="D9:D35" si="12">D8+1</f>
        <v>46024</v>
      </c>
      <c r="E9" s="144"/>
      <c r="F9" s="144"/>
      <c r="G9" s="36"/>
      <c r="H9" s="8" t="str">
        <f t="shared" si="1"/>
        <v>L</v>
      </c>
      <c r="I9" s="9">
        <f t="shared" ref="I9:I35" si="13">I8+1</f>
        <v>46055</v>
      </c>
      <c r="J9" s="144"/>
      <c r="K9" s="144"/>
      <c r="L9" s="16"/>
      <c r="M9" s="8" t="str">
        <f t="shared" si="2"/>
        <v>L</v>
      </c>
      <c r="N9" s="9">
        <f t="shared" ref="N9:N35" si="14">N8+1</f>
        <v>46083</v>
      </c>
      <c r="O9" s="144"/>
      <c r="P9" s="144"/>
      <c r="Q9" s="16"/>
      <c r="R9" s="8" t="str">
        <f t="shared" si="3"/>
        <v>J</v>
      </c>
      <c r="S9" s="9">
        <f t="shared" ref="S9:S35" si="15">S8+1</f>
        <v>46114</v>
      </c>
      <c r="T9" s="144"/>
      <c r="U9" s="144"/>
      <c r="V9" s="16"/>
      <c r="W9" s="8" t="str">
        <f t="shared" si="4"/>
        <v>S</v>
      </c>
      <c r="X9" s="9">
        <f t="shared" ref="X9:X35" si="16">X8+1</f>
        <v>46144</v>
      </c>
      <c r="Y9" s="144"/>
      <c r="Z9" s="144"/>
      <c r="AA9" s="16"/>
      <c r="AB9" s="8" t="str">
        <f t="shared" si="5"/>
        <v>M</v>
      </c>
      <c r="AC9" s="9">
        <f t="shared" ref="AC9:AC35" si="17">AC8+1</f>
        <v>46175</v>
      </c>
      <c r="AD9" s="145"/>
      <c r="AE9" s="145"/>
      <c r="AF9" s="16"/>
      <c r="AG9" s="8" t="str">
        <f t="shared" si="6"/>
        <v>J</v>
      </c>
      <c r="AH9" s="9">
        <f t="shared" ref="AH9:AH35" si="18">AH8+1</f>
        <v>46205</v>
      </c>
      <c r="AI9" s="143"/>
      <c r="AJ9" s="143"/>
      <c r="AK9" s="16"/>
      <c r="AL9" s="8" t="str">
        <f t="shared" si="7"/>
        <v>D</v>
      </c>
      <c r="AM9" s="9">
        <f t="shared" ref="AM9:AM35" si="19">AM8+1</f>
        <v>46236</v>
      </c>
      <c r="AN9" s="143"/>
      <c r="AO9" s="143"/>
      <c r="AP9" s="16"/>
      <c r="AQ9" s="8" t="str">
        <f t="shared" si="8"/>
        <v>M</v>
      </c>
      <c r="AR9" s="9">
        <f t="shared" ref="AR9:AR35" si="20">AR8+1</f>
        <v>46267</v>
      </c>
      <c r="AS9" s="143"/>
      <c r="AT9" s="143"/>
      <c r="AU9" s="16"/>
      <c r="AV9" s="8" t="str">
        <f t="shared" si="9"/>
        <v>V</v>
      </c>
      <c r="AW9" s="9">
        <f t="shared" ref="AW9:AW35" si="21">AW8+1</f>
        <v>46297</v>
      </c>
      <c r="AX9" s="143"/>
      <c r="AY9" s="143"/>
      <c r="AZ9" s="16"/>
      <c r="BA9" s="8" t="str">
        <f t="shared" si="10"/>
        <v>L</v>
      </c>
      <c r="BB9" s="9">
        <f t="shared" ref="BB9:BB35" si="22">BB8+1</f>
        <v>46328</v>
      </c>
      <c r="BC9" s="143"/>
      <c r="BD9" s="143"/>
      <c r="BE9" s="16"/>
      <c r="BF9" s="8" t="str">
        <f t="shared" si="11"/>
        <v>M</v>
      </c>
      <c r="BG9" s="9">
        <f t="shared" ref="BG9:BG35" si="23">BG8+1</f>
        <v>46358</v>
      </c>
      <c r="BH9" s="143"/>
      <c r="BI9" s="143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</row>
    <row r="10" spans="1:317" ht="17.25" customHeight="1" x14ac:dyDescent="0.25">
      <c r="A10" s="14"/>
      <c r="B10" s="16"/>
      <c r="C10" s="8" t="str">
        <f t="shared" si="0"/>
        <v>S</v>
      </c>
      <c r="D10" s="9">
        <f t="shared" si="12"/>
        <v>46025</v>
      </c>
      <c r="E10" s="144"/>
      <c r="F10" s="144"/>
      <c r="G10" s="35"/>
      <c r="H10" s="8" t="str">
        <f t="shared" si="1"/>
        <v>M</v>
      </c>
      <c r="I10" s="9">
        <f t="shared" si="13"/>
        <v>46056</v>
      </c>
      <c r="J10" s="145"/>
      <c r="K10" s="145"/>
      <c r="L10" s="16"/>
      <c r="M10" s="8" t="str">
        <f t="shared" si="2"/>
        <v>M</v>
      </c>
      <c r="N10" s="9">
        <f t="shared" si="14"/>
        <v>46084</v>
      </c>
      <c r="O10" s="145"/>
      <c r="P10" s="145"/>
      <c r="Q10" s="16"/>
      <c r="R10" s="8" t="str">
        <f t="shared" si="3"/>
        <v>V</v>
      </c>
      <c r="S10" s="9">
        <f t="shared" si="15"/>
        <v>46115</v>
      </c>
      <c r="T10" s="145"/>
      <c r="U10" s="145"/>
      <c r="V10" s="16"/>
      <c r="W10" s="8" t="str">
        <f t="shared" si="4"/>
        <v>D</v>
      </c>
      <c r="X10" s="9">
        <f t="shared" si="16"/>
        <v>46145</v>
      </c>
      <c r="Y10" s="145"/>
      <c r="Z10" s="145"/>
      <c r="AA10" s="16"/>
      <c r="AB10" s="8" t="str">
        <f t="shared" si="5"/>
        <v>M</v>
      </c>
      <c r="AC10" s="9">
        <f t="shared" si="17"/>
        <v>46176</v>
      </c>
      <c r="AD10" s="144"/>
      <c r="AE10" s="144"/>
      <c r="AF10" s="16"/>
      <c r="AG10" s="8" t="str">
        <f t="shared" si="6"/>
        <v>V</v>
      </c>
      <c r="AH10" s="9">
        <f t="shared" si="18"/>
        <v>46206</v>
      </c>
      <c r="AI10" s="143"/>
      <c r="AJ10" s="143"/>
      <c r="AK10" s="16"/>
      <c r="AL10" s="8" t="str">
        <f t="shared" si="7"/>
        <v>L</v>
      </c>
      <c r="AM10" s="9">
        <f t="shared" si="19"/>
        <v>46237</v>
      </c>
      <c r="AN10" s="143"/>
      <c r="AO10" s="143"/>
      <c r="AP10" s="16"/>
      <c r="AQ10" s="8" t="str">
        <f t="shared" si="8"/>
        <v>J</v>
      </c>
      <c r="AR10" s="9">
        <f t="shared" si="20"/>
        <v>46268</v>
      </c>
      <c r="AS10" s="143"/>
      <c r="AT10" s="143"/>
      <c r="AU10" s="16"/>
      <c r="AV10" s="8" t="str">
        <f t="shared" si="9"/>
        <v>S</v>
      </c>
      <c r="AW10" s="9">
        <f t="shared" si="21"/>
        <v>46298</v>
      </c>
      <c r="AX10" s="143"/>
      <c r="AY10" s="143"/>
      <c r="AZ10" s="16"/>
      <c r="BA10" s="8" t="str">
        <f t="shared" si="10"/>
        <v>M</v>
      </c>
      <c r="BB10" s="9">
        <f t="shared" si="22"/>
        <v>46329</v>
      </c>
      <c r="BC10" s="143"/>
      <c r="BD10" s="143"/>
      <c r="BE10" s="16"/>
      <c r="BF10" s="8" t="str">
        <f t="shared" si="11"/>
        <v>J</v>
      </c>
      <c r="BG10" s="9">
        <f t="shared" si="23"/>
        <v>46359</v>
      </c>
      <c r="BH10" s="143"/>
      <c r="BI10" s="143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</row>
    <row r="11" spans="1:317" ht="17.25" customHeight="1" x14ac:dyDescent="0.25">
      <c r="A11" s="14"/>
      <c r="B11" s="16"/>
      <c r="C11" s="8" t="str">
        <f t="shared" si="0"/>
        <v>D</v>
      </c>
      <c r="D11" s="9">
        <f t="shared" si="12"/>
        <v>46026</v>
      </c>
      <c r="E11" s="145"/>
      <c r="F11" s="145"/>
      <c r="G11" s="35"/>
      <c r="H11" s="8" t="str">
        <f t="shared" si="1"/>
        <v>M</v>
      </c>
      <c r="I11" s="9">
        <f t="shared" si="13"/>
        <v>46057</v>
      </c>
      <c r="J11" s="145"/>
      <c r="K11" s="145"/>
      <c r="L11" s="16"/>
      <c r="M11" s="8" t="str">
        <f t="shared" si="2"/>
        <v>M</v>
      </c>
      <c r="N11" s="9">
        <f t="shared" si="14"/>
        <v>46085</v>
      </c>
      <c r="O11" s="145"/>
      <c r="P11" s="145"/>
      <c r="Q11" s="16"/>
      <c r="R11" s="8" t="str">
        <f t="shared" si="3"/>
        <v>S</v>
      </c>
      <c r="S11" s="9">
        <f t="shared" si="15"/>
        <v>46116</v>
      </c>
      <c r="T11" s="145"/>
      <c r="U11" s="145"/>
      <c r="V11" s="16"/>
      <c r="W11" s="8" t="str">
        <f t="shared" si="4"/>
        <v>L</v>
      </c>
      <c r="X11" s="9">
        <f t="shared" si="16"/>
        <v>46146</v>
      </c>
      <c r="Y11" s="145"/>
      <c r="Z11" s="145"/>
      <c r="AA11" s="16"/>
      <c r="AB11" s="8" t="str">
        <f t="shared" si="5"/>
        <v>J</v>
      </c>
      <c r="AC11" s="9">
        <f t="shared" si="17"/>
        <v>46177</v>
      </c>
      <c r="AD11" s="145"/>
      <c r="AE11" s="145"/>
      <c r="AF11" s="16"/>
      <c r="AG11" s="8" t="str">
        <f t="shared" si="6"/>
        <v>S</v>
      </c>
      <c r="AH11" s="9">
        <f t="shared" si="18"/>
        <v>46207</v>
      </c>
      <c r="AI11" s="146"/>
      <c r="AJ11" s="146"/>
      <c r="AK11" s="16"/>
      <c r="AL11" s="8" t="str">
        <f t="shared" si="7"/>
        <v>M</v>
      </c>
      <c r="AM11" s="9">
        <f t="shared" si="19"/>
        <v>46238</v>
      </c>
      <c r="AN11" s="146"/>
      <c r="AO11" s="146"/>
      <c r="AP11" s="16"/>
      <c r="AQ11" s="8" t="str">
        <f t="shared" si="8"/>
        <v>V</v>
      </c>
      <c r="AR11" s="9">
        <f t="shared" si="20"/>
        <v>46269</v>
      </c>
      <c r="AS11" s="146"/>
      <c r="AT11" s="146"/>
      <c r="AU11" s="16"/>
      <c r="AV11" s="8" t="str">
        <f t="shared" si="9"/>
        <v>D</v>
      </c>
      <c r="AW11" s="9">
        <f t="shared" si="21"/>
        <v>46299</v>
      </c>
      <c r="AX11" s="146"/>
      <c r="AY11" s="146"/>
      <c r="AZ11" s="16"/>
      <c r="BA11" s="8" t="str">
        <f t="shared" si="10"/>
        <v>M</v>
      </c>
      <c r="BB11" s="9">
        <f t="shared" si="22"/>
        <v>46330</v>
      </c>
      <c r="BC11" s="146"/>
      <c r="BD11" s="146"/>
      <c r="BE11" s="16"/>
      <c r="BF11" s="8" t="str">
        <f t="shared" si="11"/>
        <v>V</v>
      </c>
      <c r="BG11" s="9">
        <f t="shared" si="23"/>
        <v>46360</v>
      </c>
      <c r="BH11" s="146"/>
      <c r="BI11" s="146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</row>
    <row r="12" spans="1:317" ht="17.25" customHeight="1" x14ac:dyDescent="0.25">
      <c r="A12" s="14"/>
      <c r="B12" s="16"/>
      <c r="C12" s="8" t="str">
        <f t="shared" si="0"/>
        <v>L</v>
      </c>
      <c r="D12" s="9">
        <f t="shared" si="12"/>
        <v>46027</v>
      </c>
      <c r="E12" s="145"/>
      <c r="F12" s="145"/>
      <c r="G12" s="35"/>
      <c r="H12" s="8" t="str">
        <f t="shared" si="1"/>
        <v>J</v>
      </c>
      <c r="I12" s="9">
        <f t="shared" si="13"/>
        <v>46058</v>
      </c>
      <c r="J12" s="145"/>
      <c r="K12" s="145"/>
      <c r="L12" s="16"/>
      <c r="M12" s="8" t="str">
        <f t="shared" si="2"/>
        <v>J</v>
      </c>
      <c r="N12" s="9">
        <f t="shared" si="14"/>
        <v>46086</v>
      </c>
      <c r="O12" s="145"/>
      <c r="P12" s="145"/>
      <c r="Q12" s="16"/>
      <c r="R12" s="8" t="str">
        <f t="shared" si="3"/>
        <v>D</v>
      </c>
      <c r="S12" s="9">
        <f t="shared" si="15"/>
        <v>46117</v>
      </c>
      <c r="T12" s="145"/>
      <c r="U12" s="145"/>
      <c r="V12" s="16"/>
      <c r="W12" s="8" t="str">
        <f t="shared" si="4"/>
        <v>M</v>
      </c>
      <c r="X12" s="9">
        <f t="shared" si="16"/>
        <v>46147</v>
      </c>
      <c r="Y12" s="145"/>
      <c r="Z12" s="145"/>
      <c r="AA12" s="16"/>
      <c r="AB12" s="8" t="str">
        <f t="shared" si="5"/>
        <v>V</v>
      </c>
      <c r="AC12" s="9">
        <f t="shared" si="17"/>
        <v>46178</v>
      </c>
      <c r="AD12" s="145"/>
      <c r="AE12" s="145"/>
      <c r="AF12" s="16"/>
      <c r="AG12" s="8" t="str">
        <f t="shared" si="6"/>
        <v>D</v>
      </c>
      <c r="AH12" s="9">
        <f t="shared" si="18"/>
        <v>46208</v>
      </c>
      <c r="AI12" s="146"/>
      <c r="AJ12" s="146"/>
      <c r="AK12" s="16"/>
      <c r="AL12" s="8" t="str">
        <f t="shared" si="7"/>
        <v>M</v>
      </c>
      <c r="AM12" s="9">
        <f t="shared" si="19"/>
        <v>46239</v>
      </c>
      <c r="AN12" s="149"/>
      <c r="AO12" s="149"/>
      <c r="AP12" s="16"/>
      <c r="AQ12" s="8" t="str">
        <f t="shared" si="8"/>
        <v>S</v>
      </c>
      <c r="AR12" s="9">
        <f t="shared" si="20"/>
        <v>46270</v>
      </c>
      <c r="AS12" s="146"/>
      <c r="AT12" s="146"/>
      <c r="AU12" s="16"/>
      <c r="AV12" s="8" t="str">
        <f t="shared" si="9"/>
        <v>L</v>
      </c>
      <c r="AW12" s="9">
        <f t="shared" si="21"/>
        <v>46300</v>
      </c>
      <c r="AX12" s="146"/>
      <c r="AY12" s="146"/>
      <c r="AZ12" s="16"/>
      <c r="BA12" s="8" t="str">
        <f t="shared" si="10"/>
        <v>J</v>
      </c>
      <c r="BB12" s="9">
        <f t="shared" si="22"/>
        <v>46331</v>
      </c>
      <c r="BC12" s="146"/>
      <c r="BD12" s="146"/>
      <c r="BE12" s="16"/>
      <c r="BF12" s="8" t="str">
        <f t="shared" si="11"/>
        <v>S</v>
      </c>
      <c r="BG12" s="9">
        <f t="shared" si="23"/>
        <v>46361</v>
      </c>
      <c r="BH12" s="146"/>
      <c r="BI12" s="146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</row>
    <row r="13" spans="1:317" ht="17.25" customHeight="1" x14ac:dyDescent="0.25">
      <c r="A13" s="14"/>
      <c r="B13" s="16"/>
      <c r="C13" s="8" t="str">
        <f t="shared" si="0"/>
        <v>M</v>
      </c>
      <c r="D13" s="9">
        <f t="shared" si="12"/>
        <v>46028</v>
      </c>
      <c r="E13" s="145"/>
      <c r="F13" s="145"/>
      <c r="G13" s="36"/>
      <c r="H13" s="8" t="str">
        <f t="shared" si="1"/>
        <v>V</v>
      </c>
      <c r="I13" s="9">
        <f t="shared" si="13"/>
        <v>46059</v>
      </c>
      <c r="J13" s="145"/>
      <c r="K13" s="145"/>
      <c r="L13" s="16"/>
      <c r="M13" s="8" t="str">
        <f t="shared" si="2"/>
        <v>V</v>
      </c>
      <c r="N13" s="9">
        <f t="shared" si="14"/>
        <v>46087</v>
      </c>
      <c r="O13" s="145"/>
      <c r="P13" s="145"/>
      <c r="Q13" s="16"/>
      <c r="R13" s="8" t="str">
        <f t="shared" si="3"/>
        <v>L</v>
      </c>
      <c r="S13" s="9">
        <f t="shared" si="15"/>
        <v>46118</v>
      </c>
      <c r="T13" s="145"/>
      <c r="U13" s="145"/>
      <c r="V13" s="16"/>
      <c r="W13" s="8" t="str">
        <f t="shared" si="4"/>
        <v>M</v>
      </c>
      <c r="X13" s="9">
        <f t="shared" si="16"/>
        <v>46148</v>
      </c>
      <c r="Y13" s="147"/>
      <c r="Z13" s="148"/>
      <c r="AA13" s="16"/>
      <c r="AB13" s="8" t="str">
        <f t="shared" si="5"/>
        <v>S</v>
      </c>
      <c r="AC13" s="9">
        <f t="shared" si="17"/>
        <v>46179</v>
      </c>
      <c r="AD13" s="145"/>
      <c r="AE13" s="145"/>
      <c r="AF13" s="16"/>
      <c r="AG13" s="8" t="str">
        <f t="shared" si="6"/>
        <v>L</v>
      </c>
      <c r="AH13" s="9">
        <f t="shared" si="18"/>
        <v>46209</v>
      </c>
      <c r="AI13" s="146"/>
      <c r="AJ13" s="146"/>
      <c r="AK13" s="16"/>
      <c r="AL13" s="8" t="str">
        <f t="shared" si="7"/>
        <v>J</v>
      </c>
      <c r="AM13" s="9">
        <f t="shared" si="19"/>
        <v>46240</v>
      </c>
      <c r="AN13" s="146"/>
      <c r="AO13" s="146"/>
      <c r="AP13" s="16"/>
      <c r="AQ13" s="8" t="str">
        <f t="shared" si="8"/>
        <v>D</v>
      </c>
      <c r="AR13" s="9">
        <f t="shared" si="20"/>
        <v>46271</v>
      </c>
      <c r="AS13" s="146"/>
      <c r="AT13" s="146"/>
      <c r="AU13" s="16"/>
      <c r="AV13" s="8" t="str">
        <f t="shared" si="9"/>
        <v>M</v>
      </c>
      <c r="AW13" s="9">
        <f t="shared" si="21"/>
        <v>46301</v>
      </c>
      <c r="AX13" s="145"/>
      <c r="AY13" s="145"/>
      <c r="AZ13" s="16"/>
      <c r="BA13" s="8" t="str">
        <f t="shared" si="10"/>
        <v>V</v>
      </c>
      <c r="BB13" s="9">
        <f t="shared" si="22"/>
        <v>46332</v>
      </c>
      <c r="BC13" s="146"/>
      <c r="BD13" s="146"/>
      <c r="BE13" s="16"/>
      <c r="BF13" s="8" t="str">
        <f t="shared" si="11"/>
        <v>D</v>
      </c>
      <c r="BG13" s="9">
        <f t="shared" si="23"/>
        <v>46362</v>
      </c>
      <c r="BH13" s="146"/>
      <c r="BI13" s="146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</row>
    <row r="14" spans="1:317" ht="17.25" customHeight="1" x14ac:dyDescent="0.25">
      <c r="A14" s="14"/>
      <c r="B14" s="16"/>
      <c r="C14" s="8" t="str">
        <f t="shared" si="0"/>
        <v>M</v>
      </c>
      <c r="D14" s="9">
        <f t="shared" si="12"/>
        <v>46029</v>
      </c>
      <c r="E14" s="147"/>
      <c r="F14" s="148"/>
      <c r="G14" s="35"/>
      <c r="H14" s="8" t="str">
        <f t="shared" si="1"/>
        <v>S</v>
      </c>
      <c r="I14" s="9">
        <f t="shared" si="13"/>
        <v>46060</v>
      </c>
      <c r="J14" s="145"/>
      <c r="K14" s="145"/>
      <c r="L14" s="16"/>
      <c r="M14" s="8" t="str">
        <f t="shared" si="2"/>
        <v>S</v>
      </c>
      <c r="N14" s="9">
        <f t="shared" si="14"/>
        <v>46088</v>
      </c>
      <c r="O14" s="145"/>
      <c r="P14" s="145"/>
      <c r="Q14" s="16"/>
      <c r="R14" s="8" t="str">
        <f t="shared" si="3"/>
        <v>M</v>
      </c>
      <c r="S14" s="9">
        <f t="shared" si="15"/>
        <v>46119</v>
      </c>
      <c r="T14" s="145"/>
      <c r="U14" s="145"/>
      <c r="V14" s="16"/>
      <c r="W14" s="8" t="str">
        <f t="shared" si="4"/>
        <v>J</v>
      </c>
      <c r="X14" s="9">
        <f t="shared" si="16"/>
        <v>46149</v>
      </c>
      <c r="Y14" s="145"/>
      <c r="Z14" s="145"/>
      <c r="AA14" s="22"/>
      <c r="AB14" s="8" t="str">
        <f t="shared" si="5"/>
        <v>D</v>
      </c>
      <c r="AC14" s="9">
        <f t="shared" si="17"/>
        <v>46180</v>
      </c>
      <c r="AD14" s="145"/>
      <c r="AE14" s="145"/>
      <c r="AF14" s="16"/>
      <c r="AG14" s="8" t="str">
        <f t="shared" si="6"/>
        <v>M</v>
      </c>
      <c r="AH14" s="9">
        <f t="shared" si="18"/>
        <v>46210</v>
      </c>
      <c r="AI14" s="146"/>
      <c r="AJ14" s="146"/>
      <c r="AK14" s="16"/>
      <c r="AL14" s="8" t="str">
        <f t="shared" si="7"/>
        <v>V</v>
      </c>
      <c r="AM14" s="9">
        <f t="shared" si="19"/>
        <v>46241</v>
      </c>
      <c r="AN14" s="146"/>
      <c r="AO14" s="146"/>
      <c r="AP14" s="22"/>
      <c r="AQ14" s="8" t="str">
        <f t="shared" si="8"/>
        <v>L</v>
      </c>
      <c r="AR14" s="9">
        <f t="shared" si="20"/>
        <v>46272</v>
      </c>
      <c r="AS14" s="146"/>
      <c r="AT14" s="146"/>
      <c r="AU14" s="16"/>
      <c r="AV14" s="8" t="str">
        <f t="shared" si="9"/>
        <v>M</v>
      </c>
      <c r="AW14" s="9">
        <f t="shared" si="21"/>
        <v>46302</v>
      </c>
      <c r="AX14" s="146"/>
      <c r="AY14" s="146"/>
      <c r="AZ14" s="16"/>
      <c r="BA14" s="8" t="str">
        <f t="shared" si="10"/>
        <v>S</v>
      </c>
      <c r="BB14" s="9">
        <f t="shared" si="22"/>
        <v>46333</v>
      </c>
      <c r="BC14" s="146"/>
      <c r="BD14" s="146"/>
      <c r="BE14" s="16"/>
      <c r="BF14" s="8" t="str">
        <f t="shared" si="11"/>
        <v>L</v>
      </c>
      <c r="BG14" s="9">
        <f t="shared" si="23"/>
        <v>46363</v>
      </c>
      <c r="BH14" s="146"/>
      <c r="BI14" s="146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</row>
    <row r="15" spans="1:317" ht="17.25" customHeight="1" x14ac:dyDescent="0.25">
      <c r="A15" s="14"/>
      <c r="B15" s="16"/>
      <c r="C15" s="8" t="str">
        <f t="shared" si="0"/>
        <v>J</v>
      </c>
      <c r="D15" s="9">
        <f t="shared" si="12"/>
        <v>46030</v>
      </c>
      <c r="E15" s="145"/>
      <c r="F15" s="145"/>
      <c r="G15" s="35"/>
      <c r="H15" s="8" t="str">
        <f t="shared" si="1"/>
        <v>D</v>
      </c>
      <c r="I15" s="9">
        <f t="shared" si="13"/>
        <v>46061</v>
      </c>
      <c r="J15" s="145"/>
      <c r="K15" s="145"/>
      <c r="L15" s="16"/>
      <c r="M15" s="8" t="str">
        <f t="shared" si="2"/>
        <v>D</v>
      </c>
      <c r="N15" s="9">
        <f t="shared" si="14"/>
        <v>46089</v>
      </c>
      <c r="O15" s="145"/>
      <c r="P15" s="145"/>
      <c r="Q15" s="16"/>
      <c r="R15" s="8" t="str">
        <f t="shared" si="3"/>
        <v>M</v>
      </c>
      <c r="S15" s="9">
        <f t="shared" si="15"/>
        <v>46120</v>
      </c>
      <c r="T15" s="149"/>
      <c r="U15" s="149"/>
      <c r="V15" s="16"/>
      <c r="W15" s="8" t="str">
        <f t="shared" si="4"/>
        <v>V</v>
      </c>
      <c r="X15" s="9">
        <f t="shared" si="16"/>
        <v>46150</v>
      </c>
      <c r="Y15" s="145"/>
      <c r="Z15" s="145"/>
      <c r="AA15" s="16"/>
      <c r="AB15" s="8" t="str">
        <f t="shared" si="5"/>
        <v>L</v>
      </c>
      <c r="AC15" s="9">
        <f t="shared" si="17"/>
        <v>46181</v>
      </c>
      <c r="AD15" s="145"/>
      <c r="AE15" s="145"/>
      <c r="AF15" s="16"/>
      <c r="AG15" s="8" t="str">
        <f t="shared" si="6"/>
        <v>M</v>
      </c>
      <c r="AH15" s="9">
        <f t="shared" si="18"/>
        <v>46211</v>
      </c>
      <c r="AI15" s="145"/>
      <c r="AJ15" s="145"/>
      <c r="AK15" s="16"/>
      <c r="AL15" s="8" t="str">
        <f t="shared" si="7"/>
        <v>S</v>
      </c>
      <c r="AM15" s="9">
        <f t="shared" si="19"/>
        <v>46242</v>
      </c>
      <c r="AN15" s="146"/>
      <c r="AO15" s="146"/>
      <c r="AP15" s="16"/>
      <c r="AQ15" s="8" t="str">
        <f t="shared" si="8"/>
        <v>M</v>
      </c>
      <c r="AR15" s="9">
        <f t="shared" si="20"/>
        <v>46273</v>
      </c>
      <c r="AS15" s="146"/>
      <c r="AT15" s="146"/>
      <c r="AU15" s="16"/>
      <c r="AV15" s="8" t="str">
        <f t="shared" si="9"/>
        <v>J</v>
      </c>
      <c r="AW15" s="9">
        <f t="shared" si="21"/>
        <v>46303</v>
      </c>
      <c r="AX15" s="146"/>
      <c r="AY15" s="146"/>
      <c r="AZ15" s="16"/>
      <c r="BA15" s="8" t="str">
        <f t="shared" si="10"/>
        <v>D</v>
      </c>
      <c r="BB15" s="9">
        <f t="shared" si="22"/>
        <v>46334</v>
      </c>
      <c r="BC15" s="146"/>
      <c r="BD15" s="146"/>
      <c r="BE15" s="16"/>
      <c r="BF15" s="8" t="str">
        <f t="shared" si="11"/>
        <v>M</v>
      </c>
      <c r="BG15" s="9">
        <f t="shared" si="23"/>
        <v>46364</v>
      </c>
      <c r="BH15" s="146"/>
      <c r="BI15" s="146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</row>
    <row r="16" spans="1:317" ht="17.25" customHeight="1" x14ac:dyDescent="0.25">
      <c r="A16" s="14"/>
      <c r="B16" s="16"/>
      <c r="C16" s="8" t="str">
        <f t="shared" si="0"/>
        <v>V</v>
      </c>
      <c r="D16" s="9">
        <f t="shared" si="12"/>
        <v>46031</v>
      </c>
      <c r="E16" s="145"/>
      <c r="F16" s="145"/>
      <c r="G16" s="35"/>
      <c r="H16" s="8" t="str">
        <f t="shared" si="1"/>
        <v>L</v>
      </c>
      <c r="I16" s="9">
        <f t="shared" si="13"/>
        <v>46062</v>
      </c>
      <c r="J16" s="145"/>
      <c r="K16" s="145"/>
      <c r="L16" s="16"/>
      <c r="M16" s="8" t="str">
        <f t="shared" si="2"/>
        <v>L</v>
      </c>
      <c r="N16" s="9">
        <f t="shared" si="14"/>
        <v>46090</v>
      </c>
      <c r="O16" s="145"/>
      <c r="P16" s="145"/>
      <c r="Q16" s="16"/>
      <c r="R16" s="8" t="str">
        <f t="shared" si="3"/>
        <v>J</v>
      </c>
      <c r="S16" s="9">
        <f t="shared" si="15"/>
        <v>46121</v>
      </c>
      <c r="T16" s="145"/>
      <c r="U16" s="145"/>
      <c r="V16" s="16"/>
      <c r="W16" s="8" t="str">
        <f t="shared" si="4"/>
        <v>S</v>
      </c>
      <c r="X16" s="9">
        <f t="shared" si="16"/>
        <v>46151</v>
      </c>
      <c r="Y16" s="145"/>
      <c r="Z16" s="145"/>
      <c r="AA16" s="16"/>
      <c r="AB16" s="8" t="str">
        <f t="shared" si="5"/>
        <v>M</v>
      </c>
      <c r="AC16" s="9">
        <f t="shared" si="17"/>
        <v>46182</v>
      </c>
      <c r="AD16" s="145"/>
      <c r="AE16" s="145"/>
      <c r="AF16" s="16"/>
      <c r="AG16" s="8" t="str">
        <f t="shared" si="6"/>
        <v>J</v>
      </c>
      <c r="AH16" s="9">
        <f t="shared" si="18"/>
        <v>46212</v>
      </c>
      <c r="AI16" s="146"/>
      <c r="AJ16" s="146"/>
      <c r="AK16" s="16"/>
      <c r="AL16" s="8" t="str">
        <f t="shared" si="7"/>
        <v>D</v>
      </c>
      <c r="AM16" s="9">
        <f t="shared" si="19"/>
        <v>46243</v>
      </c>
      <c r="AN16" s="146"/>
      <c r="AO16" s="146"/>
      <c r="AP16" s="22"/>
      <c r="AQ16" s="8" t="str">
        <f t="shared" si="8"/>
        <v>M</v>
      </c>
      <c r="AR16" s="9">
        <f t="shared" si="20"/>
        <v>46274</v>
      </c>
      <c r="AS16" s="146"/>
      <c r="AT16" s="146"/>
      <c r="AU16" s="16"/>
      <c r="AV16" s="8" t="str">
        <f t="shared" si="9"/>
        <v>V</v>
      </c>
      <c r="AW16" s="9">
        <f t="shared" si="21"/>
        <v>46304</v>
      </c>
      <c r="AX16" s="146"/>
      <c r="AY16" s="146"/>
      <c r="AZ16" s="16"/>
      <c r="BA16" s="8" t="str">
        <f t="shared" si="10"/>
        <v>L</v>
      </c>
      <c r="BB16" s="9">
        <f t="shared" si="22"/>
        <v>46335</v>
      </c>
      <c r="BC16" s="146"/>
      <c r="BD16" s="146"/>
      <c r="BE16" s="16"/>
      <c r="BF16" s="8" t="str">
        <f t="shared" si="11"/>
        <v>M</v>
      </c>
      <c r="BG16" s="9">
        <f t="shared" si="23"/>
        <v>46365</v>
      </c>
      <c r="BH16" s="146"/>
      <c r="BI16" s="146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</row>
    <row r="17" spans="1:317" ht="17.25" customHeight="1" x14ac:dyDescent="0.25">
      <c r="A17" s="14"/>
      <c r="B17" s="16"/>
      <c r="C17" s="8" t="str">
        <f t="shared" si="0"/>
        <v>S</v>
      </c>
      <c r="D17" s="9">
        <f t="shared" si="12"/>
        <v>46032</v>
      </c>
      <c r="E17" s="145"/>
      <c r="F17" s="145"/>
      <c r="G17" s="35"/>
      <c r="H17" s="8" t="str">
        <f t="shared" si="1"/>
        <v>M</v>
      </c>
      <c r="I17" s="9">
        <f t="shared" si="13"/>
        <v>46063</v>
      </c>
      <c r="J17" s="145"/>
      <c r="K17" s="145"/>
      <c r="L17" s="16"/>
      <c r="M17" s="8" t="str">
        <f t="shared" si="2"/>
        <v>M</v>
      </c>
      <c r="N17" s="9">
        <f t="shared" si="14"/>
        <v>46091</v>
      </c>
      <c r="O17" s="145"/>
      <c r="P17" s="145"/>
      <c r="Q17" s="16"/>
      <c r="R17" s="8" t="str">
        <f t="shared" si="3"/>
        <v>V</v>
      </c>
      <c r="S17" s="9">
        <f t="shared" si="15"/>
        <v>46122</v>
      </c>
      <c r="T17" s="145"/>
      <c r="U17" s="145"/>
      <c r="V17" s="16"/>
      <c r="W17" s="8" t="str">
        <f t="shared" si="4"/>
        <v>D</v>
      </c>
      <c r="X17" s="9">
        <f t="shared" si="16"/>
        <v>46152</v>
      </c>
      <c r="Y17" s="145"/>
      <c r="Z17" s="145"/>
      <c r="AA17" s="16"/>
      <c r="AB17" s="8" t="str">
        <f t="shared" si="5"/>
        <v>M</v>
      </c>
      <c r="AC17" s="9">
        <f t="shared" si="17"/>
        <v>46183</v>
      </c>
      <c r="AD17" s="145"/>
      <c r="AE17" s="145"/>
      <c r="AF17" s="16"/>
      <c r="AG17" s="8" t="str">
        <f t="shared" si="6"/>
        <v>V</v>
      </c>
      <c r="AH17" s="9">
        <f t="shared" si="18"/>
        <v>46213</v>
      </c>
      <c r="AI17" s="146"/>
      <c r="AJ17" s="146"/>
      <c r="AK17" s="16"/>
      <c r="AL17" s="8" t="str">
        <f t="shared" si="7"/>
        <v>L</v>
      </c>
      <c r="AM17" s="9">
        <f t="shared" si="19"/>
        <v>46244</v>
      </c>
      <c r="AN17" s="146"/>
      <c r="AO17" s="146"/>
      <c r="AP17" s="16"/>
      <c r="AQ17" s="8" t="str">
        <f t="shared" si="8"/>
        <v>J</v>
      </c>
      <c r="AR17" s="9">
        <f t="shared" si="20"/>
        <v>46275</v>
      </c>
      <c r="AS17" s="146"/>
      <c r="AT17" s="146"/>
      <c r="AU17" s="16"/>
      <c r="AV17" s="8" t="str">
        <f t="shared" si="9"/>
        <v>S</v>
      </c>
      <c r="AW17" s="9">
        <f t="shared" si="21"/>
        <v>46305</v>
      </c>
      <c r="AX17" s="146"/>
      <c r="AY17" s="146"/>
      <c r="AZ17" s="16"/>
      <c r="BA17" s="8" t="str">
        <f t="shared" si="10"/>
        <v>M</v>
      </c>
      <c r="BB17" s="9">
        <f t="shared" si="22"/>
        <v>46336</v>
      </c>
      <c r="BC17" s="146"/>
      <c r="BD17" s="146"/>
      <c r="BE17" s="16"/>
      <c r="BF17" s="8" t="str">
        <f t="shared" si="11"/>
        <v>J</v>
      </c>
      <c r="BG17" s="9">
        <f t="shared" si="23"/>
        <v>46366</v>
      </c>
      <c r="BH17" s="146"/>
      <c r="BI17" s="146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</row>
    <row r="18" spans="1:317" ht="17.25" customHeight="1" x14ac:dyDescent="0.25">
      <c r="A18" s="14"/>
      <c r="B18" s="16"/>
      <c r="C18" s="8" t="str">
        <f t="shared" si="0"/>
        <v>D</v>
      </c>
      <c r="D18" s="9">
        <f t="shared" si="12"/>
        <v>46033</v>
      </c>
      <c r="E18" s="145"/>
      <c r="F18" s="145"/>
      <c r="G18" s="35"/>
      <c r="H18" s="8" t="str">
        <f t="shared" si="1"/>
        <v>M</v>
      </c>
      <c r="I18" s="9">
        <f t="shared" si="13"/>
        <v>46064</v>
      </c>
      <c r="J18" s="145"/>
      <c r="K18" s="145"/>
      <c r="L18" s="16"/>
      <c r="M18" s="8" t="str">
        <f t="shared" si="2"/>
        <v>M</v>
      </c>
      <c r="N18" s="9">
        <f t="shared" si="14"/>
        <v>46092</v>
      </c>
      <c r="O18" s="145"/>
      <c r="P18" s="145"/>
      <c r="Q18" s="16"/>
      <c r="R18" s="8" t="str">
        <f t="shared" si="3"/>
        <v>S</v>
      </c>
      <c r="S18" s="9">
        <f t="shared" si="15"/>
        <v>46123</v>
      </c>
      <c r="T18" s="145"/>
      <c r="U18" s="145"/>
      <c r="V18" s="16"/>
      <c r="W18" s="8" t="str">
        <f t="shared" si="4"/>
        <v>L</v>
      </c>
      <c r="X18" s="9">
        <f t="shared" si="16"/>
        <v>46153</v>
      </c>
      <c r="Y18" s="145"/>
      <c r="Z18" s="145"/>
      <c r="AA18" s="16"/>
      <c r="AB18" s="8" t="str">
        <f t="shared" si="5"/>
        <v>J</v>
      </c>
      <c r="AC18" s="9">
        <f t="shared" si="17"/>
        <v>46184</v>
      </c>
      <c r="AD18" s="145"/>
      <c r="AE18" s="145"/>
      <c r="AF18" s="16"/>
      <c r="AG18" s="8" t="str">
        <f t="shared" si="6"/>
        <v>S</v>
      </c>
      <c r="AH18" s="9">
        <f t="shared" si="18"/>
        <v>46214</v>
      </c>
      <c r="AI18" s="150"/>
      <c r="AJ18" s="150"/>
      <c r="AK18" s="16"/>
      <c r="AL18" s="8" t="str">
        <f t="shared" si="7"/>
        <v>M</v>
      </c>
      <c r="AM18" s="9">
        <f t="shared" si="19"/>
        <v>46245</v>
      </c>
      <c r="AN18" s="150"/>
      <c r="AO18" s="150"/>
      <c r="AP18" s="16"/>
      <c r="AQ18" s="8" t="str">
        <f t="shared" si="8"/>
        <v>V</v>
      </c>
      <c r="AR18" s="9">
        <f t="shared" si="20"/>
        <v>46276</v>
      </c>
      <c r="AS18" s="150"/>
      <c r="AT18" s="150"/>
      <c r="AU18" s="16"/>
      <c r="AV18" s="8" t="str">
        <f t="shared" si="9"/>
        <v>D</v>
      </c>
      <c r="AW18" s="9">
        <f t="shared" si="21"/>
        <v>46306</v>
      </c>
      <c r="AX18" s="150"/>
      <c r="AY18" s="150"/>
      <c r="AZ18" s="16"/>
      <c r="BA18" s="8" t="str">
        <f t="shared" si="10"/>
        <v>M</v>
      </c>
      <c r="BB18" s="9">
        <f t="shared" si="22"/>
        <v>46337</v>
      </c>
      <c r="BC18" s="150"/>
      <c r="BD18" s="150"/>
      <c r="BE18" s="16"/>
      <c r="BF18" s="8" t="str">
        <f t="shared" si="11"/>
        <v>V</v>
      </c>
      <c r="BG18" s="9">
        <f t="shared" si="23"/>
        <v>46367</v>
      </c>
      <c r="BH18" s="150"/>
      <c r="BI18" s="150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</row>
    <row r="19" spans="1:317" ht="17.25" customHeight="1" x14ac:dyDescent="0.25">
      <c r="A19" s="14"/>
      <c r="B19" s="16"/>
      <c r="C19" s="8" t="str">
        <f t="shared" si="0"/>
        <v>L</v>
      </c>
      <c r="D19" s="9">
        <f t="shared" si="12"/>
        <v>46034</v>
      </c>
      <c r="E19" s="145"/>
      <c r="F19" s="145"/>
      <c r="G19" s="35"/>
      <c r="H19" s="8" t="str">
        <f t="shared" si="1"/>
        <v>J</v>
      </c>
      <c r="I19" s="9">
        <f t="shared" si="13"/>
        <v>46065</v>
      </c>
      <c r="J19" s="145"/>
      <c r="K19" s="145"/>
      <c r="L19" s="16"/>
      <c r="M19" s="8" t="str">
        <f t="shared" si="2"/>
        <v>J</v>
      </c>
      <c r="N19" s="9">
        <f t="shared" si="14"/>
        <v>46093</v>
      </c>
      <c r="O19" s="145"/>
      <c r="P19" s="145"/>
      <c r="Q19" s="16"/>
      <c r="R19" s="8" t="str">
        <f t="shared" si="3"/>
        <v>D</v>
      </c>
      <c r="S19" s="9">
        <f t="shared" si="15"/>
        <v>46124</v>
      </c>
      <c r="T19" s="145"/>
      <c r="U19" s="145"/>
      <c r="V19" s="16"/>
      <c r="W19" s="8" t="str">
        <f t="shared" si="4"/>
        <v>M</v>
      </c>
      <c r="X19" s="9">
        <f t="shared" si="16"/>
        <v>46154</v>
      </c>
      <c r="Y19" s="145"/>
      <c r="Z19" s="145"/>
      <c r="AA19" s="16"/>
      <c r="AB19" s="8" t="str">
        <f t="shared" si="5"/>
        <v>V</v>
      </c>
      <c r="AC19" s="9">
        <f t="shared" si="17"/>
        <v>46185</v>
      </c>
      <c r="AD19" s="145"/>
      <c r="AE19" s="145"/>
      <c r="AF19" s="16"/>
      <c r="AG19" s="8" t="str">
        <f t="shared" si="6"/>
        <v>D</v>
      </c>
      <c r="AH19" s="9">
        <f t="shared" si="18"/>
        <v>46215</v>
      </c>
      <c r="AI19" s="146"/>
      <c r="AJ19" s="146"/>
      <c r="AK19" s="16"/>
      <c r="AL19" s="8" t="str">
        <f t="shared" si="7"/>
        <v>M</v>
      </c>
      <c r="AM19" s="9">
        <f t="shared" si="19"/>
        <v>46246</v>
      </c>
      <c r="AN19" s="146"/>
      <c r="AO19" s="146"/>
      <c r="AP19" s="16"/>
      <c r="AQ19" s="8" t="str">
        <f t="shared" si="8"/>
        <v>S</v>
      </c>
      <c r="AR19" s="9">
        <f t="shared" si="20"/>
        <v>46277</v>
      </c>
      <c r="AS19" s="146"/>
      <c r="AT19" s="146"/>
      <c r="AU19" s="16"/>
      <c r="AV19" s="8" t="str">
        <f t="shared" si="9"/>
        <v>L</v>
      </c>
      <c r="AW19" s="9">
        <f t="shared" si="21"/>
        <v>46307</v>
      </c>
      <c r="AX19" s="146"/>
      <c r="AY19" s="146"/>
      <c r="AZ19" s="16"/>
      <c r="BA19" s="8" t="str">
        <f t="shared" si="10"/>
        <v>J</v>
      </c>
      <c r="BB19" s="9">
        <f t="shared" si="22"/>
        <v>46338</v>
      </c>
      <c r="BC19" s="146"/>
      <c r="BD19" s="146"/>
      <c r="BE19" s="16"/>
      <c r="BF19" s="8" t="str">
        <f t="shared" si="11"/>
        <v>S</v>
      </c>
      <c r="BG19" s="9">
        <f t="shared" si="23"/>
        <v>46368</v>
      </c>
      <c r="BH19" s="146"/>
      <c r="BI19" s="146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</row>
    <row r="20" spans="1:317" ht="17.25" customHeight="1" x14ac:dyDescent="0.25">
      <c r="A20" s="14"/>
      <c r="B20" s="16"/>
      <c r="C20" s="8" t="str">
        <f t="shared" si="0"/>
        <v>M</v>
      </c>
      <c r="D20" s="9">
        <f t="shared" si="12"/>
        <v>46035</v>
      </c>
      <c r="E20" s="145"/>
      <c r="F20" s="145"/>
      <c r="G20" s="35"/>
      <c r="H20" s="8" t="str">
        <f t="shared" si="1"/>
        <v>V</v>
      </c>
      <c r="I20" s="9">
        <f t="shared" si="13"/>
        <v>46066</v>
      </c>
      <c r="J20" s="145"/>
      <c r="K20" s="145"/>
      <c r="L20" s="16"/>
      <c r="M20" s="8" t="str">
        <f t="shared" si="2"/>
        <v>V</v>
      </c>
      <c r="N20" s="9">
        <f t="shared" si="14"/>
        <v>46094</v>
      </c>
      <c r="O20" s="145"/>
      <c r="P20" s="145"/>
      <c r="Q20" s="16"/>
      <c r="R20" s="8" t="str">
        <f t="shared" si="3"/>
        <v>L</v>
      </c>
      <c r="S20" s="9">
        <f t="shared" si="15"/>
        <v>46125</v>
      </c>
      <c r="T20" s="145"/>
      <c r="U20" s="145"/>
      <c r="V20" s="16"/>
      <c r="W20" s="8" t="str">
        <f t="shared" si="4"/>
        <v>M</v>
      </c>
      <c r="X20" s="9">
        <f t="shared" si="16"/>
        <v>46155</v>
      </c>
      <c r="Y20" s="145"/>
      <c r="Z20" s="145"/>
      <c r="AA20" s="16"/>
      <c r="AB20" s="8" t="str">
        <f t="shared" si="5"/>
        <v>S</v>
      </c>
      <c r="AC20" s="9">
        <f t="shared" si="17"/>
        <v>46186</v>
      </c>
      <c r="AD20" s="145"/>
      <c r="AE20" s="145"/>
      <c r="AF20" s="16"/>
      <c r="AG20" s="8" t="str">
        <f t="shared" si="6"/>
        <v>L</v>
      </c>
      <c r="AH20" s="9">
        <f t="shared" si="18"/>
        <v>46216</v>
      </c>
      <c r="AI20" s="146"/>
      <c r="AJ20" s="146"/>
      <c r="AK20" s="16"/>
      <c r="AL20" s="8" t="str">
        <f t="shared" si="7"/>
        <v>J</v>
      </c>
      <c r="AM20" s="9">
        <f t="shared" si="19"/>
        <v>46247</v>
      </c>
      <c r="AN20" s="146"/>
      <c r="AO20" s="146"/>
      <c r="AP20" s="16"/>
      <c r="AQ20" s="8" t="str">
        <f t="shared" si="8"/>
        <v>D</v>
      </c>
      <c r="AR20" s="9">
        <f t="shared" si="20"/>
        <v>46278</v>
      </c>
      <c r="AS20" s="146"/>
      <c r="AT20" s="146"/>
      <c r="AU20" s="16"/>
      <c r="AV20" s="8" t="str">
        <f t="shared" si="9"/>
        <v>M</v>
      </c>
      <c r="AW20" s="9">
        <f t="shared" si="21"/>
        <v>46308</v>
      </c>
      <c r="AX20" s="146"/>
      <c r="AY20" s="146"/>
      <c r="AZ20" s="16"/>
      <c r="BA20" s="8" t="str">
        <f t="shared" si="10"/>
        <v>V</v>
      </c>
      <c r="BB20" s="9">
        <f t="shared" si="22"/>
        <v>46339</v>
      </c>
      <c r="BC20" s="146"/>
      <c r="BD20" s="146"/>
      <c r="BE20" s="16"/>
      <c r="BF20" s="8" t="str">
        <f t="shared" si="11"/>
        <v>D</v>
      </c>
      <c r="BG20" s="9">
        <f t="shared" si="23"/>
        <v>46369</v>
      </c>
      <c r="BH20" s="146"/>
      <c r="BI20" s="146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</row>
    <row r="21" spans="1:317" ht="17.25" customHeight="1" x14ac:dyDescent="0.25">
      <c r="A21" s="14"/>
      <c r="B21" s="16"/>
      <c r="C21" s="33" t="str">
        <f t="shared" si="0"/>
        <v>M</v>
      </c>
      <c r="D21" s="9">
        <f t="shared" si="12"/>
        <v>46036</v>
      </c>
      <c r="E21" s="145"/>
      <c r="F21" s="145"/>
      <c r="G21" s="35"/>
      <c r="H21" s="33" t="str">
        <f t="shared" si="1"/>
        <v>S</v>
      </c>
      <c r="I21" s="9">
        <f t="shared" si="13"/>
        <v>46067</v>
      </c>
      <c r="J21" s="145"/>
      <c r="K21" s="145"/>
      <c r="L21" s="16"/>
      <c r="M21" s="33" t="str">
        <f t="shared" si="2"/>
        <v>S</v>
      </c>
      <c r="N21" s="9">
        <f t="shared" si="14"/>
        <v>46095</v>
      </c>
      <c r="O21" s="145"/>
      <c r="P21" s="145"/>
      <c r="Q21" s="16"/>
      <c r="R21" s="33" t="str">
        <f t="shared" si="3"/>
        <v>M</v>
      </c>
      <c r="S21" s="9">
        <f t="shared" si="15"/>
        <v>46126</v>
      </c>
      <c r="T21" s="145"/>
      <c r="U21" s="145"/>
      <c r="V21" s="16"/>
      <c r="W21" s="33" t="str">
        <f t="shared" si="4"/>
        <v>J</v>
      </c>
      <c r="X21" s="9">
        <f t="shared" si="16"/>
        <v>46156</v>
      </c>
      <c r="Y21" s="145"/>
      <c r="Z21" s="145"/>
      <c r="AA21" s="16"/>
      <c r="AB21" s="33" t="str">
        <f t="shared" si="5"/>
        <v>D</v>
      </c>
      <c r="AC21" s="9">
        <f t="shared" si="17"/>
        <v>46187</v>
      </c>
      <c r="AD21" s="145"/>
      <c r="AE21" s="145"/>
      <c r="AF21" s="16"/>
      <c r="AG21" s="33" t="str">
        <f t="shared" si="6"/>
        <v>M</v>
      </c>
      <c r="AH21" s="9">
        <f t="shared" si="18"/>
        <v>46217</v>
      </c>
      <c r="AI21" s="151"/>
      <c r="AJ21" s="151"/>
      <c r="AK21" s="16"/>
      <c r="AL21" s="33" t="str">
        <f t="shared" si="7"/>
        <v>V</v>
      </c>
      <c r="AM21" s="9">
        <f t="shared" si="19"/>
        <v>46248</v>
      </c>
      <c r="AN21" s="151"/>
      <c r="AO21" s="151"/>
      <c r="AP21" s="16"/>
      <c r="AQ21" s="33" t="str">
        <f t="shared" si="8"/>
        <v>L</v>
      </c>
      <c r="AR21" s="9">
        <f t="shared" si="20"/>
        <v>46279</v>
      </c>
      <c r="AS21" s="151"/>
      <c r="AT21" s="151"/>
      <c r="AU21" s="16"/>
      <c r="AV21" s="33" t="str">
        <f t="shared" si="9"/>
        <v>M</v>
      </c>
      <c r="AW21" s="9">
        <f t="shared" si="21"/>
        <v>46309</v>
      </c>
      <c r="AX21" s="151"/>
      <c r="AY21" s="151"/>
      <c r="AZ21" s="16"/>
      <c r="BA21" s="33" t="str">
        <f t="shared" si="10"/>
        <v>S</v>
      </c>
      <c r="BB21" s="9">
        <f t="shared" si="22"/>
        <v>46340</v>
      </c>
      <c r="BC21" s="151"/>
      <c r="BD21" s="151"/>
      <c r="BE21" s="16"/>
      <c r="BF21" s="33" t="str">
        <f t="shared" si="11"/>
        <v>L</v>
      </c>
      <c r="BG21" s="9">
        <f t="shared" si="23"/>
        <v>46370</v>
      </c>
      <c r="BH21" s="151"/>
      <c r="BI21" s="151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</row>
    <row r="22" spans="1:317" ht="17.25" customHeight="1" x14ac:dyDescent="0.25">
      <c r="A22" s="14"/>
      <c r="B22" s="16"/>
      <c r="C22" s="8" t="str">
        <f t="shared" si="0"/>
        <v>J</v>
      </c>
      <c r="D22" s="9">
        <f t="shared" si="12"/>
        <v>46037</v>
      </c>
      <c r="E22" s="145"/>
      <c r="F22" s="145"/>
      <c r="G22" s="16"/>
      <c r="H22" s="8" t="str">
        <f t="shared" si="1"/>
        <v>D</v>
      </c>
      <c r="I22" s="9">
        <f t="shared" si="13"/>
        <v>46068</v>
      </c>
      <c r="J22" s="145"/>
      <c r="K22" s="145"/>
      <c r="L22" s="16"/>
      <c r="M22" s="8" t="str">
        <f t="shared" si="2"/>
        <v>D</v>
      </c>
      <c r="N22" s="9">
        <f t="shared" si="14"/>
        <v>46096</v>
      </c>
      <c r="O22" s="145"/>
      <c r="P22" s="145"/>
      <c r="Q22" s="16"/>
      <c r="R22" s="8" t="str">
        <f t="shared" si="3"/>
        <v>M</v>
      </c>
      <c r="S22" s="9">
        <f t="shared" si="15"/>
        <v>46127</v>
      </c>
      <c r="T22" s="145"/>
      <c r="U22" s="145"/>
      <c r="V22" s="16"/>
      <c r="W22" s="8" t="str">
        <f t="shared" si="4"/>
        <v>V</v>
      </c>
      <c r="X22" s="9">
        <f t="shared" si="16"/>
        <v>46157</v>
      </c>
      <c r="Y22" s="145"/>
      <c r="Z22" s="145"/>
      <c r="AA22" s="16"/>
      <c r="AB22" s="8" t="str">
        <f t="shared" si="5"/>
        <v>L</v>
      </c>
      <c r="AC22" s="9">
        <f t="shared" si="17"/>
        <v>46188</v>
      </c>
      <c r="AD22" s="149"/>
      <c r="AE22" s="149"/>
      <c r="AF22" s="16"/>
      <c r="AG22" s="8" t="str">
        <f t="shared" si="6"/>
        <v>M</v>
      </c>
      <c r="AH22" s="9">
        <f t="shared" si="18"/>
        <v>46218</v>
      </c>
      <c r="AI22" s="146"/>
      <c r="AJ22" s="146"/>
      <c r="AK22" s="16"/>
      <c r="AL22" s="8" t="str">
        <f t="shared" si="7"/>
        <v>S</v>
      </c>
      <c r="AM22" s="9">
        <f t="shared" si="19"/>
        <v>46249</v>
      </c>
      <c r="AN22" s="146"/>
      <c r="AO22" s="146"/>
      <c r="AP22" s="16"/>
      <c r="AQ22" s="8" t="str">
        <f t="shared" si="8"/>
        <v>M</v>
      </c>
      <c r="AR22" s="9">
        <f t="shared" si="20"/>
        <v>46280</v>
      </c>
      <c r="AS22" s="146"/>
      <c r="AT22" s="146"/>
      <c r="AU22" s="16"/>
      <c r="AV22" s="8" t="str">
        <f t="shared" si="9"/>
        <v>J</v>
      </c>
      <c r="AW22" s="9">
        <f t="shared" si="21"/>
        <v>46310</v>
      </c>
      <c r="AX22" s="146"/>
      <c r="AY22" s="146"/>
      <c r="AZ22" s="16"/>
      <c r="BA22" s="8" t="str">
        <f t="shared" si="10"/>
        <v>D</v>
      </c>
      <c r="BB22" s="9">
        <f t="shared" si="22"/>
        <v>46341</v>
      </c>
      <c r="BC22" s="146"/>
      <c r="BD22" s="146"/>
      <c r="BE22" s="16"/>
      <c r="BF22" s="8" t="str">
        <f t="shared" si="11"/>
        <v>M</v>
      </c>
      <c r="BG22" s="9">
        <f t="shared" si="23"/>
        <v>46371</v>
      </c>
      <c r="BH22" s="146"/>
      <c r="BI22" s="146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</row>
    <row r="23" spans="1:317" ht="17.25" customHeight="1" x14ac:dyDescent="0.25">
      <c r="A23" s="14"/>
      <c r="B23" s="16"/>
      <c r="C23" s="8" t="str">
        <f t="shared" si="0"/>
        <v>V</v>
      </c>
      <c r="D23" s="9">
        <f t="shared" si="12"/>
        <v>46038</v>
      </c>
      <c r="E23" s="145"/>
      <c r="F23" s="145"/>
      <c r="G23" s="16"/>
      <c r="H23" s="8" t="str">
        <f t="shared" si="1"/>
        <v>L</v>
      </c>
      <c r="I23" s="9">
        <f t="shared" si="13"/>
        <v>46069</v>
      </c>
      <c r="J23" s="145"/>
      <c r="K23" s="145"/>
      <c r="L23" s="16"/>
      <c r="M23" s="8" t="str">
        <f t="shared" si="2"/>
        <v>L</v>
      </c>
      <c r="N23" s="9">
        <f t="shared" si="14"/>
        <v>46097</v>
      </c>
      <c r="O23" s="145"/>
      <c r="P23" s="145"/>
      <c r="Q23" s="16"/>
      <c r="R23" s="8" t="str">
        <f t="shared" si="3"/>
        <v>J</v>
      </c>
      <c r="S23" s="9">
        <f t="shared" si="15"/>
        <v>46128</v>
      </c>
      <c r="T23" s="145"/>
      <c r="U23" s="145"/>
      <c r="V23" s="16"/>
      <c r="W23" s="8" t="str">
        <f t="shared" si="4"/>
        <v>S</v>
      </c>
      <c r="X23" s="9">
        <f t="shared" si="16"/>
        <v>46158</v>
      </c>
      <c r="Y23" s="145"/>
      <c r="Z23" s="145"/>
      <c r="AA23" s="16"/>
      <c r="AB23" s="8" t="str">
        <f t="shared" si="5"/>
        <v>M</v>
      </c>
      <c r="AC23" s="9">
        <f t="shared" si="17"/>
        <v>46189</v>
      </c>
      <c r="AD23" s="145"/>
      <c r="AE23" s="145"/>
      <c r="AF23" s="16"/>
      <c r="AG23" s="8" t="str">
        <f t="shared" si="6"/>
        <v>J</v>
      </c>
      <c r="AH23" s="9">
        <f t="shared" si="18"/>
        <v>46219</v>
      </c>
      <c r="AI23" s="146"/>
      <c r="AJ23" s="146"/>
      <c r="AK23" s="16"/>
      <c r="AL23" s="8" t="str">
        <f t="shared" si="7"/>
        <v>D</v>
      </c>
      <c r="AM23" s="9">
        <f t="shared" si="19"/>
        <v>46250</v>
      </c>
      <c r="AN23" s="146"/>
      <c r="AO23" s="146"/>
      <c r="AP23" s="16"/>
      <c r="AQ23" s="8" t="str">
        <f t="shared" si="8"/>
        <v>M</v>
      </c>
      <c r="AR23" s="9">
        <f t="shared" si="20"/>
        <v>46281</v>
      </c>
      <c r="AS23" s="145"/>
      <c r="AT23" s="145"/>
      <c r="AU23" s="16"/>
      <c r="AV23" s="8" t="str">
        <f t="shared" si="9"/>
        <v>V</v>
      </c>
      <c r="AW23" s="9">
        <f t="shared" si="21"/>
        <v>46311</v>
      </c>
      <c r="AX23" s="146"/>
      <c r="AY23" s="146"/>
      <c r="AZ23" s="16"/>
      <c r="BA23" s="8" t="str">
        <f t="shared" si="10"/>
        <v>L</v>
      </c>
      <c r="BB23" s="9">
        <f t="shared" si="22"/>
        <v>46342</v>
      </c>
      <c r="BC23" s="146"/>
      <c r="BD23" s="146"/>
      <c r="BE23" s="16"/>
      <c r="BF23" s="8" t="str">
        <f t="shared" si="11"/>
        <v>M</v>
      </c>
      <c r="BG23" s="9">
        <f t="shared" si="23"/>
        <v>46372</v>
      </c>
      <c r="BH23" s="149"/>
      <c r="BI23" s="149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</row>
    <row r="24" spans="1:317" ht="17.25" customHeight="1" x14ac:dyDescent="0.25">
      <c r="A24" s="14"/>
      <c r="B24" s="16"/>
      <c r="C24" s="8" t="str">
        <f t="shared" si="0"/>
        <v>S</v>
      </c>
      <c r="D24" s="9">
        <f t="shared" si="12"/>
        <v>46039</v>
      </c>
      <c r="E24" s="145"/>
      <c r="F24" s="145"/>
      <c r="G24" s="16"/>
      <c r="H24" s="8" t="str">
        <f t="shared" si="1"/>
        <v>M</v>
      </c>
      <c r="I24" s="9">
        <f t="shared" si="13"/>
        <v>46070</v>
      </c>
      <c r="J24" s="149"/>
      <c r="K24" s="149"/>
      <c r="L24" s="16"/>
      <c r="M24" s="8" t="str">
        <f t="shared" si="2"/>
        <v>M</v>
      </c>
      <c r="N24" s="9">
        <f t="shared" si="14"/>
        <v>46098</v>
      </c>
      <c r="O24" s="149"/>
      <c r="P24" s="149"/>
      <c r="Q24" s="16"/>
      <c r="R24" s="8" t="str">
        <f t="shared" si="3"/>
        <v>V</v>
      </c>
      <c r="S24" s="9">
        <f t="shared" si="15"/>
        <v>46129</v>
      </c>
      <c r="T24" s="145"/>
      <c r="U24" s="145"/>
      <c r="V24" s="16"/>
      <c r="W24" s="8" t="str">
        <f t="shared" si="4"/>
        <v>D</v>
      </c>
      <c r="X24" s="9">
        <f t="shared" si="16"/>
        <v>46159</v>
      </c>
      <c r="Y24" s="145"/>
      <c r="Z24" s="145"/>
      <c r="AA24" s="16"/>
      <c r="AB24" s="8" t="str">
        <f t="shared" si="5"/>
        <v>M</v>
      </c>
      <c r="AC24" s="9">
        <f t="shared" si="17"/>
        <v>46190</v>
      </c>
      <c r="AD24" s="149"/>
      <c r="AE24" s="149"/>
      <c r="AF24" s="16"/>
      <c r="AG24" s="8" t="str">
        <f t="shared" si="6"/>
        <v>V</v>
      </c>
      <c r="AH24" s="9">
        <f t="shared" si="18"/>
        <v>46220</v>
      </c>
      <c r="AI24" s="152"/>
      <c r="AJ24" s="152"/>
      <c r="AK24" s="16"/>
      <c r="AL24" s="8" t="str">
        <f t="shared" si="7"/>
        <v>L</v>
      </c>
      <c r="AM24" s="9">
        <f t="shared" si="19"/>
        <v>46251</v>
      </c>
      <c r="AN24" s="152"/>
      <c r="AO24" s="152"/>
      <c r="AP24" s="16"/>
      <c r="AQ24" s="8" t="str">
        <f t="shared" si="8"/>
        <v>J</v>
      </c>
      <c r="AR24" s="9">
        <f t="shared" si="20"/>
        <v>46282</v>
      </c>
      <c r="AS24" s="152"/>
      <c r="AT24" s="152"/>
      <c r="AU24" s="16"/>
      <c r="AV24" s="8" t="str">
        <f t="shared" si="9"/>
        <v>S</v>
      </c>
      <c r="AW24" s="9">
        <f t="shared" si="21"/>
        <v>46312</v>
      </c>
      <c r="AX24" s="152"/>
      <c r="AY24" s="152"/>
      <c r="AZ24" s="16"/>
      <c r="BA24" s="8" t="str">
        <f t="shared" si="10"/>
        <v>M</v>
      </c>
      <c r="BB24" s="9">
        <f t="shared" si="22"/>
        <v>46343</v>
      </c>
      <c r="BC24" s="152"/>
      <c r="BD24" s="152"/>
      <c r="BE24" s="16"/>
      <c r="BF24" s="8" t="str">
        <f t="shared" si="11"/>
        <v>J</v>
      </c>
      <c r="BG24" s="9">
        <f t="shared" si="23"/>
        <v>46373</v>
      </c>
      <c r="BH24" s="152"/>
      <c r="BI24" s="152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</row>
    <row r="25" spans="1:317" ht="17.25" customHeight="1" x14ac:dyDescent="0.25">
      <c r="A25" s="14"/>
      <c r="B25" s="16"/>
      <c r="C25" s="8" t="str">
        <f t="shared" si="0"/>
        <v>D</v>
      </c>
      <c r="D25" s="9">
        <f t="shared" si="12"/>
        <v>46040</v>
      </c>
      <c r="E25" s="149"/>
      <c r="F25" s="149"/>
      <c r="G25" s="16"/>
      <c r="H25" s="8" t="str">
        <f t="shared" si="1"/>
        <v>M</v>
      </c>
      <c r="I25" s="9">
        <f t="shared" si="13"/>
        <v>46071</v>
      </c>
      <c r="J25" s="149"/>
      <c r="K25" s="149"/>
      <c r="L25" s="16"/>
      <c r="M25" s="8" t="str">
        <f t="shared" si="2"/>
        <v>M</v>
      </c>
      <c r="N25" s="9">
        <f t="shared" si="14"/>
        <v>46099</v>
      </c>
      <c r="O25" s="149"/>
      <c r="P25" s="149"/>
      <c r="Q25" s="16"/>
      <c r="R25" s="8" t="str">
        <f t="shared" si="3"/>
        <v>S</v>
      </c>
      <c r="S25" s="9">
        <f t="shared" si="15"/>
        <v>46130</v>
      </c>
      <c r="T25" s="149"/>
      <c r="U25" s="149"/>
      <c r="V25" s="16"/>
      <c r="W25" s="8" t="str">
        <f t="shared" si="4"/>
        <v>L</v>
      </c>
      <c r="X25" s="9">
        <f t="shared" si="16"/>
        <v>46160</v>
      </c>
      <c r="Y25" s="149"/>
      <c r="Z25" s="149"/>
      <c r="AA25" s="16"/>
      <c r="AB25" s="8" t="str">
        <f t="shared" si="5"/>
        <v>J</v>
      </c>
      <c r="AC25" s="9">
        <f t="shared" si="17"/>
        <v>46191</v>
      </c>
      <c r="AD25" s="149"/>
      <c r="AE25" s="149"/>
      <c r="AF25" s="16"/>
      <c r="AG25" s="8" t="str">
        <f t="shared" si="6"/>
        <v>S</v>
      </c>
      <c r="AH25" s="9">
        <f t="shared" si="18"/>
        <v>46221</v>
      </c>
      <c r="AI25" s="152"/>
      <c r="AJ25" s="152"/>
      <c r="AK25" s="16"/>
      <c r="AL25" s="8" t="str">
        <f t="shared" si="7"/>
        <v>M</v>
      </c>
      <c r="AM25" s="9">
        <f t="shared" si="19"/>
        <v>46252</v>
      </c>
      <c r="AN25" s="152"/>
      <c r="AO25" s="152"/>
      <c r="AP25" s="16"/>
      <c r="AQ25" s="8" t="str">
        <f t="shared" si="8"/>
        <v>V</v>
      </c>
      <c r="AR25" s="9">
        <f t="shared" si="20"/>
        <v>46283</v>
      </c>
      <c r="AS25" s="152"/>
      <c r="AT25" s="152"/>
      <c r="AU25" s="16"/>
      <c r="AV25" s="8" t="str">
        <f t="shared" si="9"/>
        <v>D</v>
      </c>
      <c r="AW25" s="9">
        <f t="shared" si="21"/>
        <v>46313</v>
      </c>
      <c r="AX25" s="152"/>
      <c r="AY25" s="152"/>
      <c r="AZ25" s="16"/>
      <c r="BA25" s="8" t="str">
        <f t="shared" si="10"/>
        <v>M</v>
      </c>
      <c r="BB25" s="9">
        <f t="shared" si="22"/>
        <v>46344</v>
      </c>
      <c r="BC25" s="152"/>
      <c r="BD25" s="152"/>
      <c r="BE25" s="16"/>
      <c r="BF25" s="8" t="str">
        <f t="shared" si="11"/>
        <v>V</v>
      </c>
      <c r="BG25" s="9">
        <f t="shared" si="23"/>
        <v>46374</v>
      </c>
      <c r="BH25" s="152"/>
      <c r="BI25" s="152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</row>
    <row r="26" spans="1:317" ht="17.25" customHeight="1" x14ac:dyDescent="0.25">
      <c r="A26" s="14"/>
      <c r="B26" s="16"/>
      <c r="C26" s="8" t="str">
        <f t="shared" si="0"/>
        <v>L</v>
      </c>
      <c r="D26" s="9">
        <f t="shared" si="12"/>
        <v>46041</v>
      </c>
      <c r="E26" s="145"/>
      <c r="F26" s="145"/>
      <c r="G26" s="16"/>
      <c r="H26" s="8" t="str">
        <f t="shared" si="1"/>
        <v>J</v>
      </c>
      <c r="I26" s="9">
        <f t="shared" si="13"/>
        <v>46072</v>
      </c>
      <c r="J26" s="145"/>
      <c r="K26" s="145"/>
      <c r="L26" s="16"/>
      <c r="M26" s="8" t="str">
        <f t="shared" si="2"/>
        <v>J</v>
      </c>
      <c r="N26" s="9">
        <f t="shared" si="14"/>
        <v>46100</v>
      </c>
      <c r="O26" s="145"/>
      <c r="P26" s="145"/>
      <c r="Q26" s="16"/>
      <c r="R26" s="8" t="str">
        <f t="shared" si="3"/>
        <v>D</v>
      </c>
      <c r="S26" s="9">
        <f t="shared" si="15"/>
        <v>46131</v>
      </c>
      <c r="T26" s="145"/>
      <c r="U26" s="145"/>
      <c r="V26" s="16"/>
      <c r="W26" s="8" t="str">
        <f t="shared" si="4"/>
        <v>M</v>
      </c>
      <c r="X26" s="9">
        <f t="shared" si="16"/>
        <v>46161</v>
      </c>
      <c r="Y26" s="145"/>
      <c r="Z26" s="145"/>
      <c r="AA26" s="16"/>
      <c r="AB26" s="8" t="str">
        <f t="shared" si="5"/>
        <v>V</v>
      </c>
      <c r="AC26" s="9">
        <f t="shared" si="17"/>
        <v>46192</v>
      </c>
      <c r="AD26" s="145"/>
      <c r="AE26" s="145"/>
      <c r="AF26" s="16"/>
      <c r="AG26" s="8" t="str">
        <f t="shared" si="6"/>
        <v>D</v>
      </c>
      <c r="AH26" s="9">
        <f t="shared" si="18"/>
        <v>46222</v>
      </c>
      <c r="AI26" s="146"/>
      <c r="AJ26" s="146"/>
      <c r="AK26" s="16"/>
      <c r="AL26" s="8" t="str">
        <f t="shared" si="7"/>
        <v>M</v>
      </c>
      <c r="AM26" s="9">
        <f t="shared" si="19"/>
        <v>46253</v>
      </c>
      <c r="AN26" s="146"/>
      <c r="AO26" s="146"/>
      <c r="AP26" s="16"/>
      <c r="AQ26" s="8" t="str">
        <f t="shared" si="8"/>
        <v>S</v>
      </c>
      <c r="AR26" s="9">
        <f t="shared" si="20"/>
        <v>46284</v>
      </c>
      <c r="AS26" s="146"/>
      <c r="AT26" s="146"/>
      <c r="AU26" s="16"/>
      <c r="AV26" s="8" t="str">
        <f t="shared" si="9"/>
        <v>L</v>
      </c>
      <c r="AW26" s="9">
        <f t="shared" si="21"/>
        <v>46314</v>
      </c>
      <c r="AX26" s="146"/>
      <c r="AY26" s="146"/>
      <c r="AZ26" s="16"/>
      <c r="BA26" s="8" t="str">
        <f t="shared" si="10"/>
        <v>J</v>
      </c>
      <c r="BB26" s="9">
        <f t="shared" si="22"/>
        <v>46345</v>
      </c>
      <c r="BC26" s="146"/>
      <c r="BD26" s="146"/>
      <c r="BE26" s="16"/>
      <c r="BF26" s="8" t="str">
        <f t="shared" si="11"/>
        <v>S</v>
      </c>
      <c r="BG26" s="9">
        <f t="shared" si="23"/>
        <v>46375</v>
      </c>
      <c r="BH26" s="146"/>
      <c r="BI26" s="146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</row>
    <row r="27" spans="1:317" ht="17.25" customHeight="1" x14ac:dyDescent="0.25">
      <c r="A27" s="14"/>
      <c r="B27" s="16"/>
      <c r="C27" s="8" t="str">
        <f t="shared" si="0"/>
        <v>M</v>
      </c>
      <c r="D27" s="9">
        <f t="shared" si="12"/>
        <v>46042</v>
      </c>
      <c r="E27" s="145"/>
      <c r="F27" s="145"/>
      <c r="G27" s="63"/>
      <c r="H27" s="8" t="str">
        <f t="shared" si="1"/>
        <v>V</v>
      </c>
      <c r="I27" s="9">
        <f t="shared" si="13"/>
        <v>46073</v>
      </c>
      <c r="J27" s="145"/>
      <c r="K27" s="145"/>
      <c r="L27" s="16"/>
      <c r="M27" s="8" t="str">
        <f t="shared" si="2"/>
        <v>V</v>
      </c>
      <c r="N27" s="9">
        <f t="shared" si="14"/>
        <v>46101</v>
      </c>
      <c r="O27" s="145"/>
      <c r="P27" s="145"/>
      <c r="Q27" s="16"/>
      <c r="R27" s="8" t="str">
        <f t="shared" si="3"/>
        <v>L</v>
      </c>
      <c r="S27" s="9">
        <f t="shared" si="15"/>
        <v>46132</v>
      </c>
      <c r="T27" s="145"/>
      <c r="U27" s="145"/>
      <c r="V27" s="16"/>
      <c r="W27" s="8" t="str">
        <f t="shared" si="4"/>
        <v>M</v>
      </c>
      <c r="X27" s="9">
        <f t="shared" si="16"/>
        <v>46162</v>
      </c>
      <c r="Y27" s="145"/>
      <c r="Z27" s="145"/>
      <c r="AA27" s="16"/>
      <c r="AB27" s="8" t="str">
        <f t="shared" si="5"/>
        <v>S</v>
      </c>
      <c r="AC27" s="9">
        <f t="shared" si="17"/>
        <v>46193</v>
      </c>
      <c r="AD27" s="145"/>
      <c r="AE27" s="145"/>
      <c r="AF27" s="16"/>
      <c r="AG27" s="8" t="str">
        <f t="shared" si="6"/>
        <v>L</v>
      </c>
      <c r="AH27" s="9">
        <f t="shared" si="18"/>
        <v>46223</v>
      </c>
      <c r="AI27" s="146"/>
      <c r="AJ27" s="146"/>
      <c r="AK27" s="16"/>
      <c r="AL27" s="8" t="str">
        <f t="shared" si="7"/>
        <v>J</v>
      </c>
      <c r="AM27" s="9">
        <f t="shared" si="19"/>
        <v>46254</v>
      </c>
      <c r="AN27" s="146"/>
      <c r="AO27" s="146"/>
      <c r="AP27" s="16"/>
      <c r="AQ27" s="8" t="str">
        <f t="shared" si="8"/>
        <v>D</v>
      </c>
      <c r="AR27" s="9">
        <f t="shared" si="20"/>
        <v>46285</v>
      </c>
      <c r="AS27" s="146"/>
      <c r="AT27" s="146"/>
      <c r="AU27" s="16"/>
      <c r="AV27" s="8" t="str">
        <f t="shared" si="9"/>
        <v>M</v>
      </c>
      <c r="AW27" s="9">
        <f t="shared" si="21"/>
        <v>46315</v>
      </c>
      <c r="AX27" s="146"/>
      <c r="AY27" s="146"/>
      <c r="AZ27" s="16"/>
      <c r="BA27" s="8" t="str">
        <f t="shared" si="10"/>
        <v>V</v>
      </c>
      <c r="BB27" s="9">
        <f t="shared" si="22"/>
        <v>46346</v>
      </c>
      <c r="BC27" s="146"/>
      <c r="BD27" s="146"/>
      <c r="BE27" s="16"/>
      <c r="BF27" s="8" t="str">
        <f t="shared" si="11"/>
        <v>D</v>
      </c>
      <c r="BG27" s="9">
        <f t="shared" si="23"/>
        <v>46376</v>
      </c>
      <c r="BH27" s="146"/>
      <c r="BI27" s="146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</row>
    <row r="28" spans="1:317" ht="17.25" customHeight="1" x14ac:dyDescent="0.25">
      <c r="A28" s="14"/>
      <c r="B28" s="16"/>
      <c r="C28" s="8" t="str">
        <f t="shared" si="0"/>
        <v>M</v>
      </c>
      <c r="D28" s="9">
        <f t="shared" si="12"/>
        <v>46043</v>
      </c>
      <c r="E28" s="145"/>
      <c r="F28" s="145"/>
      <c r="G28" s="16"/>
      <c r="H28" s="8" t="str">
        <f t="shared" si="1"/>
        <v>S</v>
      </c>
      <c r="I28" s="9">
        <f t="shared" si="13"/>
        <v>46074</v>
      </c>
      <c r="J28" s="145"/>
      <c r="K28" s="145"/>
      <c r="L28" s="16"/>
      <c r="M28" s="8" t="str">
        <f t="shared" si="2"/>
        <v>S</v>
      </c>
      <c r="N28" s="9">
        <f t="shared" si="14"/>
        <v>46102</v>
      </c>
      <c r="O28" s="145"/>
      <c r="P28" s="145"/>
      <c r="Q28" s="16"/>
      <c r="R28" s="8" t="str">
        <f t="shared" si="3"/>
        <v>M</v>
      </c>
      <c r="S28" s="9">
        <f t="shared" si="15"/>
        <v>46133</v>
      </c>
      <c r="T28" s="145"/>
      <c r="U28" s="145"/>
      <c r="V28" s="16"/>
      <c r="W28" s="8" t="str">
        <f t="shared" si="4"/>
        <v>J</v>
      </c>
      <c r="X28" s="9">
        <f t="shared" si="16"/>
        <v>46163</v>
      </c>
      <c r="Y28" s="145"/>
      <c r="Z28" s="145"/>
      <c r="AA28" s="16"/>
      <c r="AB28" s="8" t="str">
        <f t="shared" si="5"/>
        <v>D</v>
      </c>
      <c r="AC28" s="9">
        <f t="shared" si="17"/>
        <v>46194</v>
      </c>
      <c r="AD28" s="145"/>
      <c r="AE28" s="145"/>
      <c r="AF28" s="16"/>
      <c r="AG28" s="8" t="str">
        <f t="shared" si="6"/>
        <v>M</v>
      </c>
      <c r="AH28" s="9">
        <f t="shared" si="18"/>
        <v>46224</v>
      </c>
      <c r="AI28" s="146"/>
      <c r="AJ28" s="146"/>
      <c r="AK28" s="16"/>
      <c r="AL28" s="8" t="str">
        <f t="shared" si="7"/>
        <v>V</v>
      </c>
      <c r="AM28" s="9">
        <f t="shared" si="19"/>
        <v>46255</v>
      </c>
      <c r="AN28" s="146"/>
      <c r="AO28" s="146"/>
      <c r="AP28" s="16"/>
      <c r="AQ28" s="8" t="str">
        <f t="shared" si="8"/>
        <v>L</v>
      </c>
      <c r="AR28" s="9">
        <f t="shared" si="20"/>
        <v>46286</v>
      </c>
      <c r="AS28" s="146"/>
      <c r="AT28" s="146"/>
      <c r="AU28" s="16"/>
      <c r="AV28" s="8" t="str">
        <f t="shared" si="9"/>
        <v>M</v>
      </c>
      <c r="AW28" s="9">
        <f t="shared" si="21"/>
        <v>46316</v>
      </c>
      <c r="AX28" s="145"/>
      <c r="AY28" s="145"/>
      <c r="AZ28" s="16"/>
      <c r="BA28" s="8" t="str">
        <f t="shared" si="10"/>
        <v>S</v>
      </c>
      <c r="BB28" s="9">
        <f t="shared" si="22"/>
        <v>46347</v>
      </c>
      <c r="BC28" s="146"/>
      <c r="BD28" s="146"/>
      <c r="BE28" s="16"/>
      <c r="BF28" s="8" t="str">
        <f t="shared" si="11"/>
        <v>L</v>
      </c>
      <c r="BG28" s="9">
        <f t="shared" si="23"/>
        <v>46377</v>
      </c>
      <c r="BH28" s="146"/>
      <c r="BI28" s="146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</row>
    <row r="29" spans="1:317" ht="17.25" customHeight="1" x14ac:dyDescent="0.25">
      <c r="A29" s="14"/>
      <c r="B29" s="16"/>
      <c r="C29" s="8" t="str">
        <f t="shared" si="0"/>
        <v>J</v>
      </c>
      <c r="D29" s="9">
        <f t="shared" si="12"/>
        <v>46044</v>
      </c>
      <c r="E29" s="145"/>
      <c r="F29" s="145"/>
      <c r="G29" s="16"/>
      <c r="H29" s="8" t="str">
        <f t="shared" si="1"/>
        <v>D</v>
      </c>
      <c r="I29" s="9">
        <f t="shared" si="13"/>
        <v>46075</v>
      </c>
      <c r="J29" s="145"/>
      <c r="K29" s="145"/>
      <c r="L29" s="16"/>
      <c r="M29" s="8" t="str">
        <f t="shared" si="2"/>
        <v>D</v>
      </c>
      <c r="N29" s="9">
        <f t="shared" si="14"/>
        <v>46103</v>
      </c>
      <c r="O29" s="145"/>
      <c r="P29" s="145"/>
      <c r="Q29" s="16"/>
      <c r="R29" s="8" t="str">
        <f t="shared" si="3"/>
        <v>M</v>
      </c>
      <c r="S29" s="9">
        <f t="shared" si="15"/>
        <v>46134</v>
      </c>
      <c r="T29" s="145"/>
      <c r="U29" s="145"/>
      <c r="V29" s="16"/>
      <c r="W29" s="8" t="str">
        <f t="shared" si="4"/>
        <v>V</v>
      </c>
      <c r="X29" s="9">
        <f t="shared" si="16"/>
        <v>46164</v>
      </c>
      <c r="Y29" s="145"/>
      <c r="Z29" s="145"/>
      <c r="AA29" s="16"/>
      <c r="AB29" s="8" t="str">
        <f t="shared" si="5"/>
        <v>L</v>
      </c>
      <c r="AC29" s="9">
        <f t="shared" si="17"/>
        <v>46195</v>
      </c>
      <c r="AD29" s="145"/>
      <c r="AE29" s="145"/>
      <c r="AF29" s="16"/>
      <c r="AG29" s="8" t="str">
        <f t="shared" si="6"/>
        <v>M</v>
      </c>
      <c r="AH29" s="9">
        <f t="shared" si="18"/>
        <v>46225</v>
      </c>
      <c r="AI29" s="146"/>
      <c r="AJ29" s="146"/>
      <c r="AK29" s="16"/>
      <c r="AL29" s="8" t="str">
        <f t="shared" si="7"/>
        <v>S</v>
      </c>
      <c r="AM29" s="9">
        <f t="shared" si="19"/>
        <v>46256</v>
      </c>
      <c r="AN29" s="146"/>
      <c r="AO29" s="146"/>
      <c r="AP29" s="16"/>
      <c r="AQ29" s="8" t="str">
        <f t="shared" si="8"/>
        <v>M</v>
      </c>
      <c r="AR29" s="9">
        <f t="shared" si="20"/>
        <v>46287</v>
      </c>
      <c r="AS29" s="146"/>
      <c r="AT29" s="146"/>
      <c r="AU29" s="16"/>
      <c r="AV29" s="8" t="str">
        <f t="shared" si="9"/>
        <v>J</v>
      </c>
      <c r="AW29" s="9">
        <f t="shared" si="21"/>
        <v>46317</v>
      </c>
      <c r="AX29" s="146"/>
      <c r="AY29" s="146"/>
      <c r="AZ29" s="16"/>
      <c r="BA29" s="8" t="str">
        <f t="shared" si="10"/>
        <v>D</v>
      </c>
      <c r="BB29" s="9">
        <f t="shared" si="22"/>
        <v>46348</v>
      </c>
      <c r="BC29" s="146"/>
      <c r="BD29" s="146"/>
      <c r="BE29" s="16"/>
      <c r="BF29" s="8" t="str">
        <f t="shared" si="11"/>
        <v>M</v>
      </c>
      <c r="BG29" s="9">
        <f t="shared" si="23"/>
        <v>46378</v>
      </c>
      <c r="BH29" s="146"/>
      <c r="BI29" s="146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</row>
    <row r="30" spans="1:317" ht="17.25" customHeight="1" x14ac:dyDescent="0.25">
      <c r="A30" s="14"/>
      <c r="B30" s="16"/>
      <c r="C30" s="8" t="str">
        <f t="shared" si="0"/>
        <v>V</v>
      </c>
      <c r="D30" s="9">
        <f t="shared" si="12"/>
        <v>46045</v>
      </c>
      <c r="E30" s="145"/>
      <c r="F30" s="145"/>
      <c r="G30" s="16"/>
      <c r="H30" s="8" t="str">
        <f t="shared" si="1"/>
        <v>L</v>
      </c>
      <c r="I30" s="9">
        <f t="shared" si="13"/>
        <v>46076</v>
      </c>
      <c r="J30" s="145"/>
      <c r="K30" s="145"/>
      <c r="L30" s="16"/>
      <c r="M30" s="8" t="str">
        <f t="shared" si="2"/>
        <v>L</v>
      </c>
      <c r="N30" s="9">
        <f t="shared" si="14"/>
        <v>46104</v>
      </c>
      <c r="O30" s="145"/>
      <c r="P30" s="145"/>
      <c r="Q30" s="16"/>
      <c r="R30" s="8" t="str">
        <f t="shared" si="3"/>
        <v>J</v>
      </c>
      <c r="S30" s="9">
        <f t="shared" si="15"/>
        <v>46135</v>
      </c>
      <c r="T30" s="145"/>
      <c r="U30" s="145"/>
      <c r="V30" s="16"/>
      <c r="W30" s="8" t="str">
        <f t="shared" si="4"/>
        <v>S</v>
      </c>
      <c r="X30" s="9">
        <f t="shared" si="16"/>
        <v>46165</v>
      </c>
      <c r="Y30" s="145"/>
      <c r="Z30" s="145"/>
      <c r="AA30" s="16"/>
      <c r="AB30" s="8" t="str">
        <f t="shared" si="5"/>
        <v>M</v>
      </c>
      <c r="AC30" s="9">
        <f t="shared" si="17"/>
        <v>46196</v>
      </c>
      <c r="AD30" s="145"/>
      <c r="AE30" s="145"/>
      <c r="AF30" s="16"/>
      <c r="AG30" s="8" t="str">
        <f t="shared" si="6"/>
        <v>J</v>
      </c>
      <c r="AH30" s="9">
        <f t="shared" si="18"/>
        <v>46226</v>
      </c>
      <c r="AI30" s="146"/>
      <c r="AJ30" s="146"/>
      <c r="AK30" s="16"/>
      <c r="AL30" s="8" t="str">
        <f t="shared" si="7"/>
        <v>D</v>
      </c>
      <c r="AM30" s="9">
        <f t="shared" si="19"/>
        <v>46257</v>
      </c>
      <c r="AN30" s="146"/>
      <c r="AO30" s="146"/>
      <c r="AP30" s="16"/>
      <c r="AQ30" s="8" t="str">
        <f t="shared" si="8"/>
        <v>M</v>
      </c>
      <c r="AR30" s="9">
        <f t="shared" si="20"/>
        <v>46288</v>
      </c>
      <c r="AS30" s="146"/>
      <c r="AT30" s="146"/>
      <c r="AU30" s="16"/>
      <c r="AV30" s="8" t="str">
        <f t="shared" si="9"/>
        <v>V</v>
      </c>
      <c r="AW30" s="9">
        <f t="shared" si="21"/>
        <v>46318</v>
      </c>
      <c r="AX30" s="146"/>
      <c r="AY30" s="146"/>
      <c r="AZ30" s="16"/>
      <c r="BA30" s="8" t="str">
        <f t="shared" si="10"/>
        <v>L</v>
      </c>
      <c r="BB30" s="9">
        <f t="shared" si="22"/>
        <v>46349</v>
      </c>
      <c r="BC30" s="146"/>
      <c r="BD30" s="146"/>
      <c r="BE30" s="16"/>
      <c r="BF30" s="8" t="str">
        <f t="shared" si="11"/>
        <v>M</v>
      </c>
      <c r="BG30" s="9">
        <f t="shared" si="23"/>
        <v>46379</v>
      </c>
      <c r="BH30" s="146"/>
      <c r="BI30" s="146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</row>
    <row r="31" spans="1:317" ht="17.25" customHeight="1" x14ac:dyDescent="0.25">
      <c r="A31" s="14"/>
      <c r="B31" s="16"/>
      <c r="C31" s="8" t="str">
        <f t="shared" si="0"/>
        <v>S</v>
      </c>
      <c r="D31" s="9">
        <f t="shared" si="12"/>
        <v>46046</v>
      </c>
      <c r="E31" s="145"/>
      <c r="F31" s="145"/>
      <c r="G31" s="16"/>
      <c r="H31" s="8" t="str">
        <f t="shared" si="1"/>
        <v>M</v>
      </c>
      <c r="I31" s="9">
        <f t="shared" si="13"/>
        <v>46077</v>
      </c>
      <c r="J31" s="145"/>
      <c r="K31" s="145"/>
      <c r="L31" s="16"/>
      <c r="M31" s="8" t="str">
        <f t="shared" si="2"/>
        <v>M</v>
      </c>
      <c r="N31" s="9">
        <f t="shared" si="14"/>
        <v>46105</v>
      </c>
      <c r="O31" s="145"/>
      <c r="P31" s="145"/>
      <c r="Q31" s="16"/>
      <c r="R31" s="8" t="str">
        <f t="shared" si="3"/>
        <v>V</v>
      </c>
      <c r="S31" s="9">
        <f t="shared" si="15"/>
        <v>46136</v>
      </c>
      <c r="T31" s="145"/>
      <c r="U31" s="145"/>
      <c r="V31" s="16"/>
      <c r="W31" s="8" t="str">
        <f t="shared" si="4"/>
        <v>D</v>
      </c>
      <c r="X31" s="9">
        <f t="shared" si="16"/>
        <v>46166</v>
      </c>
      <c r="Y31" s="145"/>
      <c r="Z31" s="145"/>
      <c r="AA31" s="16"/>
      <c r="AB31" s="8" t="str">
        <f t="shared" si="5"/>
        <v>M</v>
      </c>
      <c r="AC31" s="9">
        <f t="shared" si="17"/>
        <v>46197</v>
      </c>
      <c r="AD31" s="145"/>
      <c r="AE31" s="145"/>
      <c r="AF31" s="16"/>
      <c r="AG31" s="8" t="str">
        <f t="shared" si="6"/>
        <v>V</v>
      </c>
      <c r="AH31" s="9">
        <f t="shared" si="18"/>
        <v>46227</v>
      </c>
      <c r="AI31" s="146"/>
      <c r="AJ31" s="146"/>
      <c r="AK31" s="16"/>
      <c r="AL31" s="8" t="str">
        <f t="shared" si="7"/>
        <v>L</v>
      </c>
      <c r="AM31" s="9">
        <f t="shared" si="19"/>
        <v>46258</v>
      </c>
      <c r="AN31" s="146"/>
      <c r="AO31" s="146"/>
      <c r="AP31" s="16"/>
      <c r="AQ31" s="8" t="str">
        <f t="shared" si="8"/>
        <v>J</v>
      </c>
      <c r="AR31" s="9">
        <f t="shared" si="20"/>
        <v>46289</v>
      </c>
      <c r="AS31" s="146"/>
      <c r="AT31" s="146"/>
      <c r="AU31" s="16"/>
      <c r="AV31" s="8" t="str">
        <f t="shared" si="9"/>
        <v>S</v>
      </c>
      <c r="AW31" s="9">
        <f t="shared" si="21"/>
        <v>46319</v>
      </c>
      <c r="AX31" s="146"/>
      <c r="AY31" s="146"/>
      <c r="AZ31" s="16"/>
      <c r="BA31" s="8" t="str">
        <f t="shared" si="10"/>
        <v>M</v>
      </c>
      <c r="BB31" s="9">
        <f t="shared" si="22"/>
        <v>46350</v>
      </c>
      <c r="BC31" s="146"/>
      <c r="BD31" s="146"/>
      <c r="BE31" s="16"/>
      <c r="BF31" s="8" t="str">
        <f t="shared" si="11"/>
        <v>J</v>
      </c>
      <c r="BG31" s="9">
        <f t="shared" si="23"/>
        <v>46380</v>
      </c>
      <c r="BH31" s="146"/>
      <c r="BI31" s="146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JM31" s="7"/>
      <c r="JN31" s="7"/>
      <c r="JO31" s="7"/>
      <c r="JP31" s="7"/>
      <c r="JQ31" s="7"/>
      <c r="JR31" s="7"/>
      <c r="JS31" s="7"/>
      <c r="JT31" s="7"/>
      <c r="JU31" s="7"/>
      <c r="JV31" s="7"/>
      <c r="JW31" s="7"/>
      <c r="JX31" s="7"/>
      <c r="JY31" s="7"/>
      <c r="JZ31" s="7"/>
      <c r="KA31" s="7"/>
      <c r="KB31" s="7"/>
      <c r="KC31" s="7"/>
      <c r="KD31" s="7"/>
      <c r="KE31" s="7"/>
      <c r="KF31" s="7"/>
      <c r="KG31" s="7"/>
      <c r="KH31" s="7"/>
      <c r="KI31" s="7"/>
      <c r="KJ31" s="7"/>
      <c r="KK31" s="7"/>
      <c r="KL31" s="7"/>
      <c r="KM31" s="7"/>
      <c r="KN31" s="7"/>
      <c r="KO31" s="7"/>
      <c r="KP31" s="7"/>
      <c r="KQ31" s="7"/>
      <c r="KR31" s="7"/>
      <c r="KS31" s="7"/>
      <c r="KT31" s="7"/>
      <c r="KU31" s="7"/>
      <c r="KV31" s="7"/>
      <c r="KW31" s="7"/>
      <c r="KX31" s="7"/>
      <c r="KY31" s="7"/>
      <c r="KZ31" s="7"/>
      <c r="LA31" s="7"/>
      <c r="LB31" s="7"/>
      <c r="LC31" s="7"/>
      <c r="LD31" s="7"/>
      <c r="LE31" s="7"/>
    </row>
    <row r="32" spans="1:317" ht="17.25" customHeight="1" x14ac:dyDescent="0.25">
      <c r="A32" s="14"/>
      <c r="B32" s="16"/>
      <c r="C32" s="8" t="str">
        <f t="shared" si="0"/>
        <v>D</v>
      </c>
      <c r="D32" s="9">
        <f t="shared" si="12"/>
        <v>46047</v>
      </c>
      <c r="E32" s="145"/>
      <c r="F32" s="145"/>
      <c r="G32" s="16"/>
      <c r="H32" s="8" t="str">
        <f t="shared" si="1"/>
        <v>M</v>
      </c>
      <c r="I32" s="9">
        <f t="shared" si="13"/>
        <v>46078</v>
      </c>
      <c r="J32" s="145"/>
      <c r="K32" s="145"/>
      <c r="L32" s="16"/>
      <c r="M32" s="8" t="str">
        <f t="shared" si="2"/>
        <v>M</v>
      </c>
      <c r="N32" s="9">
        <f t="shared" si="14"/>
        <v>46106</v>
      </c>
      <c r="O32" s="145"/>
      <c r="P32" s="145"/>
      <c r="Q32" s="16"/>
      <c r="R32" s="8" t="str">
        <f t="shared" si="3"/>
        <v>S</v>
      </c>
      <c r="S32" s="9">
        <f t="shared" si="15"/>
        <v>46137</v>
      </c>
      <c r="T32" s="145"/>
      <c r="U32" s="145"/>
      <c r="V32" s="16"/>
      <c r="W32" s="8" t="str">
        <f t="shared" si="4"/>
        <v>L</v>
      </c>
      <c r="X32" s="9">
        <f t="shared" si="16"/>
        <v>46167</v>
      </c>
      <c r="Y32" s="145"/>
      <c r="Z32" s="145"/>
      <c r="AA32" s="16"/>
      <c r="AB32" s="8" t="str">
        <f t="shared" si="5"/>
        <v>J</v>
      </c>
      <c r="AC32" s="9">
        <f t="shared" si="17"/>
        <v>46198</v>
      </c>
      <c r="AD32" s="145"/>
      <c r="AE32" s="145"/>
      <c r="AF32" s="16"/>
      <c r="AG32" s="8" t="str">
        <f t="shared" si="6"/>
        <v>S</v>
      </c>
      <c r="AH32" s="9">
        <f t="shared" si="18"/>
        <v>46228</v>
      </c>
      <c r="AI32" s="146"/>
      <c r="AJ32" s="146"/>
      <c r="AK32" s="16"/>
      <c r="AL32" s="8" t="str">
        <f t="shared" si="7"/>
        <v>M</v>
      </c>
      <c r="AM32" s="9">
        <f t="shared" si="19"/>
        <v>46259</v>
      </c>
      <c r="AN32" s="146"/>
      <c r="AO32" s="146"/>
      <c r="AP32" s="16"/>
      <c r="AQ32" s="8" t="str">
        <f t="shared" si="8"/>
        <v>V</v>
      </c>
      <c r="AR32" s="9">
        <f t="shared" si="20"/>
        <v>46290</v>
      </c>
      <c r="AS32" s="146"/>
      <c r="AT32" s="146"/>
      <c r="AU32" s="16"/>
      <c r="AV32" s="8" t="str">
        <f t="shared" si="9"/>
        <v>D</v>
      </c>
      <c r="AW32" s="9">
        <f t="shared" si="21"/>
        <v>46320</v>
      </c>
      <c r="AX32" s="146"/>
      <c r="AY32" s="146"/>
      <c r="AZ32" s="16"/>
      <c r="BA32" s="8" t="str">
        <f t="shared" si="10"/>
        <v>M</v>
      </c>
      <c r="BB32" s="9">
        <f t="shared" si="22"/>
        <v>46351</v>
      </c>
      <c r="BC32" s="146"/>
      <c r="BD32" s="146"/>
      <c r="BE32" s="16"/>
      <c r="BF32" s="8" t="str">
        <f t="shared" si="11"/>
        <v>V</v>
      </c>
      <c r="BG32" s="9">
        <f t="shared" si="23"/>
        <v>46381</v>
      </c>
      <c r="BH32" s="146"/>
      <c r="BI32" s="146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JM32" s="7"/>
      <c r="JN32" s="7"/>
      <c r="JO32" s="7"/>
      <c r="JP32" s="7"/>
      <c r="JQ32" s="7"/>
      <c r="JR32" s="7"/>
      <c r="JS32" s="7"/>
      <c r="JT32" s="7"/>
      <c r="JU32" s="7"/>
      <c r="JV32" s="7"/>
      <c r="JW32" s="7"/>
      <c r="JX32" s="7"/>
      <c r="JY32" s="7"/>
      <c r="JZ32" s="7"/>
      <c r="KA32" s="7"/>
      <c r="KB32" s="7"/>
      <c r="KC32" s="7"/>
      <c r="KD32" s="7"/>
      <c r="KE32" s="7"/>
      <c r="KF32" s="7"/>
      <c r="KG32" s="7"/>
      <c r="KH32" s="7"/>
      <c r="KI32" s="7"/>
      <c r="KJ32" s="7"/>
      <c r="KK32" s="7"/>
      <c r="KL32" s="7"/>
      <c r="KM32" s="7"/>
      <c r="KN32" s="7"/>
      <c r="KO32" s="7"/>
      <c r="KP32" s="7"/>
      <c r="KQ32" s="7"/>
      <c r="KR32" s="7"/>
      <c r="KS32" s="7"/>
      <c r="KT32" s="7"/>
      <c r="KU32" s="7"/>
      <c r="KV32" s="7"/>
      <c r="KW32" s="7"/>
      <c r="KX32" s="7"/>
      <c r="KY32" s="7"/>
      <c r="KZ32" s="7"/>
      <c r="LA32" s="7"/>
      <c r="LB32" s="7"/>
      <c r="LC32" s="7"/>
      <c r="LD32" s="7"/>
      <c r="LE32" s="7"/>
    </row>
    <row r="33" spans="1:317" ht="17.25" customHeight="1" x14ac:dyDescent="0.25">
      <c r="A33" s="14"/>
      <c r="B33" s="16"/>
      <c r="C33" s="8" t="str">
        <f t="shared" si="0"/>
        <v>L</v>
      </c>
      <c r="D33" s="9">
        <f t="shared" si="12"/>
        <v>46048</v>
      </c>
      <c r="E33" s="145"/>
      <c r="F33" s="145"/>
      <c r="G33" s="16"/>
      <c r="H33" s="8" t="str">
        <f t="shared" si="1"/>
        <v>J</v>
      </c>
      <c r="I33" s="9">
        <f t="shared" si="13"/>
        <v>46079</v>
      </c>
      <c r="J33" s="145"/>
      <c r="K33" s="145"/>
      <c r="L33" s="16"/>
      <c r="M33" s="8" t="str">
        <f t="shared" si="2"/>
        <v>J</v>
      </c>
      <c r="N33" s="9">
        <f t="shared" si="14"/>
        <v>46107</v>
      </c>
      <c r="O33" s="145"/>
      <c r="P33" s="145"/>
      <c r="Q33" s="16"/>
      <c r="R33" s="8" t="str">
        <f t="shared" si="3"/>
        <v>D</v>
      </c>
      <c r="S33" s="9">
        <f t="shared" si="15"/>
        <v>46138</v>
      </c>
      <c r="T33" s="145"/>
      <c r="U33" s="145"/>
      <c r="V33" s="16"/>
      <c r="W33" s="8" t="str">
        <f t="shared" si="4"/>
        <v>M</v>
      </c>
      <c r="X33" s="9">
        <f t="shared" si="16"/>
        <v>46168</v>
      </c>
      <c r="Y33" s="145"/>
      <c r="Z33" s="145"/>
      <c r="AA33" s="16"/>
      <c r="AB33" s="8" t="str">
        <f t="shared" si="5"/>
        <v>V</v>
      </c>
      <c r="AC33" s="9">
        <f t="shared" si="17"/>
        <v>46199</v>
      </c>
      <c r="AD33" s="145"/>
      <c r="AE33" s="145"/>
      <c r="AF33" s="16"/>
      <c r="AG33" s="8" t="str">
        <f t="shared" si="6"/>
        <v>D</v>
      </c>
      <c r="AH33" s="9">
        <f t="shared" si="18"/>
        <v>46229</v>
      </c>
      <c r="AI33" s="146"/>
      <c r="AJ33" s="146"/>
      <c r="AK33" s="16"/>
      <c r="AL33" s="8" t="str">
        <f t="shared" si="7"/>
        <v>M</v>
      </c>
      <c r="AM33" s="9">
        <f t="shared" si="19"/>
        <v>46260</v>
      </c>
      <c r="AN33" s="146"/>
      <c r="AO33" s="146"/>
      <c r="AP33" s="16"/>
      <c r="AQ33" s="8" t="str">
        <f t="shared" si="8"/>
        <v>S</v>
      </c>
      <c r="AR33" s="9">
        <f t="shared" si="20"/>
        <v>46291</v>
      </c>
      <c r="AS33" s="146"/>
      <c r="AT33" s="146"/>
      <c r="AU33" s="16"/>
      <c r="AV33" s="8" t="str">
        <f t="shared" si="9"/>
        <v>L</v>
      </c>
      <c r="AW33" s="9">
        <f t="shared" si="21"/>
        <v>46321</v>
      </c>
      <c r="AX33" s="146"/>
      <c r="AY33" s="146"/>
      <c r="AZ33" s="16"/>
      <c r="BA33" s="8" t="str">
        <f t="shared" si="10"/>
        <v>J</v>
      </c>
      <c r="BB33" s="9">
        <f t="shared" si="22"/>
        <v>46352</v>
      </c>
      <c r="BC33" s="146"/>
      <c r="BD33" s="146"/>
      <c r="BE33" s="16"/>
      <c r="BF33" s="8" t="str">
        <f t="shared" si="11"/>
        <v>S</v>
      </c>
      <c r="BG33" s="9">
        <f t="shared" si="23"/>
        <v>46382</v>
      </c>
      <c r="BH33" s="146"/>
      <c r="BI33" s="146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</row>
    <row r="34" spans="1:317" ht="17.25" customHeight="1" x14ac:dyDescent="0.25">
      <c r="A34" s="14"/>
      <c r="B34" s="16"/>
      <c r="C34" s="8" t="str">
        <f t="shared" si="0"/>
        <v>M</v>
      </c>
      <c r="D34" s="9">
        <f t="shared" si="12"/>
        <v>46049</v>
      </c>
      <c r="E34" s="145"/>
      <c r="F34" s="145"/>
      <c r="G34" s="16"/>
      <c r="H34" s="8" t="str">
        <f t="shared" si="1"/>
        <v>V</v>
      </c>
      <c r="I34" s="9">
        <f t="shared" si="13"/>
        <v>46080</v>
      </c>
      <c r="J34" s="145"/>
      <c r="K34" s="145"/>
      <c r="L34" s="16"/>
      <c r="M34" s="8" t="str">
        <f t="shared" si="2"/>
        <v>V</v>
      </c>
      <c r="N34" s="9">
        <f t="shared" si="14"/>
        <v>46108</v>
      </c>
      <c r="O34" s="145"/>
      <c r="P34" s="145"/>
      <c r="Q34" s="16"/>
      <c r="R34" s="8" t="str">
        <f t="shared" si="3"/>
        <v>L</v>
      </c>
      <c r="S34" s="9">
        <f t="shared" si="15"/>
        <v>46139</v>
      </c>
      <c r="T34" s="145"/>
      <c r="U34" s="145"/>
      <c r="V34" s="16"/>
      <c r="W34" s="8" t="str">
        <f t="shared" si="4"/>
        <v>M</v>
      </c>
      <c r="X34" s="9">
        <f t="shared" si="16"/>
        <v>46169</v>
      </c>
      <c r="Y34" s="145"/>
      <c r="Z34" s="145"/>
      <c r="AA34" s="16"/>
      <c r="AB34" s="8" t="str">
        <f t="shared" si="5"/>
        <v>S</v>
      </c>
      <c r="AC34" s="9">
        <f t="shared" si="17"/>
        <v>46200</v>
      </c>
      <c r="AD34" s="145"/>
      <c r="AE34" s="145"/>
      <c r="AF34" s="16"/>
      <c r="AG34" s="8" t="str">
        <f t="shared" si="6"/>
        <v>L</v>
      </c>
      <c r="AH34" s="9">
        <f t="shared" si="18"/>
        <v>46230</v>
      </c>
      <c r="AI34" s="146"/>
      <c r="AJ34" s="146"/>
      <c r="AK34" s="16"/>
      <c r="AL34" s="8" t="str">
        <f t="shared" si="7"/>
        <v>J</v>
      </c>
      <c r="AM34" s="9">
        <f t="shared" si="19"/>
        <v>46261</v>
      </c>
      <c r="AN34" s="146"/>
      <c r="AO34" s="146"/>
      <c r="AP34" s="16"/>
      <c r="AQ34" s="8" t="str">
        <f t="shared" si="8"/>
        <v>D</v>
      </c>
      <c r="AR34" s="9">
        <f t="shared" si="20"/>
        <v>46292</v>
      </c>
      <c r="AS34" s="146"/>
      <c r="AT34" s="146"/>
      <c r="AU34" s="16"/>
      <c r="AV34" s="8" t="str">
        <f t="shared" si="9"/>
        <v>M</v>
      </c>
      <c r="AW34" s="9">
        <f t="shared" si="21"/>
        <v>46322</v>
      </c>
      <c r="AX34" s="146"/>
      <c r="AY34" s="146"/>
      <c r="AZ34" s="16"/>
      <c r="BA34" s="8" t="str">
        <f t="shared" si="10"/>
        <v>V</v>
      </c>
      <c r="BB34" s="9">
        <f t="shared" si="22"/>
        <v>46353</v>
      </c>
      <c r="BC34" s="146"/>
      <c r="BD34" s="146"/>
      <c r="BE34" s="16"/>
      <c r="BF34" s="8" t="str">
        <f t="shared" si="11"/>
        <v>D</v>
      </c>
      <c r="BG34" s="9">
        <f t="shared" si="23"/>
        <v>46383</v>
      </c>
      <c r="BH34" s="146"/>
      <c r="BI34" s="146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</row>
    <row r="35" spans="1:317" ht="17.25" customHeight="1" x14ac:dyDescent="0.25">
      <c r="A35" s="14"/>
      <c r="B35" s="16"/>
      <c r="C35" s="8" t="str">
        <f t="shared" si="0"/>
        <v>M</v>
      </c>
      <c r="D35" s="9">
        <f t="shared" si="12"/>
        <v>46050</v>
      </c>
      <c r="E35" s="145"/>
      <c r="F35" s="145"/>
      <c r="G35" s="16"/>
      <c r="H35" s="8" t="str">
        <f t="shared" si="1"/>
        <v>S</v>
      </c>
      <c r="I35" s="9">
        <f t="shared" si="13"/>
        <v>46081</v>
      </c>
      <c r="J35" s="145"/>
      <c r="K35" s="145"/>
      <c r="L35" s="16"/>
      <c r="M35" s="8" t="str">
        <f t="shared" si="2"/>
        <v>S</v>
      </c>
      <c r="N35" s="9">
        <f t="shared" si="14"/>
        <v>46109</v>
      </c>
      <c r="O35" s="145"/>
      <c r="P35" s="145"/>
      <c r="Q35" s="16"/>
      <c r="R35" s="8" t="str">
        <f t="shared" si="3"/>
        <v>M</v>
      </c>
      <c r="S35" s="9">
        <f t="shared" si="15"/>
        <v>46140</v>
      </c>
      <c r="T35" s="145"/>
      <c r="U35" s="145"/>
      <c r="V35" s="16"/>
      <c r="W35" s="8" t="str">
        <f t="shared" si="4"/>
        <v>J</v>
      </c>
      <c r="X35" s="9">
        <f t="shared" si="16"/>
        <v>46170</v>
      </c>
      <c r="Y35" s="145"/>
      <c r="Z35" s="145"/>
      <c r="AA35" s="16"/>
      <c r="AB35" s="8" t="str">
        <f t="shared" si="5"/>
        <v>D</v>
      </c>
      <c r="AC35" s="9">
        <f t="shared" si="17"/>
        <v>46201</v>
      </c>
      <c r="AD35" s="145"/>
      <c r="AE35" s="145"/>
      <c r="AF35" s="16"/>
      <c r="AG35" s="8" t="str">
        <f t="shared" si="6"/>
        <v>M</v>
      </c>
      <c r="AH35" s="9">
        <f t="shared" si="18"/>
        <v>46231</v>
      </c>
      <c r="AI35" s="146"/>
      <c r="AJ35" s="146"/>
      <c r="AK35" s="16"/>
      <c r="AL35" s="8" t="str">
        <f t="shared" si="7"/>
        <v>V</v>
      </c>
      <c r="AM35" s="9">
        <f t="shared" si="19"/>
        <v>46262</v>
      </c>
      <c r="AN35" s="146"/>
      <c r="AO35" s="146"/>
      <c r="AP35" s="16"/>
      <c r="AQ35" s="8" t="str">
        <f t="shared" si="8"/>
        <v>L</v>
      </c>
      <c r="AR35" s="9">
        <f t="shared" si="20"/>
        <v>46293</v>
      </c>
      <c r="AS35" s="146"/>
      <c r="AT35" s="146"/>
      <c r="AU35" s="16"/>
      <c r="AV35" s="8" t="str">
        <f t="shared" si="9"/>
        <v>M</v>
      </c>
      <c r="AW35" s="9">
        <f t="shared" si="21"/>
        <v>46323</v>
      </c>
      <c r="AX35" s="146"/>
      <c r="AY35" s="146"/>
      <c r="AZ35" s="16"/>
      <c r="BA35" s="8" t="str">
        <f t="shared" si="10"/>
        <v>S</v>
      </c>
      <c r="BB35" s="9">
        <f t="shared" si="22"/>
        <v>46354</v>
      </c>
      <c r="BC35" s="146"/>
      <c r="BD35" s="146"/>
      <c r="BE35" s="16"/>
      <c r="BF35" s="8" t="str">
        <f t="shared" si="11"/>
        <v>L</v>
      </c>
      <c r="BG35" s="9">
        <f t="shared" si="23"/>
        <v>46384</v>
      </c>
      <c r="BH35" s="146"/>
      <c r="BI35" s="146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</row>
    <row r="36" spans="1:317" ht="17.25" customHeight="1" x14ac:dyDescent="0.25">
      <c r="A36" s="14"/>
      <c r="B36" s="16"/>
      <c r="C36" s="8" t="str">
        <f t="shared" si="0"/>
        <v>J</v>
      </c>
      <c r="D36" s="9">
        <f>IF(D35="","",IF(MONTH(D35+1)=MONTH(D8),D35+1,""))</f>
        <v>46051</v>
      </c>
      <c r="E36" s="145"/>
      <c r="F36" s="145"/>
      <c r="G36" s="16"/>
      <c r="H36" s="32" t="str">
        <f t="shared" si="1"/>
        <v/>
      </c>
      <c r="I36" s="31" t="str">
        <f>IF(I35="","",IF(MONTH(I35+1)=MONTH(I8),I35+1,""))</f>
        <v/>
      </c>
      <c r="J36" s="153"/>
      <c r="K36" s="153"/>
      <c r="L36" s="16"/>
      <c r="M36" s="8" t="str">
        <f t="shared" si="2"/>
        <v>D</v>
      </c>
      <c r="N36" s="9">
        <f>IF(N35="","",IF(MONTH(N35+1)=MONTH(N8),N35+1,""))</f>
        <v>46110</v>
      </c>
      <c r="O36" s="145"/>
      <c r="P36" s="145"/>
      <c r="Q36" s="25"/>
      <c r="R36" s="8" t="str">
        <f t="shared" si="3"/>
        <v>M</v>
      </c>
      <c r="S36" s="9">
        <f>IF(S35="","",IF(MONTH(S35+1)=MONTH(S8),S35+1,""))</f>
        <v>46141</v>
      </c>
      <c r="T36" s="145"/>
      <c r="U36" s="145"/>
      <c r="V36" s="16"/>
      <c r="W36" s="8" t="str">
        <f t="shared" si="4"/>
        <v>V</v>
      </c>
      <c r="X36" s="9">
        <f>IF(X35="","",IF(MONTH(X35+1)=MONTH(X8),X35+1,""))</f>
        <v>46171</v>
      </c>
      <c r="Y36" s="145"/>
      <c r="Z36" s="145"/>
      <c r="AA36" s="16"/>
      <c r="AB36" s="8" t="str">
        <f t="shared" si="5"/>
        <v>L</v>
      </c>
      <c r="AC36" s="9">
        <f>IF(AC35="","",IF(MONTH(AC35+1)=MONTH(AC8),AC35+1,""))</f>
        <v>46202</v>
      </c>
      <c r="AD36" s="145"/>
      <c r="AE36" s="145"/>
      <c r="AF36" s="16"/>
      <c r="AG36" s="8" t="str">
        <f t="shared" si="6"/>
        <v>M</v>
      </c>
      <c r="AH36" s="9">
        <f>IF(AH35="","",IF(MONTH(AH35+1)=MONTH(AH8),AH35+1,""))</f>
        <v>46232</v>
      </c>
      <c r="AI36" s="146"/>
      <c r="AJ36" s="146"/>
      <c r="AK36" s="16"/>
      <c r="AL36" s="8" t="str">
        <f t="shared" si="7"/>
        <v>S</v>
      </c>
      <c r="AM36" s="9">
        <f>IF(AM35="","",IF(MONTH(AM35+1)=MONTH(AM8),AM35+1,""))</f>
        <v>46263</v>
      </c>
      <c r="AN36" s="146"/>
      <c r="AO36" s="146"/>
      <c r="AP36" s="16"/>
      <c r="AQ36" s="8" t="str">
        <f t="shared" si="8"/>
        <v>M</v>
      </c>
      <c r="AR36" s="9">
        <f>IF(AR35="","",IF(MONTH(AR35+1)=MONTH(AR8),AR35+1,""))</f>
        <v>46294</v>
      </c>
      <c r="AS36" s="146"/>
      <c r="AT36" s="146"/>
      <c r="AU36" s="16"/>
      <c r="AV36" s="8" t="str">
        <f t="shared" si="9"/>
        <v>J</v>
      </c>
      <c r="AW36" s="9">
        <f>IF(AW35="","",IF(MONTH(AW35+1)=MONTH(AW8),AW35+1,""))</f>
        <v>46324</v>
      </c>
      <c r="AX36" s="146"/>
      <c r="AY36" s="146"/>
      <c r="AZ36" s="16"/>
      <c r="BA36" s="8" t="str">
        <f t="shared" si="10"/>
        <v>D</v>
      </c>
      <c r="BB36" s="9">
        <f>IF(BB35="","",IF(MONTH(BB35+1)=MONTH(BB8),BB35+1,""))</f>
        <v>46355</v>
      </c>
      <c r="BC36" s="146"/>
      <c r="BD36" s="146"/>
      <c r="BE36" s="16"/>
      <c r="BF36" s="8" t="str">
        <f t="shared" si="11"/>
        <v>M</v>
      </c>
      <c r="BG36" s="9">
        <f>IF(BG35="","",IF(MONTH(BG35+1)=MONTH(BG8),BG35+1,""))</f>
        <v>46385</v>
      </c>
      <c r="BH36" s="146"/>
      <c r="BI36" s="146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</row>
    <row r="37" spans="1:317" ht="17.25" customHeight="1" x14ac:dyDescent="0.25">
      <c r="A37" s="14"/>
      <c r="B37" s="16"/>
      <c r="C37" s="8" t="str">
        <f t="shared" si="0"/>
        <v>V</v>
      </c>
      <c r="D37" s="9">
        <f>IF(D36="","",IF(MONTH(D36+1)=MONTH(D9),D36+1,""))</f>
        <v>46052</v>
      </c>
      <c r="E37" s="145"/>
      <c r="F37" s="145"/>
      <c r="G37" s="16"/>
      <c r="H37" s="30" t="str">
        <f t="shared" si="1"/>
        <v/>
      </c>
      <c r="I37" s="29" t="str">
        <f>IF(I36="","",IF(MONTH(I36+1)=MONTH(I9),I36+1,""))</f>
        <v/>
      </c>
      <c r="J37" s="162"/>
      <c r="K37" s="162"/>
      <c r="L37" s="16"/>
      <c r="M37" s="8" t="str">
        <f t="shared" si="2"/>
        <v>L</v>
      </c>
      <c r="N37" s="9">
        <f>IF(N36="","",IF(MONTH(N36+1)=MONTH(N9),N36+1,""))</f>
        <v>46111</v>
      </c>
      <c r="O37" s="145"/>
      <c r="P37" s="145"/>
      <c r="Q37" s="16"/>
      <c r="R37" s="8" t="str">
        <f t="shared" si="3"/>
        <v>J</v>
      </c>
      <c r="S37" s="9">
        <f>IF(S36="","",IF(MONTH(S36+1)=MONTH(S9),S36+1,""))</f>
        <v>46142</v>
      </c>
      <c r="T37" s="145"/>
      <c r="U37" s="145"/>
      <c r="V37" s="16"/>
      <c r="W37" s="8" t="str">
        <f t="shared" si="4"/>
        <v>S</v>
      </c>
      <c r="X37" s="9">
        <f>IF(X36="","",IF(MONTH(X36+1)=MONTH(X9),X36+1,""))</f>
        <v>46172</v>
      </c>
      <c r="Y37" s="145"/>
      <c r="Z37" s="145"/>
      <c r="AA37" s="16"/>
      <c r="AB37" s="8" t="str">
        <f t="shared" si="5"/>
        <v>M</v>
      </c>
      <c r="AC37" s="9">
        <f>IF(AC36="","",IF(MONTH(AC36+1)=MONTH(AC9),AC36+1,""))</f>
        <v>46203</v>
      </c>
      <c r="AD37" s="145"/>
      <c r="AE37" s="145"/>
      <c r="AF37" s="16"/>
      <c r="AG37" s="8" t="str">
        <f t="shared" si="6"/>
        <v>J</v>
      </c>
      <c r="AH37" s="9">
        <f>IF(AH36="","",IF(MONTH(AH36+1)=MONTH(AH9),AH36+1,""))</f>
        <v>46233</v>
      </c>
      <c r="AI37" s="146"/>
      <c r="AJ37" s="146"/>
      <c r="AK37" s="16"/>
      <c r="AL37" s="8" t="str">
        <f t="shared" si="7"/>
        <v>D</v>
      </c>
      <c r="AM37" s="9">
        <f>IF(AM36="","",IF(MONTH(AM36+1)=MONTH(AM9),AM36+1,""))</f>
        <v>46264</v>
      </c>
      <c r="AN37" s="146"/>
      <c r="AO37" s="146"/>
      <c r="AP37" s="16"/>
      <c r="AQ37" s="8" t="str">
        <f t="shared" si="8"/>
        <v>M</v>
      </c>
      <c r="AR37" s="9">
        <f>IF(AR36="","",IF(MONTH(AR36+1)=MONTH(AR9),AR36+1,""))</f>
        <v>46295</v>
      </c>
      <c r="AS37" s="146"/>
      <c r="AT37" s="146"/>
      <c r="AU37" s="16"/>
      <c r="AV37" s="8" t="str">
        <f t="shared" si="9"/>
        <v>V</v>
      </c>
      <c r="AW37" s="9">
        <f>IF(AW36="","",IF(MONTH(AW36+1)=MONTH(AW9),AW36+1,""))</f>
        <v>46325</v>
      </c>
      <c r="AX37" s="146"/>
      <c r="AY37" s="146"/>
      <c r="AZ37" s="16"/>
      <c r="BA37" s="8" t="str">
        <f t="shared" si="10"/>
        <v>L</v>
      </c>
      <c r="BB37" s="9">
        <f>IF(BB36="","",IF(MONTH(BB36+1)=MONTH(BB9),BB36+1,""))</f>
        <v>46356</v>
      </c>
      <c r="BC37" s="146"/>
      <c r="BD37" s="146"/>
      <c r="BE37" s="16"/>
      <c r="BF37" s="8" t="str">
        <f t="shared" si="11"/>
        <v>M</v>
      </c>
      <c r="BG37" s="9">
        <f>IF(BG36="","",IF(MONTH(BG36+1)=MONTH(BG9),BG36+1,""))</f>
        <v>46386</v>
      </c>
      <c r="BH37" s="146"/>
      <c r="BI37" s="146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</row>
    <row r="38" spans="1:317" ht="17.25" customHeight="1" x14ac:dyDescent="0.25">
      <c r="A38" s="14"/>
      <c r="B38" s="16"/>
      <c r="C38" s="8" t="str">
        <f t="shared" si="0"/>
        <v>S</v>
      </c>
      <c r="D38" s="9">
        <f>IF(D37="","",IF(MONTH(D37+1)=MONTH(D10),D37+1,""))</f>
        <v>46053</v>
      </c>
      <c r="E38" s="147"/>
      <c r="F38" s="148"/>
      <c r="G38" s="16"/>
      <c r="H38" s="30" t="str">
        <f t="shared" si="1"/>
        <v/>
      </c>
      <c r="I38" s="29" t="str">
        <f>IF(I37="","",IF(MONTH(I37+1)=MONTH(I10),I37+1,""))</f>
        <v/>
      </c>
      <c r="J38" s="163"/>
      <c r="K38" s="164"/>
      <c r="L38" s="16"/>
      <c r="M38" s="32" t="str">
        <f t="shared" si="2"/>
        <v>M</v>
      </c>
      <c r="N38" s="31">
        <f>IF(N37="","",IF(MONTH(N37+1)=MONTH(N10),N37+1,""))</f>
        <v>46112</v>
      </c>
      <c r="O38" s="145"/>
      <c r="P38" s="145"/>
      <c r="Q38" s="16"/>
      <c r="R38" s="32" t="str">
        <f t="shared" si="3"/>
        <v/>
      </c>
      <c r="S38" s="31" t="str">
        <f>IF(S37="","",IF(MONTH(S37+1)=MONTH(S10),S37+1,""))</f>
        <v/>
      </c>
      <c r="T38" s="165"/>
      <c r="U38" s="166"/>
      <c r="V38" s="16"/>
      <c r="W38" s="32" t="str">
        <f t="shared" si="4"/>
        <v>D</v>
      </c>
      <c r="X38" s="31">
        <f>IF(X37="","",IF(MONTH(X37+1)=MONTH(X10),X37+1,""))</f>
        <v>46173</v>
      </c>
      <c r="Y38" s="145"/>
      <c r="Z38" s="145"/>
      <c r="AA38" s="16"/>
      <c r="AB38" s="32" t="str">
        <f t="shared" si="5"/>
        <v/>
      </c>
      <c r="AC38" s="31" t="str">
        <f>IF(AC37="","",IF(MONTH(AC37+1)=MONTH(AC10),AC37+1,""))</f>
        <v/>
      </c>
      <c r="AD38" s="157"/>
      <c r="AE38" s="159"/>
      <c r="AF38" s="16"/>
      <c r="AG38" s="32" t="str">
        <f t="shared" si="6"/>
        <v>V</v>
      </c>
      <c r="AH38" s="31">
        <f>IF(AH37="","",IF(MONTH(AH37+1)=MONTH(AH10),AH37+1,""))</f>
        <v>46234</v>
      </c>
      <c r="AI38" s="157"/>
      <c r="AJ38" s="159"/>
      <c r="AK38" s="16"/>
      <c r="AL38" s="32" t="str">
        <f t="shared" si="7"/>
        <v>L</v>
      </c>
      <c r="AM38" s="31">
        <f>IF(AM37="","",IF(MONTH(AM37+1)=MONTH(AM10),AM37+1,""))</f>
        <v>46265</v>
      </c>
      <c r="AN38" s="157"/>
      <c r="AO38" s="159"/>
      <c r="AP38" s="16"/>
      <c r="AQ38" s="32" t="str">
        <f t="shared" si="8"/>
        <v/>
      </c>
      <c r="AR38" s="31" t="str">
        <f>IF(AR37="","",IF(MONTH(AR37+1)=MONTH(AR10),AR37+1,""))</f>
        <v/>
      </c>
      <c r="AS38" s="160"/>
      <c r="AT38" s="161"/>
      <c r="AU38" s="16"/>
      <c r="AV38" s="32" t="str">
        <f t="shared" si="9"/>
        <v>S</v>
      </c>
      <c r="AW38" s="31">
        <f>IF(AW37="","",IF(MONTH(AW37+1)=MONTH(AW10),AW37+1,""))</f>
        <v>46326</v>
      </c>
      <c r="AX38" s="160"/>
      <c r="AY38" s="161"/>
      <c r="AZ38" s="16"/>
      <c r="BA38" s="32" t="str">
        <f t="shared" si="10"/>
        <v/>
      </c>
      <c r="BB38" s="31" t="str">
        <f>IF(BB37="","",IF(MONTH(BB37+1)=MONTH(BB10),BB37+1,""))</f>
        <v/>
      </c>
      <c r="BC38" s="160"/>
      <c r="BD38" s="161"/>
      <c r="BE38" s="16"/>
      <c r="BF38" s="32" t="str">
        <f t="shared" si="11"/>
        <v>J</v>
      </c>
      <c r="BG38" s="31">
        <f>IF(BG37="","",IF(MONTH(BG37+1)=MONTH(BG10),BG37+1,""))</f>
        <v>46387</v>
      </c>
      <c r="BH38" s="157"/>
      <c r="BI38" s="158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</row>
    <row r="39" spans="1:317" ht="15" x14ac:dyDescent="0.25">
      <c r="A39" s="14"/>
      <c r="B39" s="16"/>
      <c r="C39" s="38"/>
      <c r="D39" s="41"/>
      <c r="E39" s="37"/>
      <c r="F39" s="39"/>
      <c r="G39" s="39"/>
      <c r="H39" s="39"/>
      <c r="I39" s="39"/>
      <c r="J39" s="37"/>
      <c r="K39" s="39">
        <f t="shared" ref="K39:BI39" si="24">SUM(K8:L38)</f>
        <v>0</v>
      </c>
      <c r="L39" s="39">
        <f t="shared" si="24"/>
        <v>0</v>
      </c>
      <c r="M39" s="39"/>
      <c r="N39" s="39"/>
      <c r="O39" s="37"/>
      <c r="P39" s="39">
        <f t="shared" si="24"/>
        <v>0</v>
      </c>
      <c r="Q39" s="39">
        <f t="shared" si="24"/>
        <v>0</v>
      </c>
      <c r="R39" s="39"/>
      <c r="S39" s="39"/>
      <c r="T39" s="37"/>
      <c r="U39" s="39">
        <f t="shared" si="24"/>
        <v>0</v>
      </c>
      <c r="V39" s="39">
        <f t="shared" si="24"/>
        <v>0</v>
      </c>
      <c r="W39" s="39"/>
      <c r="X39" s="39"/>
      <c r="Y39" s="37"/>
      <c r="Z39" s="39">
        <f t="shared" si="24"/>
        <v>0</v>
      </c>
      <c r="AA39" s="39">
        <f t="shared" si="24"/>
        <v>0</v>
      </c>
      <c r="AB39" s="39"/>
      <c r="AC39" s="39"/>
      <c r="AD39" s="37"/>
      <c r="AE39" s="39">
        <f t="shared" si="24"/>
        <v>0</v>
      </c>
      <c r="AF39" s="39">
        <f t="shared" si="24"/>
        <v>0</v>
      </c>
      <c r="AG39" s="39"/>
      <c r="AH39" s="39"/>
      <c r="AI39" s="37"/>
      <c r="AJ39" s="39">
        <f t="shared" si="24"/>
        <v>0</v>
      </c>
      <c r="AK39" s="39">
        <f t="shared" si="24"/>
        <v>0</v>
      </c>
      <c r="AL39" s="39"/>
      <c r="AM39" s="39"/>
      <c r="AN39" s="37"/>
      <c r="AO39" s="39">
        <f t="shared" si="24"/>
        <v>0</v>
      </c>
      <c r="AP39" s="39">
        <f t="shared" si="24"/>
        <v>0</v>
      </c>
      <c r="AQ39" s="39"/>
      <c r="AR39" s="39"/>
      <c r="AS39" s="37"/>
      <c r="AT39" s="39">
        <f t="shared" si="24"/>
        <v>0</v>
      </c>
      <c r="AU39" s="39">
        <f t="shared" si="24"/>
        <v>0</v>
      </c>
      <c r="AV39" s="39"/>
      <c r="AW39" s="39"/>
      <c r="AX39" s="37"/>
      <c r="AY39" s="39"/>
      <c r="AZ39" s="39">
        <f t="shared" si="24"/>
        <v>0</v>
      </c>
      <c r="BA39" s="39"/>
      <c r="BB39" s="39"/>
      <c r="BC39" s="37"/>
      <c r="BD39" s="39">
        <f t="shared" si="24"/>
        <v>0</v>
      </c>
      <c r="BE39" s="39">
        <f t="shared" si="24"/>
        <v>0</v>
      </c>
      <c r="BF39" s="39"/>
      <c r="BG39" s="39"/>
      <c r="BH39" s="37"/>
      <c r="BI39" s="40">
        <f t="shared" si="24"/>
        <v>0</v>
      </c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</row>
    <row r="40" spans="1:317" ht="15.75" customHeight="1" x14ac:dyDescent="0.25">
      <c r="A40" s="14"/>
      <c r="B40" s="14"/>
      <c r="C40" s="154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5"/>
      <c r="AU40" s="155"/>
      <c r="AV40" s="155"/>
      <c r="AW40" s="155"/>
      <c r="AX40" s="155"/>
      <c r="AY40" s="155"/>
      <c r="AZ40" s="155"/>
      <c r="BA40" s="155"/>
      <c r="BB40" s="155"/>
      <c r="BC40" s="155"/>
      <c r="BD40" s="155"/>
      <c r="BE40" s="155"/>
      <c r="BF40" s="155"/>
      <c r="BG40" s="155"/>
      <c r="BH40" s="155"/>
      <c r="BI40" s="156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</row>
    <row r="41" spans="1:317" ht="15.75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</row>
    <row r="42" spans="1:317" ht="15.75" customHeigh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</row>
    <row r="43" spans="1:317" ht="15.75" customHeigh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</row>
    <row r="44" spans="1:317" ht="15.75" customHeigh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</row>
    <row r="45" spans="1:317" ht="15.75" customHeigh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</row>
    <row r="46" spans="1:317" ht="15.75" customHeight="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</row>
    <row r="47" spans="1:317" ht="15.75" customHeigh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</row>
    <row r="48" spans="1:317" ht="15.75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</row>
    <row r="49" spans="1:104" ht="15.75" customHeigh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</row>
    <row r="50" spans="1:104" ht="15.75" customHeight="1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</row>
    <row r="51" spans="1:104" ht="15.75" customHeight="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</row>
    <row r="52" spans="1:104" ht="15.75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</row>
    <row r="53" spans="1:104" ht="15.75" customHeight="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</row>
    <row r="54" spans="1:104" ht="15.75" customHeigh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</row>
    <row r="55" spans="1:104" ht="15.75" customHeigh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</row>
    <row r="56" spans="1:104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</row>
    <row r="57" spans="1:104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</row>
    <row r="58" spans="1:104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</row>
    <row r="59" spans="1:104" ht="15.75" customHeigh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</row>
    <row r="60" spans="1:104" ht="15.75" customHeight="1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</row>
    <row r="61" spans="1:104" ht="15.7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</row>
    <row r="62" spans="1:104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</row>
    <row r="63" spans="1:104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</row>
    <row r="64" spans="1:104" ht="15.75" customHeight="1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</row>
    <row r="65" spans="1:104" ht="15.75" customHeight="1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</row>
    <row r="66" spans="1:104" ht="15.75" customHeight="1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</row>
    <row r="67" spans="1:104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</row>
    <row r="68" spans="1:104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</row>
    <row r="69" spans="1:104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</row>
    <row r="70" spans="1:104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</row>
    <row r="71" spans="1:104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</row>
    <row r="72" spans="1:104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</row>
    <row r="73" spans="1:104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</row>
    <row r="74" spans="1:104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</row>
    <row r="75" spans="1:104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</row>
    <row r="76" spans="1:104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</row>
    <row r="77" spans="1:104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</row>
    <row r="78" spans="1:104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</row>
    <row r="79" spans="1:104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</row>
    <row r="80" spans="1:104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</row>
    <row r="81" spans="1:82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</row>
    <row r="82" spans="1:82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</row>
    <row r="83" spans="1:82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</row>
    <row r="84" spans="1:82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</row>
    <row r="85" spans="1:82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</row>
    <row r="86" spans="1:82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</row>
    <row r="87" spans="1:82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</row>
    <row r="88" spans="1:82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</row>
    <row r="89" spans="1:82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</row>
    <row r="90" spans="1:82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</row>
    <row r="91" spans="1:82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</row>
    <row r="92" spans="1:82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</row>
    <row r="93" spans="1:82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</row>
    <row r="94" spans="1:82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</row>
    <row r="95" spans="1:82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</row>
    <row r="96" spans="1:82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</row>
    <row r="97" spans="1:82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</row>
    <row r="98" spans="1:82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</row>
    <row r="99" spans="1:82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</row>
    <row r="100" spans="1:82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</row>
    <row r="101" spans="1:82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</row>
    <row r="102" spans="1:82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</row>
    <row r="103" spans="1:82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</row>
    <row r="104" spans="1:82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</row>
    <row r="105" spans="1:82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</row>
    <row r="106" spans="1:82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</row>
    <row r="107" spans="1:82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</row>
    <row r="108" spans="1:82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</row>
    <row r="109" spans="1:82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</row>
    <row r="110" spans="1:82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</row>
    <row r="111" spans="1:82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</row>
    <row r="112" spans="1:82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</row>
    <row r="113" spans="1:82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</row>
    <row r="114" spans="1:82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</row>
    <row r="115" spans="1:82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</row>
    <row r="116" spans="1:82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</row>
    <row r="117" spans="1:82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</row>
    <row r="118" spans="1:82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</row>
    <row r="119" spans="1:82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</row>
    <row r="120" spans="1:82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</row>
    <row r="121" spans="1:82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</row>
    <row r="122" spans="1:82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</row>
    <row r="123" spans="1:82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</row>
    <row r="124" spans="1:82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</row>
  </sheetData>
  <mergeCells count="403">
    <mergeCell ref="C40:BI40"/>
    <mergeCell ref="BH38:BI38"/>
    <mergeCell ref="E38:F38"/>
    <mergeCell ref="AS37:AT37"/>
    <mergeCell ref="AX37:AY37"/>
    <mergeCell ref="BC37:BD37"/>
    <mergeCell ref="BH37:BI37"/>
    <mergeCell ref="O38:P38"/>
    <mergeCell ref="Y38:Z38"/>
    <mergeCell ref="AI38:AJ38"/>
    <mergeCell ref="AN37:AO37"/>
    <mergeCell ref="BC38:BD38"/>
    <mergeCell ref="AN38:AO38"/>
    <mergeCell ref="AX38:AY38"/>
    <mergeCell ref="J37:K37"/>
    <mergeCell ref="J38:K38"/>
    <mergeCell ref="T38:U38"/>
    <mergeCell ref="AD38:AE38"/>
    <mergeCell ref="AS38:AT38"/>
    <mergeCell ref="E37:F37"/>
    <mergeCell ref="O37:P37"/>
    <mergeCell ref="T37:U37"/>
    <mergeCell ref="Y37:Z37"/>
    <mergeCell ref="AD37:AE37"/>
    <mergeCell ref="AI37:AJ37"/>
    <mergeCell ref="E34:F34"/>
    <mergeCell ref="J34:K34"/>
    <mergeCell ref="O34:P34"/>
    <mergeCell ref="T34:U34"/>
    <mergeCell ref="Y34:Z34"/>
    <mergeCell ref="AD34:AE34"/>
    <mergeCell ref="AI34:AJ34"/>
    <mergeCell ref="AN34:AO34"/>
    <mergeCell ref="BH35:BI35"/>
    <mergeCell ref="AD35:AE35"/>
    <mergeCell ref="AI35:AJ35"/>
    <mergeCell ref="AN35:AO35"/>
    <mergeCell ref="AS35:AT35"/>
    <mergeCell ref="E36:F36"/>
    <mergeCell ref="J36:K36"/>
    <mergeCell ref="O36:P36"/>
    <mergeCell ref="T36:U36"/>
    <mergeCell ref="Y36:Z36"/>
    <mergeCell ref="BH36:BI36"/>
    <mergeCell ref="AX36:AY36"/>
    <mergeCell ref="AD36:AE36"/>
    <mergeCell ref="AI36:AJ36"/>
    <mergeCell ref="AN36:AO36"/>
    <mergeCell ref="AS36:AT36"/>
    <mergeCell ref="AX35:AY35"/>
    <mergeCell ref="BC35:BD35"/>
    <mergeCell ref="E35:F35"/>
    <mergeCell ref="J35:K35"/>
    <mergeCell ref="O35:P35"/>
    <mergeCell ref="T35:U35"/>
    <mergeCell ref="Y35:Z35"/>
    <mergeCell ref="BC36:BD36"/>
    <mergeCell ref="AX33:AY33"/>
    <mergeCell ref="BC33:BD33"/>
    <mergeCell ref="BH33:BI33"/>
    <mergeCell ref="AX34:AY34"/>
    <mergeCell ref="BC34:BD34"/>
    <mergeCell ref="BH34:BI34"/>
    <mergeCell ref="AI33:AJ33"/>
    <mergeCell ref="AN33:AO33"/>
    <mergeCell ref="AS33:AT33"/>
    <mergeCell ref="AS34:AT34"/>
    <mergeCell ref="AS32:AT32"/>
    <mergeCell ref="E33:F33"/>
    <mergeCell ref="J33:K33"/>
    <mergeCell ref="O33:P33"/>
    <mergeCell ref="T33:U33"/>
    <mergeCell ref="Y33:Z33"/>
    <mergeCell ref="AD33:AE33"/>
    <mergeCell ref="E32:F32"/>
    <mergeCell ref="J32:K32"/>
    <mergeCell ref="O32:P32"/>
    <mergeCell ref="T32:U32"/>
    <mergeCell ref="Y32:Z32"/>
    <mergeCell ref="BH32:BI32"/>
    <mergeCell ref="AX32:AY32"/>
    <mergeCell ref="BC32:BD32"/>
    <mergeCell ref="E30:F30"/>
    <mergeCell ref="J30:K30"/>
    <mergeCell ref="O30:P30"/>
    <mergeCell ref="T30:U30"/>
    <mergeCell ref="Y30:Z30"/>
    <mergeCell ref="AD30:AE30"/>
    <mergeCell ref="AI31:AJ31"/>
    <mergeCell ref="AN31:AO31"/>
    <mergeCell ref="AS31:AT31"/>
    <mergeCell ref="AX31:AY31"/>
    <mergeCell ref="BC31:BD31"/>
    <mergeCell ref="BH31:BI31"/>
    <mergeCell ref="E31:F31"/>
    <mergeCell ref="J31:K31"/>
    <mergeCell ref="O31:P31"/>
    <mergeCell ref="T31:U31"/>
    <mergeCell ref="Y31:Z31"/>
    <mergeCell ref="AD31:AE31"/>
    <mergeCell ref="AD32:AE32"/>
    <mergeCell ref="AI32:AJ32"/>
    <mergeCell ref="AN32:AO32"/>
    <mergeCell ref="AX30:AY30"/>
    <mergeCell ref="BC30:BD30"/>
    <mergeCell ref="BH30:BI30"/>
    <mergeCell ref="AI30:AJ30"/>
    <mergeCell ref="AN30:AO30"/>
    <mergeCell ref="AS30:AT30"/>
    <mergeCell ref="AS29:AT29"/>
    <mergeCell ref="AX29:AY29"/>
    <mergeCell ref="BC29:BD29"/>
    <mergeCell ref="AX28:AY28"/>
    <mergeCell ref="BC28:BD28"/>
    <mergeCell ref="BH28:BI28"/>
    <mergeCell ref="E29:F29"/>
    <mergeCell ref="J29:K29"/>
    <mergeCell ref="O29:P29"/>
    <mergeCell ref="T29:U29"/>
    <mergeCell ref="Y29:Z29"/>
    <mergeCell ref="BH29:BI29"/>
    <mergeCell ref="E28:F28"/>
    <mergeCell ref="J28:K28"/>
    <mergeCell ref="O28:P28"/>
    <mergeCell ref="T28:U28"/>
    <mergeCell ref="Y28:Z28"/>
    <mergeCell ref="AD28:AE28"/>
    <mergeCell ref="AD29:AE29"/>
    <mergeCell ref="AI29:AJ29"/>
    <mergeCell ref="AN29:AO29"/>
    <mergeCell ref="AI28:AJ28"/>
    <mergeCell ref="AN28:AO28"/>
    <mergeCell ref="AS28:AT28"/>
    <mergeCell ref="AX26:AY26"/>
    <mergeCell ref="BC26:BD26"/>
    <mergeCell ref="AX27:AY27"/>
    <mergeCell ref="BC27:BD27"/>
    <mergeCell ref="BH26:BI26"/>
    <mergeCell ref="E27:F27"/>
    <mergeCell ref="J27:K27"/>
    <mergeCell ref="O27:P27"/>
    <mergeCell ref="T27:U27"/>
    <mergeCell ref="Y27:Z27"/>
    <mergeCell ref="AD27:AE27"/>
    <mergeCell ref="AI27:AJ27"/>
    <mergeCell ref="AN27:AO27"/>
    <mergeCell ref="AS27:AT27"/>
    <mergeCell ref="BH27:BI27"/>
    <mergeCell ref="AI24:AJ24"/>
    <mergeCell ref="AN24:AO24"/>
    <mergeCell ref="AS24:AT24"/>
    <mergeCell ref="E26:F26"/>
    <mergeCell ref="J26:K26"/>
    <mergeCell ref="O26:P26"/>
    <mergeCell ref="T26:U26"/>
    <mergeCell ref="Y26:Z26"/>
    <mergeCell ref="AD26:AE26"/>
    <mergeCell ref="AI26:AJ26"/>
    <mergeCell ref="E24:F24"/>
    <mergeCell ref="J24:K24"/>
    <mergeCell ref="O24:P24"/>
    <mergeCell ref="T24:U24"/>
    <mergeCell ref="Y24:Z24"/>
    <mergeCell ref="AD24:AE24"/>
    <mergeCell ref="AI25:AJ25"/>
    <mergeCell ref="AN25:AO25"/>
    <mergeCell ref="AS25:AT25"/>
    <mergeCell ref="AN26:AO26"/>
    <mergeCell ref="AS26:AT26"/>
    <mergeCell ref="AX25:AY25"/>
    <mergeCell ref="BC25:BD25"/>
    <mergeCell ref="BH25:BI25"/>
    <mergeCell ref="AS22:AT22"/>
    <mergeCell ref="AX24:AY24"/>
    <mergeCell ref="BC24:BD24"/>
    <mergeCell ref="BH24:BI24"/>
    <mergeCell ref="E25:F25"/>
    <mergeCell ref="J25:K25"/>
    <mergeCell ref="O25:P25"/>
    <mergeCell ref="T25:U25"/>
    <mergeCell ref="Y25:Z25"/>
    <mergeCell ref="AD25:AE25"/>
    <mergeCell ref="AX23:AY23"/>
    <mergeCell ref="BC23:BD23"/>
    <mergeCell ref="E22:F22"/>
    <mergeCell ref="J22:K22"/>
    <mergeCell ref="O22:P22"/>
    <mergeCell ref="T22:U22"/>
    <mergeCell ref="Y22:Z22"/>
    <mergeCell ref="AD22:AE22"/>
    <mergeCell ref="AI22:AJ22"/>
    <mergeCell ref="AN22:AO22"/>
    <mergeCell ref="E23:F23"/>
    <mergeCell ref="J23:K23"/>
    <mergeCell ref="O23:P23"/>
    <mergeCell ref="T23:U23"/>
    <mergeCell ref="Y23:Z23"/>
    <mergeCell ref="BH23:BI23"/>
    <mergeCell ref="AD23:AE23"/>
    <mergeCell ref="AI23:AJ23"/>
    <mergeCell ref="AN23:AO23"/>
    <mergeCell ref="AS23:AT23"/>
    <mergeCell ref="AX21:AY21"/>
    <mergeCell ref="BC21:BD21"/>
    <mergeCell ref="BH21:BI21"/>
    <mergeCell ref="AX22:AY22"/>
    <mergeCell ref="BC22:BD22"/>
    <mergeCell ref="BH22:BI22"/>
    <mergeCell ref="AI21:AJ21"/>
    <mergeCell ref="AN21:AO21"/>
    <mergeCell ref="AS21:AT21"/>
    <mergeCell ref="AS20:AT20"/>
    <mergeCell ref="E21:F21"/>
    <mergeCell ref="J21:K21"/>
    <mergeCell ref="O21:P21"/>
    <mergeCell ref="T21:U21"/>
    <mergeCell ref="Y21:Z21"/>
    <mergeCell ref="AD21:AE21"/>
    <mergeCell ref="E20:F20"/>
    <mergeCell ref="J20:K20"/>
    <mergeCell ref="O20:P20"/>
    <mergeCell ref="T20:U20"/>
    <mergeCell ref="Y20:Z20"/>
    <mergeCell ref="BH20:BI20"/>
    <mergeCell ref="AX20:AY20"/>
    <mergeCell ref="BC20:BD20"/>
    <mergeCell ref="E18:F18"/>
    <mergeCell ref="J18:K18"/>
    <mergeCell ref="O18:P18"/>
    <mergeCell ref="T18:U18"/>
    <mergeCell ref="Y18:Z18"/>
    <mergeCell ref="AD18:AE18"/>
    <mergeCell ref="AI19:AJ19"/>
    <mergeCell ref="AN19:AO19"/>
    <mergeCell ref="AS19:AT19"/>
    <mergeCell ref="AX19:AY19"/>
    <mergeCell ref="BC19:BD19"/>
    <mergeCell ref="BH19:BI19"/>
    <mergeCell ref="E19:F19"/>
    <mergeCell ref="J19:K19"/>
    <mergeCell ref="O19:P19"/>
    <mergeCell ref="T19:U19"/>
    <mergeCell ref="Y19:Z19"/>
    <mergeCell ref="AD19:AE19"/>
    <mergeCell ref="AD20:AE20"/>
    <mergeCell ref="AI20:AJ20"/>
    <mergeCell ref="AN20:AO20"/>
    <mergeCell ref="AX18:AY18"/>
    <mergeCell ref="BC18:BD18"/>
    <mergeCell ref="BH18:BI18"/>
    <mergeCell ref="AI18:AJ18"/>
    <mergeCell ref="AN18:AO18"/>
    <mergeCell ref="AS18:AT18"/>
    <mergeCell ref="AS17:AT17"/>
    <mergeCell ref="AX17:AY17"/>
    <mergeCell ref="BC17:BD17"/>
    <mergeCell ref="AX16:AY16"/>
    <mergeCell ref="BC16:BD16"/>
    <mergeCell ref="BH16:BI16"/>
    <mergeCell ref="E17:F17"/>
    <mergeCell ref="J17:K17"/>
    <mergeCell ref="O17:P17"/>
    <mergeCell ref="T17:U17"/>
    <mergeCell ref="Y17:Z17"/>
    <mergeCell ref="BH17:BI17"/>
    <mergeCell ref="E16:F16"/>
    <mergeCell ref="J16:K16"/>
    <mergeCell ref="O16:P16"/>
    <mergeCell ref="T16:U16"/>
    <mergeCell ref="Y16:Z16"/>
    <mergeCell ref="AD16:AE16"/>
    <mergeCell ref="AD17:AE17"/>
    <mergeCell ref="AI17:AJ17"/>
    <mergeCell ref="AN17:AO17"/>
    <mergeCell ref="AI16:AJ16"/>
    <mergeCell ref="AN16:AO16"/>
    <mergeCell ref="AS16:AT16"/>
    <mergeCell ref="AX14:AY14"/>
    <mergeCell ref="BC14:BD14"/>
    <mergeCell ref="AX15:AY15"/>
    <mergeCell ref="BC15:BD15"/>
    <mergeCell ref="BH14:BI14"/>
    <mergeCell ref="E15:F15"/>
    <mergeCell ref="J15:K15"/>
    <mergeCell ref="O15:P15"/>
    <mergeCell ref="T15:U15"/>
    <mergeCell ref="Y15:Z15"/>
    <mergeCell ref="AD15:AE15"/>
    <mergeCell ref="AI15:AJ15"/>
    <mergeCell ref="AN15:AO15"/>
    <mergeCell ref="AS15:AT15"/>
    <mergeCell ref="BH15:BI15"/>
    <mergeCell ref="AI12:AJ12"/>
    <mergeCell ref="AN12:AO12"/>
    <mergeCell ref="AS12:AT12"/>
    <mergeCell ref="E14:F14"/>
    <mergeCell ref="J14:K14"/>
    <mergeCell ref="O14:P14"/>
    <mergeCell ref="T14:U14"/>
    <mergeCell ref="Y14:Z14"/>
    <mergeCell ref="AD14:AE14"/>
    <mergeCell ref="AI14:AJ14"/>
    <mergeCell ref="E12:F12"/>
    <mergeCell ref="J12:K12"/>
    <mergeCell ref="O12:P12"/>
    <mergeCell ref="T12:U12"/>
    <mergeCell ref="Y12:Z12"/>
    <mergeCell ref="AD12:AE12"/>
    <mergeCell ref="AI13:AJ13"/>
    <mergeCell ref="AN13:AO13"/>
    <mergeCell ref="AS13:AT13"/>
    <mergeCell ref="AN14:AO14"/>
    <mergeCell ref="AS14:AT14"/>
    <mergeCell ref="AX13:AY13"/>
    <mergeCell ref="BC13:BD13"/>
    <mergeCell ref="BH13:BI13"/>
    <mergeCell ref="BC10:BD10"/>
    <mergeCell ref="AX12:AY12"/>
    <mergeCell ref="BC12:BD12"/>
    <mergeCell ref="BH12:BI12"/>
    <mergeCell ref="E13:F13"/>
    <mergeCell ref="J13:K13"/>
    <mergeCell ref="O13:P13"/>
    <mergeCell ref="T13:U13"/>
    <mergeCell ref="Y13:Z13"/>
    <mergeCell ref="AD13:AE13"/>
    <mergeCell ref="BH11:BI11"/>
    <mergeCell ref="AD11:AE11"/>
    <mergeCell ref="AI11:AJ11"/>
    <mergeCell ref="AN11:AO11"/>
    <mergeCell ref="AS11:AT11"/>
    <mergeCell ref="AX11:AY11"/>
    <mergeCell ref="BC11:BD11"/>
    <mergeCell ref="E10:F10"/>
    <mergeCell ref="J10:K10"/>
    <mergeCell ref="O10:P10"/>
    <mergeCell ref="T10:U10"/>
    <mergeCell ref="Y10:Z10"/>
    <mergeCell ref="AD10:AE10"/>
    <mergeCell ref="AI10:AJ10"/>
    <mergeCell ref="AN10:AO10"/>
    <mergeCell ref="AS10:AT10"/>
    <mergeCell ref="AX10:AY10"/>
    <mergeCell ref="BH10:BI10"/>
    <mergeCell ref="E11:F11"/>
    <mergeCell ref="J11:K11"/>
    <mergeCell ref="O11:P11"/>
    <mergeCell ref="T11:U11"/>
    <mergeCell ref="Y11:Z11"/>
    <mergeCell ref="AX9:AY9"/>
    <mergeCell ref="BC9:BD9"/>
    <mergeCell ref="BH9:BI9"/>
    <mergeCell ref="E8:F8"/>
    <mergeCell ref="J8:K8"/>
    <mergeCell ref="O8:P8"/>
    <mergeCell ref="T8:U8"/>
    <mergeCell ref="Y8:Z8"/>
    <mergeCell ref="AD8:AE8"/>
    <mergeCell ref="AI8:AJ8"/>
    <mergeCell ref="AN8:AO8"/>
    <mergeCell ref="AS8:AT8"/>
    <mergeCell ref="AX8:AY8"/>
    <mergeCell ref="BC8:BD8"/>
    <mergeCell ref="BH8:BI8"/>
    <mergeCell ref="E9:F9"/>
    <mergeCell ref="J9:K9"/>
    <mergeCell ref="O9:P9"/>
    <mergeCell ref="T9:U9"/>
    <mergeCell ref="Y9:Z9"/>
    <mergeCell ref="AD9:AE9"/>
    <mergeCell ref="AI9:AJ9"/>
    <mergeCell ref="AN9:AO9"/>
    <mergeCell ref="AS9:AT9"/>
    <mergeCell ref="C7:F7"/>
    <mergeCell ref="H7:K7"/>
    <mergeCell ref="M7:P7"/>
    <mergeCell ref="R7:U7"/>
    <mergeCell ref="W7:Z7"/>
    <mergeCell ref="AB7:AE7"/>
    <mergeCell ref="AG7:AJ7"/>
    <mergeCell ref="AL7:AO7"/>
    <mergeCell ref="AQ7:AT7"/>
    <mergeCell ref="C6:F6"/>
    <mergeCell ref="H6:K6"/>
    <mergeCell ref="M6:P6"/>
    <mergeCell ref="R6:U6"/>
    <mergeCell ref="W6:Z6"/>
    <mergeCell ref="AB6:AE6"/>
    <mergeCell ref="AG6:AJ6"/>
    <mergeCell ref="AL6:AO6"/>
    <mergeCell ref="AQ6:AT6"/>
    <mergeCell ref="AX2:BC2"/>
    <mergeCell ref="BE2:BG2"/>
    <mergeCell ref="AX4:BC4"/>
    <mergeCell ref="BE4:BG4"/>
    <mergeCell ref="Y5:Z5"/>
    <mergeCell ref="AL5:AM5"/>
    <mergeCell ref="AV7:AY7"/>
    <mergeCell ref="BA7:BD7"/>
    <mergeCell ref="BF7:BI7"/>
    <mergeCell ref="AV6:AY6"/>
    <mergeCell ref="BA6:BD6"/>
    <mergeCell ref="BF6:BI6"/>
  </mergeCells>
  <conditionalFormatting sqref="C8:F38 AG8:AJ38 AL8:AO38 AQ8:AT38 AV8:AY38 BA8:BD38 BF8:BI38 Y5:Z5 H8:K38 M8:U38 W8:Z38 AB8:AE38">
    <cfRule type="expression" dxfId="321" priority="283">
      <formula>WEEKDAY(OFFSET(C5,,MROUND(COLUMN(C5),5)-1-COLUMN(C5),,),2)&gt;5</formula>
    </cfRule>
  </conditionalFormatting>
  <conditionalFormatting sqref="C8:F38">
    <cfRule type="expression" dxfId="320" priority="252">
      <formula>COUNTIF(l_Feries,$D8)</formula>
    </cfRule>
    <cfRule type="expression" dxfId="319" priority="251">
      <formula>$D8=TODAY()</formula>
    </cfRule>
  </conditionalFormatting>
  <conditionalFormatting sqref="H8:K38">
    <cfRule type="expression" dxfId="318" priority="280">
      <formula>COUNTIF(l_Feries,$I8)</formula>
    </cfRule>
    <cfRule type="expression" dxfId="317" priority="253">
      <formula>$I8=TODAY()</formula>
    </cfRule>
  </conditionalFormatting>
  <conditionalFormatting sqref="M8:P38">
    <cfRule type="expression" dxfId="316" priority="278">
      <formula>COUNTIF(l_Feries,$N8)</formula>
    </cfRule>
    <cfRule type="expression" dxfId="315" priority="254">
      <formula>$N8=TODAY()</formula>
    </cfRule>
  </conditionalFormatting>
  <conditionalFormatting sqref="R8:U38">
    <cfRule type="expression" dxfId="314" priority="277">
      <formula>COUNTIF(l_Feries,$S8)</formula>
    </cfRule>
    <cfRule type="expression" dxfId="313" priority="255">
      <formula>$S8=TODAY()</formula>
    </cfRule>
  </conditionalFormatting>
  <conditionalFormatting sqref="W8:Z38">
    <cfRule type="expression" dxfId="312" priority="273">
      <formula>COUNTIF(l_Feries,$X8)</formula>
    </cfRule>
    <cfRule type="expression" dxfId="311" priority="274">
      <formula>$X8=TODAY()</formula>
    </cfRule>
  </conditionalFormatting>
  <conditionalFormatting sqref="Y5:Z5 C8:E38 M8:O38 R8:T38 AG8:AJ38 AL8:AO38 AQ8:AS38 AV8:AY38 BA8:BC38 BF8:BH38 U9:U12 BI9:BI38 F10 AE10 AT10 BD10 P10:P12 F12 K12 AT12 BD12 U14:U38 F16:F17 K16:K17 P16:P17 AE16:AE17 AT16:AT17 BD16:BD17 F29:F32 K29:K32 AE29:AE32 AT29:AT32 BD29:BD32 P29:P38 F36:F38 K36:K38 AE36:AE38 AT36:AT38 BD36:BD38 J10:K10 J14:K14 J18:K18 J22:K22 J30:K30 J34:K34 J20:K20 J26:K27 T10:U10 AD12:AE12 AD26:AE26 O10:P10 O18:P18 O22:P22 O26:P27 O30:P30 O38:P38 O20:P20 O34:P35 H8:J38 O13:P15 T12:U12 T22:U24 T30:U30 T34:U34 T36:U36 W8:Z38 AD9:AE9 AB8:AD38">
    <cfRule type="expression" dxfId="310" priority="285">
      <formula>INDIRECT(ADDRESS(ROW(),ROUNDUP(COLUMN()/5,0)*5-2,3))&lt;&gt;""</formula>
    </cfRule>
    <cfRule type="expression" dxfId="309" priority="286">
      <formula>WEEKDAY(INDIRECT(ADDRESS(ROW(),ROUNDUP(COLUMN()/5,0)*5-2,3)),2)&gt;=6</formula>
    </cfRule>
  </conditionalFormatting>
  <conditionalFormatting sqref="Y5:Z5 E8:E38 L8:O38 Q8:T38 AF8:AP38 AS8:AS38 AU8:AZ38 BC8:BC38 U9:U12 F10 AE10 AT10 BD10 BI10 P10:P12 F12 K12 AT12 BD12 BI12 BI14:BI17 U14:U38 F16:F17 K16:K17 P16:P17 AE16:AE17 AT16:AT17 BD16:BD17 BI21:BI22 F29:F32 K29:K32 AE29:AE32 AT29:AT32 BD29:BD32 BI28:BI32 P29:P38 BE8:BH38 BI35:BI38 F36:F38 K36:K38 AE36:AE38 AT36:AT38 BD36:BD38 G22:G38 J10:K10 J14:K14 J18:K18 J22:K22 J30:K30 J34:K34 J20:K20 J26:K27 T10:U10 AD12:AE12 AD26:AE26 O10:P10 O18:P18 O22:P22 O26:P27 O30:P30 O38:P38 O20:P20 O34:P35 J8:J38 O13:P15 T12:U12 T22:U24 T30:U30 T34:U34 T36:U36 V8:AA38 AD9:AE9 AD8:AD38">
    <cfRule type="expression" dxfId="308" priority="284">
      <formula>INDIRECT(ADDRESS(ROW(),ROUNDUP(COLUMN()/5,0)*5-2,3))=""</formula>
    </cfRule>
  </conditionalFormatting>
  <conditionalFormatting sqref="Z5 AJ8:AJ38 AO8:AO38 AY8:AY38 BI9:BI38 F10 AT10 BD10 F12 K12 AT12 BD12 F16:F17 AE16:AE17 AT16:AT17 BD16:BD17 F29:F32 AE29:AE32 AT29:AT32 BD29:BD32 F36:F38 K36:K38 AE36:AE38 AT36:AT38 BD36:BD38 K10 K16:K18 K29:K32 U9:U12 AE12 P16:P18 P26:P27 P10:P14 P29:P38 U14:U38 Z8:Z38 AE9:AE10">
    <cfRule type="expression" dxfId="307" priority="287">
      <formula>COUNTIF(dates,INDIRECT(ADDRESS(ROW(),ROUNDUP(COLUMN()/5,0)*5-2,3)))&gt;0</formula>
    </cfRule>
  </conditionalFormatting>
  <conditionalFormatting sqref="AB8:AE38">
    <cfRule type="expression" dxfId="306" priority="272">
      <formula>COUNTIF(l_Feries,$AC8)</formula>
    </cfRule>
    <cfRule type="expression" dxfId="305" priority="256">
      <formula>$AC8=TODAY()</formula>
    </cfRule>
  </conditionalFormatting>
  <conditionalFormatting sqref="AG8:AJ38">
    <cfRule type="expression" dxfId="304" priority="269">
      <formula>COUNTIF(l_Feries,$AH8)</formula>
    </cfRule>
    <cfRule type="expression" dxfId="303" priority="270">
      <formula>$AH8=TODAY()</formula>
    </cfRule>
  </conditionalFormatting>
  <conditionalFormatting sqref="AL8:AO38">
    <cfRule type="expression" dxfId="302" priority="267">
      <formula>COUNTIF(l_Feries,$AM8)</formula>
    </cfRule>
    <cfRule type="expression" dxfId="301" priority="268">
      <formula>$AM8=TODAY()</formula>
    </cfRule>
  </conditionalFormatting>
  <conditionalFormatting sqref="AQ8:AT38">
    <cfRule type="expression" dxfId="300" priority="265">
      <formula>COUNTIF(l_Feries,$AR8)</formula>
    </cfRule>
    <cfRule type="expression" dxfId="299" priority="266">
      <formula>$AR8=TODAY()</formula>
    </cfRule>
  </conditionalFormatting>
  <conditionalFormatting sqref="AV8:AY38">
    <cfRule type="expression" dxfId="298" priority="263">
      <formula>COUNTIF(l_Feries,$AW8)</formula>
    </cfRule>
    <cfRule type="expression" dxfId="297" priority="264">
      <formula>$AW8=TODAY()</formula>
    </cfRule>
  </conditionalFormatting>
  <conditionalFormatting sqref="BA8:BD38">
    <cfRule type="expression" dxfId="296" priority="261">
      <formula>COUNTIF(l_Feries,$BB8)</formula>
    </cfRule>
    <cfRule type="expression" dxfId="295" priority="262">
      <formula>$BB8=TODAY()</formula>
    </cfRule>
  </conditionalFormatting>
  <conditionalFormatting sqref="BF8:BI38">
    <cfRule type="expression" dxfId="294" priority="259">
      <formula>COUNTIF(l_Feries,$BG8)</formula>
    </cfRule>
    <cfRule type="expression" dxfId="293" priority="260">
      <formula>$BG8=TODAY()</formula>
    </cfRule>
  </conditionalFormatting>
  <conditionalFormatting sqref="E8:F38 AI8:AJ38 AN8:AO38 AS8:AT37 AX8:AY38 BC8:BD37 BH8:BI38 J8:K36 O8:P38 T8:U37 Y8:Z38 AD8:AE37">
    <cfRule type="containsText" dxfId="292" priority="257" operator="containsText" text="Vap">
      <formula>NOT(ISERROR(SEARCH("Vap",E8)))</formula>
    </cfRule>
    <cfRule type="containsText" dxfId="291" priority="271" operator="containsText" text="Dent">
      <formula>NOT(ISERROR(SEARCH("Dent",E8)))</formula>
    </cfRule>
    <cfRule type="cellIs" dxfId="290" priority="275" operator="between">
      <formula>18</formula>
      <formula>20</formula>
    </cfRule>
    <cfRule type="containsText" dxfId="289" priority="276" operator="containsText" text="Med">
      <formula>NOT(ISERROR(SEARCH("Med",E8)))</formula>
    </cfRule>
    <cfRule type="containsText" dxfId="288" priority="279" operator="containsText" text="Cheveux">
      <formula>NOT(ISERROR(SEARCH("Cheveux",E8)))</formula>
    </cfRule>
    <cfRule type="containsText" dxfId="287" priority="281" operator="containsText" text="Pied">
      <formula>NOT(ISERROR(SEARCH("Pied",E8)))</formula>
    </cfRule>
    <cfRule type="containsText" dxfId="286" priority="282" operator="containsText" text="Ficus">
      <formula>NOT(ISERROR(SEARCH("Ficus",E8)))</formula>
    </cfRule>
    <cfRule type="containsText" dxfId="285" priority="258" operator="containsText" text="Plantes">
      <formula>NOT(ISERROR(SEARCH("Plantes",E8)))</formula>
    </cfRule>
  </conditionalFormatting>
  <conditionalFormatting sqref="G8:G21">
    <cfRule type="expression" dxfId="284" priority="250">
      <formula>INDIRECT(ADDRESS(ROW(),ROUNDUP(COLUMN()/5,0)*5-2,3))=""</formula>
    </cfRule>
  </conditionalFormatting>
  <conditionalFormatting sqref="G8:G21">
    <cfRule type="containsText" dxfId="283" priority="243" operator="containsText" text="Vap plantes">
      <formula>NOT(ISERROR(SEARCH("Vap plantes",G8)))</formula>
    </cfRule>
    <cfRule type="containsText" dxfId="282" priority="244" operator="containsText" text="Ficus">
      <formula>NOT(ISERROR(SEARCH("Ficus",G8)))</formula>
    </cfRule>
    <cfRule type="containsText" dxfId="281" priority="245" operator="containsText" text="Pied">
      <formula>NOT(ISERROR(SEARCH("Pied",G8)))</formula>
    </cfRule>
    <cfRule type="containsText" dxfId="280" priority="246" operator="containsText" text="cheveux">
      <formula>NOT(ISERROR(SEARCH("cheveux",G8)))</formula>
    </cfRule>
    <cfRule type="containsText" dxfId="279" priority="247" operator="containsText" text="dent">
      <formula>NOT(ISERROR(SEARCH("dent",G8)))</formula>
    </cfRule>
    <cfRule type="containsText" dxfId="278" priority="248" operator="containsText" text="med">
      <formula>NOT(ISERROR(SEARCH("med",G8)))</formula>
    </cfRule>
    <cfRule type="containsText" dxfId="277" priority="249" operator="containsText" text="plantes">
      <formula>NOT(ISERROR(SEARCH("plantes",G8)))</formula>
    </cfRule>
  </conditionalFormatting>
  <conditionalFormatting sqref="J10:K10">
    <cfRule type="expression" dxfId="276" priority="241">
      <formula>$D10=TODAY()</formula>
    </cfRule>
    <cfRule type="expression" dxfId="275" priority="242">
      <formula>COUNTIF(l_Feries,$D10)</formula>
    </cfRule>
  </conditionalFormatting>
  <conditionalFormatting sqref="J14:K14">
    <cfRule type="expression" dxfId="274" priority="238">
      <formula>$D14=TODAY()</formula>
    </cfRule>
    <cfRule type="expression" dxfId="273" priority="239">
      <formula>COUNTIF(l_Feries,$D14)</formula>
    </cfRule>
  </conditionalFormatting>
  <conditionalFormatting sqref="K14">
    <cfRule type="expression" dxfId="272" priority="240">
      <formula>COUNTIF(dates,INDIRECT(ADDRESS(ROW(),ROUNDUP(COLUMN()/5,0)*5-2,3)))&gt;0</formula>
    </cfRule>
  </conditionalFormatting>
  <conditionalFormatting sqref="J18:K18">
    <cfRule type="expression" dxfId="271" priority="236">
      <formula>$D18=TODAY()</formula>
    </cfRule>
    <cfRule type="expression" dxfId="270" priority="237">
      <formula>COUNTIF(l_Feries,$D18)</formula>
    </cfRule>
  </conditionalFormatting>
  <conditionalFormatting sqref="J22:K22">
    <cfRule type="expression" dxfId="269" priority="233">
      <formula>$D22=TODAY()</formula>
    </cfRule>
    <cfRule type="expression" dxfId="268" priority="234">
      <formula>COUNTIF(l_Feries,$D22)</formula>
    </cfRule>
  </conditionalFormatting>
  <conditionalFormatting sqref="K22">
    <cfRule type="expression" dxfId="267" priority="235">
      <formula>COUNTIF(dates,INDIRECT(ADDRESS(ROW(),ROUNDUP(COLUMN()/5,0)*5-2,3)))&gt;0</formula>
    </cfRule>
  </conditionalFormatting>
  <conditionalFormatting sqref="J26:K26">
    <cfRule type="expression" dxfId="266" priority="230">
      <formula>$D26=TODAY()</formula>
    </cfRule>
    <cfRule type="expression" dxfId="265" priority="231">
      <formula>COUNTIF(l_Feries,$D26)</formula>
    </cfRule>
  </conditionalFormatting>
  <conditionalFormatting sqref="K26">
    <cfRule type="expression" dxfId="264" priority="232">
      <formula>COUNTIF(dates,INDIRECT(ADDRESS(ROW(),ROUNDUP(COLUMN()/5,0)*5-2,3)))&gt;0</formula>
    </cfRule>
  </conditionalFormatting>
  <conditionalFormatting sqref="J30:K30">
    <cfRule type="expression" dxfId="263" priority="228">
      <formula>$D30=TODAY()</formula>
    </cfRule>
    <cfRule type="expression" dxfId="262" priority="229">
      <formula>COUNTIF(l_Feries,$D30)</formula>
    </cfRule>
  </conditionalFormatting>
  <conditionalFormatting sqref="J34:K34">
    <cfRule type="expression" dxfId="261" priority="225">
      <formula>$D34=TODAY()</formula>
    </cfRule>
    <cfRule type="expression" dxfId="260" priority="226">
      <formula>COUNTIF(l_Feries,$D34)</formula>
    </cfRule>
  </conditionalFormatting>
  <conditionalFormatting sqref="K34">
    <cfRule type="expression" dxfId="259" priority="227">
      <formula>COUNTIF(dates,INDIRECT(ADDRESS(ROW(),ROUNDUP(COLUMN()/5,0)*5-2,3)))&gt;0</formula>
    </cfRule>
  </conditionalFormatting>
  <conditionalFormatting sqref="J20:K20">
    <cfRule type="expression" dxfId="258" priority="222">
      <formula>$D20=TODAY()</formula>
    </cfRule>
    <cfRule type="expression" dxfId="257" priority="223">
      <formula>COUNTIF(l_Feries,$D20)</formula>
    </cfRule>
  </conditionalFormatting>
  <conditionalFormatting sqref="K20">
    <cfRule type="expression" dxfId="256" priority="224">
      <formula>COUNTIF(dates,INDIRECT(ADDRESS(ROW(),ROUNDUP(COLUMN()/5,0)*5-2,3)))&gt;0</formula>
    </cfRule>
  </conditionalFormatting>
  <conditionalFormatting sqref="J27:K27">
    <cfRule type="expression" dxfId="255" priority="219">
      <formula>$D27=TODAY()</formula>
    </cfRule>
    <cfRule type="expression" dxfId="254" priority="220">
      <formula>COUNTIF(l_Feries,$D27)</formula>
    </cfRule>
  </conditionalFormatting>
  <conditionalFormatting sqref="K27">
    <cfRule type="expression" dxfId="253" priority="221">
      <formula>COUNTIF(dates,INDIRECT(ADDRESS(ROW(),ROUNDUP(COLUMN()/5,0)*5-2,3)))&gt;0</formula>
    </cfRule>
  </conditionalFormatting>
  <conditionalFormatting sqref="O13:P13">
    <cfRule type="expression" dxfId="252" priority="217">
      <formula>$D13=TODAY()</formula>
    </cfRule>
    <cfRule type="expression" dxfId="251" priority="218">
      <formula>COUNTIF(l_Feries,$D13)</formula>
    </cfRule>
  </conditionalFormatting>
  <conditionalFormatting sqref="O27:P27">
    <cfRule type="expression" dxfId="250" priority="215">
      <formula>$D27=TODAY()</formula>
    </cfRule>
    <cfRule type="expression" dxfId="249" priority="216">
      <formula>COUNTIF(l_Feries,$D27)</formula>
    </cfRule>
  </conditionalFormatting>
  <conditionalFormatting sqref="T10:U10">
    <cfRule type="expression" dxfId="248" priority="213">
      <formula>$D10=TODAY()</formula>
    </cfRule>
    <cfRule type="expression" dxfId="247" priority="214">
      <formula>COUNTIF(l_Feries,$D10)</formula>
    </cfRule>
  </conditionalFormatting>
  <conditionalFormatting sqref="T24:U24">
    <cfRule type="expression" dxfId="246" priority="211">
      <formula>$D24=TODAY()</formula>
    </cfRule>
    <cfRule type="expression" dxfId="245" priority="212">
      <formula>COUNTIF(l_Feries,$D24)</formula>
    </cfRule>
  </conditionalFormatting>
  <conditionalFormatting sqref="Y8:Z8">
    <cfRule type="expression" dxfId="244" priority="209">
      <formula>$D8=TODAY()</formula>
    </cfRule>
    <cfRule type="expression" dxfId="243" priority="210">
      <formula>COUNTIF(l_Feries,$D8)</formula>
    </cfRule>
  </conditionalFormatting>
  <conditionalFormatting sqref="Y22:Z22">
    <cfRule type="expression" dxfId="242" priority="207">
      <formula>$D22=TODAY()</formula>
    </cfRule>
    <cfRule type="expression" dxfId="241" priority="208">
      <formula>COUNTIF(l_Feries,$D22)</formula>
    </cfRule>
  </conditionalFormatting>
  <conditionalFormatting sqref="Y29:Z29">
    <cfRule type="expression" dxfId="240" priority="205">
      <formula>$D29=TODAY()</formula>
    </cfRule>
    <cfRule type="expression" dxfId="239" priority="206">
      <formula>COUNTIF(l_Feries,$D29)</formula>
    </cfRule>
  </conditionalFormatting>
  <conditionalFormatting sqref="AD12:AE12">
    <cfRule type="expression" dxfId="238" priority="203">
      <formula>$D12=TODAY()</formula>
    </cfRule>
    <cfRule type="expression" dxfId="237" priority="204">
      <formula>COUNTIF(l_Feries,$D12)</formula>
    </cfRule>
  </conditionalFormatting>
  <conditionalFormatting sqref="AD26:AE26">
    <cfRule type="expression" dxfId="236" priority="200">
      <formula>$D26=TODAY()</formula>
    </cfRule>
    <cfRule type="expression" dxfId="235" priority="201">
      <formula>COUNTIF(l_Feries,$D26)</formula>
    </cfRule>
  </conditionalFormatting>
  <conditionalFormatting sqref="AE26">
    <cfRule type="expression" dxfId="234" priority="202">
      <formula>COUNTIF(dates,INDIRECT(ADDRESS(ROW(),ROUNDUP(COLUMN()/5,0)*5-2,3)))&gt;0</formula>
    </cfRule>
  </conditionalFormatting>
  <conditionalFormatting sqref="O10:P10">
    <cfRule type="expression" dxfId="233" priority="198">
      <formula>$I10=TODAY()</formula>
    </cfRule>
    <cfRule type="expression" dxfId="232" priority="199">
      <formula>COUNTIF(l_Feries,$I10)</formula>
    </cfRule>
  </conditionalFormatting>
  <conditionalFormatting sqref="O10:P10">
    <cfRule type="expression" dxfId="231" priority="196">
      <formula>$D10=TODAY()</formula>
    </cfRule>
    <cfRule type="expression" dxfId="230" priority="197">
      <formula>COUNTIF(l_Feries,$D10)</formula>
    </cfRule>
  </conditionalFormatting>
  <conditionalFormatting sqref="O14:P14">
    <cfRule type="expression" dxfId="229" priority="194">
      <formula>$I14=TODAY()</formula>
    </cfRule>
    <cfRule type="expression" dxfId="228" priority="195">
      <formula>COUNTIF(l_Feries,$I14)</formula>
    </cfRule>
  </conditionalFormatting>
  <conditionalFormatting sqref="O14:P14">
    <cfRule type="expression" dxfId="227" priority="192">
      <formula>$D14=TODAY()</formula>
    </cfRule>
    <cfRule type="expression" dxfId="226" priority="193">
      <formula>COUNTIF(l_Feries,$D14)</formula>
    </cfRule>
  </conditionalFormatting>
  <conditionalFormatting sqref="O18:P18">
    <cfRule type="expression" dxfId="225" priority="190">
      <formula>$I18=TODAY()</formula>
    </cfRule>
    <cfRule type="expression" dxfId="224" priority="191">
      <formula>COUNTIF(l_Feries,$I18)</formula>
    </cfRule>
  </conditionalFormatting>
  <conditionalFormatting sqref="O18:P18">
    <cfRule type="expression" dxfId="223" priority="188">
      <formula>$D18=TODAY()</formula>
    </cfRule>
    <cfRule type="expression" dxfId="222" priority="189">
      <formula>COUNTIF(l_Feries,$D18)</formula>
    </cfRule>
  </conditionalFormatting>
  <conditionalFormatting sqref="O22:P22">
    <cfRule type="expression" dxfId="221" priority="185">
      <formula>$I22=TODAY()</formula>
    </cfRule>
    <cfRule type="expression" dxfId="220" priority="186">
      <formula>COUNTIF(l_Feries,$I22)</formula>
    </cfRule>
  </conditionalFormatting>
  <conditionalFormatting sqref="P22">
    <cfRule type="expression" dxfId="219" priority="187">
      <formula>COUNTIF(dates,INDIRECT(ADDRESS(ROW(),ROUNDUP(COLUMN()/5,0)*5-2,3)))&gt;0</formula>
    </cfRule>
  </conditionalFormatting>
  <conditionalFormatting sqref="O22:P22">
    <cfRule type="expression" dxfId="218" priority="183">
      <formula>$D22=TODAY()</formula>
    </cfRule>
    <cfRule type="expression" dxfId="217" priority="184">
      <formula>COUNTIF(l_Feries,$D22)</formula>
    </cfRule>
  </conditionalFormatting>
  <conditionalFormatting sqref="O26:P26">
    <cfRule type="expression" dxfId="216" priority="181">
      <formula>$I26=TODAY()</formula>
    </cfRule>
    <cfRule type="expression" dxfId="215" priority="182">
      <formula>COUNTIF(l_Feries,$I26)</formula>
    </cfRule>
  </conditionalFormatting>
  <conditionalFormatting sqref="O26:P26">
    <cfRule type="expression" dxfId="214" priority="179">
      <formula>$D26=TODAY()</formula>
    </cfRule>
    <cfRule type="expression" dxfId="213" priority="180">
      <formula>COUNTIF(l_Feries,$D26)</formula>
    </cfRule>
  </conditionalFormatting>
  <conditionalFormatting sqref="O30:P30">
    <cfRule type="expression" dxfId="212" priority="177">
      <formula>$I30=TODAY()</formula>
    </cfRule>
    <cfRule type="expression" dxfId="211" priority="178">
      <formula>COUNTIF(l_Feries,$I30)</formula>
    </cfRule>
  </conditionalFormatting>
  <conditionalFormatting sqref="O30:P30">
    <cfRule type="expression" dxfId="210" priority="175">
      <formula>$D30=TODAY()</formula>
    </cfRule>
    <cfRule type="expression" dxfId="209" priority="176">
      <formula>COUNTIF(l_Feries,$D30)</formula>
    </cfRule>
  </conditionalFormatting>
  <conditionalFormatting sqref="O34:P34">
    <cfRule type="expression" dxfId="208" priority="173">
      <formula>$I34=TODAY()</formula>
    </cfRule>
    <cfRule type="expression" dxfId="207" priority="174">
      <formula>COUNTIF(l_Feries,$I34)</formula>
    </cfRule>
  </conditionalFormatting>
  <conditionalFormatting sqref="O34:P34">
    <cfRule type="expression" dxfId="206" priority="171">
      <formula>$D34=TODAY()</formula>
    </cfRule>
    <cfRule type="expression" dxfId="205" priority="172">
      <formula>COUNTIF(l_Feries,$D34)</formula>
    </cfRule>
  </conditionalFormatting>
  <conditionalFormatting sqref="O38:P38">
    <cfRule type="expression" dxfId="204" priority="169">
      <formula>$I38=TODAY()</formula>
    </cfRule>
    <cfRule type="expression" dxfId="203" priority="170">
      <formula>COUNTIF(l_Feries,$I38)</formula>
    </cfRule>
  </conditionalFormatting>
  <conditionalFormatting sqref="O38:P38">
    <cfRule type="expression" dxfId="202" priority="167">
      <formula>$D38=TODAY()</formula>
    </cfRule>
    <cfRule type="expression" dxfId="201" priority="168">
      <formula>COUNTIF(l_Feries,$D38)</formula>
    </cfRule>
  </conditionalFormatting>
  <conditionalFormatting sqref="O13:P13">
    <cfRule type="expression" dxfId="200" priority="165">
      <formula>$I13=TODAY()</formula>
    </cfRule>
    <cfRule type="expression" dxfId="199" priority="166">
      <formula>COUNTIF(l_Feries,$I13)</formula>
    </cfRule>
  </conditionalFormatting>
  <conditionalFormatting sqref="O20:P20">
    <cfRule type="expression" dxfId="198" priority="162">
      <formula>$I20=TODAY()</formula>
    </cfRule>
    <cfRule type="expression" dxfId="197" priority="163">
      <formula>COUNTIF(l_Feries,$I20)</formula>
    </cfRule>
  </conditionalFormatting>
  <conditionalFormatting sqref="P20">
    <cfRule type="expression" dxfId="196" priority="164">
      <formula>COUNTIF(dates,INDIRECT(ADDRESS(ROW(),ROUNDUP(COLUMN()/5,0)*5-2,3)))&gt;0</formula>
    </cfRule>
  </conditionalFormatting>
  <conditionalFormatting sqref="O35:P35">
    <cfRule type="expression" dxfId="195" priority="160">
      <formula>$I35=TODAY()</formula>
    </cfRule>
    <cfRule type="expression" dxfId="194" priority="161">
      <formula>COUNTIF(l_Feries,$I35)</formula>
    </cfRule>
  </conditionalFormatting>
  <conditionalFormatting sqref="O15:P15">
    <cfRule type="expression" dxfId="193" priority="158">
      <formula>$I15=TODAY()</formula>
    </cfRule>
    <cfRule type="expression" dxfId="192" priority="159">
      <formula>COUNTIF(l_Feries,$I15)</formula>
    </cfRule>
  </conditionalFormatting>
  <conditionalFormatting sqref="O15:P15">
    <cfRule type="expression" dxfId="191" priority="155">
      <formula>$D15=TODAY()</formula>
    </cfRule>
    <cfRule type="expression" dxfId="190" priority="156">
      <formula>COUNTIF(l_Feries,$D15)</formula>
    </cfRule>
  </conditionalFormatting>
  <conditionalFormatting sqref="P15">
    <cfRule type="expression" dxfId="189" priority="157">
      <formula>COUNTIF(dates,INDIRECT(ADDRESS(ROW(),ROUNDUP(COLUMN()/5,0)*5-2,3)))&gt;0</formula>
    </cfRule>
  </conditionalFormatting>
  <conditionalFormatting sqref="T12:U12">
    <cfRule type="expression" dxfId="188" priority="153">
      <formula>$N12=TODAY()</formula>
    </cfRule>
    <cfRule type="expression" dxfId="187" priority="154">
      <formula>COUNTIF(l_Feries,$N12)</formula>
    </cfRule>
  </conditionalFormatting>
  <conditionalFormatting sqref="T12:U12">
    <cfRule type="expression" dxfId="186" priority="151">
      <formula>$I12=TODAY()</formula>
    </cfRule>
    <cfRule type="expression" dxfId="185" priority="152">
      <formula>COUNTIF(l_Feries,$I12)</formula>
    </cfRule>
  </conditionalFormatting>
  <conditionalFormatting sqref="T12:U12">
    <cfRule type="expression" dxfId="184" priority="148">
      <formula>$D12=TODAY()</formula>
    </cfRule>
    <cfRule type="expression" dxfId="183" priority="149">
      <formula>COUNTIF(l_Feries,$D12)</formula>
    </cfRule>
  </conditionalFormatting>
  <conditionalFormatting sqref="U12">
    <cfRule type="expression" dxfId="182" priority="150">
      <formula>COUNTIF(dates,INDIRECT(ADDRESS(ROW(),ROUNDUP(COLUMN()/5,0)*5-2,3)))&gt;0</formula>
    </cfRule>
  </conditionalFormatting>
  <conditionalFormatting sqref="Y8:Z8">
    <cfRule type="expression" dxfId="181" priority="146">
      <formula>$S8=TODAY()</formula>
    </cfRule>
    <cfRule type="expression" dxfId="180" priority="147">
      <formula>COUNTIF(l_Feries,$S8)</formula>
    </cfRule>
  </conditionalFormatting>
  <conditionalFormatting sqref="Y8:Z8">
    <cfRule type="expression" dxfId="179" priority="144">
      <formula>$N8=TODAY()</formula>
    </cfRule>
    <cfRule type="expression" dxfId="178" priority="145">
      <formula>COUNTIF(l_Feries,$N8)</formula>
    </cfRule>
  </conditionalFormatting>
  <conditionalFormatting sqref="Y8:Z8">
    <cfRule type="expression" dxfId="177" priority="142">
      <formula>$I8=TODAY()</formula>
    </cfRule>
    <cfRule type="expression" dxfId="176" priority="143">
      <formula>COUNTIF(l_Feries,$I8)</formula>
    </cfRule>
  </conditionalFormatting>
  <conditionalFormatting sqref="Y8:Z8">
    <cfRule type="expression" dxfId="175" priority="139">
      <formula>$D8=TODAY()</formula>
    </cfRule>
    <cfRule type="expression" dxfId="174" priority="140">
      <formula>COUNTIF(l_Feries,$D8)</formula>
    </cfRule>
  </conditionalFormatting>
  <conditionalFormatting sqref="Z8">
    <cfRule type="expression" dxfId="173" priority="141">
      <formula>COUNTIF(dates,INDIRECT(ADDRESS(ROW(),ROUNDUP(COLUMN()/5,0)*5-2,3)))&gt;0</formula>
    </cfRule>
  </conditionalFormatting>
  <conditionalFormatting sqref="T22:U22">
    <cfRule type="expression" dxfId="172" priority="137">
      <formula>$N22=TODAY()</formula>
    </cfRule>
    <cfRule type="expression" dxfId="171" priority="138">
      <formula>COUNTIF(l_Feries,$N22)</formula>
    </cfRule>
  </conditionalFormatting>
  <conditionalFormatting sqref="T22:U22">
    <cfRule type="expression" dxfId="170" priority="135">
      <formula>$I22=TODAY()</formula>
    </cfRule>
    <cfRule type="expression" dxfId="169" priority="136">
      <formula>COUNTIF(l_Feries,$I22)</formula>
    </cfRule>
  </conditionalFormatting>
  <conditionalFormatting sqref="T22:U22">
    <cfRule type="expression" dxfId="168" priority="133">
      <formula>$D22=TODAY()</formula>
    </cfRule>
    <cfRule type="expression" dxfId="167" priority="134">
      <formula>COUNTIF(l_Feries,$D22)</formula>
    </cfRule>
  </conditionalFormatting>
  <conditionalFormatting sqref="T23:U23">
    <cfRule type="expression" dxfId="166" priority="131">
      <formula>$N23=TODAY()</formula>
    </cfRule>
    <cfRule type="expression" dxfId="165" priority="132">
      <formula>COUNTIF(l_Feries,$N23)</formula>
    </cfRule>
  </conditionalFormatting>
  <conditionalFormatting sqref="T23:U23">
    <cfRule type="expression" dxfId="164" priority="129">
      <formula>$I23=TODAY()</formula>
    </cfRule>
    <cfRule type="expression" dxfId="163" priority="130">
      <formula>COUNTIF(l_Feries,$I23)</formula>
    </cfRule>
  </conditionalFormatting>
  <conditionalFormatting sqref="T23:U23">
    <cfRule type="expression" dxfId="162" priority="127">
      <formula>$D23=TODAY()</formula>
    </cfRule>
    <cfRule type="expression" dxfId="161" priority="128">
      <formula>COUNTIF(l_Feries,$D23)</formula>
    </cfRule>
  </conditionalFormatting>
  <conditionalFormatting sqref="T30:U30">
    <cfRule type="expression" dxfId="160" priority="125">
      <formula>$N30=TODAY()</formula>
    </cfRule>
    <cfRule type="expression" dxfId="159" priority="126">
      <formula>COUNTIF(l_Feries,$N30)</formula>
    </cfRule>
  </conditionalFormatting>
  <conditionalFormatting sqref="T30:U30">
    <cfRule type="expression" dxfId="158" priority="123">
      <formula>$I30=TODAY()</formula>
    </cfRule>
    <cfRule type="expression" dxfId="157" priority="124">
      <formula>COUNTIF(l_Feries,$I30)</formula>
    </cfRule>
  </conditionalFormatting>
  <conditionalFormatting sqref="T30:U30">
    <cfRule type="expression" dxfId="156" priority="121">
      <formula>$D30=TODAY()</formula>
    </cfRule>
    <cfRule type="expression" dxfId="155" priority="122">
      <formula>COUNTIF(l_Feries,$D30)</formula>
    </cfRule>
  </conditionalFormatting>
  <conditionalFormatting sqref="T34:U34">
    <cfRule type="expression" dxfId="154" priority="119">
      <formula>$N34=TODAY()</formula>
    </cfRule>
    <cfRule type="expression" dxfId="153" priority="120">
      <formula>COUNTIF(l_Feries,$N34)</formula>
    </cfRule>
  </conditionalFormatting>
  <conditionalFormatting sqref="T34:U34">
    <cfRule type="expression" dxfId="152" priority="117">
      <formula>$I34=TODAY()</formula>
    </cfRule>
    <cfRule type="expression" dxfId="151" priority="118">
      <formula>COUNTIF(l_Feries,$I34)</formula>
    </cfRule>
  </conditionalFormatting>
  <conditionalFormatting sqref="T34:U34">
    <cfRule type="expression" dxfId="150" priority="115">
      <formula>$D34=TODAY()</formula>
    </cfRule>
    <cfRule type="expression" dxfId="149" priority="116">
      <formula>COUNTIF(l_Feries,$D34)</formula>
    </cfRule>
  </conditionalFormatting>
  <conditionalFormatting sqref="Y11:Z11">
    <cfRule type="expression" dxfId="148" priority="113">
      <formula>$S11=TODAY()</formula>
    </cfRule>
    <cfRule type="expression" dxfId="147" priority="114">
      <formula>COUNTIF(l_Feries,$S11)</formula>
    </cfRule>
  </conditionalFormatting>
  <conditionalFormatting sqref="Y11:Z11">
    <cfRule type="expression" dxfId="146" priority="111">
      <formula>$N11=TODAY()</formula>
    </cfRule>
    <cfRule type="expression" dxfId="145" priority="112">
      <formula>COUNTIF(l_Feries,$N11)</formula>
    </cfRule>
  </conditionalFormatting>
  <conditionalFormatting sqref="Y11:Z11">
    <cfRule type="expression" dxfId="144" priority="109">
      <formula>$I11=TODAY()</formula>
    </cfRule>
    <cfRule type="expression" dxfId="143" priority="110">
      <formula>COUNTIF(l_Feries,$I11)</formula>
    </cfRule>
  </conditionalFormatting>
  <conditionalFormatting sqref="Y11:Z11">
    <cfRule type="expression" dxfId="142" priority="107">
      <formula>$D11=TODAY()</formula>
    </cfRule>
    <cfRule type="expression" dxfId="141" priority="108">
      <formula>COUNTIF(l_Feries,$D11)</formula>
    </cfRule>
  </conditionalFormatting>
  <conditionalFormatting sqref="Y15:Z15">
    <cfRule type="expression" dxfId="140" priority="105">
      <formula>$S15=TODAY()</formula>
    </cfRule>
    <cfRule type="expression" dxfId="139" priority="106">
      <formula>COUNTIF(l_Feries,$S15)</formula>
    </cfRule>
  </conditionalFormatting>
  <conditionalFormatting sqref="Y15:Z15">
    <cfRule type="expression" dxfId="138" priority="103">
      <formula>$N15=TODAY()</formula>
    </cfRule>
    <cfRule type="expression" dxfId="137" priority="104">
      <formula>COUNTIF(l_Feries,$N15)</formula>
    </cfRule>
  </conditionalFormatting>
  <conditionalFormatting sqref="Y15:Z15">
    <cfRule type="expression" dxfId="136" priority="101">
      <formula>$I15=TODAY()</formula>
    </cfRule>
    <cfRule type="expression" dxfId="135" priority="102">
      <formula>COUNTIF(l_Feries,$I15)</formula>
    </cfRule>
  </conditionalFormatting>
  <conditionalFormatting sqref="Y15:Z15">
    <cfRule type="expression" dxfId="134" priority="99">
      <formula>$D15=TODAY()</formula>
    </cfRule>
    <cfRule type="expression" dxfId="133" priority="100">
      <formula>COUNTIF(l_Feries,$D15)</formula>
    </cfRule>
  </conditionalFormatting>
  <conditionalFormatting sqref="Y19:Z19">
    <cfRule type="expression" dxfId="132" priority="97">
      <formula>$S19=TODAY()</formula>
    </cfRule>
    <cfRule type="expression" dxfId="131" priority="98">
      <formula>COUNTIF(l_Feries,$S19)</formula>
    </cfRule>
  </conditionalFormatting>
  <conditionalFormatting sqref="Y19:Z19">
    <cfRule type="expression" dxfId="130" priority="95">
      <formula>$N19=TODAY()</formula>
    </cfRule>
    <cfRule type="expression" dxfId="129" priority="96">
      <formula>COUNTIF(l_Feries,$N19)</formula>
    </cfRule>
  </conditionalFormatting>
  <conditionalFormatting sqref="Y19:Z19">
    <cfRule type="expression" dxfId="128" priority="93">
      <formula>$I19=TODAY()</formula>
    </cfRule>
    <cfRule type="expression" dxfId="127" priority="94">
      <formula>COUNTIF(l_Feries,$I19)</formula>
    </cfRule>
  </conditionalFormatting>
  <conditionalFormatting sqref="Y19:Z19">
    <cfRule type="expression" dxfId="126" priority="91">
      <formula>$D19=TODAY()</formula>
    </cfRule>
    <cfRule type="expression" dxfId="125" priority="92">
      <formula>COUNTIF(l_Feries,$D19)</formula>
    </cfRule>
  </conditionalFormatting>
  <conditionalFormatting sqref="Y23:Z23">
    <cfRule type="expression" dxfId="124" priority="89">
      <formula>$S23=TODAY()</formula>
    </cfRule>
    <cfRule type="expression" dxfId="123" priority="90">
      <formula>COUNTIF(l_Feries,$S23)</formula>
    </cfRule>
  </conditionalFormatting>
  <conditionalFormatting sqref="Y23:Z23">
    <cfRule type="expression" dxfId="122" priority="87">
      <formula>$N23=TODAY()</formula>
    </cfRule>
    <cfRule type="expression" dxfId="121" priority="88">
      <formula>COUNTIF(l_Feries,$N23)</formula>
    </cfRule>
  </conditionalFormatting>
  <conditionalFormatting sqref="Y23:Z23">
    <cfRule type="expression" dxfId="120" priority="85">
      <formula>$I23=TODAY()</formula>
    </cfRule>
    <cfRule type="expression" dxfId="119" priority="86">
      <formula>COUNTIF(l_Feries,$I23)</formula>
    </cfRule>
  </conditionalFormatting>
  <conditionalFormatting sqref="Y23:Z23">
    <cfRule type="expression" dxfId="118" priority="83">
      <formula>$D23=TODAY()</formula>
    </cfRule>
    <cfRule type="expression" dxfId="117" priority="84">
      <formula>COUNTIF(l_Feries,$D23)</formula>
    </cfRule>
  </conditionalFormatting>
  <conditionalFormatting sqref="Y27:Z27">
    <cfRule type="expression" dxfId="116" priority="81">
      <formula>$S27=TODAY()</formula>
    </cfRule>
    <cfRule type="expression" dxfId="115" priority="82">
      <formula>COUNTIF(l_Feries,$S27)</formula>
    </cfRule>
  </conditionalFormatting>
  <conditionalFormatting sqref="Y27:Z27">
    <cfRule type="expression" dxfId="114" priority="79">
      <formula>$N27=TODAY()</formula>
    </cfRule>
    <cfRule type="expression" dxfId="113" priority="80">
      <formula>COUNTIF(l_Feries,$N27)</formula>
    </cfRule>
  </conditionalFormatting>
  <conditionalFormatting sqref="Y27:Z27">
    <cfRule type="expression" dxfId="112" priority="77">
      <formula>$I27=TODAY()</formula>
    </cfRule>
    <cfRule type="expression" dxfId="111" priority="78">
      <formula>COUNTIF(l_Feries,$I27)</formula>
    </cfRule>
  </conditionalFormatting>
  <conditionalFormatting sqref="Y27:Z27">
    <cfRule type="expression" dxfId="110" priority="75">
      <formula>$D27=TODAY()</formula>
    </cfRule>
    <cfRule type="expression" dxfId="109" priority="76">
      <formula>COUNTIF(l_Feries,$D27)</formula>
    </cfRule>
  </conditionalFormatting>
  <conditionalFormatting sqref="Y31:Z31">
    <cfRule type="expression" dxfId="108" priority="73">
      <formula>$S31=TODAY()</formula>
    </cfRule>
    <cfRule type="expression" dxfId="107" priority="74">
      <formula>COUNTIF(l_Feries,$S31)</formula>
    </cfRule>
  </conditionalFormatting>
  <conditionalFormatting sqref="Y31:Z31">
    <cfRule type="expression" dxfId="106" priority="71">
      <formula>$N31=TODAY()</formula>
    </cfRule>
    <cfRule type="expression" dxfId="105" priority="72">
      <formula>COUNTIF(l_Feries,$N31)</formula>
    </cfRule>
  </conditionalFormatting>
  <conditionalFormatting sqref="Y31:Z31">
    <cfRule type="expression" dxfId="104" priority="69">
      <formula>$I31=TODAY()</formula>
    </cfRule>
    <cfRule type="expression" dxfId="103" priority="70">
      <formula>COUNTIF(l_Feries,$I31)</formula>
    </cfRule>
  </conditionalFormatting>
  <conditionalFormatting sqref="Y31:Z31">
    <cfRule type="expression" dxfId="102" priority="67">
      <formula>$D31=TODAY()</formula>
    </cfRule>
    <cfRule type="expression" dxfId="101" priority="68">
      <formula>COUNTIF(l_Feries,$D31)</formula>
    </cfRule>
  </conditionalFormatting>
  <conditionalFormatting sqref="Y16:Z16">
    <cfRule type="expression" dxfId="100" priority="65">
      <formula>$S16=TODAY()</formula>
    </cfRule>
    <cfRule type="expression" dxfId="99" priority="66">
      <formula>COUNTIF(l_Feries,$S16)</formula>
    </cfRule>
  </conditionalFormatting>
  <conditionalFormatting sqref="Y30:Z30">
    <cfRule type="expression" dxfId="98" priority="63">
      <formula>$S30=TODAY()</formula>
    </cfRule>
    <cfRule type="expression" dxfId="97" priority="64">
      <formula>COUNTIF(l_Feries,$S30)</formula>
    </cfRule>
  </conditionalFormatting>
  <conditionalFormatting sqref="Y24:Z24">
    <cfRule type="expression" dxfId="96" priority="61">
      <formula>$S24=TODAY()</formula>
    </cfRule>
    <cfRule type="expression" dxfId="95" priority="62">
      <formula>COUNTIF(l_Feries,$S24)</formula>
    </cfRule>
  </conditionalFormatting>
  <conditionalFormatting sqref="Y38:Z38">
    <cfRule type="expression" dxfId="94" priority="59">
      <formula>$S38=TODAY()</formula>
    </cfRule>
    <cfRule type="expression" dxfId="93" priority="60">
      <formula>COUNTIF(l_Feries,$S38)</formula>
    </cfRule>
  </conditionalFormatting>
  <conditionalFormatting sqref="T36:U36">
    <cfRule type="expression" dxfId="92" priority="57">
      <formula>$N36=TODAY()</formula>
    </cfRule>
    <cfRule type="expression" dxfId="91" priority="58">
      <formula>COUNTIF(l_Feries,$N36)</formula>
    </cfRule>
  </conditionalFormatting>
  <conditionalFormatting sqref="T36:U36">
    <cfRule type="expression" dxfId="90" priority="55">
      <formula>$I36=TODAY()</formula>
    </cfRule>
    <cfRule type="expression" dxfId="89" priority="56">
      <formula>COUNTIF(l_Feries,$I36)</formula>
    </cfRule>
  </conditionalFormatting>
  <conditionalFormatting sqref="T36:U36">
    <cfRule type="expression" dxfId="88" priority="53">
      <formula>$D36=TODAY()</formula>
    </cfRule>
    <cfRule type="expression" dxfId="87" priority="54">
      <formula>COUNTIF(l_Feries,$D36)</formula>
    </cfRule>
  </conditionalFormatting>
  <conditionalFormatting sqref="Y10:Z10">
    <cfRule type="expression" dxfId="86" priority="51">
      <formula>$N10=TODAY()</formula>
    </cfRule>
    <cfRule type="expression" dxfId="85" priority="52">
      <formula>COUNTIF(l_Feries,$N10)</formula>
    </cfRule>
  </conditionalFormatting>
  <conditionalFormatting sqref="Y10:Z10">
    <cfRule type="expression" dxfId="84" priority="49">
      <formula>$I10=TODAY()</formula>
    </cfRule>
    <cfRule type="expression" dxfId="83" priority="50">
      <formula>COUNTIF(l_Feries,$I10)</formula>
    </cfRule>
  </conditionalFormatting>
  <conditionalFormatting sqref="Y10:Z10">
    <cfRule type="expression" dxfId="82" priority="47">
      <formula>$D10=TODAY()</formula>
    </cfRule>
    <cfRule type="expression" dxfId="81" priority="48">
      <formula>COUNTIF(l_Feries,$D10)</formula>
    </cfRule>
  </conditionalFormatting>
  <conditionalFormatting sqref="Y14:Z14">
    <cfRule type="expression" dxfId="80" priority="45">
      <formula>$N14=TODAY()</formula>
    </cfRule>
    <cfRule type="expression" dxfId="79" priority="46">
      <formula>COUNTIF(l_Feries,$N14)</formula>
    </cfRule>
  </conditionalFormatting>
  <conditionalFormatting sqref="Y14:Z14">
    <cfRule type="expression" dxfId="78" priority="43">
      <formula>$I14=TODAY()</formula>
    </cfRule>
    <cfRule type="expression" dxfId="77" priority="44">
      <formula>COUNTIF(l_Feries,$I14)</formula>
    </cfRule>
  </conditionalFormatting>
  <conditionalFormatting sqref="Y14:Z14">
    <cfRule type="expression" dxfId="76" priority="41">
      <formula>$D14=TODAY()</formula>
    </cfRule>
    <cfRule type="expression" dxfId="75" priority="42">
      <formula>COUNTIF(l_Feries,$D14)</formula>
    </cfRule>
  </conditionalFormatting>
  <conditionalFormatting sqref="Y18:Z18">
    <cfRule type="expression" dxfId="74" priority="39">
      <formula>$N18=TODAY()</formula>
    </cfRule>
    <cfRule type="expression" dxfId="73" priority="40">
      <formula>COUNTIF(l_Feries,$N18)</formula>
    </cfRule>
  </conditionalFormatting>
  <conditionalFormatting sqref="Y18:Z18">
    <cfRule type="expression" dxfId="72" priority="37">
      <formula>$I18=TODAY()</formula>
    </cfRule>
    <cfRule type="expression" dxfId="71" priority="38">
      <formula>COUNTIF(l_Feries,$I18)</formula>
    </cfRule>
  </conditionalFormatting>
  <conditionalFormatting sqref="Y18:Z18">
    <cfRule type="expression" dxfId="70" priority="35">
      <formula>$D18=TODAY()</formula>
    </cfRule>
    <cfRule type="expression" dxfId="69" priority="36">
      <formula>COUNTIF(l_Feries,$D18)</formula>
    </cfRule>
  </conditionalFormatting>
  <conditionalFormatting sqref="Y22:Z22">
    <cfRule type="expression" dxfId="68" priority="33">
      <formula>$N22=TODAY()</formula>
    </cfRule>
    <cfRule type="expression" dxfId="67" priority="34">
      <formula>COUNTIF(l_Feries,$N22)</formula>
    </cfRule>
  </conditionalFormatting>
  <conditionalFormatting sqref="Y22:Z22">
    <cfRule type="expression" dxfId="66" priority="31">
      <formula>$I22=TODAY()</formula>
    </cfRule>
    <cfRule type="expression" dxfId="65" priority="32">
      <formula>COUNTIF(l_Feries,$I22)</formula>
    </cfRule>
  </conditionalFormatting>
  <conditionalFormatting sqref="Y22:Z22">
    <cfRule type="expression" dxfId="64" priority="29">
      <formula>$D22=TODAY()</formula>
    </cfRule>
    <cfRule type="expression" dxfId="63" priority="30">
      <formula>COUNTIF(l_Feries,$D22)</formula>
    </cfRule>
  </conditionalFormatting>
  <conditionalFormatting sqref="Y26:Z26">
    <cfRule type="expression" dxfId="62" priority="27">
      <formula>$N26=TODAY()</formula>
    </cfRule>
    <cfRule type="expression" dxfId="61" priority="28">
      <formula>COUNTIF(l_Feries,$N26)</formula>
    </cfRule>
  </conditionalFormatting>
  <conditionalFormatting sqref="Y26:Z26">
    <cfRule type="expression" dxfId="60" priority="25">
      <formula>$I26=TODAY()</formula>
    </cfRule>
    <cfRule type="expression" dxfId="59" priority="26">
      <formula>COUNTIF(l_Feries,$I26)</formula>
    </cfRule>
  </conditionalFormatting>
  <conditionalFormatting sqref="Y26:Z26">
    <cfRule type="expression" dxfId="58" priority="23">
      <formula>$D26=TODAY()</formula>
    </cfRule>
    <cfRule type="expression" dxfId="57" priority="24">
      <formula>COUNTIF(l_Feries,$D26)</formula>
    </cfRule>
  </conditionalFormatting>
  <conditionalFormatting sqref="Y31:Z31">
    <cfRule type="expression" dxfId="56" priority="21">
      <formula>$N31=TODAY()</formula>
    </cfRule>
    <cfRule type="expression" dxfId="55" priority="22">
      <formula>COUNTIF(l_Feries,$N31)</formula>
    </cfRule>
  </conditionalFormatting>
  <conditionalFormatting sqref="Y31:Z31">
    <cfRule type="expression" dxfId="54" priority="19">
      <formula>$I31=TODAY()</formula>
    </cfRule>
    <cfRule type="expression" dxfId="53" priority="20">
      <formula>COUNTIF(l_Feries,$I31)</formula>
    </cfRule>
  </conditionalFormatting>
  <conditionalFormatting sqref="Y31:Z31">
    <cfRule type="expression" dxfId="52" priority="17">
      <formula>$D31=TODAY()</formula>
    </cfRule>
    <cfRule type="expression" dxfId="51" priority="18">
      <formula>COUNTIF(l_Feries,$D31)</formula>
    </cfRule>
  </conditionalFormatting>
  <conditionalFormatting sqref="Y35:Z35">
    <cfRule type="expression" dxfId="50" priority="15">
      <formula>$N35=TODAY()</formula>
    </cfRule>
    <cfRule type="expression" dxfId="49" priority="16">
      <formula>COUNTIF(l_Feries,$N35)</formula>
    </cfRule>
  </conditionalFormatting>
  <conditionalFormatting sqref="Y35:Z35">
    <cfRule type="expression" dxfId="48" priority="13">
      <formula>$I35=TODAY()</formula>
    </cfRule>
    <cfRule type="expression" dxfId="47" priority="14">
      <formula>COUNTIF(l_Feries,$I35)</formula>
    </cfRule>
  </conditionalFormatting>
  <conditionalFormatting sqref="Y35:Z35">
    <cfRule type="expression" dxfId="46" priority="11">
      <formula>$D35=TODAY()</formula>
    </cfRule>
    <cfRule type="expression" dxfId="45" priority="12">
      <formula>COUNTIF(l_Feries,$D35)</formula>
    </cfRule>
  </conditionalFormatting>
  <conditionalFormatting sqref="AD9:AE9">
    <cfRule type="expression" dxfId="44" priority="9">
      <formula>$S9=TODAY()</formula>
    </cfRule>
    <cfRule type="expression" dxfId="43" priority="10">
      <formula>COUNTIF(l_Feries,$S9)</formula>
    </cfRule>
  </conditionalFormatting>
  <conditionalFormatting sqref="AD9:AE9">
    <cfRule type="expression" dxfId="42" priority="7">
      <formula>$N9=TODAY()</formula>
    </cfRule>
    <cfRule type="expression" dxfId="41" priority="8">
      <formula>COUNTIF(l_Feries,$N9)</formula>
    </cfRule>
  </conditionalFormatting>
  <conditionalFormatting sqref="AD9:AE9">
    <cfRule type="expression" dxfId="40" priority="5">
      <formula>$I9=TODAY()</formula>
    </cfRule>
    <cfRule type="expression" dxfId="39" priority="6">
      <formula>COUNTIF(l_Feries,$I9)</formula>
    </cfRule>
  </conditionalFormatting>
  <conditionalFormatting sqref="AD9:AE9">
    <cfRule type="expression" dxfId="38" priority="3">
      <formula>$D9=TODAY()</formula>
    </cfRule>
    <cfRule type="expression" dxfId="37" priority="4">
      <formula>COUNTIF(l_Feries,$D9)</formula>
    </cfRule>
  </conditionalFormatting>
  <conditionalFormatting sqref="AD22:AE22">
    <cfRule type="expression" dxfId="36" priority="1">
      <formula>$N22=TODAY()</formula>
    </cfRule>
    <cfRule type="expression" dxfId="35" priority="2">
      <formula>COUNTIF(l_Feries,$N22)</formula>
    </cfRule>
  </conditionalFormatting>
  <dataValidations count="2">
    <dataValidation type="whole" allowBlank="1" showDropDown="1" showInputMessage="1" showErrorMessage="1" prompt="Saisissez un mois entre 1 et 12" sqref="BE4:BG4" xr:uid="{00000000-0002-0000-0200-000001000000}">
      <formula1>1</formula1>
      <formula2>12</formula2>
    </dataValidation>
    <dataValidation type="whole" allowBlank="1" showDropDown="1" showInputMessage="1" showErrorMessage="1" prompt="Saisissez une année entre 1900 et 2200" sqref="BE2:BG2" xr:uid="{00000000-0002-0000-0200-000000000000}">
      <formula1>1900</formula1>
      <formula2>2200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Spinner 1">
              <controlPr defaultSize="0" autoPict="0">
                <anchor moveWithCells="1" sizeWithCells="1">
                  <from>
                    <xdr:col>59</xdr:col>
                    <xdr:colOff>19050</xdr:colOff>
                    <xdr:row>2</xdr:row>
                    <xdr:rowOff>228600</xdr:rowOff>
                  </from>
                  <to>
                    <xdr:col>59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Spinner 2">
              <controlPr defaultSize="0" autoPict="0">
                <anchor moveWithCells="1" sizeWithCells="1">
                  <from>
                    <xdr:col>59</xdr:col>
                    <xdr:colOff>19050</xdr:colOff>
                    <xdr:row>0</xdr:row>
                    <xdr:rowOff>257175</xdr:rowOff>
                  </from>
                  <to>
                    <xdr:col>59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5AC37-8E6B-43E7-BDD5-C50AB7E9086E}">
  <sheetPr codeName="Feuil8">
    <tabColor rgb="FFFFC000"/>
    <outlinePr summaryBelow="0" summaryRight="0"/>
  </sheetPr>
  <dimension ref="A1:LE124"/>
  <sheetViews>
    <sheetView showGridLines="0" zoomScale="78" zoomScaleNormal="78" workbookViewId="0">
      <selection activeCell="BU16" sqref="BU16"/>
    </sheetView>
  </sheetViews>
  <sheetFormatPr baseColWidth="10" defaultColWidth="14.42578125" defaultRowHeight="15.75" customHeight="1" x14ac:dyDescent="0.25"/>
  <cols>
    <col min="1" max="1" width="14.42578125" style="2"/>
    <col min="2" max="2" width="1.42578125" style="2" customWidth="1"/>
    <col min="3" max="3" width="2.42578125" style="2" customWidth="1"/>
    <col min="4" max="4" width="3.140625" style="2" customWidth="1"/>
    <col min="5" max="5" width="10.28515625" style="2" customWidth="1"/>
    <col min="6" max="6" width="0.7109375" style="2" customWidth="1"/>
    <col min="7" max="7" width="1.42578125" style="2" customWidth="1"/>
    <col min="8" max="8" width="2.42578125" style="2" customWidth="1"/>
    <col min="9" max="9" width="3.140625" style="2" customWidth="1"/>
    <col min="10" max="10" width="10.28515625" style="2" customWidth="1"/>
    <col min="11" max="11" width="0.7109375" style="2" customWidth="1"/>
    <col min="12" max="12" width="1.42578125" style="2" customWidth="1"/>
    <col min="13" max="13" width="2.42578125" style="2" customWidth="1"/>
    <col min="14" max="14" width="3.140625" style="2" customWidth="1"/>
    <col min="15" max="15" width="10.28515625" style="2" customWidth="1"/>
    <col min="16" max="16" width="0.7109375" style="2" customWidth="1"/>
    <col min="17" max="17" width="1.42578125" style="2" customWidth="1"/>
    <col min="18" max="18" width="2.42578125" style="2" customWidth="1"/>
    <col min="19" max="19" width="3.140625" style="2" customWidth="1"/>
    <col min="20" max="20" width="10.28515625" style="2" customWidth="1"/>
    <col min="21" max="21" width="0.7109375" style="2" customWidth="1"/>
    <col min="22" max="22" width="1.42578125" style="2" customWidth="1"/>
    <col min="23" max="23" width="2.42578125" style="2" customWidth="1"/>
    <col min="24" max="24" width="3.140625" style="2" customWidth="1"/>
    <col min="25" max="25" width="10.28515625" style="2" customWidth="1"/>
    <col min="26" max="26" width="0.7109375" style="2" customWidth="1"/>
    <col min="27" max="27" width="1.42578125" style="2" customWidth="1"/>
    <col min="28" max="28" width="2.42578125" style="2" customWidth="1"/>
    <col min="29" max="29" width="3.140625" style="2" customWidth="1"/>
    <col min="30" max="30" width="10.28515625" style="2" customWidth="1"/>
    <col min="31" max="31" width="0.7109375" style="2" customWidth="1"/>
    <col min="32" max="32" width="1.42578125" style="2" customWidth="1"/>
    <col min="33" max="33" width="2.42578125" style="2" customWidth="1"/>
    <col min="34" max="34" width="3.140625" style="2" customWidth="1"/>
    <col min="35" max="35" width="10.28515625" style="2" customWidth="1"/>
    <col min="36" max="36" width="0.7109375" style="2" customWidth="1"/>
    <col min="37" max="37" width="1.42578125" style="2" customWidth="1"/>
    <col min="38" max="38" width="2.42578125" style="2" customWidth="1"/>
    <col min="39" max="39" width="3.140625" style="2" customWidth="1"/>
    <col min="40" max="40" width="10.28515625" style="2" customWidth="1"/>
    <col min="41" max="41" width="0.7109375" style="2" customWidth="1"/>
    <col min="42" max="42" width="1.42578125" style="2" customWidth="1"/>
    <col min="43" max="43" width="2.42578125" style="2" customWidth="1"/>
    <col min="44" max="44" width="3.140625" style="2" customWidth="1"/>
    <col min="45" max="45" width="10.28515625" style="2" customWidth="1"/>
    <col min="46" max="46" width="0.7109375" style="2" customWidth="1"/>
    <col min="47" max="47" width="1.42578125" style="2" customWidth="1"/>
    <col min="48" max="48" width="2.42578125" style="2" customWidth="1"/>
    <col min="49" max="49" width="3.140625" style="2" customWidth="1"/>
    <col min="50" max="50" width="10.28515625" style="2" customWidth="1"/>
    <col min="51" max="51" width="0.7109375" style="2" customWidth="1"/>
    <col min="52" max="52" width="1.42578125" style="2" customWidth="1"/>
    <col min="53" max="53" width="2.42578125" style="2" customWidth="1"/>
    <col min="54" max="54" width="3.140625" style="2" customWidth="1"/>
    <col min="55" max="55" width="10.28515625" style="2" customWidth="1"/>
    <col min="56" max="56" width="0.7109375" style="2" customWidth="1"/>
    <col min="57" max="57" width="1.42578125" style="2" customWidth="1"/>
    <col min="58" max="58" width="2.42578125" style="2" customWidth="1"/>
    <col min="59" max="59" width="3.140625" style="2" customWidth="1"/>
    <col min="60" max="60" width="10.28515625" style="2" customWidth="1"/>
    <col min="61" max="61" width="0.7109375" style="2" customWidth="1"/>
    <col min="62" max="62" width="1.42578125" style="2" customWidth="1"/>
    <col min="63" max="63" width="2.42578125" style="2" customWidth="1"/>
    <col min="64" max="64" width="3.140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16384" width="14.42578125" style="2"/>
  </cols>
  <sheetData>
    <row r="1" spans="1:317" ht="22.5" customHeight="1" x14ac:dyDescent="0.25">
      <c r="A1" s="14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</row>
    <row r="2" spans="1:317" ht="19.5" customHeight="1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64" t="s">
        <v>0</v>
      </c>
      <c r="AY2" s="65"/>
      <c r="AZ2" s="65"/>
      <c r="BA2" s="65"/>
      <c r="BB2" s="65"/>
      <c r="BC2" s="65"/>
      <c r="BD2" s="15"/>
      <c r="BE2" s="66">
        <v>2026</v>
      </c>
      <c r="BF2" s="67"/>
      <c r="BG2" s="67"/>
      <c r="BH2" s="13"/>
      <c r="BI2" s="13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</row>
    <row r="3" spans="1:317" ht="19.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</row>
    <row r="4" spans="1:317" ht="19.5" customHeight="1" x14ac:dyDescent="0.25">
      <c r="A4" s="14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64" t="s">
        <v>1</v>
      </c>
      <c r="AY4" s="65"/>
      <c r="AZ4" s="65"/>
      <c r="BA4" s="65"/>
      <c r="BB4" s="65"/>
      <c r="BC4" s="65"/>
      <c r="BD4" s="15"/>
      <c r="BE4" s="66">
        <v>1</v>
      </c>
      <c r="BF4" s="67"/>
      <c r="BG4" s="67"/>
      <c r="BH4" s="13"/>
      <c r="BI4" s="13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</row>
    <row r="5" spans="1:317" ht="22.5" customHeight="1" x14ac:dyDescent="0.25">
      <c r="A5" s="14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28">
        <v>12</v>
      </c>
      <c r="Y5" s="68"/>
      <c r="Z5" s="69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70"/>
      <c r="AM5" s="70"/>
      <c r="AN5" s="16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</row>
    <row r="6" spans="1:317" s="4" customFormat="1" ht="24" customHeight="1" x14ac:dyDescent="0.25">
      <c r="A6" s="17"/>
      <c r="B6" s="15"/>
      <c r="C6" s="89" t="str">
        <f>PROPER(TEXT(D8,"mmmm"))</f>
        <v>Janvier</v>
      </c>
      <c r="D6" s="90"/>
      <c r="E6" s="90"/>
      <c r="F6" s="91"/>
      <c r="G6" s="15"/>
      <c r="H6" s="92" t="str">
        <f>PROPER(TEXT(I8,"mmmm"))</f>
        <v>Février</v>
      </c>
      <c r="I6" s="93"/>
      <c r="J6" s="93"/>
      <c r="K6" s="94"/>
      <c r="L6" s="20"/>
      <c r="M6" s="95" t="str">
        <f>PROPER(TEXT(N8,"mmmm"))</f>
        <v>Mars</v>
      </c>
      <c r="N6" s="96"/>
      <c r="O6" s="96"/>
      <c r="P6" s="97"/>
      <c r="Q6" s="20"/>
      <c r="R6" s="98" t="str">
        <f>PROPER(TEXT(S8,"mmmm"))</f>
        <v>Avril</v>
      </c>
      <c r="S6" s="99"/>
      <c r="T6" s="99"/>
      <c r="U6" s="100"/>
      <c r="V6" s="20"/>
      <c r="W6" s="101" t="str">
        <f>PROPER(TEXT(X8,"mmmm"))</f>
        <v>Mai</v>
      </c>
      <c r="X6" s="102"/>
      <c r="Y6" s="102"/>
      <c r="Z6" s="103"/>
      <c r="AA6" s="20"/>
      <c r="AB6" s="104" t="str">
        <f>PROPER(TEXT(AC8,"mmmm"))</f>
        <v>Juin</v>
      </c>
      <c r="AC6" s="105"/>
      <c r="AD6" s="105"/>
      <c r="AE6" s="106"/>
      <c r="AF6" s="20"/>
      <c r="AG6" s="107" t="str">
        <f>PROPER(TEXT(AH8,"mmmm"))</f>
        <v>Juillet</v>
      </c>
      <c r="AH6" s="108"/>
      <c r="AI6" s="108"/>
      <c r="AJ6" s="109"/>
      <c r="AK6" s="20"/>
      <c r="AL6" s="110" t="str">
        <f>PROPER(TEXT(AM8,"mmmm"))</f>
        <v>Août</v>
      </c>
      <c r="AM6" s="111"/>
      <c r="AN6" s="111"/>
      <c r="AO6" s="112"/>
      <c r="AP6" s="20"/>
      <c r="AQ6" s="113" t="str">
        <f>PROPER(TEXT(AR8,"mmmm"))</f>
        <v>Septembre</v>
      </c>
      <c r="AR6" s="114"/>
      <c r="AS6" s="114"/>
      <c r="AT6" s="115"/>
      <c r="AU6" s="20"/>
      <c r="AV6" s="80" t="str">
        <f>PROPER(TEXT(AW8,"mmmm"))</f>
        <v>Octobre</v>
      </c>
      <c r="AW6" s="81"/>
      <c r="AX6" s="81"/>
      <c r="AY6" s="82"/>
      <c r="AZ6" s="20"/>
      <c r="BA6" s="83" t="str">
        <f>PROPER(TEXT(BB8,"mmmm"))</f>
        <v>Novembre</v>
      </c>
      <c r="BB6" s="84"/>
      <c r="BC6" s="84"/>
      <c r="BD6" s="85"/>
      <c r="BE6" s="20"/>
      <c r="BF6" s="86" t="str">
        <f>PROPER(TEXT(BG8,"mmmm"))</f>
        <v>Décembre</v>
      </c>
      <c r="BG6" s="87"/>
      <c r="BH6" s="87"/>
      <c r="BI6" s="88"/>
      <c r="BJ6" s="14"/>
      <c r="BK6" s="14"/>
      <c r="BL6" s="14"/>
      <c r="BM6" s="14"/>
      <c r="BN6" s="14"/>
      <c r="BO6" s="14"/>
      <c r="BP6" s="14"/>
      <c r="BQ6" s="14" t="s">
        <v>2</v>
      </c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</row>
    <row r="7" spans="1:317" s="6" customFormat="1" ht="19.5" customHeight="1" x14ac:dyDescent="0.25">
      <c r="A7" s="18"/>
      <c r="B7" s="19"/>
      <c r="C7" s="116">
        <f>YEAR(D8)</f>
        <v>2026</v>
      </c>
      <c r="D7" s="117"/>
      <c r="E7" s="117"/>
      <c r="F7" s="118"/>
      <c r="G7" s="19"/>
      <c r="H7" s="119">
        <f>YEAR(I8)</f>
        <v>2026</v>
      </c>
      <c r="I7" s="120"/>
      <c r="J7" s="120"/>
      <c r="K7" s="121"/>
      <c r="L7" s="21"/>
      <c r="M7" s="122">
        <f>YEAR(N8)</f>
        <v>2026</v>
      </c>
      <c r="N7" s="123"/>
      <c r="O7" s="123"/>
      <c r="P7" s="124"/>
      <c r="Q7" s="21"/>
      <c r="R7" s="125">
        <f>YEAR(S8)</f>
        <v>2026</v>
      </c>
      <c r="S7" s="126"/>
      <c r="T7" s="126"/>
      <c r="U7" s="127"/>
      <c r="V7" s="21"/>
      <c r="W7" s="128">
        <f>YEAR(X8)</f>
        <v>2026</v>
      </c>
      <c r="X7" s="129"/>
      <c r="Y7" s="129"/>
      <c r="Z7" s="130"/>
      <c r="AA7" s="21"/>
      <c r="AB7" s="131">
        <f>YEAR(AC8)</f>
        <v>2026</v>
      </c>
      <c r="AC7" s="132"/>
      <c r="AD7" s="132"/>
      <c r="AE7" s="133"/>
      <c r="AF7" s="21"/>
      <c r="AG7" s="134">
        <f>YEAR(AH8)</f>
        <v>2026</v>
      </c>
      <c r="AH7" s="135"/>
      <c r="AI7" s="135"/>
      <c r="AJ7" s="136"/>
      <c r="AK7" s="21"/>
      <c r="AL7" s="137">
        <f>YEAR(AM8)</f>
        <v>2026</v>
      </c>
      <c r="AM7" s="138"/>
      <c r="AN7" s="138"/>
      <c r="AO7" s="139"/>
      <c r="AP7" s="21"/>
      <c r="AQ7" s="140">
        <f>YEAR(AR8)</f>
        <v>2026</v>
      </c>
      <c r="AR7" s="141"/>
      <c r="AS7" s="141"/>
      <c r="AT7" s="142"/>
      <c r="AU7" s="21"/>
      <c r="AV7" s="71">
        <f>YEAR(AW8)</f>
        <v>2026</v>
      </c>
      <c r="AW7" s="72"/>
      <c r="AX7" s="72"/>
      <c r="AY7" s="73"/>
      <c r="AZ7" s="21"/>
      <c r="BA7" s="74">
        <f>YEAR(BB8)</f>
        <v>2026</v>
      </c>
      <c r="BB7" s="75"/>
      <c r="BC7" s="75"/>
      <c r="BD7" s="76"/>
      <c r="BE7" s="21"/>
      <c r="BF7" s="77">
        <f>YEAR(BG8)</f>
        <v>2026</v>
      </c>
      <c r="BG7" s="78"/>
      <c r="BH7" s="78"/>
      <c r="BI7" s="79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</row>
    <row r="8" spans="1:317" ht="17.25" customHeight="1" x14ac:dyDescent="0.25">
      <c r="A8" s="14"/>
      <c r="B8" s="16"/>
      <c r="C8" s="8" t="str">
        <f t="shared" ref="C8:C38" si="0">IF(D8&lt;&gt;"",UPPER(LEFT(TEXT(D8,"jjj"))),"")</f>
        <v>J</v>
      </c>
      <c r="D8" s="9">
        <f>DATE(annee,ROUNDDOWN(COLUMN()/5,0)+mois,1)</f>
        <v>46023</v>
      </c>
      <c r="E8" s="143"/>
      <c r="F8" s="143"/>
      <c r="G8" s="16"/>
      <c r="H8" s="8" t="str">
        <f t="shared" ref="H8:H38" si="1">IF(I8&lt;&gt;"",UPPER(LEFT(TEXT(I8,"jjj"))),"")</f>
        <v>D</v>
      </c>
      <c r="I8" s="9">
        <f>DATE(annee,ROUNDDOWN(COLUMN()/5,0)+mois,1)</f>
        <v>46054</v>
      </c>
      <c r="J8" s="143"/>
      <c r="K8" s="143"/>
      <c r="L8" s="16"/>
      <c r="M8" s="8" t="str">
        <f t="shared" ref="M8:M38" si="2">IF(N8&lt;&gt;"",UPPER(LEFT(TEXT(N8,"jjj"))),"")</f>
        <v>D</v>
      </c>
      <c r="N8" s="9">
        <f>DATE(annee,ROUNDDOWN(COLUMN()/5,0)+mois,1)</f>
        <v>46082</v>
      </c>
      <c r="O8" s="143"/>
      <c r="P8" s="143"/>
      <c r="Q8" s="16"/>
      <c r="R8" s="8" t="str">
        <f t="shared" ref="R8:R38" si="3">IF(S8&lt;&gt;"",UPPER(LEFT(TEXT(S8,"jjj"))),"")</f>
        <v>M</v>
      </c>
      <c r="S8" s="9">
        <f>DATE(annee,ROUNDDOWN(COLUMN()/5,0)+mois,1)</f>
        <v>46113</v>
      </c>
      <c r="T8" s="143"/>
      <c r="U8" s="143"/>
      <c r="V8" s="16"/>
      <c r="W8" s="8" t="str">
        <f t="shared" ref="W8:W38" si="4">IF(X8&lt;&gt;"",UPPER(LEFT(TEXT(X8,"jjj"))),"")</f>
        <v>V</v>
      </c>
      <c r="X8" s="9">
        <f>DATE(annee,ROUNDDOWN(COLUMN()/5,0)+mois,1)</f>
        <v>46143</v>
      </c>
      <c r="Y8" s="143"/>
      <c r="Z8" s="143"/>
      <c r="AA8" s="16"/>
      <c r="AB8" s="8" t="str">
        <f t="shared" ref="AB8:AB38" si="5">IF(AC8&lt;&gt;"",UPPER(LEFT(TEXT(AC8,"jjj"))),"")</f>
        <v>L</v>
      </c>
      <c r="AC8" s="9">
        <f>DATE(annee,ROUNDDOWN(COLUMN()/5,0)+mois,1)</f>
        <v>46174</v>
      </c>
      <c r="AD8" s="143"/>
      <c r="AE8" s="143"/>
      <c r="AF8" s="16"/>
      <c r="AG8" s="8" t="str">
        <f t="shared" ref="AG8:AG38" si="6">IF(AH8&lt;&gt;"",UPPER(LEFT(TEXT(AH8,"jjj"))),"")</f>
        <v>M</v>
      </c>
      <c r="AH8" s="9">
        <f>DATE(annee,ROUNDDOWN(COLUMN()/5,0)+mois,1)</f>
        <v>46204</v>
      </c>
      <c r="AI8" s="143"/>
      <c r="AJ8" s="143"/>
      <c r="AK8" s="16"/>
      <c r="AL8" s="8" t="str">
        <f t="shared" ref="AL8:AL38" si="7">IF(AM8&lt;&gt;"",UPPER(LEFT(TEXT(AM8,"jjj"))),"")</f>
        <v>S</v>
      </c>
      <c r="AM8" s="9">
        <f>DATE(annee,ROUNDDOWN(COLUMN()/5,0)+mois,1)</f>
        <v>46235</v>
      </c>
      <c r="AN8" s="143"/>
      <c r="AO8" s="143"/>
      <c r="AP8" s="16"/>
      <c r="AQ8" s="8" t="str">
        <f t="shared" ref="AQ8:AQ38" si="8">IF(AR8&lt;&gt;"",UPPER(LEFT(TEXT(AR8,"jjj"))),"")</f>
        <v>M</v>
      </c>
      <c r="AR8" s="9">
        <f>DATE(annee,ROUNDDOWN(COLUMN()/5,0)+mois,1)</f>
        <v>46266</v>
      </c>
      <c r="AS8" s="143"/>
      <c r="AT8" s="143"/>
      <c r="AU8" s="16"/>
      <c r="AV8" s="8" t="str">
        <f t="shared" ref="AV8:AV38" si="9">IF(AW8&lt;&gt;"",UPPER(LEFT(TEXT(AW8,"jjj"))),"")</f>
        <v>J</v>
      </c>
      <c r="AW8" s="9">
        <f>DATE(annee,ROUNDDOWN(COLUMN()/5,0)+mois,1)</f>
        <v>46296</v>
      </c>
      <c r="AX8" s="143"/>
      <c r="AY8" s="143"/>
      <c r="AZ8" s="16"/>
      <c r="BA8" s="8" t="str">
        <f t="shared" ref="BA8:BA38" si="10">IF(BB8&lt;&gt;"",UPPER(LEFT(TEXT(BB8,"jjj"))),"")</f>
        <v>D</v>
      </c>
      <c r="BB8" s="9">
        <f>DATE(annee,ROUNDDOWN(COLUMN()/5,0)+mois,1)</f>
        <v>46327</v>
      </c>
      <c r="BC8" s="143"/>
      <c r="BD8" s="143"/>
      <c r="BE8" s="16"/>
      <c r="BF8" s="8" t="str">
        <f t="shared" ref="BF8:BF38" si="11">IF(BG8&lt;&gt;"",UPPER(LEFT(TEXT(BG8,"jjj"))),"")</f>
        <v>M</v>
      </c>
      <c r="BG8" s="9">
        <f>DATE(annee,ROUNDDOWN(COLUMN()/5,0)+mois,1)</f>
        <v>46357</v>
      </c>
      <c r="BH8" s="143"/>
      <c r="BI8" s="143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</row>
    <row r="9" spans="1:317" ht="17.25" customHeight="1" x14ac:dyDescent="0.25">
      <c r="A9" s="14"/>
      <c r="B9" s="16"/>
      <c r="C9" s="8" t="str">
        <f t="shared" si="0"/>
        <v>V</v>
      </c>
      <c r="D9" s="9">
        <f t="shared" ref="D9:D35" si="12">D8+1</f>
        <v>46024</v>
      </c>
      <c r="E9" s="143"/>
      <c r="F9" s="143"/>
      <c r="G9" s="16"/>
      <c r="H9" s="8" t="str">
        <f t="shared" si="1"/>
        <v>L</v>
      </c>
      <c r="I9" s="9">
        <f t="shared" ref="I9:I35" si="13">I8+1</f>
        <v>46055</v>
      </c>
      <c r="J9" s="143"/>
      <c r="K9" s="143"/>
      <c r="L9" s="16"/>
      <c r="M9" s="8" t="str">
        <f t="shared" si="2"/>
        <v>L</v>
      </c>
      <c r="N9" s="9">
        <f t="shared" ref="N9:N35" si="14">N8+1</f>
        <v>46083</v>
      </c>
      <c r="O9" s="143"/>
      <c r="P9" s="143"/>
      <c r="Q9" s="16"/>
      <c r="R9" s="8" t="str">
        <f t="shared" si="3"/>
        <v>J</v>
      </c>
      <c r="S9" s="9">
        <f t="shared" ref="S9:S35" si="15">S8+1</f>
        <v>46114</v>
      </c>
      <c r="T9" s="143"/>
      <c r="U9" s="143"/>
      <c r="V9" s="16"/>
      <c r="W9" s="8" t="str">
        <f t="shared" si="4"/>
        <v>S</v>
      </c>
      <c r="X9" s="9">
        <f t="shared" ref="X9:X35" si="16">X8+1</f>
        <v>46144</v>
      </c>
      <c r="Y9" s="143"/>
      <c r="Z9" s="143"/>
      <c r="AA9" s="16"/>
      <c r="AB9" s="8" t="str">
        <f t="shared" si="5"/>
        <v>M</v>
      </c>
      <c r="AC9" s="9">
        <f t="shared" ref="AC9:AC35" si="17">AC8+1</f>
        <v>46175</v>
      </c>
      <c r="AD9" s="143"/>
      <c r="AE9" s="143"/>
      <c r="AF9" s="16"/>
      <c r="AG9" s="8" t="str">
        <f t="shared" si="6"/>
        <v>J</v>
      </c>
      <c r="AH9" s="9">
        <f t="shared" ref="AH9:AH35" si="18">AH8+1</f>
        <v>46205</v>
      </c>
      <c r="AI9" s="143"/>
      <c r="AJ9" s="143"/>
      <c r="AK9" s="16"/>
      <c r="AL9" s="8" t="str">
        <f t="shared" si="7"/>
        <v>D</v>
      </c>
      <c r="AM9" s="9">
        <f t="shared" ref="AM9:AM35" si="19">AM8+1</f>
        <v>46236</v>
      </c>
      <c r="AN9" s="143"/>
      <c r="AO9" s="143"/>
      <c r="AP9" s="16"/>
      <c r="AQ9" s="8" t="str">
        <f t="shared" si="8"/>
        <v>M</v>
      </c>
      <c r="AR9" s="9">
        <f t="shared" ref="AR9:AR35" si="20">AR8+1</f>
        <v>46267</v>
      </c>
      <c r="AS9" s="143"/>
      <c r="AT9" s="143"/>
      <c r="AU9" s="16"/>
      <c r="AV9" s="8" t="str">
        <f t="shared" si="9"/>
        <v>V</v>
      </c>
      <c r="AW9" s="9">
        <f t="shared" ref="AW9:AW35" si="21">AW8+1</f>
        <v>46297</v>
      </c>
      <c r="AX9" s="143"/>
      <c r="AY9" s="143"/>
      <c r="AZ9" s="16"/>
      <c r="BA9" s="8" t="str">
        <f t="shared" si="10"/>
        <v>L</v>
      </c>
      <c r="BB9" s="9">
        <f t="shared" ref="BB9:BB35" si="22">BB8+1</f>
        <v>46328</v>
      </c>
      <c r="BC9" s="143"/>
      <c r="BD9" s="143"/>
      <c r="BE9" s="16"/>
      <c r="BF9" s="8" t="str">
        <f t="shared" si="11"/>
        <v>M</v>
      </c>
      <c r="BG9" s="9">
        <f t="shared" ref="BG9:BG35" si="23">BG8+1</f>
        <v>46358</v>
      </c>
      <c r="BH9" s="143"/>
      <c r="BI9" s="143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</row>
    <row r="10" spans="1:317" ht="17.25" customHeight="1" x14ac:dyDescent="0.25">
      <c r="A10" s="14"/>
      <c r="B10" s="16"/>
      <c r="C10" s="8" t="str">
        <f t="shared" si="0"/>
        <v>S</v>
      </c>
      <c r="D10" s="9">
        <f t="shared" si="12"/>
        <v>46025</v>
      </c>
      <c r="E10" s="143"/>
      <c r="F10" s="143"/>
      <c r="G10" s="16"/>
      <c r="H10" s="8" t="str">
        <f t="shared" si="1"/>
        <v>M</v>
      </c>
      <c r="I10" s="9">
        <f t="shared" si="13"/>
        <v>46056</v>
      </c>
      <c r="J10" s="143"/>
      <c r="K10" s="143"/>
      <c r="L10" s="16"/>
      <c r="M10" s="8" t="str">
        <f t="shared" si="2"/>
        <v>M</v>
      </c>
      <c r="N10" s="9">
        <f t="shared" si="14"/>
        <v>46084</v>
      </c>
      <c r="O10" s="143"/>
      <c r="P10" s="143"/>
      <c r="Q10" s="16"/>
      <c r="R10" s="8" t="str">
        <f t="shared" si="3"/>
        <v>V</v>
      </c>
      <c r="S10" s="9">
        <f t="shared" si="15"/>
        <v>46115</v>
      </c>
      <c r="T10" s="143"/>
      <c r="U10" s="143"/>
      <c r="V10" s="16"/>
      <c r="W10" s="8" t="str">
        <f t="shared" si="4"/>
        <v>D</v>
      </c>
      <c r="X10" s="9">
        <f t="shared" si="16"/>
        <v>46145</v>
      </c>
      <c r="Y10" s="143"/>
      <c r="Z10" s="143"/>
      <c r="AA10" s="16"/>
      <c r="AB10" s="8" t="str">
        <f t="shared" si="5"/>
        <v>M</v>
      </c>
      <c r="AC10" s="9">
        <f t="shared" si="17"/>
        <v>46176</v>
      </c>
      <c r="AD10" s="143"/>
      <c r="AE10" s="143"/>
      <c r="AF10" s="16"/>
      <c r="AG10" s="8" t="str">
        <f t="shared" si="6"/>
        <v>V</v>
      </c>
      <c r="AH10" s="9">
        <f t="shared" si="18"/>
        <v>46206</v>
      </c>
      <c r="AI10" s="143"/>
      <c r="AJ10" s="143"/>
      <c r="AK10" s="16"/>
      <c r="AL10" s="8" t="str">
        <f t="shared" si="7"/>
        <v>L</v>
      </c>
      <c r="AM10" s="9">
        <f t="shared" si="19"/>
        <v>46237</v>
      </c>
      <c r="AN10" s="143"/>
      <c r="AO10" s="143"/>
      <c r="AP10" s="16"/>
      <c r="AQ10" s="8" t="str">
        <f t="shared" si="8"/>
        <v>J</v>
      </c>
      <c r="AR10" s="9">
        <f t="shared" si="20"/>
        <v>46268</v>
      </c>
      <c r="AS10" s="143"/>
      <c r="AT10" s="143"/>
      <c r="AU10" s="16"/>
      <c r="AV10" s="8" t="str">
        <f t="shared" si="9"/>
        <v>S</v>
      </c>
      <c r="AW10" s="9">
        <f t="shared" si="21"/>
        <v>46298</v>
      </c>
      <c r="AX10" s="143"/>
      <c r="AY10" s="143"/>
      <c r="AZ10" s="16"/>
      <c r="BA10" s="8" t="str">
        <f t="shared" si="10"/>
        <v>M</v>
      </c>
      <c r="BB10" s="9">
        <f t="shared" si="22"/>
        <v>46329</v>
      </c>
      <c r="BC10" s="143"/>
      <c r="BD10" s="143"/>
      <c r="BE10" s="16"/>
      <c r="BF10" s="8" t="str">
        <f t="shared" si="11"/>
        <v>J</v>
      </c>
      <c r="BG10" s="9">
        <f t="shared" si="23"/>
        <v>46359</v>
      </c>
      <c r="BH10" s="143"/>
      <c r="BI10" s="143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</row>
    <row r="11" spans="1:317" ht="17.25" customHeight="1" x14ac:dyDescent="0.25">
      <c r="A11" s="14"/>
      <c r="B11" s="16"/>
      <c r="C11" s="8" t="str">
        <f t="shared" si="0"/>
        <v>D</v>
      </c>
      <c r="D11" s="9">
        <f t="shared" si="12"/>
        <v>46026</v>
      </c>
      <c r="E11" s="146"/>
      <c r="F11" s="146"/>
      <c r="G11" s="16"/>
      <c r="H11" s="8" t="str">
        <f t="shared" si="1"/>
        <v>M</v>
      </c>
      <c r="I11" s="9">
        <f t="shared" si="13"/>
        <v>46057</v>
      </c>
      <c r="J11" s="146"/>
      <c r="K11" s="146"/>
      <c r="L11" s="16"/>
      <c r="M11" s="8" t="str">
        <f t="shared" si="2"/>
        <v>M</v>
      </c>
      <c r="N11" s="9">
        <f t="shared" si="14"/>
        <v>46085</v>
      </c>
      <c r="O11" s="146"/>
      <c r="P11" s="146"/>
      <c r="Q11" s="16"/>
      <c r="R11" s="8" t="str">
        <f t="shared" si="3"/>
        <v>S</v>
      </c>
      <c r="S11" s="9">
        <f t="shared" si="15"/>
        <v>46116</v>
      </c>
      <c r="T11" s="146"/>
      <c r="U11" s="146"/>
      <c r="V11" s="16"/>
      <c r="W11" s="8" t="str">
        <f t="shared" si="4"/>
        <v>L</v>
      </c>
      <c r="X11" s="9">
        <f t="shared" si="16"/>
        <v>46146</v>
      </c>
      <c r="Y11" s="146"/>
      <c r="Z11" s="146"/>
      <c r="AA11" s="16"/>
      <c r="AB11" s="8" t="str">
        <f t="shared" si="5"/>
        <v>J</v>
      </c>
      <c r="AC11" s="9">
        <f t="shared" si="17"/>
        <v>46177</v>
      </c>
      <c r="AD11" s="146"/>
      <c r="AE11" s="146"/>
      <c r="AF11" s="16"/>
      <c r="AG11" s="8" t="str">
        <f t="shared" si="6"/>
        <v>S</v>
      </c>
      <c r="AH11" s="9">
        <f t="shared" si="18"/>
        <v>46207</v>
      </c>
      <c r="AI11" s="146"/>
      <c r="AJ11" s="146"/>
      <c r="AK11" s="16"/>
      <c r="AL11" s="8" t="str">
        <f t="shared" si="7"/>
        <v>M</v>
      </c>
      <c r="AM11" s="9">
        <f t="shared" si="19"/>
        <v>46238</v>
      </c>
      <c r="AN11" s="146"/>
      <c r="AO11" s="146"/>
      <c r="AP11" s="16"/>
      <c r="AQ11" s="8" t="str">
        <f t="shared" si="8"/>
        <v>V</v>
      </c>
      <c r="AR11" s="9">
        <f t="shared" si="20"/>
        <v>46269</v>
      </c>
      <c r="AS11" s="146"/>
      <c r="AT11" s="146"/>
      <c r="AU11" s="16"/>
      <c r="AV11" s="8" t="str">
        <f t="shared" si="9"/>
        <v>D</v>
      </c>
      <c r="AW11" s="9">
        <f t="shared" si="21"/>
        <v>46299</v>
      </c>
      <c r="AX11" s="146"/>
      <c r="AY11" s="146"/>
      <c r="AZ11" s="16"/>
      <c r="BA11" s="8" t="str">
        <f t="shared" si="10"/>
        <v>M</v>
      </c>
      <c r="BB11" s="9">
        <f t="shared" si="22"/>
        <v>46330</v>
      </c>
      <c r="BC11" s="146"/>
      <c r="BD11" s="146"/>
      <c r="BE11" s="16"/>
      <c r="BF11" s="8" t="str">
        <f t="shared" si="11"/>
        <v>V</v>
      </c>
      <c r="BG11" s="9">
        <f t="shared" si="23"/>
        <v>46360</v>
      </c>
      <c r="BH11" s="146"/>
      <c r="BI11" s="146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</row>
    <row r="12" spans="1:317" ht="17.25" customHeight="1" x14ac:dyDescent="0.25">
      <c r="A12" s="14"/>
      <c r="B12" s="16"/>
      <c r="C12" s="8" t="str">
        <f t="shared" si="0"/>
        <v>L</v>
      </c>
      <c r="D12" s="9">
        <f t="shared" si="12"/>
        <v>46027</v>
      </c>
      <c r="E12" s="146"/>
      <c r="F12" s="146"/>
      <c r="G12" s="16"/>
      <c r="H12" s="8" t="str">
        <f t="shared" si="1"/>
        <v>J</v>
      </c>
      <c r="I12" s="9">
        <f t="shared" si="13"/>
        <v>46058</v>
      </c>
      <c r="J12" s="146"/>
      <c r="K12" s="146"/>
      <c r="L12" s="16"/>
      <c r="M12" s="8" t="str">
        <f t="shared" si="2"/>
        <v>J</v>
      </c>
      <c r="N12" s="9">
        <f t="shared" si="14"/>
        <v>46086</v>
      </c>
      <c r="O12" s="146"/>
      <c r="P12" s="146"/>
      <c r="Q12" s="16"/>
      <c r="R12" s="8" t="str">
        <f t="shared" si="3"/>
        <v>D</v>
      </c>
      <c r="S12" s="9">
        <f t="shared" si="15"/>
        <v>46117</v>
      </c>
      <c r="T12" s="146"/>
      <c r="U12" s="146"/>
      <c r="V12" s="16"/>
      <c r="W12" s="8" t="str">
        <f t="shared" si="4"/>
        <v>M</v>
      </c>
      <c r="X12" s="9">
        <f t="shared" si="16"/>
        <v>46147</v>
      </c>
      <c r="Y12" s="146"/>
      <c r="Z12" s="146"/>
      <c r="AA12" s="16"/>
      <c r="AB12" s="8" t="str">
        <f t="shared" si="5"/>
        <v>V</v>
      </c>
      <c r="AC12" s="9">
        <f t="shared" si="17"/>
        <v>46178</v>
      </c>
      <c r="AD12" s="146"/>
      <c r="AE12" s="146"/>
      <c r="AF12" s="16"/>
      <c r="AG12" s="8" t="str">
        <f t="shared" si="6"/>
        <v>D</v>
      </c>
      <c r="AH12" s="9">
        <f t="shared" si="18"/>
        <v>46208</v>
      </c>
      <c r="AI12" s="146"/>
      <c r="AJ12" s="146"/>
      <c r="AK12" s="16"/>
      <c r="AL12" s="8" t="str">
        <f t="shared" si="7"/>
        <v>M</v>
      </c>
      <c r="AM12" s="9">
        <f t="shared" si="19"/>
        <v>46239</v>
      </c>
      <c r="AN12" s="146"/>
      <c r="AO12" s="146"/>
      <c r="AP12" s="16"/>
      <c r="AQ12" s="8" t="str">
        <f t="shared" si="8"/>
        <v>S</v>
      </c>
      <c r="AR12" s="9">
        <f t="shared" si="20"/>
        <v>46270</v>
      </c>
      <c r="AS12" s="146"/>
      <c r="AT12" s="146"/>
      <c r="AU12" s="16"/>
      <c r="AV12" s="8" t="str">
        <f t="shared" si="9"/>
        <v>L</v>
      </c>
      <c r="AW12" s="9">
        <f t="shared" si="21"/>
        <v>46300</v>
      </c>
      <c r="AX12" s="146"/>
      <c r="AY12" s="146"/>
      <c r="AZ12" s="16"/>
      <c r="BA12" s="8" t="str">
        <f t="shared" si="10"/>
        <v>J</v>
      </c>
      <c r="BB12" s="9">
        <f t="shared" si="22"/>
        <v>46331</v>
      </c>
      <c r="BC12" s="146"/>
      <c r="BD12" s="146"/>
      <c r="BE12" s="16"/>
      <c r="BF12" s="8" t="str">
        <f t="shared" si="11"/>
        <v>S</v>
      </c>
      <c r="BG12" s="9">
        <f t="shared" si="23"/>
        <v>46361</v>
      </c>
      <c r="BH12" s="146"/>
      <c r="BI12" s="146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</row>
    <row r="13" spans="1:317" ht="17.25" customHeight="1" x14ac:dyDescent="0.25">
      <c r="A13" s="14"/>
      <c r="B13" s="16"/>
      <c r="C13" s="8" t="str">
        <f t="shared" si="0"/>
        <v>M</v>
      </c>
      <c r="D13" s="9">
        <f t="shared" si="12"/>
        <v>46028</v>
      </c>
      <c r="E13" s="146"/>
      <c r="F13" s="146"/>
      <c r="G13" s="16"/>
      <c r="H13" s="8" t="str">
        <f t="shared" si="1"/>
        <v>V</v>
      </c>
      <c r="I13" s="9">
        <f t="shared" si="13"/>
        <v>46059</v>
      </c>
      <c r="J13" s="146"/>
      <c r="K13" s="146"/>
      <c r="L13" s="16"/>
      <c r="M13" s="8" t="str">
        <f t="shared" si="2"/>
        <v>V</v>
      </c>
      <c r="N13" s="9">
        <f t="shared" si="14"/>
        <v>46087</v>
      </c>
      <c r="O13" s="146"/>
      <c r="P13" s="146"/>
      <c r="Q13" s="16"/>
      <c r="R13" s="8" t="str">
        <f t="shared" si="3"/>
        <v>L</v>
      </c>
      <c r="S13" s="9">
        <f t="shared" si="15"/>
        <v>46118</v>
      </c>
      <c r="T13" s="146"/>
      <c r="U13" s="146"/>
      <c r="V13" s="16"/>
      <c r="W13" s="8" t="str">
        <f t="shared" si="4"/>
        <v>M</v>
      </c>
      <c r="X13" s="9">
        <f t="shared" si="16"/>
        <v>46148</v>
      </c>
      <c r="Y13" s="146"/>
      <c r="Z13" s="146"/>
      <c r="AA13" s="16"/>
      <c r="AB13" s="8" t="str">
        <f t="shared" si="5"/>
        <v>S</v>
      </c>
      <c r="AC13" s="9">
        <f t="shared" si="17"/>
        <v>46179</v>
      </c>
      <c r="AD13" s="146"/>
      <c r="AE13" s="146"/>
      <c r="AF13" s="16"/>
      <c r="AG13" s="8" t="str">
        <f t="shared" si="6"/>
        <v>L</v>
      </c>
      <c r="AH13" s="9">
        <f t="shared" si="18"/>
        <v>46209</v>
      </c>
      <c r="AI13" s="146"/>
      <c r="AJ13" s="146"/>
      <c r="AK13" s="16"/>
      <c r="AL13" s="8" t="str">
        <f t="shared" si="7"/>
        <v>J</v>
      </c>
      <c r="AM13" s="9">
        <f t="shared" si="19"/>
        <v>46240</v>
      </c>
      <c r="AN13" s="146"/>
      <c r="AO13" s="146"/>
      <c r="AP13" s="16"/>
      <c r="AQ13" s="8" t="str">
        <f t="shared" si="8"/>
        <v>D</v>
      </c>
      <c r="AR13" s="9">
        <f t="shared" si="20"/>
        <v>46271</v>
      </c>
      <c r="AS13" s="146"/>
      <c r="AT13" s="146"/>
      <c r="AU13" s="16"/>
      <c r="AV13" s="8" t="str">
        <f t="shared" si="9"/>
        <v>M</v>
      </c>
      <c r="AW13" s="9">
        <f t="shared" si="21"/>
        <v>46301</v>
      </c>
      <c r="AX13" s="146"/>
      <c r="AY13" s="146"/>
      <c r="AZ13" s="16"/>
      <c r="BA13" s="8" t="str">
        <f t="shared" si="10"/>
        <v>V</v>
      </c>
      <c r="BB13" s="9">
        <f t="shared" si="22"/>
        <v>46332</v>
      </c>
      <c r="BC13" s="146"/>
      <c r="BD13" s="146"/>
      <c r="BE13" s="16"/>
      <c r="BF13" s="8" t="str">
        <f t="shared" si="11"/>
        <v>D</v>
      </c>
      <c r="BG13" s="9">
        <f t="shared" si="23"/>
        <v>46362</v>
      </c>
      <c r="BH13" s="146"/>
      <c r="BI13" s="146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</row>
    <row r="14" spans="1:317" ht="17.25" customHeight="1" x14ac:dyDescent="0.25">
      <c r="A14" s="14"/>
      <c r="B14" s="16"/>
      <c r="C14" s="8" t="str">
        <f t="shared" si="0"/>
        <v>M</v>
      </c>
      <c r="D14" s="9">
        <f t="shared" si="12"/>
        <v>46029</v>
      </c>
      <c r="E14" s="167"/>
      <c r="F14" s="158"/>
      <c r="G14" s="16"/>
      <c r="H14" s="8" t="str">
        <f t="shared" si="1"/>
        <v>S</v>
      </c>
      <c r="I14" s="9">
        <f t="shared" si="13"/>
        <v>46060</v>
      </c>
      <c r="J14" s="146"/>
      <c r="K14" s="146"/>
      <c r="L14" s="16"/>
      <c r="M14" s="8" t="str">
        <f t="shared" si="2"/>
        <v>S</v>
      </c>
      <c r="N14" s="9">
        <f t="shared" si="14"/>
        <v>46088</v>
      </c>
      <c r="O14" s="146"/>
      <c r="P14" s="146"/>
      <c r="Q14" s="16"/>
      <c r="R14" s="8" t="str">
        <f t="shared" si="3"/>
        <v>M</v>
      </c>
      <c r="S14" s="9">
        <f t="shared" si="15"/>
        <v>46119</v>
      </c>
      <c r="T14" s="146"/>
      <c r="U14" s="146"/>
      <c r="V14" s="16"/>
      <c r="W14" s="8" t="str">
        <f t="shared" si="4"/>
        <v>J</v>
      </c>
      <c r="X14" s="9">
        <f t="shared" si="16"/>
        <v>46149</v>
      </c>
      <c r="Y14" s="146"/>
      <c r="Z14" s="146"/>
      <c r="AA14" s="22"/>
      <c r="AB14" s="8" t="str">
        <f t="shared" si="5"/>
        <v>D</v>
      </c>
      <c r="AC14" s="9">
        <f t="shared" si="17"/>
        <v>46180</v>
      </c>
      <c r="AD14" s="146"/>
      <c r="AE14" s="146"/>
      <c r="AF14" s="16"/>
      <c r="AG14" s="8" t="str">
        <f t="shared" si="6"/>
        <v>M</v>
      </c>
      <c r="AH14" s="9">
        <f t="shared" si="18"/>
        <v>46210</v>
      </c>
      <c r="AI14" s="146"/>
      <c r="AJ14" s="146"/>
      <c r="AK14" s="16"/>
      <c r="AL14" s="8" t="str">
        <f t="shared" si="7"/>
        <v>V</v>
      </c>
      <c r="AM14" s="9">
        <f t="shared" si="19"/>
        <v>46241</v>
      </c>
      <c r="AN14" s="146"/>
      <c r="AO14" s="146"/>
      <c r="AP14" s="22"/>
      <c r="AQ14" s="8" t="str">
        <f t="shared" si="8"/>
        <v>L</v>
      </c>
      <c r="AR14" s="9">
        <f t="shared" si="20"/>
        <v>46272</v>
      </c>
      <c r="AS14" s="146"/>
      <c r="AT14" s="146"/>
      <c r="AU14" s="16"/>
      <c r="AV14" s="8" t="str">
        <f t="shared" si="9"/>
        <v>M</v>
      </c>
      <c r="AW14" s="9">
        <f t="shared" si="21"/>
        <v>46302</v>
      </c>
      <c r="AX14" s="146"/>
      <c r="AY14" s="146"/>
      <c r="AZ14" s="16"/>
      <c r="BA14" s="8" t="str">
        <f t="shared" si="10"/>
        <v>S</v>
      </c>
      <c r="BB14" s="9">
        <f t="shared" si="22"/>
        <v>46333</v>
      </c>
      <c r="BC14" s="146"/>
      <c r="BD14" s="146"/>
      <c r="BE14" s="16"/>
      <c r="BF14" s="8" t="str">
        <f t="shared" si="11"/>
        <v>L</v>
      </c>
      <c r="BG14" s="9">
        <f t="shared" si="23"/>
        <v>46363</v>
      </c>
      <c r="BH14" s="146"/>
      <c r="BI14" s="146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</row>
    <row r="15" spans="1:317" ht="17.25" customHeight="1" x14ac:dyDescent="0.25">
      <c r="A15" s="14"/>
      <c r="B15" s="16"/>
      <c r="C15" s="8" t="str">
        <f t="shared" si="0"/>
        <v>J</v>
      </c>
      <c r="D15" s="9">
        <f t="shared" si="12"/>
        <v>46030</v>
      </c>
      <c r="E15" s="146"/>
      <c r="F15" s="146"/>
      <c r="G15" s="16"/>
      <c r="H15" s="8" t="str">
        <f t="shared" si="1"/>
        <v>D</v>
      </c>
      <c r="I15" s="9">
        <f t="shared" si="13"/>
        <v>46061</v>
      </c>
      <c r="J15" s="146"/>
      <c r="K15" s="146"/>
      <c r="L15" s="16"/>
      <c r="M15" s="8" t="str">
        <f t="shared" si="2"/>
        <v>D</v>
      </c>
      <c r="N15" s="9">
        <f t="shared" si="14"/>
        <v>46089</v>
      </c>
      <c r="O15" s="146"/>
      <c r="P15" s="146"/>
      <c r="Q15" s="16"/>
      <c r="R15" s="8" t="str">
        <f t="shared" si="3"/>
        <v>M</v>
      </c>
      <c r="S15" s="9">
        <f t="shared" si="15"/>
        <v>46120</v>
      </c>
      <c r="T15" s="146"/>
      <c r="U15" s="146"/>
      <c r="V15" s="16"/>
      <c r="W15" s="8" t="str">
        <f t="shared" si="4"/>
        <v>V</v>
      </c>
      <c r="X15" s="9">
        <f t="shared" si="16"/>
        <v>46150</v>
      </c>
      <c r="Y15" s="146"/>
      <c r="Z15" s="146"/>
      <c r="AA15" s="16"/>
      <c r="AB15" s="8" t="str">
        <f t="shared" si="5"/>
        <v>L</v>
      </c>
      <c r="AC15" s="9">
        <f t="shared" si="17"/>
        <v>46181</v>
      </c>
      <c r="AD15" s="146"/>
      <c r="AE15" s="146"/>
      <c r="AF15" s="16"/>
      <c r="AG15" s="8" t="str">
        <f t="shared" si="6"/>
        <v>M</v>
      </c>
      <c r="AH15" s="9">
        <f t="shared" si="18"/>
        <v>46211</v>
      </c>
      <c r="AI15" s="146"/>
      <c r="AJ15" s="146"/>
      <c r="AK15" s="16"/>
      <c r="AL15" s="8" t="str">
        <f t="shared" si="7"/>
        <v>S</v>
      </c>
      <c r="AM15" s="9">
        <f t="shared" si="19"/>
        <v>46242</v>
      </c>
      <c r="AN15" s="146"/>
      <c r="AO15" s="146"/>
      <c r="AP15" s="16"/>
      <c r="AQ15" s="8" t="str">
        <f t="shared" si="8"/>
        <v>M</v>
      </c>
      <c r="AR15" s="9">
        <f t="shared" si="20"/>
        <v>46273</v>
      </c>
      <c r="AS15" s="146"/>
      <c r="AT15" s="146"/>
      <c r="AU15" s="16"/>
      <c r="AV15" s="8" t="str">
        <f t="shared" si="9"/>
        <v>J</v>
      </c>
      <c r="AW15" s="9">
        <f t="shared" si="21"/>
        <v>46303</v>
      </c>
      <c r="AX15" s="146"/>
      <c r="AY15" s="146"/>
      <c r="AZ15" s="16"/>
      <c r="BA15" s="8" t="str">
        <f t="shared" si="10"/>
        <v>D</v>
      </c>
      <c r="BB15" s="9">
        <f t="shared" si="22"/>
        <v>46334</v>
      </c>
      <c r="BC15" s="146"/>
      <c r="BD15" s="146"/>
      <c r="BE15" s="16"/>
      <c r="BF15" s="8" t="str">
        <f t="shared" si="11"/>
        <v>M</v>
      </c>
      <c r="BG15" s="9">
        <f t="shared" si="23"/>
        <v>46364</v>
      </c>
      <c r="BH15" s="146"/>
      <c r="BI15" s="146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</row>
    <row r="16" spans="1:317" ht="17.25" customHeight="1" x14ac:dyDescent="0.25">
      <c r="A16" s="14"/>
      <c r="B16" s="16"/>
      <c r="C16" s="8" t="str">
        <f t="shared" si="0"/>
        <v>V</v>
      </c>
      <c r="D16" s="9">
        <f t="shared" si="12"/>
        <v>46031</v>
      </c>
      <c r="E16" s="146"/>
      <c r="F16" s="146"/>
      <c r="G16" s="16"/>
      <c r="H16" s="8" t="str">
        <f t="shared" si="1"/>
        <v>L</v>
      </c>
      <c r="I16" s="9">
        <f t="shared" si="13"/>
        <v>46062</v>
      </c>
      <c r="J16" s="146"/>
      <c r="K16" s="146"/>
      <c r="L16" s="16"/>
      <c r="M16" s="8" t="str">
        <f t="shared" si="2"/>
        <v>L</v>
      </c>
      <c r="N16" s="9">
        <f t="shared" si="14"/>
        <v>46090</v>
      </c>
      <c r="O16" s="146"/>
      <c r="P16" s="146"/>
      <c r="Q16" s="16"/>
      <c r="R16" s="8" t="str">
        <f t="shared" si="3"/>
        <v>J</v>
      </c>
      <c r="S16" s="9">
        <f t="shared" si="15"/>
        <v>46121</v>
      </c>
      <c r="T16" s="146"/>
      <c r="U16" s="146"/>
      <c r="V16" s="16"/>
      <c r="W16" s="8" t="str">
        <f t="shared" si="4"/>
        <v>S</v>
      </c>
      <c r="X16" s="9">
        <f t="shared" si="16"/>
        <v>46151</v>
      </c>
      <c r="Y16" s="146"/>
      <c r="Z16" s="146"/>
      <c r="AA16" s="16"/>
      <c r="AB16" s="8" t="str">
        <f t="shared" si="5"/>
        <v>M</v>
      </c>
      <c r="AC16" s="9">
        <f t="shared" si="17"/>
        <v>46182</v>
      </c>
      <c r="AD16" s="146"/>
      <c r="AE16" s="146"/>
      <c r="AF16" s="16"/>
      <c r="AG16" s="8" t="str">
        <f t="shared" si="6"/>
        <v>J</v>
      </c>
      <c r="AH16" s="9">
        <f t="shared" si="18"/>
        <v>46212</v>
      </c>
      <c r="AI16" s="146"/>
      <c r="AJ16" s="146"/>
      <c r="AK16" s="16"/>
      <c r="AL16" s="8" t="str">
        <f t="shared" si="7"/>
        <v>D</v>
      </c>
      <c r="AM16" s="9">
        <f t="shared" si="19"/>
        <v>46243</v>
      </c>
      <c r="AN16" s="146"/>
      <c r="AO16" s="146"/>
      <c r="AP16" s="22"/>
      <c r="AQ16" s="8" t="str">
        <f t="shared" si="8"/>
        <v>M</v>
      </c>
      <c r="AR16" s="9">
        <f t="shared" si="20"/>
        <v>46274</v>
      </c>
      <c r="AS16" s="146"/>
      <c r="AT16" s="146"/>
      <c r="AU16" s="16"/>
      <c r="AV16" s="8" t="str">
        <f t="shared" si="9"/>
        <v>V</v>
      </c>
      <c r="AW16" s="9">
        <f t="shared" si="21"/>
        <v>46304</v>
      </c>
      <c r="AX16" s="146"/>
      <c r="AY16" s="146"/>
      <c r="AZ16" s="16"/>
      <c r="BA16" s="8" t="str">
        <f t="shared" si="10"/>
        <v>L</v>
      </c>
      <c r="BB16" s="9">
        <f t="shared" si="22"/>
        <v>46335</v>
      </c>
      <c r="BC16" s="146"/>
      <c r="BD16" s="146"/>
      <c r="BE16" s="16"/>
      <c r="BF16" s="8" t="str">
        <f t="shared" si="11"/>
        <v>M</v>
      </c>
      <c r="BG16" s="9">
        <f t="shared" si="23"/>
        <v>46365</v>
      </c>
      <c r="BH16" s="146"/>
      <c r="BI16" s="146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</row>
    <row r="17" spans="1:317" ht="17.25" customHeight="1" x14ac:dyDescent="0.25">
      <c r="A17" s="14"/>
      <c r="B17" s="16"/>
      <c r="C17" s="8" t="str">
        <f t="shared" si="0"/>
        <v>S</v>
      </c>
      <c r="D17" s="9">
        <f t="shared" si="12"/>
        <v>46032</v>
      </c>
      <c r="E17" s="146"/>
      <c r="F17" s="146"/>
      <c r="G17" s="16"/>
      <c r="H17" s="8" t="str">
        <f t="shared" si="1"/>
        <v>M</v>
      </c>
      <c r="I17" s="9">
        <f t="shared" si="13"/>
        <v>46063</v>
      </c>
      <c r="J17" s="146"/>
      <c r="K17" s="146"/>
      <c r="L17" s="16"/>
      <c r="M17" s="8" t="str">
        <f t="shared" si="2"/>
        <v>M</v>
      </c>
      <c r="N17" s="9">
        <f t="shared" si="14"/>
        <v>46091</v>
      </c>
      <c r="O17" s="146"/>
      <c r="P17" s="146"/>
      <c r="Q17" s="16"/>
      <c r="R17" s="8" t="str">
        <f t="shared" si="3"/>
        <v>V</v>
      </c>
      <c r="S17" s="9">
        <f t="shared" si="15"/>
        <v>46122</v>
      </c>
      <c r="T17" s="146"/>
      <c r="U17" s="146"/>
      <c r="V17" s="16"/>
      <c r="W17" s="8" t="str">
        <f t="shared" si="4"/>
        <v>D</v>
      </c>
      <c r="X17" s="9">
        <f t="shared" si="16"/>
        <v>46152</v>
      </c>
      <c r="Y17" s="146"/>
      <c r="Z17" s="146"/>
      <c r="AA17" s="16"/>
      <c r="AB17" s="8" t="str">
        <f t="shared" si="5"/>
        <v>M</v>
      </c>
      <c r="AC17" s="9">
        <f t="shared" si="17"/>
        <v>46183</v>
      </c>
      <c r="AD17" s="146"/>
      <c r="AE17" s="146"/>
      <c r="AF17" s="16"/>
      <c r="AG17" s="8" t="str">
        <f t="shared" si="6"/>
        <v>V</v>
      </c>
      <c r="AH17" s="9">
        <f t="shared" si="18"/>
        <v>46213</v>
      </c>
      <c r="AI17" s="146"/>
      <c r="AJ17" s="146"/>
      <c r="AK17" s="16"/>
      <c r="AL17" s="8" t="str">
        <f t="shared" si="7"/>
        <v>L</v>
      </c>
      <c r="AM17" s="9">
        <f t="shared" si="19"/>
        <v>46244</v>
      </c>
      <c r="AN17" s="146"/>
      <c r="AO17" s="146"/>
      <c r="AP17" s="16"/>
      <c r="AQ17" s="8" t="str">
        <f t="shared" si="8"/>
        <v>J</v>
      </c>
      <c r="AR17" s="9">
        <f t="shared" si="20"/>
        <v>46275</v>
      </c>
      <c r="AS17" s="146"/>
      <c r="AT17" s="146"/>
      <c r="AU17" s="16"/>
      <c r="AV17" s="8" t="str">
        <f t="shared" si="9"/>
        <v>S</v>
      </c>
      <c r="AW17" s="9">
        <f t="shared" si="21"/>
        <v>46305</v>
      </c>
      <c r="AX17" s="146"/>
      <c r="AY17" s="146"/>
      <c r="AZ17" s="16"/>
      <c r="BA17" s="8" t="str">
        <f t="shared" si="10"/>
        <v>M</v>
      </c>
      <c r="BB17" s="9">
        <f t="shared" si="22"/>
        <v>46336</v>
      </c>
      <c r="BC17" s="146"/>
      <c r="BD17" s="146"/>
      <c r="BE17" s="16"/>
      <c r="BF17" s="8" t="str">
        <f t="shared" si="11"/>
        <v>J</v>
      </c>
      <c r="BG17" s="9">
        <f t="shared" si="23"/>
        <v>46366</v>
      </c>
      <c r="BH17" s="146"/>
      <c r="BI17" s="146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</row>
    <row r="18" spans="1:317" ht="17.25" customHeight="1" x14ac:dyDescent="0.25">
      <c r="A18" s="14"/>
      <c r="B18" s="16"/>
      <c r="C18" s="8" t="str">
        <f t="shared" si="0"/>
        <v>D</v>
      </c>
      <c r="D18" s="9">
        <f t="shared" si="12"/>
        <v>46033</v>
      </c>
      <c r="E18" s="150"/>
      <c r="F18" s="150"/>
      <c r="G18" s="16"/>
      <c r="H18" s="8" t="str">
        <f t="shared" si="1"/>
        <v>M</v>
      </c>
      <c r="I18" s="9">
        <f t="shared" si="13"/>
        <v>46064</v>
      </c>
      <c r="J18" s="150"/>
      <c r="K18" s="150"/>
      <c r="L18" s="16"/>
      <c r="M18" s="8" t="str">
        <f t="shared" si="2"/>
        <v>M</v>
      </c>
      <c r="N18" s="9">
        <f t="shared" si="14"/>
        <v>46092</v>
      </c>
      <c r="O18" s="150"/>
      <c r="P18" s="150"/>
      <c r="Q18" s="16"/>
      <c r="R18" s="8" t="str">
        <f t="shared" si="3"/>
        <v>S</v>
      </c>
      <c r="S18" s="9">
        <f t="shared" si="15"/>
        <v>46123</v>
      </c>
      <c r="T18" s="150"/>
      <c r="U18" s="150"/>
      <c r="V18" s="16"/>
      <c r="W18" s="8" t="str">
        <f t="shared" si="4"/>
        <v>L</v>
      </c>
      <c r="X18" s="9">
        <f t="shared" si="16"/>
        <v>46153</v>
      </c>
      <c r="Y18" s="150"/>
      <c r="Z18" s="150"/>
      <c r="AA18" s="16"/>
      <c r="AB18" s="8" t="str">
        <f t="shared" si="5"/>
        <v>J</v>
      </c>
      <c r="AC18" s="9">
        <f t="shared" si="17"/>
        <v>46184</v>
      </c>
      <c r="AD18" s="150"/>
      <c r="AE18" s="150"/>
      <c r="AF18" s="16"/>
      <c r="AG18" s="8" t="str">
        <f t="shared" si="6"/>
        <v>S</v>
      </c>
      <c r="AH18" s="9">
        <f t="shared" si="18"/>
        <v>46214</v>
      </c>
      <c r="AI18" s="150"/>
      <c r="AJ18" s="150"/>
      <c r="AK18" s="16"/>
      <c r="AL18" s="8" t="str">
        <f t="shared" si="7"/>
        <v>M</v>
      </c>
      <c r="AM18" s="9">
        <f t="shared" si="19"/>
        <v>46245</v>
      </c>
      <c r="AN18" s="150"/>
      <c r="AO18" s="150"/>
      <c r="AP18" s="16"/>
      <c r="AQ18" s="8" t="str">
        <f t="shared" si="8"/>
        <v>V</v>
      </c>
      <c r="AR18" s="9">
        <f t="shared" si="20"/>
        <v>46276</v>
      </c>
      <c r="AS18" s="150"/>
      <c r="AT18" s="150"/>
      <c r="AU18" s="16"/>
      <c r="AV18" s="8" t="str">
        <f t="shared" si="9"/>
        <v>D</v>
      </c>
      <c r="AW18" s="9">
        <f t="shared" si="21"/>
        <v>46306</v>
      </c>
      <c r="AX18" s="150"/>
      <c r="AY18" s="150"/>
      <c r="AZ18" s="16"/>
      <c r="BA18" s="8" t="str">
        <f t="shared" si="10"/>
        <v>M</v>
      </c>
      <c r="BB18" s="9">
        <f t="shared" si="22"/>
        <v>46337</v>
      </c>
      <c r="BC18" s="150"/>
      <c r="BD18" s="150"/>
      <c r="BE18" s="16"/>
      <c r="BF18" s="8" t="str">
        <f t="shared" si="11"/>
        <v>V</v>
      </c>
      <c r="BG18" s="9">
        <f t="shared" si="23"/>
        <v>46367</v>
      </c>
      <c r="BH18" s="150"/>
      <c r="BI18" s="150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</row>
    <row r="19" spans="1:317" ht="17.25" customHeight="1" x14ac:dyDescent="0.25">
      <c r="A19" s="14"/>
      <c r="B19" s="16"/>
      <c r="C19" s="8" t="str">
        <f t="shared" si="0"/>
        <v>L</v>
      </c>
      <c r="D19" s="9">
        <f t="shared" si="12"/>
        <v>46034</v>
      </c>
      <c r="E19" s="146"/>
      <c r="F19" s="146"/>
      <c r="G19" s="16"/>
      <c r="H19" s="8" t="str">
        <f t="shared" si="1"/>
        <v>J</v>
      </c>
      <c r="I19" s="9">
        <f t="shared" si="13"/>
        <v>46065</v>
      </c>
      <c r="J19" s="146"/>
      <c r="K19" s="146"/>
      <c r="L19" s="16"/>
      <c r="M19" s="8" t="str">
        <f t="shared" si="2"/>
        <v>J</v>
      </c>
      <c r="N19" s="9">
        <f t="shared" si="14"/>
        <v>46093</v>
      </c>
      <c r="O19" s="146"/>
      <c r="P19" s="146"/>
      <c r="Q19" s="16"/>
      <c r="R19" s="8" t="str">
        <f t="shared" si="3"/>
        <v>D</v>
      </c>
      <c r="S19" s="9">
        <f t="shared" si="15"/>
        <v>46124</v>
      </c>
      <c r="T19" s="146"/>
      <c r="U19" s="146"/>
      <c r="V19" s="16"/>
      <c r="W19" s="8" t="str">
        <f t="shared" si="4"/>
        <v>M</v>
      </c>
      <c r="X19" s="9">
        <f t="shared" si="16"/>
        <v>46154</v>
      </c>
      <c r="Y19" s="146"/>
      <c r="Z19" s="146"/>
      <c r="AA19" s="16"/>
      <c r="AB19" s="8" t="str">
        <f t="shared" si="5"/>
        <v>V</v>
      </c>
      <c r="AC19" s="9">
        <f t="shared" si="17"/>
        <v>46185</v>
      </c>
      <c r="AD19" s="146"/>
      <c r="AE19" s="146"/>
      <c r="AF19" s="16"/>
      <c r="AG19" s="8" t="str">
        <f t="shared" si="6"/>
        <v>D</v>
      </c>
      <c r="AH19" s="9">
        <f t="shared" si="18"/>
        <v>46215</v>
      </c>
      <c r="AI19" s="146"/>
      <c r="AJ19" s="146"/>
      <c r="AK19" s="16"/>
      <c r="AL19" s="8" t="str">
        <f t="shared" si="7"/>
        <v>M</v>
      </c>
      <c r="AM19" s="9">
        <f t="shared" si="19"/>
        <v>46246</v>
      </c>
      <c r="AN19" s="146"/>
      <c r="AO19" s="146"/>
      <c r="AP19" s="16"/>
      <c r="AQ19" s="8" t="str">
        <f t="shared" si="8"/>
        <v>S</v>
      </c>
      <c r="AR19" s="9">
        <f t="shared" si="20"/>
        <v>46277</v>
      </c>
      <c r="AS19" s="146"/>
      <c r="AT19" s="146"/>
      <c r="AU19" s="16"/>
      <c r="AV19" s="8" t="str">
        <f t="shared" si="9"/>
        <v>L</v>
      </c>
      <c r="AW19" s="9">
        <f t="shared" si="21"/>
        <v>46307</v>
      </c>
      <c r="AX19" s="146"/>
      <c r="AY19" s="146"/>
      <c r="AZ19" s="16"/>
      <c r="BA19" s="8" t="str">
        <f t="shared" si="10"/>
        <v>J</v>
      </c>
      <c r="BB19" s="9">
        <f t="shared" si="22"/>
        <v>46338</v>
      </c>
      <c r="BC19" s="146"/>
      <c r="BD19" s="146"/>
      <c r="BE19" s="16"/>
      <c r="BF19" s="8" t="str">
        <f t="shared" si="11"/>
        <v>S</v>
      </c>
      <c r="BG19" s="9">
        <f t="shared" si="23"/>
        <v>46368</v>
      </c>
      <c r="BH19" s="146"/>
      <c r="BI19" s="146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</row>
    <row r="20" spans="1:317" ht="17.25" customHeight="1" x14ac:dyDescent="0.25">
      <c r="A20" s="14"/>
      <c r="B20" s="16"/>
      <c r="C20" s="8" t="str">
        <f t="shared" si="0"/>
        <v>M</v>
      </c>
      <c r="D20" s="9">
        <f t="shared" si="12"/>
        <v>46035</v>
      </c>
      <c r="E20" s="146"/>
      <c r="F20" s="146"/>
      <c r="G20" s="16"/>
      <c r="H20" s="8" t="str">
        <f t="shared" si="1"/>
        <v>V</v>
      </c>
      <c r="I20" s="9">
        <f t="shared" si="13"/>
        <v>46066</v>
      </c>
      <c r="J20" s="146"/>
      <c r="K20" s="146"/>
      <c r="L20" s="16"/>
      <c r="M20" s="8" t="str">
        <f t="shared" si="2"/>
        <v>V</v>
      </c>
      <c r="N20" s="9">
        <f t="shared" si="14"/>
        <v>46094</v>
      </c>
      <c r="O20" s="146"/>
      <c r="P20" s="146"/>
      <c r="Q20" s="16"/>
      <c r="R20" s="8" t="str">
        <f t="shared" si="3"/>
        <v>L</v>
      </c>
      <c r="S20" s="9">
        <f t="shared" si="15"/>
        <v>46125</v>
      </c>
      <c r="T20" s="146"/>
      <c r="U20" s="146"/>
      <c r="V20" s="16"/>
      <c r="W20" s="8" t="str">
        <f t="shared" si="4"/>
        <v>M</v>
      </c>
      <c r="X20" s="9">
        <f t="shared" si="16"/>
        <v>46155</v>
      </c>
      <c r="Y20" s="146"/>
      <c r="Z20" s="146"/>
      <c r="AA20" s="16"/>
      <c r="AB20" s="8" t="str">
        <f t="shared" si="5"/>
        <v>S</v>
      </c>
      <c r="AC20" s="9">
        <f t="shared" si="17"/>
        <v>46186</v>
      </c>
      <c r="AD20" s="146"/>
      <c r="AE20" s="146"/>
      <c r="AF20" s="16"/>
      <c r="AG20" s="8" t="str">
        <f t="shared" si="6"/>
        <v>L</v>
      </c>
      <c r="AH20" s="9">
        <f t="shared" si="18"/>
        <v>46216</v>
      </c>
      <c r="AI20" s="146"/>
      <c r="AJ20" s="146"/>
      <c r="AK20" s="16"/>
      <c r="AL20" s="8" t="str">
        <f t="shared" si="7"/>
        <v>J</v>
      </c>
      <c r="AM20" s="9">
        <f t="shared" si="19"/>
        <v>46247</v>
      </c>
      <c r="AN20" s="146"/>
      <c r="AO20" s="146"/>
      <c r="AP20" s="16"/>
      <c r="AQ20" s="8" t="str">
        <f t="shared" si="8"/>
        <v>D</v>
      </c>
      <c r="AR20" s="9">
        <f t="shared" si="20"/>
        <v>46278</v>
      </c>
      <c r="AS20" s="146"/>
      <c r="AT20" s="146"/>
      <c r="AU20" s="16"/>
      <c r="AV20" s="8" t="str">
        <f t="shared" si="9"/>
        <v>M</v>
      </c>
      <c r="AW20" s="9">
        <f t="shared" si="21"/>
        <v>46308</v>
      </c>
      <c r="AX20" s="146"/>
      <c r="AY20" s="146"/>
      <c r="AZ20" s="16"/>
      <c r="BA20" s="8" t="str">
        <f t="shared" si="10"/>
        <v>V</v>
      </c>
      <c r="BB20" s="9">
        <f t="shared" si="22"/>
        <v>46339</v>
      </c>
      <c r="BC20" s="146"/>
      <c r="BD20" s="146"/>
      <c r="BE20" s="16"/>
      <c r="BF20" s="8" t="str">
        <f t="shared" si="11"/>
        <v>D</v>
      </c>
      <c r="BG20" s="9">
        <f t="shared" si="23"/>
        <v>46369</v>
      </c>
      <c r="BH20" s="146"/>
      <c r="BI20" s="146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</row>
    <row r="21" spans="1:317" ht="17.25" customHeight="1" x14ac:dyDescent="0.25">
      <c r="A21" s="14"/>
      <c r="B21" s="16"/>
      <c r="C21" s="33" t="str">
        <f t="shared" si="0"/>
        <v>M</v>
      </c>
      <c r="D21" s="9">
        <f t="shared" si="12"/>
        <v>46036</v>
      </c>
      <c r="E21" s="151"/>
      <c r="F21" s="151"/>
      <c r="G21" s="16"/>
      <c r="H21" s="33" t="str">
        <f t="shared" si="1"/>
        <v>S</v>
      </c>
      <c r="I21" s="9">
        <f t="shared" si="13"/>
        <v>46067</v>
      </c>
      <c r="J21" s="151"/>
      <c r="K21" s="151"/>
      <c r="L21" s="16"/>
      <c r="M21" s="33" t="str">
        <f t="shared" si="2"/>
        <v>S</v>
      </c>
      <c r="N21" s="9">
        <f t="shared" si="14"/>
        <v>46095</v>
      </c>
      <c r="O21" s="151"/>
      <c r="P21" s="151"/>
      <c r="Q21" s="16"/>
      <c r="R21" s="33" t="str">
        <f t="shared" si="3"/>
        <v>M</v>
      </c>
      <c r="S21" s="9">
        <f t="shared" si="15"/>
        <v>46126</v>
      </c>
      <c r="T21" s="151"/>
      <c r="U21" s="151"/>
      <c r="V21" s="16"/>
      <c r="W21" s="33" t="str">
        <f t="shared" si="4"/>
        <v>J</v>
      </c>
      <c r="X21" s="9">
        <f t="shared" si="16"/>
        <v>46156</v>
      </c>
      <c r="Y21" s="151"/>
      <c r="Z21" s="151"/>
      <c r="AA21" s="16"/>
      <c r="AB21" s="33" t="str">
        <f t="shared" si="5"/>
        <v>D</v>
      </c>
      <c r="AC21" s="9">
        <f t="shared" si="17"/>
        <v>46187</v>
      </c>
      <c r="AD21" s="151"/>
      <c r="AE21" s="151"/>
      <c r="AF21" s="16"/>
      <c r="AG21" s="33" t="str">
        <f t="shared" si="6"/>
        <v>M</v>
      </c>
      <c r="AH21" s="9">
        <f t="shared" si="18"/>
        <v>46217</v>
      </c>
      <c r="AI21" s="151"/>
      <c r="AJ21" s="151"/>
      <c r="AK21" s="16"/>
      <c r="AL21" s="33" t="str">
        <f t="shared" si="7"/>
        <v>V</v>
      </c>
      <c r="AM21" s="9">
        <f t="shared" si="19"/>
        <v>46248</v>
      </c>
      <c r="AN21" s="151"/>
      <c r="AO21" s="151"/>
      <c r="AP21" s="16"/>
      <c r="AQ21" s="33" t="str">
        <f t="shared" si="8"/>
        <v>L</v>
      </c>
      <c r="AR21" s="9">
        <f t="shared" si="20"/>
        <v>46279</v>
      </c>
      <c r="AS21" s="151"/>
      <c r="AT21" s="151"/>
      <c r="AU21" s="16"/>
      <c r="AV21" s="33" t="str">
        <f t="shared" si="9"/>
        <v>M</v>
      </c>
      <c r="AW21" s="9">
        <f t="shared" si="21"/>
        <v>46309</v>
      </c>
      <c r="AX21" s="151"/>
      <c r="AY21" s="151"/>
      <c r="AZ21" s="16"/>
      <c r="BA21" s="33" t="str">
        <f t="shared" si="10"/>
        <v>S</v>
      </c>
      <c r="BB21" s="9">
        <f t="shared" si="22"/>
        <v>46340</v>
      </c>
      <c r="BC21" s="151"/>
      <c r="BD21" s="151"/>
      <c r="BE21" s="16"/>
      <c r="BF21" s="33" t="str">
        <f t="shared" si="11"/>
        <v>L</v>
      </c>
      <c r="BG21" s="9">
        <f t="shared" si="23"/>
        <v>46370</v>
      </c>
      <c r="BH21" s="151"/>
      <c r="BI21" s="151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</row>
    <row r="22" spans="1:317" ht="17.25" customHeight="1" x14ac:dyDescent="0.25">
      <c r="A22" s="14"/>
      <c r="B22" s="16"/>
      <c r="C22" s="8" t="str">
        <f t="shared" si="0"/>
        <v>J</v>
      </c>
      <c r="D22" s="9">
        <f t="shared" si="12"/>
        <v>46037</v>
      </c>
      <c r="E22" s="146"/>
      <c r="F22" s="146"/>
      <c r="G22" s="16"/>
      <c r="H22" s="8" t="str">
        <f t="shared" si="1"/>
        <v>D</v>
      </c>
      <c r="I22" s="9">
        <f t="shared" si="13"/>
        <v>46068</v>
      </c>
      <c r="J22" s="146"/>
      <c r="K22" s="146"/>
      <c r="L22" s="16"/>
      <c r="M22" s="8" t="str">
        <f t="shared" si="2"/>
        <v>D</v>
      </c>
      <c r="N22" s="9">
        <f t="shared" si="14"/>
        <v>46096</v>
      </c>
      <c r="O22" s="146"/>
      <c r="P22" s="146"/>
      <c r="Q22" s="16"/>
      <c r="R22" s="8" t="str">
        <f t="shared" si="3"/>
        <v>M</v>
      </c>
      <c r="S22" s="9">
        <f t="shared" si="15"/>
        <v>46127</v>
      </c>
      <c r="T22" s="146"/>
      <c r="U22" s="146"/>
      <c r="V22" s="16"/>
      <c r="W22" s="8" t="str">
        <f t="shared" si="4"/>
        <v>V</v>
      </c>
      <c r="X22" s="9">
        <f t="shared" si="16"/>
        <v>46157</v>
      </c>
      <c r="Y22" s="146"/>
      <c r="Z22" s="146"/>
      <c r="AA22" s="16"/>
      <c r="AB22" s="8" t="str">
        <f t="shared" si="5"/>
        <v>L</v>
      </c>
      <c r="AC22" s="9">
        <f t="shared" si="17"/>
        <v>46188</v>
      </c>
      <c r="AD22" s="146"/>
      <c r="AE22" s="146"/>
      <c r="AF22" s="16"/>
      <c r="AG22" s="8" t="str">
        <f t="shared" si="6"/>
        <v>M</v>
      </c>
      <c r="AH22" s="9">
        <f t="shared" si="18"/>
        <v>46218</v>
      </c>
      <c r="AI22" s="146"/>
      <c r="AJ22" s="146"/>
      <c r="AK22" s="16"/>
      <c r="AL22" s="8" t="str">
        <f t="shared" si="7"/>
        <v>S</v>
      </c>
      <c r="AM22" s="9">
        <f t="shared" si="19"/>
        <v>46249</v>
      </c>
      <c r="AN22" s="146"/>
      <c r="AO22" s="146"/>
      <c r="AP22" s="16"/>
      <c r="AQ22" s="8" t="str">
        <f t="shared" si="8"/>
        <v>M</v>
      </c>
      <c r="AR22" s="9">
        <f t="shared" si="20"/>
        <v>46280</v>
      </c>
      <c r="AS22" s="146"/>
      <c r="AT22" s="146"/>
      <c r="AU22" s="16"/>
      <c r="AV22" s="8" t="str">
        <f t="shared" si="9"/>
        <v>J</v>
      </c>
      <c r="AW22" s="9">
        <f t="shared" si="21"/>
        <v>46310</v>
      </c>
      <c r="AX22" s="146"/>
      <c r="AY22" s="146"/>
      <c r="AZ22" s="16"/>
      <c r="BA22" s="8" t="str">
        <f t="shared" si="10"/>
        <v>D</v>
      </c>
      <c r="BB22" s="9">
        <f t="shared" si="22"/>
        <v>46341</v>
      </c>
      <c r="BC22" s="146"/>
      <c r="BD22" s="146"/>
      <c r="BE22" s="16"/>
      <c r="BF22" s="8" t="str">
        <f t="shared" si="11"/>
        <v>M</v>
      </c>
      <c r="BG22" s="9">
        <f t="shared" si="23"/>
        <v>46371</v>
      </c>
      <c r="BH22" s="146"/>
      <c r="BI22" s="146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</row>
    <row r="23" spans="1:317" ht="17.25" customHeight="1" x14ac:dyDescent="0.25">
      <c r="A23" s="14"/>
      <c r="B23" s="16"/>
      <c r="C23" s="8" t="str">
        <f t="shared" si="0"/>
        <v>V</v>
      </c>
      <c r="D23" s="9">
        <f t="shared" si="12"/>
        <v>46038</v>
      </c>
      <c r="E23" s="146"/>
      <c r="F23" s="146"/>
      <c r="G23" s="16"/>
      <c r="H23" s="8" t="str">
        <f t="shared" si="1"/>
        <v>L</v>
      </c>
      <c r="I23" s="9">
        <f t="shared" si="13"/>
        <v>46069</v>
      </c>
      <c r="J23" s="146"/>
      <c r="K23" s="146"/>
      <c r="L23" s="16"/>
      <c r="M23" s="8" t="str">
        <f t="shared" si="2"/>
        <v>L</v>
      </c>
      <c r="N23" s="9">
        <f t="shared" si="14"/>
        <v>46097</v>
      </c>
      <c r="O23" s="146"/>
      <c r="P23" s="146"/>
      <c r="Q23" s="16"/>
      <c r="R23" s="8" t="str">
        <f t="shared" si="3"/>
        <v>J</v>
      </c>
      <c r="S23" s="9">
        <f t="shared" si="15"/>
        <v>46128</v>
      </c>
      <c r="T23" s="146"/>
      <c r="U23" s="146"/>
      <c r="V23" s="16"/>
      <c r="W23" s="8" t="str">
        <f t="shared" si="4"/>
        <v>S</v>
      </c>
      <c r="X23" s="9">
        <f t="shared" si="16"/>
        <v>46158</v>
      </c>
      <c r="Y23" s="146"/>
      <c r="Z23" s="146"/>
      <c r="AA23" s="16"/>
      <c r="AB23" s="8" t="str">
        <f t="shared" si="5"/>
        <v>M</v>
      </c>
      <c r="AC23" s="9">
        <f t="shared" si="17"/>
        <v>46189</v>
      </c>
      <c r="AD23" s="146"/>
      <c r="AE23" s="146"/>
      <c r="AF23" s="16"/>
      <c r="AG23" s="8" t="str">
        <f t="shared" si="6"/>
        <v>J</v>
      </c>
      <c r="AH23" s="9">
        <f t="shared" si="18"/>
        <v>46219</v>
      </c>
      <c r="AI23" s="146"/>
      <c r="AJ23" s="146"/>
      <c r="AK23" s="16"/>
      <c r="AL23" s="8" t="str">
        <f t="shared" si="7"/>
        <v>D</v>
      </c>
      <c r="AM23" s="9">
        <f t="shared" si="19"/>
        <v>46250</v>
      </c>
      <c r="AN23" s="146"/>
      <c r="AO23" s="146"/>
      <c r="AP23" s="16"/>
      <c r="AQ23" s="8" t="str">
        <f t="shared" si="8"/>
        <v>M</v>
      </c>
      <c r="AR23" s="9">
        <f t="shared" si="20"/>
        <v>46281</v>
      </c>
      <c r="AS23" s="146"/>
      <c r="AT23" s="146"/>
      <c r="AU23" s="16"/>
      <c r="AV23" s="8" t="str">
        <f t="shared" si="9"/>
        <v>V</v>
      </c>
      <c r="AW23" s="9">
        <f t="shared" si="21"/>
        <v>46311</v>
      </c>
      <c r="AX23" s="146"/>
      <c r="AY23" s="146"/>
      <c r="AZ23" s="16"/>
      <c r="BA23" s="8" t="str">
        <f t="shared" si="10"/>
        <v>L</v>
      </c>
      <c r="BB23" s="9">
        <f t="shared" si="22"/>
        <v>46342</v>
      </c>
      <c r="BC23" s="146"/>
      <c r="BD23" s="146"/>
      <c r="BE23" s="16"/>
      <c r="BF23" s="8" t="str">
        <f t="shared" si="11"/>
        <v>M</v>
      </c>
      <c r="BG23" s="9">
        <f t="shared" si="23"/>
        <v>46372</v>
      </c>
      <c r="BH23" s="146"/>
      <c r="BI23" s="146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</row>
    <row r="24" spans="1:317" ht="17.25" customHeight="1" x14ac:dyDescent="0.25">
      <c r="A24" s="14"/>
      <c r="B24" s="16"/>
      <c r="C24" s="8" t="str">
        <f t="shared" si="0"/>
        <v>S</v>
      </c>
      <c r="D24" s="9">
        <f t="shared" si="12"/>
        <v>46039</v>
      </c>
      <c r="E24" s="152"/>
      <c r="F24" s="152"/>
      <c r="G24" s="16"/>
      <c r="H24" s="8" t="str">
        <f t="shared" si="1"/>
        <v>M</v>
      </c>
      <c r="I24" s="9">
        <f t="shared" si="13"/>
        <v>46070</v>
      </c>
      <c r="J24" s="152"/>
      <c r="K24" s="152"/>
      <c r="L24" s="16"/>
      <c r="M24" s="8" t="str">
        <f t="shared" si="2"/>
        <v>M</v>
      </c>
      <c r="N24" s="9">
        <f t="shared" si="14"/>
        <v>46098</v>
      </c>
      <c r="O24" s="152"/>
      <c r="P24" s="152"/>
      <c r="Q24" s="16"/>
      <c r="R24" s="8" t="str">
        <f t="shared" si="3"/>
        <v>V</v>
      </c>
      <c r="S24" s="9">
        <f t="shared" si="15"/>
        <v>46129</v>
      </c>
      <c r="T24" s="152"/>
      <c r="U24" s="152"/>
      <c r="V24" s="16"/>
      <c r="W24" s="8" t="str">
        <f t="shared" si="4"/>
        <v>D</v>
      </c>
      <c r="X24" s="9">
        <f t="shared" si="16"/>
        <v>46159</v>
      </c>
      <c r="Y24" s="152"/>
      <c r="Z24" s="152"/>
      <c r="AA24" s="16"/>
      <c r="AB24" s="8" t="str">
        <f t="shared" si="5"/>
        <v>M</v>
      </c>
      <c r="AC24" s="9">
        <f t="shared" si="17"/>
        <v>46190</v>
      </c>
      <c r="AD24" s="152"/>
      <c r="AE24" s="152"/>
      <c r="AF24" s="16"/>
      <c r="AG24" s="8" t="str">
        <f t="shared" si="6"/>
        <v>V</v>
      </c>
      <c r="AH24" s="9">
        <f t="shared" si="18"/>
        <v>46220</v>
      </c>
      <c r="AI24" s="152"/>
      <c r="AJ24" s="152"/>
      <c r="AK24" s="16"/>
      <c r="AL24" s="8" t="str">
        <f t="shared" si="7"/>
        <v>L</v>
      </c>
      <c r="AM24" s="9">
        <f t="shared" si="19"/>
        <v>46251</v>
      </c>
      <c r="AN24" s="152"/>
      <c r="AO24" s="152"/>
      <c r="AP24" s="16"/>
      <c r="AQ24" s="8" t="str">
        <f t="shared" si="8"/>
        <v>J</v>
      </c>
      <c r="AR24" s="9">
        <f t="shared" si="20"/>
        <v>46282</v>
      </c>
      <c r="AS24" s="152"/>
      <c r="AT24" s="152"/>
      <c r="AU24" s="16"/>
      <c r="AV24" s="8" t="str">
        <f t="shared" si="9"/>
        <v>S</v>
      </c>
      <c r="AW24" s="9">
        <f t="shared" si="21"/>
        <v>46312</v>
      </c>
      <c r="AX24" s="152"/>
      <c r="AY24" s="152"/>
      <c r="AZ24" s="16"/>
      <c r="BA24" s="8" t="str">
        <f t="shared" si="10"/>
        <v>M</v>
      </c>
      <c r="BB24" s="9">
        <f t="shared" si="22"/>
        <v>46343</v>
      </c>
      <c r="BC24" s="152"/>
      <c r="BD24" s="152"/>
      <c r="BE24" s="16"/>
      <c r="BF24" s="8" t="str">
        <f t="shared" si="11"/>
        <v>J</v>
      </c>
      <c r="BG24" s="9">
        <f t="shared" si="23"/>
        <v>46373</v>
      </c>
      <c r="BH24" s="152"/>
      <c r="BI24" s="152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</row>
    <row r="25" spans="1:317" ht="17.25" customHeight="1" x14ac:dyDescent="0.25">
      <c r="A25" s="14"/>
      <c r="B25" s="16"/>
      <c r="C25" s="8" t="str">
        <f t="shared" si="0"/>
        <v>D</v>
      </c>
      <c r="D25" s="9">
        <f t="shared" si="12"/>
        <v>46040</v>
      </c>
      <c r="E25" s="152"/>
      <c r="F25" s="152"/>
      <c r="G25" s="16"/>
      <c r="H25" s="8" t="str">
        <f t="shared" si="1"/>
        <v>M</v>
      </c>
      <c r="I25" s="9">
        <f t="shared" si="13"/>
        <v>46071</v>
      </c>
      <c r="J25" s="152"/>
      <c r="K25" s="152"/>
      <c r="L25" s="16"/>
      <c r="M25" s="8" t="str">
        <f t="shared" si="2"/>
        <v>M</v>
      </c>
      <c r="N25" s="9">
        <f t="shared" si="14"/>
        <v>46099</v>
      </c>
      <c r="O25" s="152"/>
      <c r="P25" s="152"/>
      <c r="Q25" s="16"/>
      <c r="R25" s="8" t="str">
        <f t="shared" si="3"/>
        <v>S</v>
      </c>
      <c r="S25" s="9">
        <f t="shared" si="15"/>
        <v>46130</v>
      </c>
      <c r="T25" s="152"/>
      <c r="U25" s="152"/>
      <c r="V25" s="16"/>
      <c r="W25" s="8" t="str">
        <f t="shared" si="4"/>
        <v>L</v>
      </c>
      <c r="X25" s="9">
        <f t="shared" si="16"/>
        <v>46160</v>
      </c>
      <c r="Y25" s="152"/>
      <c r="Z25" s="152"/>
      <c r="AA25" s="16"/>
      <c r="AB25" s="8" t="str">
        <f t="shared" si="5"/>
        <v>J</v>
      </c>
      <c r="AC25" s="9">
        <f t="shared" si="17"/>
        <v>46191</v>
      </c>
      <c r="AD25" s="152"/>
      <c r="AE25" s="152"/>
      <c r="AF25" s="16"/>
      <c r="AG25" s="8" t="str">
        <f t="shared" si="6"/>
        <v>S</v>
      </c>
      <c r="AH25" s="9">
        <f t="shared" si="18"/>
        <v>46221</v>
      </c>
      <c r="AI25" s="152"/>
      <c r="AJ25" s="152"/>
      <c r="AK25" s="16"/>
      <c r="AL25" s="8" t="str">
        <f t="shared" si="7"/>
        <v>M</v>
      </c>
      <c r="AM25" s="9">
        <f t="shared" si="19"/>
        <v>46252</v>
      </c>
      <c r="AN25" s="152"/>
      <c r="AO25" s="152"/>
      <c r="AP25" s="16"/>
      <c r="AQ25" s="8" t="str">
        <f t="shared" si="8"/>
        <v>V</v>
      </c>
      <c r="AR25" s="9">
        <f t="shared" si="20"/>
        <v>46283</v>
      </c>
      <c r="AS25" s="152"/>
      <c r="AT25" s="152"/>
      <c r="AU25" s="16"/>
      <c r="AV25" s="8" t="str">
        <f t="shared" si="9"/>
        <v>D</v>
      </c>
      <c r="AW25" s="9">
        <f t="shared" si="21"/>
        <v>46313</v>
      </c>
      <c r="AX25" s="152"/>
      <c r="AY25" s="152"/>
      <c r="AZ25" s="16"/>
      <c r="BA25" s="8" t="str">
        <f t="shared" si="10"/>
        <v>M</v>
      </c>
      <c r="BB25" s="9">
        <f t="shared" si="22"/>
        <v>46344</v>
      </c>
      <c r="BC25" s="152"/>
      <c r="BD25" s="152"/>
      <c r="BE25" s="16"/>
      <c r="BF25" s="8" t="str">
        <f t="shared" si="11"/>
        <v>V</v>
      </c>
      <c r="BG25" s="9">
        <f t="shared" si="23"/>
        <v>46374</v>
      </c>
      <c r="BH25" s="152"/>
      <c r="BI25" s="152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</row>
    <row r="26" spans="1:317" ht="17.25" customHeight="1" x14ac:dyDescent="0.25">
      <c r="A26" s="14"/>
      <c r="B26" s="16"/>
      <c r="C26" s="8" t="str">
        <f t="shared" si="0"/>
        <v>L</v>
      </c>
      <c r="D26" s="9">
        <f t="shared" si="12"/>
        <v>46041</v>
      </c>
      <c r="E26" s="146"/>
      <c r="F26" s="146"/>
      <c r="G26" s="16"/>
      <c r="H26" s="8" t="str">
        <f t="shared" si="1"/>
        <v>J</v>
      </c>
      <c r="I26" s="9">
        <f t="shared" si="13"/>
        <v>46072</v>
      </c>
      <c r="J26" s="146"/>
      <c r="K26" s="146"/>
      <c r="L26" s="16"/>
      <c r="M26" s="8" t="str">
        <f t="shared" si="2"/>
        <v>J</v>
      </c>
      <c r="N26" s="9">
        <f t="shared" si="14"/>
        <v>46100</v>
      </c>
      <c r="O26" s="146"/>
      <c r="P26" s="146"/>
      <c r="Q26" s="16"/>
      <c r="R26" s="8" t="str">
        <f t="shared" si="3"/>
        <v>D</v>
      </c>
      <c r="S26" s="9">
        <f t="shared" si="15"/>
        <v>46131</v>
      </c>
      <c r="T26" s="146"/>
      <c r="U26" s="146"/>
      <c r="V26" s="16"/>
      <c r="W26" s="8" t="str">
        <f t="shared" si="4"/>
        <v>M</v>
      </c>
      <c r="X26" s="9">
        <f t="shared" si="16"/>
        <v>46161</v>
      </c>
      <c r="Y26" s="146"/>
      <c r="Z26" s="146"/>
      <c r="AA26" s="16"/>
      <c r="AB26" s="8" t="str">
        <f t="shared" si="5"/>
        <v>V</v>
      </c>
      <c r="AC26" s="9">
        <f t="shared" si="17"/>
        <v>46192</v>
      </c>
      <c r="AD26" s="146"/>
      <c r="AE26" s="146"/>
      <c r="AF26" s="16"/>
      <c r="AG26" s="8" t="str">
        <f t="shared" si="6"/>
        <v>D</v>
      </c>
      <c r="AH26" s="9">
        <f t="shared" si="18"/>
        <v>46222</v>
      </c>
      <c r="AI26" s="146"/>
      <c r="AJ26" s="146"/>
      <c r="AK26" s="16"/>
      <c r="AL26" s="8" t="str">
        <f t="shared" si="7"/>
        <v>M</v>
      </c>
      <c r="AM26" s="9">
        <f t="shared" si="19"/>
        <v>46253</v>
      </c>
      <c r="AN26" s="146"/>
      <c r="AO26" s="146"/>
      <c r="AP26" s="16"/>
      <c r="AQ26" s="8" t="str">
        <f t="shared" si="8"/>
        <v>S</v>
      </c>
      <c r="AR26" s="9">
        <f t="shared" si="20"/>
        <v>46284</v>
      </c>
      <c r="AS26" s="146"/>
      <c r="AT26" s="146"/>
      <c r="AU26" s="16"/>
      <c r="AV26" s="8" t="str">
        <f t="shared" si="9"/>
        <v>L</v>
      </c>
      <c r="AW26" s="9">
        <f t="shared" si="21"/>
        <v>46314</v>
      </c>
      <c r="AX26" s="146"/>
      <c r="AY26" s="146"/>
      <c r="AZ26" s="16"/>
      <c r="BA26" s="8" t="str">
        <f t="shared" si="10"/>
        <v>J</v>
      </c>
      <c r="BB26" s="9">
        <f t="shared" si="22"/>
        <v>46345</v>
      </c>
      <c r="BC26" s="146"/>
      <c r="BD26" s="146"/>
      <c r="BE26" s="16"/>
      <c r="BF26" s="8" t="str">
        <f t="shared" si="11"/>
        <v>S</v>
      </c>
      <c r="BG26" s="9">
        <f t="shared" si="23"/>
        <v>46375</v>
      </c>
      <c r="BH26" s="146"/>
      <c r="BI26" s="146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</row>
    <row r="27" spans="1:317" ht="17.25" customHeight="1" x14ac:dyDescent="0.25">
      <c r="A27" s="14"/>
      <c r="B27" s="16"/>
      <c r="C27" s="8" t="str">
        <f t="shared" si="0"/>
        <v>M</v>
      </c>
      <c r="D27" s="9">
        <f t="shared" si="12"/>
        <v>46042</v>
      </c>
      <c r="E27" s="146"/>
      <c r="F27" s="146"/>
      <c r="G27" s="16"/>
      <c r="H27" s="8" t="str">
        <f t="shared" si="1"/>
        <v>V</v>
      </c>
      <c r="I27" s="9">
        <f t="shared" si="13"/>
        <v>46073</v>
      </c>
      <c r="J27" s="146"/>
      <c r="K27" s="146"/>
      <c r="L27" s="16"/>
      <c r="M27" s="8" t="str">
        <f t="shared" si="2"/>
        <v>V</v>
      </c>
      <c r="N27" s="9">
        <f t="shared" si="14"/>
        <v>46101</v>
      </c>
      <c r="O27" s="146"/>
      <c r="P27" s="146"/>
      <c r="Q27" s="16"/>
      <c r="R27" s="8" t="str">
        <f t="shared" si="3"/>
        <v>L</v>
      </c>
      <c r="S27" s="9">
        <f t="shared" si="15"/>
        <v>46132</v>
      </c>
      <c r="T27" s="146"/>
      <c r="U27" s="146"/>
      <c r="V27" s="16"/>
      <c r="W27" s="8" t="str">
        <f t="shared" si="4"/>
        <v>M</v>
      </c>
      <c r="X27" s="9">
        <f t="shared" si="16"/>
        <v>46162</v>
      </c>
      <c r="Y27" s="146"/>
      <c r="Z27" s="146"/>
      <c r="AA27" s="16"/>
      <c r="AB27" s="8" t="str">
        <f t="shared" si="5"/>
        <v>S</v>
      </c>
      <c r="AC27" s="9">
        <f t="shared" si="17"/>
        <v>46193</v>
      </c>
      <c r="AD27" s="146"/>
      <c r="AE27" s="146"/>
      <c r="AF27" s="16"/>
      <c r="AG27" s="8" t="str">
        <f t="shared" si="6"/>
        <v>L</v>
      </c>
      <c r="AH27" s="9">
        <f t="shared" si="18"/>
        <v>46223</v>
      </c>
      <c r="AI27" s="146"/>
      <c r="AJ27" s="146"/>
      <c r="AK27" s="16"/>
      <c r="AL27" s="8" t="str">
        <f t="shared" si="7"/>
        <v>J</v>
      </c>
      <c r="AM27" s="9">
        <f t="shared" si="19"/>
        <v>46254</v>
      </c>
      <c r="AN27" s="146"/>
      <c r="AO27" s="146"/>
      <c r="AP27" s="16"/>
      <c r="AQ27" s="8" t="str">
        <f t="shared" si="8"/>
        <v>D</v>
      </c>
      <c r="AR27" s="9">
        <f t="shared" si="20"/>
        <v>46285</v>
      </c>
      <c r="AS27" s="146"/>
      <c r="AT27" s="146"/>
      <c r="AU27" s="16"/>
      <c r="AV27" s="8" t="str">
        <f t="shared" si="9"/>
        <v>M</v>
      </c>
      <c r="AW27" s="9">
        <f t="shared" si="21"/>
        <v>46315</v>
      </c>
      <c r="AX27" s="146"/>
      <c r="AY27" s="146"/>
      <c r="AZ27" s="16"/>
      <c r="BA27" s="8" t="str">
        <f t="shared" si="10"/>
        <v>V</v>
      </c>
      <c r="BB27" s="9">
        <f t="shared" si="22"/>
        <v>46346</v>
      </c>
      <c r="BC27" s="146"/>
      <c r="BD27" s="146"/>
      <c r="BE27" s="16"/>
      <c r="BF27" s="8" t="str">
        <f t="shared" si="11"/>
        <v>D</v>
      </c>
      <c r="BG27" s="9">
        <f t="shared" si="23"/>
        <v>46376</v>
      </c>
      <c r="BH27" s="146"/>
      <c r="BI27" s="146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</row>
    <row r="28" spans="1:317" ht="17.25" customHeight="1" x14ac:dyDescent="0.25">
      <c r="A28" s="14"/>
      <c r="B28" s="16"/>
      <c r="C28" s="8" t="str">
        <f t="shared" si="0"/>
        <v>M</v>
      </c>
      <c r="D28" s="9">
        <f t="shared" si="12"/>
        <v>46043</v>
      </c>
      <c r="E28" s="146"/>
      <c r="F28" s="146"/>
      <c r="G28" s="16"/>
      <c r="H28" s="8" t="str">
        <f t="shared" si="1"/>
        <v>S</v>
      </c>
      <c r="I28" s="9">
        <f t="shared" si="13"/>
        <v>46074</v>
      </c>
      <c r="J28" s="146"/>
      <c r="K28" s="146"/>
      <c r="L28" s="16"/>
      <c r="M28" s="8" t="str">
        <f t="shared" si="2"/>
        <v>S</v>
      </c>
      <c r="N28" s="9">
        <f t="shared" si="14"/>
        <v>46102</v>
      </c>
      <c r="O28" s="146"/>
      <c r="P28" s="146"/>
      <c r="Q28" s="16"/>
      <c r="R28" s="8" t="str">
        <f t="shared" si="3"/>
        <v>M</v>
      </c>
      <c r="S28" s="9">
        <f t="shared" si="15"/>
        <v>46133</v>
      </c>
      <c r="T28" s="146"/>
      <c r="U28" s="146"/>
      <c r="V28" s="16"/>
      <c r="W28" s="8" t="str">
        <f t="shared" si="4"/>
        <v>J</v>
      </c>
      <c r="X28" s="9">
        <f t="shared" si="16"/>
        <v>46163</v>
      </c>
      <c r="Y28" s="146"/>
      <c r="Z28" s="146"/>
      <c r="AA28" s="16"/>
      <c r="AB28" s="8" t="str">
        <f t="shared" si="5"/>
        <v>D</v>
      </c>
      <c r="AC28" s="9">
        <f t="shared" si="17"/>
        <v>46194</v>
      </c>
      <c r="AD28" s="146"/>
      <c r="AE28" s="146"/>
      <c r="AF28" s="16"/>
      <c r="AG28" s="8" t="str">
        <f t="shared" si="6"/>
        <v>M</v>
      </c>
      <c r="AH28" s="9">
        <f t="shared" si="18"/>
        <v>46224</v>
      </c>
      <c r="AI28" s="146"/>
      <c r="AJ28" s="146"/>
      <c r="AK28" s="16"/>
      <c r="AL28" s="8" t="str">
        <f t="shared" si="7"/>
        <v>V</v>
      </c>
      <c r="AM28" s="9">
        <f t="shared" si="19"/>
        <v>46255</v>
      </c>
      <c r="AN28" s="146"/>
      <c r="AO28" s="146"/>
      <c r="AP28" s="16"/>
      <c r="AQ28" s="8" t="str">
        <f t="shared" si="8"/>
        <v>L</v>
      </c>
      <c r="AR28" s="9">
        <f t="shared" si="20"/>
        <v>46286</v>
      </c>
      <c r="AS28" s="146"/>
      <c r="AT28" s="146"/>
      <c r="AU28" s="16"/>
      <c r="AV28" s="8" t="str">
        <f t="shared" si="9"/>
        <v>M</v>
      </c>
      <c r="AW28" s="9">
        <f t="shared" si="21"/>
        <v>46316</v>
      </c>
      <c r="AX28" s="146"/>
      <c r="AY28" s="146"/>
      <c r="AZ28" s="16"/>
      <c r="BA28" s="8" t="str">
        <f t="shared" si="10"/>
        <v>S</v>
      </c>
      <c r="BB28" s="9">
        <f t="shared" si="22"/>
        <v>46347</v>
      </c>
      <c r="BC28" s="146"/>
      <c r="BD28" s="146"/>
      <c r="BE28" s="16"/>
      <c r="BF28" s="8" t="str">
        <f t="shared" si="11"/>
        <v>L</v>
      </c>
      <c r="BG28" s="9">
        <f t="shared" si="23"/>
        <v>46377</v>
      </c>
      <c r="BH28" s="146"/>
      <c r="BI28" s="146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</row>
    <row r="29" spans="1:317" ht="17.25" customHeight="1" x14ac:dyDescent="0.25">
      <c r="A29" s="14"/>
      <c r="B29" s="16"/>
      <c r="C29" s="8" t="str">
        <f t="shared" si="0"/>
        <v>J</v>
      </c>
      <c r="D29" s="9">
        <f t="shared" si="12"/>
        <v>46044</v>
      </c>
      <c r="E29" s="146"/>
      <c r="F29" s="146"/>
      <c r="G29" s="16"/>
      <c r="H29" s="8" t="str">
        <f t="shared" si="1"/>
        <v>D</v>
      </c>
      <c r="I29" s="9">
        <f t="shared" si="13"/>
        <v>46075</v>
      </c>
      <c r="J29" s="146"/>
      <c r="K29" s="146"/>
      <c r="L29" s="16"/>
      <c r="M29" s="8" t="str">
        <f t="shared" si="2"/>
        <v>D</v>
      </c>
      <c r="N29" s="9">
        <f t="shared" si="14"/>
        <v>46103</v>
      </c>
      <c r="O29" s="146"/>
      <c r="P29" s="146"/>
      <c r="Q29" s="16"/>
      <c r="R29" s="8" t="str">
        <f t="shared" si="3"/>
        <v>M</v>
      </c>
      <c r="S29" s="9">
        <f t="shared" si="15"/>
        <v>46134</v>
      </c>
      <c r="T29" s="146"/>
      <c r="U29" s="146"/>
      <c r="V29" s="16"/>
      <c r="W29" s="8" t="str">
        <f t="shared" si="4"/>
        <v>V</v>
      </c>
      <c r="X29" s="9">
        <f t="shared" si="16"/>
        <v>46164</v>
      </c>
      <c r="Y29" s="146"/>
      <c r="Z29" s="146"/>
      <c r="AA29" s="16"/>
      <c r="AB29" s="8" t="str">
        <f t="shared" si="5"/>
        <v>L</v>
      </c>
      <c r="AC29" s="9">
        <f t="shared" si="17"/>
        <v>46195</v>
      </c>
      <c r="AD29" s="146"/>
      <c r="AE29" s="146"/>
      <c r="AF29" s="16"/>
      <c r="AG29" s="8" t="str">
        <f t="shared" si="6"/>
        <v>M</v>
      </c>
      <c r="AH29" s="9">
        <f t="shared" si="18"/>
        <v>46225</v>
      </c>
      <c r="AI29" s="146"/>
      <c r="AJ29" s="146"/>
      <c r="AK29" s="16"/>
      <c r="AL29" s="8" t="str">
        <f t="shared" si="7"/>
        <v>S</v>
      </c>
      <c r="AM29" s="9">
        <f t="shared" si="19"/>
        <v>46256</v>
      </c>
      <c r="AN29" s="146"/>
      <c r="AO29" s="146"/>
      <c r="AP29" s="16"/>
      <c r="AQ29" s="8" t="str">
        <f t="shared" si="8"/>
        <v>M</v>
      </c>
      <c r="AR29" s="9">
        <f t="shared" si="20"/>
        <v>46287</v>
      </c>
      <c r="AS29" s="146"/>
      <c r="AT29" s="146"/>
      <c r="AU29" s="16"/>
      <c r="AV29" s="8" t="str">
        <f t="shared" si="9"/>
        <v>J</v>
      </c>
      <c r="AW29" s="9">
        <f t="shared" si="21"/>
        <v>46317</v>
      </c>
      <c r="AX29" s="146"/>
      <c r="AY29" s="146"/>
      <c r="AZ29" s="16"/>
      <c r="BA29" s="8" t="str">
        <f t="shared" si="10"/>
        <v>D</v>
      </c>
      <c r="BB29" s="9">
        <f t="shared" si="22"/>
        <v>46348</v>
      </c>
      <c r="BC29" s="146"/>
      <c r="BD29" s="146"/>
      <c r="BE29" s="16"/>
      <c r="BF29" s="8" t="str">
        <f t="shared" si="11"/>
        <v>M</v>
      </c>
      <c r="BG29" s="9">
        <f t="shared" si="23"/>
        <v>46378</v>
      </c>
      <c r="BH29" s="146"/>
      <c r="BI29" s="146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</row>
    <row r="30" spans="1:317" ht="17.25" customHeight="1" x14ac:dyDescent="0.25">
      <c r="A30" s="14"/>
      <c r="B30" s="16"/>
      <c r="C30" s="8" t="str">
        <f t="shared" si="0"/>
        <v>V</v>
      </c>
      <c r="D30" s="9">
        <f t="shared" si="12"/>
        <v>46045</v>
      </c>
      <c r="E30" s="146"/>
      <c r="F30" s="146"/>
      <c r="G30" s="16"/>
      <c r="H30" s="8" t="str">
        <f t="shared" si="1"/>
        <v>L</v>
      </c>
      <c r="I30" s="9">
        <f t="shared" si="13"/>
        <v>46076</v>
      </c>
      <c r="J30" s="146"/>
      <c r="K30" s="146"/>
      <c r="L30" s="16"/>
      <c r="M30" s="8" t="str">
        <f t="shared" si="2"/>
        <v>L</v>
      </c>
      <c r="N30" s="9">
        <f t="shared" si="14"/>
        <v>46104</v>
      </c>
      <c r="O30" s="146"/>
      <c r="P30" s="146"/>
      <c r="Q30" s="16"/>
      <c r="R30" s="8" t="str">
        <f t="shared" si="3"/>
        <v>J</v>
      </c>
      <c r="S30" s="9">
        <f t="shared" si="15"/>
        <v>46135</v>
      </c>
      <c r="T30" s="146"/>
      <c r="U30" s="146"/>
      <c r="V30" s="16"/>
      <c r="W30" s="8" t="str">
        <f t="shared" si="4"/>
        <v>S</v>
      </c>
      <c r="X30" s="9">
        <f t="shared" si="16"/>
        <v>46165</v>
      </c>
      <c r="Y30" s="146"/>
      <c r="Z30" s="146"/>
      <c r="AA30" s="16"/>
      <c r="AB30" s="8" t="str">
        <f t="shared" si="5"/>
        <v>M</v>
      </c>
      <c r="AC30" s="9">
        <f t="shared" si="17"/>
        <v>46196</v>
      </c>
      <c r="AD30" s="146"/>
      <c r="AE30" s="146"/>
      <c r="AF30" s="16"/>
      <c r="AG30" s="8" t="str">
        <f t="shared" si="6"/>
        <v>J</v>
      </c>
      <c r="AH30" s="9">
        <f t="shared" si="18"/>
        <v>46226</v>
      </c>
      <c r="AI30" s="146"/>
      <c r="AJ30" s="146"/>
      <c r="AK30" s="16"/>
      <c r="AL30" s="8" t="str">
        <f t="shared" si="7"/>
        <v>D</v>
      </c>
      <c r="AM30" s="9">
        <f t="shared" si="19"/>
        <v>46257</v>
      </c>
      <c r="AN30" s="146"/>
      <c r="AO30" s="146"/>
      <c r="AP30" s="16"/>
      <c r="AQ30" s="8" t="str">
        <f t="shared" si="8"/>
        <v>M</v>
      </c>
      <c r="AR30" s="9">
        <f t="shared" si="20"/>
        <v>46288</v>
      </c>
      <c r="AS30" s="146"/>
      <c r="AT30" s="146"/>
      <c r="AU30" s="16"/>
      <c r="AV30" s="8" t="str">
        <f t="shared" si="9"/>
        <v>V</v>
      </c>
      <c r="AW30" s="9">
        <f t="shared" si="21"/>
        <v>46318</v>
      </c>
      <c r="AX30" s="146"/>
      <c r="AY30" s="146"/>
      <c r="AZ30" s="16"/>
      <c r="BA30" s="8" t="str">
        <f t="shared" si="10"/>
        <v>L</v>
      </c>
      <c r="BB30" s="9">
        <f t="shared" si="22"/>
        <v>46349</v>
      </c>
      <c r="BC30" s="146"/>
      <c r="BD30" s="146"/>
      <c r="BE30" s="16"/>
      <c r="BF30" s="8" t="str">
        <f t="shared" si="11"/>
        <v>M</v>
      </c>
      <c r="BG30" s="9">
        <f t="shared" si="23"/>
        <v>46379</v>
      </c>
      <c r="BH30" s="146"/>
      <c r="BI30" s="146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</row>
    <row r="31" spans="1:317" ht="17.25" customHeight="1" x14ac:dyDescent="0.25">
      <c r="A31" s="14"/>
      <c r="B31" s="16"/>
      <c r="C31" s="8" t="str">
        <f t="shared" si="0"/>
        <v>S</v>
      </c>
      <c r="D31" s="9">
        <f t="shared" si="12"/>
        <v>46046</v>
      </c>
      <c r="E31" s="146"/>
      <c r="F31" s="146"/>
      <c r="G31" s="16"/>
      <c r="H31" s="8" t="str">
        <f t="shared" si="1"/>
        <v>M</v>
      </c>
      <c r="I31" s="9">
        <f t="shared" si="13"/>
        <v>46077</v>
      </c>
      <c r="J31" s="146"/>
      <c r="K31" s="146"/>
      <c r="L31" s="16"/>
      <c r="M31" s="8" t="str">
        <f t="shared" si="2"/>
        <v>M</v>
      </c>
      <c r="N31" s="9">
        <f t="shared" si="14"/>
        <v>46105</v>
      </c>
      <c r="O31" s="146"/>
      <c r="P31" s="146"/>
      <c r="Q31" s="16"/>
      <c r="R31" s="8" t="str">
        <f t="shared" si="3"/>
        <v>V</v>
      </c>
      <c r="S31" s="9">
        <f t="shared" si="15"/>
        <v>46136</v>
      </c>
      <c r="T31" s="146"/>
      <c r="U31" s="146"/>
      <c r="V31" s="16"/>
      <c r="W31" s="8" t="str">
        <f t="shared" si="4"/>
        <v>D</v>
      </c>
      <c r="X31" s="9">
        <f t="shared" si="16"/>
        <v>46166</v>
      </c>
      <c r="Y31" s="146"/>
      <c r="Z31" s="146"/>
      <c r="AA31" s="16"/>
      <c r="AB31" s="8" t="str">
        <f t="shared" si="5"/>
        <v>M</v>
      </c>
      <c r="AC31" s="9">
        <f t="shared" si="17"/>
        <v>46197</v>
      </c>
      <c r="AD31" s="146"/>
      <c r="AE31" s="146"/>
      <c r="AF31" s="16"/>
      <c r="AG31" s="8" t="str">
        <f t="shared" si="6"/>
        <v>V</v>
      </c>
      <c r="AH31" s="9">
        <f t="shared" si="18"/>
        <v>46227</v>
      </c>
      <c r="AI31" s="146"/>
      <c r="AJ31" s="146"/>
      <c r="AK31" s="16"/>
      <c r="AL31" s="8" t="str">
        <f t="shared" si="7"/>
        <v>L</v>
      </c>
      <c r="AM31" s="9">
        <f t="shared" si="19"/>
        <v>46258</v>
      </c>
      <c r="AN31" s="146"/>
      <c r="AO31" s="146"/>
      <c r="AP31" s="16"/>
      <c r="AQ31" s="8" t="str">
        <f t="shared" si="8"/>
        <v>J</v>
      </c>
      <c r="AR31" s="9">
        <f t="shared" si="20"/>
        <v>46289</v>
      </c>
      <c r="AS31" s="146"/>
      <c r="AT31" s="146"/>
      <c r="AU31" s="16"/>
      <c r="AV31" s="8" t="str">
        <f t="shared" si="9"/>
        <v>S</v>
      </c>
      <c r="AW31" s="9">
        <f t="shared" si="21"/>
        <v>46319</v>
      </c>
      <c r="AX31" s="146"/>
      <c r="AY31" s="146"/>
      <c r="AZ31" s="16"/>
      <c r="BA31" s="8" t="str">
        <f t="shared" si="10"/>
        <v>M</v>
      </c>
      <c r="BB31" s="9">
        <f t="shared" si="22"/>
        <v>46350</v>
      </c>
      <c r="BC31" s="146"/>
      <c r="BD31" s="146"/>
      <c r="BE31" s="16"/>
      <c r="BF31" s="8" t="str">
        <f t="shared" si="11"/>
        <v>J</v>
      </c>
      <c r="BG31" s="9">
        <f t="shared" si="23"/>
        <v>46380</v>
      </c>
      <c r="BH31" s="146"/>
      <c r="BI31" s="146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JM31" s="7"/>
      <c r="JN31" s="7"/>
      <c r="JO31" s="7"/>
      <c r="JP31" s="7"/>
      <c r="JQ31" s="7"/>
      <c r="JR31" s="7"/>
      <c r="JS31" s="7"/>
      <c r="JT31" s="7"/>
      <c r="JU31" s="7"/>
      <c r="JV31" s="7"/>
      <c r="JW31" s="7"/>
      <c r="JX31" s="7"/>
      <c r="JY31" s="7"/>
      <c r="JZ31" s="7"/>
      <c r="KA31" s="7"/>
      <c r="KB31" s="7"/>
      <c r="KC31" s="7"/>
      <c r="KD31" s="7"/>
      <c r="KE31" s="7"/>
      <c r="KF31" s="7"/>
      <c r="KG31" s="7"/>
      <c r="KH31" s="7"/>
      <c r="KI31" s="7"/>
      <c r="KJ31" s="7"/>
      <c r="KK31" s="7"/>
      <c r="KL31" s="7"/>
      <c r="KM31" s="7"/>
      <c r="KN31" s="7"/>
      <c r="KO31" s="7"/>
      <c r="KP31" s="7"/>
      <c r="KQ31" s="7"/>
      <c r="KR31" s="7"/>
      <c r="KS31" s="7"/>
      <c r="KT31" s="7"/>
      <c r="KU31" s="7"/>
      <c r="KV31" s="7"/>
      <c r="KW31" s="7"/>
      <c r="KX31" s="7"/>
      <c r="KY31" s="7"/>
      <c r="KZ31" s="7"/>
      <c r="LA31" s="7"/>
      <c r="LB31" s="7"/>
      <c r="LC31" s="7"/>
      <c r="LD31" s="7"/>
      <c r="LE31" s="7"/>
    </row>
    <row r="32" spans="1:317" ht="17.25" customHeight="1" x14ac:dyDescent="0.25">
      <c r="A32" s="14"/>
      <c r="B32" s="16"/>
      <c r="C32" s="8" t="str">
        <f t="shared" si="0"/>
        <v>D</v>
      </c>
      <c r="D32" s="9">
        <f t="shared" si="12"/>
        <v>46047</v>
      </c>
      <c r="E32" s="146"/>
      <c r="F32" s="146"/>
      <c r="G32" s="16"/>
      <c r="H32" s="8" t="str">
        <f t="shared" si="1"/>
        <v>M</v>
      </c>
      <c r="I32" s="9">
        <f t="shared" si="13"/>
        <v>46078</v>
      </c>
      <c r="J32" s="146"/>
      <c r="K32" s="146"/>
      <c r="L32" s="16"/>
      <c r="M32" s="8" t="str">
        <f t="shared" si="2"/>
        <v>M</v>
      </c>
      <c r="N32" s="9">
        <f t="shared" si="14"/>
        <v>46106</v>
      </c>
      <c r="O32" s="146"/>
      <c r="P32" s="146"/>
      <c r="Q32" s="16"/>
      <c r="R32" s="8" t="str">
        <f t="shared" si="3"/>
        <v>S</v>
      </c>
      <c r="S32" s="9">
        <f t="shared" si="15"/>
        <v>46137</v>
      </c>
      <c r="T32" s="146"/>
      <c r="U32" s="146"/>
      <c r="V32" s="16"/>
      <c r="W32" s="8" t="str">
        <f t="shared" si="4"/>
        <v>L</v>
      </c>
      <c r="X32" s="9">
        <f t="shared" si="16"/>
        <v>46167</v>
      </c>
      <c r="Y32" s="146"/>
      <c r="Z32" s="146"/>
      <c r="AA32" s="16"/>
      <c r="AB32" s="8" t="str">
        <f t="shared" si="5"/>
        <v>J</v>
      </c>
      <c r="AC32" s="9">
        <f t="shared" si="17"/>
        <v>46198</v>
      </c>
      <c r="AD32" s="146"/>
      <c r="AE32" s="146"/>
      <c r="AF32" s="16"/>
      <c r="AG32" s="8" t="str">
        <f t="shared" si="6"/>
        <v>S</v>
      </c>
      <c r="AH32" s="9">
        <f t="shared" si="18"/>
        <v>46228</v>
      </c>
      <c r="AI32" s="146"/>
      <c r="AJ32" s="146"/>
      <c r="AK32" s="16"/>
      <c r="AL32" s="8" t="str">
        <f t="shared" si="7"/>
        <v>M</v>
      </c>
      <c r="AM32" s="9">
        <f t="shared" si="19"/>
        <v>46259</v>
      </c>
      <c r="AN32" s="146"/>
      <c r="AO32" s="146"/>
      <c r="AP32" s="16"/>
      <c r="AQ32" s="8" t="str">
        <f t="shared" si="8"/>
        <v>V</v>
      </c>
      <c r="AR32" s="9">
        <f t="shared" si="20"/>
        <v>46290</v>
      </c>
      <c r="AS32" s="146"/>
      <c r="AT32" s="146"/>
      <c r="AU32" s="16"/>
      <c r="AV32" s="8" t="str">
        <f t="shared" si="9"/>
        <v>D</v>
      </c>
      <c r="AW32" s="9">
        <f t="shared" si="21"/>
        <v>46320</v>
      </c>
      <c r="AX32" s="146"/>
      <c r="AY32" s="146"/>
      <c r="AZ32" s="16"/>
      <c r="BA32" s="8" t="str">
        <f t="shared" si="10"/>
        <v>M</v>
      </c>
      <c r="BB32" s="9">
        <f t="shared" si="22"/>
        <v>46351</v>
      </c>
      <c r="BC32" s="146"/>
      <c r="BD32" s="146"/>
      <c r="BE32" s="16"/>
      <c r="BF32" s="8" t="str">
        <f t="shared" si="11"/>
        <v>V</v>
      </c>
      <c r="BG32" s="9">
        <f t="shared" si="23"/>
        <v>46381</v>
      </c>
      <c r="BH32" s="146"/>
      <c r="BI32" s="146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JM32" s="7"/>
      <c r="JN32" s="7"/>
      <c r="JO32" s="7"/>
      <c r="JP32" s="7"/>
      <c r="JQ32" s="7"/>
      <c r="JR32" s="7"/>
      <c r="JS32" s="7"/>
      <c r="JT32" s="7"/>
      <c r="JU32" s="7"/>
      <c r="JV32" s="7"/>
      <c r="JW32" s="7"/>
      <c r="JX32" s="7"/>
      <c r="JY32" s="7"/>
      <c r="JZ32" s="7"/>
      <c r="KA32" s="7"/>
      <c r="KB32" s="7"/>
      <c r="KC32" s="7"/>
      <c r="KD32" s="7"/>
      <c r="KE32" s="7"/>
      <c r="KF32" s="7"/>
      <c r="KG32" s="7"/>
      <c r="KH32" s="7"/>
      <c r="KI32" s="7"/>
      <c r="KJ32" s="7"/>
      <c r="KK32" s="7"/>
      <c r="KL32" s="7"/>
      <c r="KM32" s="7"/>
      <c r="KN32" s="7"/>
      <c r="KO32" s="7"/>
      <c r="KP32" s="7"/>
      <c r="KQ32" s="7"/>
      <c r="KR32" s="7"/>
      <c r="KS32" s="7"/>
      <c r="KT32" s="7"/>
      <c r="KU32" s="7"/>
      <c r="KV32" s="7"/>
      <c r="KW32" s="7"/>
      <c r="KX32" s="7"/>
      <c r="KY32" s="7"/>
      <c r="KZ32" s="7"/>
      <c r="LA32" s="7"/>
      <c r="LB32" s="7"/>
      <c r="LC32" s="7"/>
      <c r="LD32" s="7"/>
      <c r="LE32" s="7"/>
    </row>
    <row r="33" spans="1:317" ht="17.25" customHeight="1" x14ac:dyDescent="0.25">
      <c r="A33" s="14"/>
      <c r="B33" s="16"/>
      <c r="C33" s="8" t="str">
        <f t="shared" si="0"/>
        <v>L</v>
      </c>
      <c r="D33" s="9">
        <f t="shared" si="12"/>
        <v>46048</v>
      </c>
      <c r="E33" s="146"/>
      <c r="F33" s="146"/>
      <c r="G33" s="16"/>
      <c r="H33" s="8" t="str">
        <f t="shared" si="1"/>
        <v>J</v>
      </c>
      <c r="I33" s="9">
        <f t="shared" si="13"/>
        <v>46079</v>
      </c>
      <c r="J33" s="146"/>
      <c r="K33" s="146"/>
      <c r="L33" s="16"/>
      <c r="M33" s="8" t="str">
        <f t="shared" si="2"/>
        <v>J</v>
      </c>
      <c r="N33" s="9">
        <f t="shared" si="14"/>
        <v>46107</v>
      </c>
      <c r="O33" s="146"/>
      <c r="P33" s="146"/>
      <c r="Q33" s="16"/>
      <c r="R33" s="8" t="str">
        <f t="shared" si="3"/>
        <v>D</v>
      </c>
      <c r="S33" s="9">
        <f t="shared" si="15"/>
        <v>46138</v>
      </c>
      <c r="T33" s="146"/>
      <c r="U33" s="146"/>
      <c r="V33" s="16"/>
      <c r="W33" s="8" t="str">
        <f t="shared" si="4"/>
        <v>M</v>
      </c>
      <c r="X33" s="9">
        <f t="shared" si="16"/>
        <v>46168</v>
      </c>
      <c r="Y33" s="146"/>
      <c r="Z33" s="146"/>
      <c r="AA33" s="16"/>
      <c r="AB33" s="8" t="str">
        <f t="shared" si="5"/>
        <v>V</v>
      </c>
      <c r="AC33" s="9">
        <f t="shared" si="17"/>
        <v>46199</v>
      </c>
      <c r="AD33" s="146"/>
      <c r="AE33" s="146"/>
      <c r="AF33" s="16"/>
      <c r="AG33" s="8" t="str">
        <f t="shared" si="6"/>
        <v>D</v>
      </c>
      <c r="AH33" s="9">
        <f t="shared" si="18"/>
        <v>46229</v>
      </c>
      <c r="AI33" s="146"/>
      <c r="AJ33" s="146"/>
      <c r="AK33" s="16"/>
      <c r="AL33" s="8" t="str">
        <f t="shared" si="7"/>
        <v>M</v>
      </c>
      <c r="AM33" s="9">
        <f t="shared" si="19"/>
        <v>46260</v>
      </c>
      <c r="AN33" s="146"/>
      <c r="AO33" s="146"/>
      <c r="AP33" s="16"/>
      <c r="AQ33" s="8" t="str">
        <f t="shared" si="8"/>
        <v>S</v>
      </c>
      <c r="AR33" s="9">
        <f t="shared" si="20"/>
        <v>46291</v>
      </c>
      <c r="AS33" s="146"/>
      <c r="AT33" s="146"/>
      <c r="AU33" s="16"/>
      <c r="AV33" s="8" t="str">
        <f t="shared" si="9"/>
        <v>L</v>
      </c>
      <c r="AW33" s="9">
        <f t="shared" si="21"/>
        <v>46321</v>
      </c>
      <c r="AX33" s="146"/>
      <c r="AY33" s="146"/>
      <c r="AZ33" s="16"/>
      <c r="BA33" s="8" t="str">
        <f t="shared" si="10"/>
        <v>J</v>
      </c>
      <c r="BB33" s="9">
        <f t="shared" si="22"/>
        <v>46352</v>
      </c>
      <c r="BC33" s="146"/>
      <c r="BD33" s="146"/>
      <c r="BE33" s="16"/>
      <c r="BF33" s="8" t="str">
        <f t="shared" si="11"/>
        <v>S</v>
      </c>
      <c r="BG33" s="9">
        <f t="shared" si="23"/>
        <v>46382</v>
      </c>
      <c r="BH33" s="146"/>
      <c r="BI33" s="146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</row>
    <row r="34" spans="1:317" ht="17.25" customHeight="1" x14ac:dyDescent="0.25">
      <c r="A34" s="14"/>
      <c r="B34" s="16"/>
      <c r="C34" s="8" t="str">
        <f t="shared" si="0"/>
        <v>M</v>
      </c>
      <c r="D34" s="9">
        <f t="shared" si="12"/>
        <v>46049</v>
      </c>
      <c r="E34" s="146"/>
      <c r="F34" s="146"/>
      <c r="G34" s="16"/>
      <c r="H34" s="8" t="str">
        <f t="shared" si="1"/>
        <v>V</v>
      </c>
      <c r="I34" s="9">
        <f t="shared" si="13"/>
        <v>46080</v>
      </c>
      <c r="J34" s="146"/>
      <c r="K34" s="146"/>
      <c r="L34" s="16"/>
      <c r="M34" s="8" t="str">
        <f t="shared" si="2"/>
        <v>V</v>
      </c>
      <c r="N34" s="9">
        <f t="shared" si="14"/>
        <v>46108</v>
      </c>
      <c r="O34" s="146"/>
      <c r="P34" s="146"/>
      <c r="Q34" s="16"/>
      <c r="R34" s="8" t="str">
        <f t="shared" si="3"/>
        <v>L</v>
      </c>
      <c r="S34" s="9">
        <f t="shared" si="15"/>
        <v>46139</v>
      </c>
      <c r="T34" s="146"/>
      <c r="U34" s="146"/>
      <c r="V34" s="16"/>
      <c r="W34" s="8" t="str">
        <f t="shared" si="4"/>
        <v>M</v>
      </c>
      <c r="X34" s="9">
        <f t="shared" si="16"/>
        <v>46169</v>
      </c>
      <c r="Y34" s="146"/>
      <c r="Z34" s="146"/>
      <c r="AA34" s="16"/>
      <c r="AB34" s="8" t="str">
        <f t="shared" si="5"/>
        <v>S</v>
      </c>
      <c r="AC34" s="9">
        <f t="shared" si="17"/>
        <v>46200</v>
      </c>
      <c r="AD34" s="146"/>
      <c r="AE34" s="146"/>
      <c r="AF34" s="16"/>
      <c r="AG34" s="8" t="str">
        <f t="shared" si="6"/>
        <v>L</v>
      </c>
      <c r="AH34" s="9">
        <f t="shared" si="18"/>
        <v>46230</v>
      </c>
      <c r="AI34" s="146"/>
      <c r="AJ34" s="146"/>
      <c r="AK34" s="16"/>
      <c r="AL34" s="8" t="str">
        <f t="shared" si="7"/>
        <v>J</v>
      </c>
      <c r="AM34" s="9">
        <f t="shared" si="19"/>
        <v>46261</v>
      </c>
      <c r="AN34" s="146"/>
      <c r="AO34" s="146"/>
      <c r="AP34" s="16"/>
      <c r="AQ34" s="8" t="str">
        <f t="shared" si="8"/>
        <v>D</v>
      </c>
      <c r="AR34" s="9">
        <f t="shared" si="20"/>
        <v>46292</v>
      </c>
      <c r="AS34" s="146"/>
      <c r="AT34" s="146"/>
      <c r="AU34" s="16"/>
      <c r="AV34" s="8" t="str">
        <f t="shared" si="9"/>
        <v>M</v>
      </c>
      <c r="AW34" s="9">
        <f t="shared" si="21"/>
        <v>46322</v>
      </c>
      <c r="AX34" s="146"/>
      <c r="AY34" s="146"/>
      <c r="AZ34" s="16"/>
      <c r="BA34" s="8" t="str">
        <f t="shared" si="10"/>
        <v>V</v>
      </c>
      <c r="BB34" s="9">
        <f t="shared" si="22"/>
        <v>46353</v>
      </c>
      <c r="BC34" s="146"/>
      <c r="BD34" s="146"/>
      <c r="BE34" s="16"/>
      <c r="BF34" s="8" t="str">
        <f t="shared" si="11"/>
        <v>D</v>
      </c>
      <c r="BG34" s="9">
        <f t="shared" si="23"/>
        <v>46383</v>
      </c>
      <c r="BH34" s="146"/>
      <c r="BI34" s="146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</row>
    <row r="35" spans="1:317" ht="17.25" customHeight="1" x14ac:dyDescent="0.25">
      <c r="A35" s="14"/>
      <c r="B35" s="16"/>
      <c r="C35" s="8" t="str">
        <f t="shared" si="0"/>
        <v>M</v>
      </c>
      <c r="D35" s="9">
        <f t="shared" si="12"/>
        <v>46050</v>
      </c>
      <c r="E35" s="146"/>
      <c r="F35" s="146"/>
      <c r="G35" s="16"/>
      <c r="H35" s="8" t="str">
        <f t="shared" si="1"/>
        <v>S</v>
      </c>
      <c r="I35" s="9">
        <f t="shared" si="13"/>
        <v>46081</v>
      </c>
      <c r="J35" s="146"/>
      <c r="K35" s="146"/>
      <c r="L35" s="16"/>
      <c r="M35" s="8" t="str">
        <f t="shared" si="2"/>
        <v>S</v>
      </c>
      <c r="N35" s="9">
        <f t="shared" si="14"/>
        <v>46109</v>
      </c>
      <c r="O35" s="146"/>
      <c r="P35" s="146"/>
      <c r="Q35" s="16"/>
      <c r="R35" s="8" t="str">
        <f t="shared" si="3"/>
        <v>M</v>
      </c>
      <c r="S35" s="9">
        <f t="shared" si="15"/>
        <v>46140</v>
      </c>
      <c r="T35" s="146"/>
      <c r="U35" s="146"/>
      <c r="V35" s="16"/>
      <c r="W35" s="8" t="str">
        <f t="shared" si="4"/>
        <v>J</v>
      </c>
      <c r="X35" s="9">
        <f t="shared" si="16"/>
        <v>46170</v>
      </c>
      <c r="Y35" s="146"/>
      <c r="Z35" s="146"/>
      <c r="AA35" s="16"/>
      <c r="AB35" s="8" t="str">
        <f t="shared" si="5"/>
        <v>D</v>
      </c>
      <c r="AC35" s="9">
        <f t="shared" si="17"/>
        <v>46201</v>
      </c>
      <c r="AD35" s="146"/>
      <c r="AE35" s="146"/>
      <c r="AF35" s="16"/>
      <c r="AG35" s="8" t="str">
        <f t="shared" si="6"/>
        <v>M</v>
      </c>
      <c r="AH35" s="9">
        <f t="shared" si="18"/>
        <v>46231</v>
      </c>
      <c r="AI35" s="146"/>
      <c r="AJ35" s="146"/>
      <c r="AK35" s="16"/>
      <c r="AL35" s="8" t="str">
        <f t="shared" si="7"/>
        <v>V</v>
      </c>
      <c r="AM35" s="9">
        <f t="shared" si="19"/>
        <v>46262</v>
      </c>
      <c r="AN35" s="146"/>
      <c r="AO35" s="146"/>
      <c r="AP35" s="16"/>
      <c r="AQ35" s="8" t="str">
        <f t="shared" si="8"/>
        <v>L</v>
      </c>
      <c r="AR35" s="9">
        <f t="shared" si="20"/>
        <v>46293</v>
      </c>
      <c r="AS35" s="146"/>
      <c r="AT35" s="146"/>
      <c r="AU35" s="16"/>
      <c r="AV35" s="8" t="str">
        <f t="shared" si="9"/>
        <v>M</v>
      </c>
      <c r="AW35" s="9">
        <f t="shared" si="21"/>
        <v>46323</v>
      </c>
      <c r="AX35" s="146"/>
      <c r="AY35" s="146"/>
      <c r="AZ35" s="16"/>
      <c r="BA35" s="8" t="str">
        <f t="shared" si="10"/>
        <v>S</v>
      </c>
      <c r="BB35" s="9">
        <f t="shared" si="22"/>
        <v>46354</v>
      </c>
      <c r="BC35" s="146"/>
      <c r="BD35" s="146"/>
      <c r="BE35" s="16"/>
      <c r="BF35" s="8" t="str">
        <f t="shared" si="11"/>
        <v>L</v>
      </c>
      <c r="BG35" s="9">
        <f t="shared" si="23"/>
        <v>46384</v>
      </c>
      <c r="BH35" s="146"/>
      <c r="BI35" s="146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</row>
    <row r="36" spans="1:317" ht="17.25" customHeight="1" x14ac:dyDescent="0.25">
      <c r="A36" s="14"/>
      <c r="B36" s="16"/>
      <c r="C36" s="8" t="str">
        <f t="shared" si="0"/>
        <v>J</v>
      </c>
      <c r="D36" s="9">
        <f>IF(D35="","",IF(MONTH(D35+1)=MONTH(D8),D35+1,""))</f>
        <v>46051</v>
      </c>
      <c r="E36" s="151"/>
      <c r="F36" s="151"/>
      <c r="G36" s="16"/>
      <c r="H36" s="32" t="str">
        <f t="shared" si="1"/>
        <v/>
      </c>
      <c r="I36" s="31" t="str">
        <f>IF(I35="","",IF(MONTH(I35+1)=MONTH(I8),I35+1,""))</f>
        <v/>
      </c>
      <c r="J36" s="173"/>
      <c r="K36" s="173"/>
      <c r="L36" s="16"/>
      <c r="M36" s="8" t="str">
        <f t="shared" si="2"/>
        <v>D</v>
      </c>
      <c r="N36" s="9">
        <f>IF(N35="","",IF(MONTH(N35+1)=MONTH(N8),N35+1,""))</f>
        <v>46110</v>
      </c>
      <c r="O36" s="146"/>
      <c r="P36" s="146"/>
      <c r="Q36" s="25"/>
      <c r="R36" s="8" t="str">
        <f t="shared" si="3"/>
        <v>M</v>
      </c>
      <c r="S36" s="9">
        <f>IF(S35="","",IF(MONTH(S35+1)=MONTH(S8),S35+1,""))</f>
        <v>46141</v>
      </c>
      <c r="T36" s="146"/>
      <c r="U36" s="146"/>
      <c r="V36" s="16"/>
      <c r="W36" s="8" t="str">
        <f t="shared" si="4"/>
        <v>V</v>
      </c>
      <c r="X36" s="9">
        <f>IF(X35="","",IF(MONTH(X35+1)=MONTH(X8),X35+1,""))</f>
        <v>46171</v>
      </c>
      <c r="Y36" s="146"/>
      <c r="Z36" s="146"/>
      <c r="AA36" s="16"/>
      <c r="AB36" s="8" t="str">
        <f t="shared" si="5"/>
        <v>L</v>
      </c>
      <c r="AC36" s="9">
        <f>IF(AC35="","",IF(MONTH(AC35+1)=MONTH(AC8),AC35+1,""))</f>
        <v>46202</v>
      </c>
      <c r="AD36" s="146"/>
      <c r="AE36" s="146"/>
      <c r="AF36" s="16"/>
      <c r="AG36" s="8" t="str">
        <f t="shared" si="6"/>
        <v>M</v>
      </c>
      <c r="AH36" s="9">
        <f>IF(AH35="","",IF(MONTH(AH35+1)=MONTH(AH8),AH35+1,""))</f>
        <v>46232</v>
      </c>
      <c r="AI36" s="146"/>
      <c r="AJ36" s="146"/>
      <c r="AK36" s="16"/>
      <c r="AL36" s="8" t="str">
        <f t="shared" si="7"/>
        <v>S</v>
      </c>
      <c r="AM36" s="9">
        <f>IF(AM35="","",IF(MONTH(AM35+1)=MONTH(AM8),AM35+1,""))</f>
        <v>46263</v>
      </c>
      <c r="AN36" s="146"/>
      <c r="AO36" s="146"/>
      <c r="AP36" s="16"/>
      <c r="AQ36" s="8" t="str">
        <f t="shared" si="8"/>
        <v>M</v>
      </c>
      <c r="AR36" s="9">
        <f>IF(AR35="","",IF(MONTH(AR35+1)=MONTH(AR8),AR35+1,""))</f>
        <v>46294</v>
      </c>
      <c r="AS36" s="146"/>
      <c r="AT36" s="146"/>
      <c r="AU36" s="16"/>
      <c r="AV36" s="8" t="str">
        <f t="shared" si="9"/>
        <v>J</v>
      </c>
      <c r="AW36" s="9">
        <f>IF(AW35="","",IF(MONTH(AW35+1)=MONTH(AW8),AW35+1,""))</f>
        <v>46324</v>
      </c>
      <c r="AX36" s="146"/>
      <c r="AY36" s="146"/>
      <c r="AZ36" s="16"/>
      <c r="BA36" s="8" t="str">
        <f t="shared" si="10"/>
        <v>D</v>
      </c>
      <c r="BB36" s="9">
        <f>IF(BB35="","",IF(MONTH(BB35+1)=MONTH(BB8),BB35+1,""))</f>
        <v>46355</v>
      </c>
      <c r="BC36" s="146"/>
      <c r="BD36" s="146"/>
      <c r="BE36" s="16"/>
      <c r="BF36" s="8" t="str">
        <f t="shared" si="11"/>
        <v>M</v>
      </c>
      <c r="BG36" s="9">
        <f>IF(BG35="","",IF(MONTH(BG35+1)=MONTH(BG8),BG35+1,""))</f>
        <v>46385</v>
      </c>
      <c r="BH36" s="146"/>
      <c r="BI36" s="146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</row>
    <row r="37" spans="1:317" ht="17.25" customHeight="1" x14ac:dyDescent="0.25">
      <c r="A37" s="14"/>
      <c r="B37" s="16"/>
      <c r="C37" s="8" t="str">
        <f t="shared" si="0"/>
        <v>V</v>
      </c>
      <c r="D37" s="9">
        <f>IF(D36="","",IF(MONTH(D36+1)=MONTH(D9),D36+1,""))</f>
        <v>46052</v>
      </c>
      <c r="E37" s="146"/>
      <c r="F37" s="146"/>
      <c r="G37" s="16"/>
      <c r="H37" s="30" t="str">
        <f t="shared" si="1"/>
        <v/>
      </c>
      <c r="I37" s="29" t="str">
        <f>IF(I36="","",IF(MONTH(I36+1)=MONTH(I9),I36+1,""))</f>
        <v/>
      </c>
      <c r="J37" s="172"/>
      <c r="K37" s="172"/>
      <c r="L37" s="16"/>
      <c r="M37" s="8" t="str">
        <f t="shared" si="2"/>
        <v>L</v>
      </c>
      <c r="N37" s="9">
        <f>IF(N36="","",IF(MONTH(N36+1)=MONTH(N9),N36+1,""))</f>
        <v>46111</v>
      </c>
      <c r="O37" s="146"/>
      <c r="P37" s="146"/>
      <c r="Q37" s="16"/>
      <c r="R37" s="8" t="str">
        <f t="shared" si="3"/>
        <v>J</v>
      </c>
      <c r="S37" s="9">
        <f>IF(S36="","",IF(MONTH(S36+1)=MONTH(S9),S36+1,""))</f>
        <v>46142</v>
      </c>
      <c r="T37" s="146"/>
      <c r="U37" s="146"/>
      <c r="V37" s="16"/>
      <c r="W37" s="8" t="str">
        <f t="shared" si="4"/>
        <v>S</v>
      </c>
      <c r="X37" s="9">
        <f>IF(X36="","",IF(MONTH(X36+1)=MONTH(X9),X36+1,""))</f>
        <v>46172</v>
      </c>
      <c r="Y37" s="146"/>
      <c r="Z37" s="146"/>
      <c r="AA37" s="16"/>
      <c r="AB37" s="8" t="str">
        <f t="shared" si="5"/>
        <v>M</v>
      </c>
      <c r="AC37" s="9">
        <f>IF(AC36="","",IF(MONTH(AC36+1)=MONTH(AC9),AC36+1,""))</f>
        <v>46203</v>
      </c>
      <c r="AD37" s="146"/>
      <c r="AE37" s="146"/>
      <c r="AF37" s="16"/>
      <c r="AG37" s="8" t="str">
        <f t="shared" si="6"/>
        <v>J</v>
      </c>
      <c r="AH37" s="9">
        <f>IF(AH36="","",IF(MONTH(AH36+1)=MONTH(AH9),AH36+1,""))</f>
        <v>46233</v>
      </c>
      <c r="AI37" s="146"/>
      <c r="AJ37" s="146"/>
      <c r="AK37" s="16"/>
      <c r="AL37" s="8" t="str">
        <f t="shared" si="7"/>
        <v>D</v>
      </c>
      <c r="AM37" s="9">
        <f>IF(AM36="","",IF(MONTH(AM36+1)=MONTH(AM9),AM36+1,""))</f>
        <v>46264</v>
      </c>
      <c r="AN37" s="146"/>
      <c r="AO37" s="146"/>
      <c r="AP37" s="16"/>
      <c r="AQ37" s="8" t="str">
        <f t="shared" si="8"/>
        <v>M</v>
      </c>
      <c r="AR37" s="9">
        <f>IF(AR36="","",IF(MONTH(AR36+1)=MONTH(AR9),AR36+1,""))</f>
        <v>46295</v>
      </c>
      <c r="AS37" s="146"/>
      <c r="AT37" s="146"/>
      <c r="AU37" s="16"/>
      <c r="AV37" s="8" t="str">
        <f t="shared" si="9"/>
        <v>V</v>
      </c>
      <c r="AW37" s="9">
        <f>IF(AW36="","",IF(MONTH(AW36+1)=MONTH(AW9),AW36+1,""))</f>
        <v>46325</v>
      </c>
      <c r="AX37" s="146"/>
      <c r="AY37" s="146"/>
      <c r="AZ37" s="16"/>
      <c r="BA37" s="8" t="str">
        <f t="shared" si="10"/>
        <v>L</v>
      </c>
      <c r="BB37" s="9">
        <f>IF(BB36="","",IF(MONTH(BB36+1)=MONTH(BB9),BB36+1,""))</f>
        <v>46356</v>
      </c>
      <c r="BC37" s="146"/>
      <c r="BD37" s="146"/>
      <c r="BE37" s="16"/>
      <c r="BF37" s="8" t="str">
        <f t="shared" si="11"/>
        <v>M</v>
      </c>
      <c r="BG37" s="9">
        <f>IF(BG36="","",IF(MONTH(BG36+1)=MONTH(BG9),BG36+1,""))</f>
        <v>46386</v>
      </c>
      <c r="BH37" s="146"/>
      <c r="BI37" s="146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</row>
    <row r="38" spans="1:317" ht="17.25" customHeight="1" x14ac:dyDescent="0.25">
      <c r="A38" s="14"/>
      <c r="B38" s="16"/>
      <c r="C38" s="8" t="str">
        <f t="shared" si="0"/>
        <v>S</v>
      </c>
      <c r="D38" s="9">
        <f>IF(D37="","",IF(MONTH(D37+1)=MONTH(D10),D37+1,""))</f>
        <v>46053</v>
      </c>
      <c r="E38" s="167"/>
      <c r="F38" s="158"/>
      <c r="G38" s="16"/>
      <c r="H38" s="23" t="str">
        <f t="shared" si="1"/>
        <v/>
      </c>
      <c r="I38" s="24" t="str">
        <f>IF(I37="","",IF(MONTH(I37+1)=MONTH(I10),I37+1,""))</f>
        <v/>
      </c>
      <c r="J38" s="170"/>
      <c r="K38" s="171"/>
      <c r="L38" s="16"/>
      <c r="M38" s="8" t="str">
        <f t="shared" si="2"/>
        <v>M</v>
      </c>
      <c r="N38" s="9">
        <f>IF(N37="","",IF(MONTH(N37+1)=MONTH(N10),N37+1,""))</f>
        <v>46112</v>
      </c>
      <c r="O38" s="167"/>
      <c r="P38" s="158"/>
      <c r="Q38" s="16"/>
      <c r="R38" s="8" t="str">
        <f t="shared" si="3"/>
        <v/>
      </c>
      <c r="S38" s="9" t="str">
        <f>IF(S37="","",IF(MONTH(S37+1)=MONTH(S10),S37+1,""))</f>
        <v/>
      </c>
      <c r="T38" s="168"/>
      <c r="U38" s="169"/>
      <c r="V38" s="16"/>
      <c r="W38" s="8" t="str">
        <f t="shared" si="4"/>
        <v>D</v>
      </c>
      <c r="X38" s="9">
        <f>IF(X37="","",IF(MONTH(X37+1)=MONTH(X10),X37+1,""))</f>
        <v>46173</v>
      </c>
      <c r="Y38" s="167"/>
      <c r="Z38" s="158"/>
      <c r="AA38" s="16"/>
      <c r="AB38" s="8" t="str">
        <f t="shared" si="5"/>
        <v/>
      </c>
      <c r="AC38" s="9" t="str">
        <f>IF(AC37="","",IF(MONTH(AC37+1)=MONTH(AC10),AC37+1,""))</f>
        <v/>
      </c>
      <c r="AD38" s="167"/>
      <c r="AE38" s="158"/>
      <c r="AF38" s="16"/>
      <c r="AG38" s="8" t="str">
        <f t="shared" si="6"/>
        <v>V</v>
      </c>
      <c r="AH38" s="9">
        <f>IF(AH37="","",IF(MONTH(AH37+1)=MONTH(AH10),AH37+1,""))</f>
        <v>46234</v>
      </c>
      <c r="AI38" s="167"/>
      <c r="AJ38" s="158"/>
      <c r="AK38" s="16"/>
      <c r="AL38" s="8" t="str">
        <f t="shared" si="7"/>
        <v>L</v>
      </c>
      <c r="AM38" s="9">
        <f>IF(AM37="","",IF(MONTH(AM37+1)=MONTH(AM10),AM37+1,""))</f>
        <v>46265</v>
      </c>
      <c r="AN38" s="167"/>
      <c r="AO38" s="158"/>
      <c r="AP38" s="16"/>
      <c r="AQ38" s="8" t="str">
        <f t="shared" si="8"/>
        <v/>
      </c>
      <c r="AR38" s="9" t="str">
        <f>IF(AR37="","",IF(MONTH(AR37+1)=MONTH(AR10),AR37+1,""))</f>
        <v/>
      </c>
      <c r="AS38" s="168"/>
      <c r="AT38" s="169"/>
      <c r="AU38" s="16"/>
      <c r="AV38" s="8" t="str">
        <f t="shared" si="9"/>
        <v>S</v>
      </c>
      <c r="AW38" s="9">
        <f>IF(AW37="","",IF(MONTH(AW37+1)=MONTH(AW10),AW37+1,""))</f>
        <v>46326</v>
      </c>
      <c r="AX38" s="168"/>
      <c r="AY38" s="169"/>
      <c r="AZ38" s="16"/>
      <c r="BA38" s="8" t="str">
        <f t="shared" si="10"/>
        <v/>
      </c>
      <c r="BB38" s="9" t="str">
        <f>IF(BB37="","",IF(MONTH(BB37+1)=MONTH(BB10),BB37+1,""))</f>
        <v/>
      </c>
      <c r="BC38" s="168"/>
      <c r="BD38" s="169"/>
      <c r="BE38" s="16"/>
      <c r="BF38" s="8" t="str">
        <f t="shared" si="11"/>
        <v>J</v>
      </c>
      <c r="BG38" s="9">
        <f>IF(BG37="","",IF(MONTH(BG37+1)=MONTH(BG10),BG37+1,""))</f>
        <v>46387</v>
      </c>
      <c r="BH38" s="167"/>
      <c r="BI38" s="158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</row>
    <row r="39" spans="1:317" ht="15" x14ac:dyDescent="0.25">
      <c r="A39" s="14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</row>
    <row r="40" spans="1:317" ht="15.75" customHeigh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26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</row>
    <row r="41" spans="1:317" ht="15.75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</row>
    <row r="42" spans="1:317" ht="15.75" customHeigh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</row>
    <row r="43" spans="1:317" ht="15.75" customHeigh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</row>
    <row r="44" spans="1:317" ht="15.75" customHeigh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</row>
    <row r="45" spans="1:317" ht="15.75" customHeigh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</row>
    <row r="46" spans="1:317" ht="15.75" customHeight="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</row>
    <row r="47" spans="1:317" ht="15.75" customHeigh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</row>
    <row r="48" spans="1:317" ht="15.75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</row>
    <row r="49" spans="1:104" ht="15.75" customHeigh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</row>
    <row r="50" spans="1:104" ht="15.75" customHeight="1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</row>
    <row r="51" spans="1:104" ht="15.75" customHeight="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</row>
    <row r="52" spans="1:104" ht="15.75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</row>
    <row r="53" spans="1:104" ht="15.75" customHeight="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</row>
    <row r="54" spans="1:104" ht="15.75" customHeigh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</row>
    <row r="55" spans="1:104" ht="15.75" customHeigh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</row>
    <row r="56" spans="1:104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</row>
    <row r="57" spans="1:104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</row>
    <row r="58" spans="1:104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</row>
    <row r="59" spans="1:104" ht="15.75" customHeigh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</row>
    <row r="60" spans="1:104" ht="15.75" customHeight="1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</row>
    <row r="61" spans="1:104" ht="15.7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</row>
    <row r="62" spans="1:104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</row>
    <row r="63" spans="1:104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</row>
    <row r="64" spans="1:104" ht="15.75" customHeight="1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</row>
    <row r="65" spans="1:104" ht="15.75" customHeight="1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</row>
    <row r="66" spans="1:104" ht="15.75" customHeight="1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</row>
    <row r="67" spans="1:104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</row>
    <row r="68" spans="1:104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</row>
    <row r="69" spans="1:104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</row>
    <row r="70" spans="1:104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</row>
    <row r="71" spans="1:104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</row>
    <row r="72" spans="1:104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</row>
    <row r="73" spans="1:104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</row>
    <row r="74" spans="1:104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</row>
    <row r="75" spans="1:104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</row>
    <row r="76" spans="1:104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</row>
    <row r="77" spans="1:104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</row>
    <row r="78" spans="1:104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</row>
    <row r="79" spans="1:104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</row>
    <row r="80" spans="1:104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</row>
    <row r="81" spans="1:82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</row>
    <row r="82" spans="1:82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</row>
    <row r="83" spans="1:82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</row>
    <row r="84" spans="1:82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</row>
    <row r="85" spans="1:82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</row>
    <row r="86" spans="1:82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</row>
    <row r="87" spans="1:82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</row>
    <row r="88" spans="1:82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</row>
    <row r="89" spans="1:82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</row>
    <row r="90" spans="1:82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</row>
    <row r="91" spans="1:82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</row>
    <row r="92" spans="1:82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</row>
    <row r="93" spans="1:82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</row>
    <row r="94" spans="1:82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</row>
    <row r="95" spans="1:82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</row>
    <row r="96" spans="1:82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</row>
    <row r="97" spans="1:82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</row>
    <row r="98" spans="1:82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</row>
    <row r="99" spans="1:82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</row>
    <row r="100" spans="1:82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</row>
    <row r="101" spans="1:82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</row>
    <row r="102" spans="1:82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</row>
    <row r="103" spans="1:82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</row>
    <row r="104" spans="1:82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</row>
    <row r="105" spans="1:82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</row>
    <row r="106" spans="1:82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</row>
    <row r="107" spans="1:82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</row>
    <row r="108" spans="1:82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</row>
    <row r="109" spans="1:82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</row>
    <row r="110" spans="1:82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</row>
    <row r="111" spans="1:82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</row>
    <row r="112" spans="1:82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</row>
    <row r="113" spans="1:82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</row>
    <row r="114" spans="1:82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</row>
    <row r="115" spans="1:82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</row>
    <row r="116" spans="1:82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</row>
    <row r="117" spans="1:82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</row>
    <row r="118" spans="1:82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</row>
    <row r="119" spans="1:82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</row>
    <row r="120" spans="1:82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</row>
    <row r="121" spans="1:82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</row>
    <row r="122" spans="1:82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</row>
    <row r="123" spans="1:82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</row>
    <row r="124" spans="1:82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</row>
  </sheetData>
  <mergeCells count="402">
    <mergeCell ref="AX2:BC2"/>
    <mergeCell ref="BE2:BG2"/>
    <mergeCell ref="AX4:BC4"/>
    <mergeCell ref="BE4:BG4"/>
    <mergeCell ref="Y5:Z5"/>
    <mergeCell ref="AL5:AM5"/>
    <mergeCell ref="AG6:AJ6"/>
    <mergeCell ref="AL6:AO6"/>
    <mergeCell ref="AQ6:AT6"/>
    <mergeCell ref="AV6:AY6"/>
    <mergeCell ref="BA6:BD6"/>
    <mergeCell ref="BF6:BI6"/>
    <mergeCell ref="C6:F6"/>
    <mergeCell ref="H6:K6"/>
    <mergeCell ref="M6:P6"/>
    <mergeCell ref="R6:U6"/>
    <mergeCell ref="W6:Z6"/>
    <mergeCell ref="AB6:AE6"/>
    <mergeCell ref="AG7:AJ7"/>
    <mergeCell ref="AL7:AO7"/>
    <mergeCell ref="AQ7:AT7"/>
    <mergeCell ref="AV7:AY7"/>
    <mergeCell ref="BA7:BD7"/>
    <mergeCell ref="BF7:BI7"/>
    <mergeCell ref="C7:F7"/>
    <mergeCell ref="H7:K7"/>
    <mergeCell ref="M7:P7"/>
    <mergeCell ref="R7:U7"/>
    <mergeCell ref="W7:Z7"/>
    <mergeCell ref="AB7:AE7"/>
    <mergeCell ref="AI8:AJ8"/>
    <mergeCell ref="AN8:AO8"/>
    <mergeCell ref="AS8:AT8"/>
    <mergeCell ref="AX8:AY8"/>
    <mergeCell ref="BC8:BD8"/>
    <mergeCell ref="BH8:BI8"/>
    <mergeCell ref="E8:F8"/>
    <mergeCell ref="J8:K8"/>
    <mergeCell ref="O8:P8"/>
    <mergeCell ref="T8:U8"/>
    <mergeCell ref="Y8:Z8"/>
    <mergeCell ref="AD8:AE8"/>
    <mergeCell ref="AI9:AJ9"/>
    <mergeCell ref="AN9:AO9"/>
    <mergeCell ref="AS9:AT9"/>
    <mergeCell ref="AX9:AY9"/>
    <mergeCell ref="BC9:BD9"/>
    <mergeCell ref="BH9:BI9"/>
    <mergeCell ref="E9:F9"/>
    <mergeCell ref="J9:K9"/>
    <mergeCell ref="O9:P9"/>
    <mergeCell ref="T9:U9"/>
    <mergeCell ref="Y9:Z9"/>
    <mergeCell ref="AD9:AE9"/>
    <mergeCell ref="AI10:AJ10"/>
    <mergeCell ref="AN10:AO10"/>
    <mergeCell ref="AS10:AT10"/>
    <mergeCell ref="AX10:AY10"/>
    <mergeCell ref="BC10:BD10"/>
    <mergeCell ref="BH10:BI10"/>
    <mergeCell ref="E10:F10"/>
    <mergeCell ref="J10:K10"/>
    <mergeCell ref="O10:P10"/>
    <mergeCell ref="T10:U10"/>
    <mergeCell ref="Y10:Z10"/>
    <mergeCell ref="AD10:AE10"/>
    <mergeCell ref="AI11:AJ11"/>
    <mergeCell ref="AN11:AO11"/>
    <mergeCell ref="AS11:AT11"/>
    <mergeCell ref="AX11:AY11"/>
    <mergeCell ref="BC11:BD11"/>
    <mergeCell ref="BH11:BI11"/>
    <mergeCell ref="E11:F11"/>
    <mergeCell ref="J11:K11"/>
    <mergeCell ref="O11:P11"/>
    <mergeCell ref="T11:U11"/>
    <mergeCell ref="Y11:Z11"/>
    <mergeCell ref="AD11:AE11"/>
    <mergeCell ref="AI12:AJ12"/>
    <mergeCell ref="AN12:AO12"/>
    <mergeCell ref="AS12:AT12"/>
    <mergeCell ref="AX12:AY12"/>
    <mergeCell ref="BC12:BD12"/>
    <mergeCell ref="BH12:BI12"/>
    <mergeCell ref="E12:F12"/>
    <mergeCell ref="J12:K12"/>
    <mergeCell ref="O12:P12"/>
    <mergeCell ref="T12:U12"/>
    <mergeCell ref="Y12:Z12"/>
    <mergeCell ref="AD12:AE12"/>
    <mergeCell ref="AI13:AJ13"/>
    <mergeCell ref="AN13:AO13"/>
    <mergeCell ref="AS13:AT13"/>
    <mergeCell ref="AX13:AY13"/>
    <mergeCell ref="BC13:BD13"/>
    <mergeCell ref="BH13:BI13"/>
    <mergeCell ref="E13:F13"/>
    <mergeCell ref="J13:K13"/>
    <mergeCell ref="O13:P13"/>
    <mergeCell ref="T13:U13"/>
    <mergeCell ref="Y13:Z13"/>
    <mergeCell ref="AD13:AE13"/>
    <mergeCell ref="AI14:AJ14"/>
    <mergeCell ref="AN14:AO14"/>
    <mergeCell ref="AS14:AT14"/>
    <mergeCell ref="AX14:AY14"/>
    <mergeCell ref="BC14:BD14"/>
    <mergeCell ref="BH14:BI14"/>
    <mergeCell ref="E14:F14"/>
    <mergeCell ref="J14:K14"/>
    <mergeCell ref="O14:P14"/>
    <mergeCell ref="T14:U14"/>
    <mergeCell ref="Y14:Z14"/>
    <mergeCell ref="AD14:AE14"/>
    <mergeCell ref="AI15:AJ15"/>
    <mergeCell ref="AN15:AO15"/>
    <mergeCell ref="AS15:AT15"/>
    <mergeCell ref="AX15:AY15"/>
    <mergeCell ref="BC15:BD15"/>
    <mergeCell ref="BH15:BI15"/>
    <mergeCell ref="E15:F15"/>
    <mergeCell ref="J15:K15"/>
    <mergeCell ref="O15:P15"/>
    <mergeCell ref="T15:U15"/>
    <mergeCell ref="Y15:Z15"/>
    <mergeCell ref="AD15:AE15"/>
    <mergeCell ref="AI16:AJ16"/>
    <mergeCell ref="AN16:AO16"/>
    <mergeCell ref="AS16:AT16"/>
    <mergeCell ref="AX16:AY16"/>
    <mergeCell ref="BC16:BD16"/>
    <mergeCell ref="BH16:BI16"/>
    <mergeCell ref="E16:F16"/>
    <mergeCell ref="J16:K16"/>
    <mergeCell ref="O16:P16"/>
    <mergeCell ref="T16:U16"/>
    <mergeCell ref="Y16:Z16"/>
    <mergeCell ref="AD16:AE16"/>
    <mergeCell ref="AI17:AJ17"/>
    <mergeCell ref="AN17:AO17"/>
    <mergeCell ref="AS17:AT17"/>
    <mergeCell ref="AX17:AY17"/>
    <mergeCell ref="BC17:BD17"/>
    <mergeCell ref="BH17:BI17"/>
    <mergeCell ref="E17:F17"/>
    <mergeCell ref="J17:K17"/>
    <mergeCell ref="O17:P17"/>
    <mergeCell ref="T17:U17"/>
    <mergeCell ref="Y17:Z17"/>
    <mergeCell ref="AD17:AE17"/>
    <mergeCell ref="AI18:AJ18"/>
    <mergeCell ref="AN18:AO18"/>
    <mergeCell ref="AS18:AT18"/>
    <mergeCell ref="AX18:AY18"/>
    <mergeCell ref="BC18:BD18"/>
    <mergeCell ref="BH18:BI18"/>
    <mergeCell ref="E18:F18"/>
    <mergeCell ref="J18:K18"/>
    <mergeCell ref="O18:P18"/>
    <mergeCell ref="T18:U18"/>
    <mergeCell ref="Y18:Z18"/>
    <mergeCell ref="AD18:AE18"/>
    <mergeCell ref="AI19:AJ19"/>
    <mergeCell ref="AN19:AO19"/>
    <mergeCell ref="AS19:AT19"/>
    <mergeCell ref="AX19:AY19"/>
    <mergeCell ref="BC19:BD19"/>
    <mergeCell ref="BH19:BI19"/>
    <mergeCell ref="E19:F19"/>
    <mergeCell ref="J19:K19"/>
    <mergeCell ref="O19:P19"/>
    <mergeCell ref="T19:U19"/>
    <mergeCell ref="Y19:Z19"/>
    <mergeCell ref="AD19:AE19"/>
    <mergeCell ref="AI20:AJ20"/>
    <mergeCell ref="AN20:AO20"/>
    <mergeCell ref="AS20:AT20"/>
    <mergeCell ref="AX20:AY20"/>
    <mergeCell ref="BC20:BD20"/>
    <mergeCell ref="BH20:BI20"/>
    <mergeCell ref="E20:F20"/>
    <mergeCell ref="J20:K20"/>
    <mergeCell ref="O20:P20"/>
    <mergeCell ref="T20:U20"/>
    <mergeCell ref="Y20:Z20"/>
    <mergeCell ref="AD20:AE20"/>
    <mergeCell ref="AI21:AJ21"/>
    <mergeCell ref="AN21:AO21"/>
    <mergeCell ref="AS21:AT21"/>
    <mergeCell ref="AX21:AY21"/>
    <mergeCell ref="BC21:BD21"/>
    <mergeCell ref="BH21:BI21"/>
    <mergeCell ref="E21:F21"/>
    <mergeCell ref="J21:K21"/>
    <mergeCell ref="O21:P21"/>
    <mergeCell ref="T21:U21"/>
    <mergeCell ref="Y21:Z21"/>
    <mergeCell ref="AD21:AE21"/>
    <mergeCell ref="AI22:AJ22"/>
    <mergeCell ref="AN22:AO22"/>
    <mergeCell ref="AS22:AT22"/>
    <mergeCell ref="AX22:AY22"/>
    <mergeCell ref="BC22:BD22"/>
    <mergeCell ref="BH22:BI22"/>
    <mergeCell ref="E22:F22"/>
    <mergeCell ref="J22:K22"/>
    <mergeCell ref="O22:P22"/>
    <mergeCell ref="T22:U22"/>
    <mergeCell ref="Y22:Z22"/>
    <mergeCell ref="AD22:AE22"/>
    <mergeCell ref="AI23:AJ23"/>
    <mergeCell ref="AN23:AO23"/>
    <mergeCell ref="AS23:AT23"/>
    <mergeCell ref="AX23:AY23"/>
    <mergeCell ref="BC23:BD23"/>
    <mergeCell ref="BH23:BI23"/>
    <mergeCell ref="E23:F23"/>
    <mergeCell ref="J23:K23"/>
    <mergeCell ref="O23:P23"/>
    <mergeCell ref="T23:U23"/>
    <mergeCell ref="Y23:Z23"/>
    <mergeCell ref="AD23:AE23"/>
    <mergeCell ref="AI24:AJ24"/>
    <mergeCell ref="AN24:AO24"/>
    <mergeCell ref="AS24:AT24"/>
    <mergeCell ref="AX24:AY24"/>
    <mergeCell ref="BC24:BD24"/>
    <mergeCell ref="BH24:BI24"/>
    <mergeCell ref="E24:F24"/>
    <mergeCell ref="J24:K24"/>
    <mergeCell ref="O24:P24"/>
    <mergeCell ref="T24:U24"/>
    <mergeCell ref="Y24:Z24"/>
    <mergeCell ref="AD24:AE24"/>
    <mergeCell ref="AI25:AJ25"/>
    <mergeCell ref="AN25:AO25"/>
    <mergeCell ref="AS25:AT25"/>
    <mergeCell ref="AX25:AY25"/>
    <mergeCell ref="BC25:BD25"/>
    <mergeCell ref="BH25:BI25"/>
    <mergeCell ref="E25:F25"/>
    <mergeCell ref="J25:K25"/>
    <mergeCell ref="O25:P25"/>
    <mergeCell ref="T25:U25"/>
    <mergeCell ref="Y25:Z25"/>
    <mergeCell ref="AD25:AE25"/>
    <mergeCell ref="AI26:AJ26"/>
    <mergeCell ref="AN26:AO26"/>
    <mergeCell ref="AS26:AT26"/>
    <mergeCell ref="AX26:AY26"/>
    <mergeCell ref="BC26:BD26"/>
    <mergeCell ref="BH26:BI26"/>
    <mergeCell ref="E26:F26"/>
    <mergeCell ref="J26:K26"/>
    <mergeCell ref="O26:P26"/>
    <mergeCell ref="T26:U26"/>
    <mergeCell ref="Y26:Z26"/>
    <mergeCell ref="AD26:AE26"/>
    <mergeCell ref="AI27:AJ27"/>
    <mergeCell ref="AN27:AO27"/>
    <mergeCell ref="AS27:AT27"/>
    <mergeCell ref="AX27:AY27"/>
    <mergeCell ref="BC27:BD27"/>
    <mergeCell ref="BH27:BI27"/>
    <mergeCell ref="E27:F27"/>
    <mergeCell ref="J27:K27"/>
    <mergeCell ref="O27:P27"/>
    <mergeCell ref="T27:U27"/>
    <mergeCell ref="Y27:Z27"/>
    <mergeCell ref="AD27:AE27"/>
    <mergeCell ref="AI28:AJ28"/>
    <mergeCell ref="AN28:AO28"/>
    <mergeCell ref="AS28:AT28"/>
    <mergeCell ref="AX28:AY28"/>
    <mergeCell ref="BC28:BD28"/>
    <mergeCell ref="BH28:BI28"/>
    <mergeCell ref="E28:F28"/>
    <mergeCell ref="J28:K28"/>
    <mergeCell ref="O28:P28"/>
    <mergeCell ref="T28:U28"/>
    <mergeCell ref="Y28:Z28"/>
    <mergeCell ref="AD28:AE28"/>
    <mergeCell ref="AI29:AJ29"/>
    <mergeCell ref="AN29:AO29"/>
    <mergeCell ref="AS29:AT29"/>
    <mergeCell ref="AX29:AY29"/>
    <mergeCell ref="BC29:BD29"/>
    <mergeCell ref="BH29:BI29"/>
    <mergeCell ref="E29:F29"/>
    <mergeCell ref="J29:K29"/>
    <mergeCell ref="O29:P29"/>
    <mergeCell ref="T29:U29"/>
    <mergeCell ref="Y29:Z29"/>
    <mergeCell ref="AD29:AE29"/>
    <mergeCell ref="AI30:AJ30"/>
    <mergeCell ref="AN30:AO30"/>
    <mergeCell ref="AS30:AT30"/>
    <mergeCell ref="AX30:AY30"/>
    <mergeCell ref="BC30:BD30"/>
    <mergeCell ref="BH30:BI30"/>
    <mergeCell ref="E30:F30"/>
    <mergeCell ref="J30:K30"/>
    <mergeCell ref="O30:P30"/>
    <mergeCell ref="T30:U30"/>
    <mergeCell ref="Y30:Z30"/>
    <mergeCell ref="AD30:AE30"/>
    <mergeCell ref="AI31:AJ31"/>
    <mergeCell ref="AN31:AO31"/>
    <mergeCell ref="AS31:AT31"/>
    <mergeCell ref="AX31:AY31"/>
    <mergeCell ref="BC31:BD31"/>
    <mergeCell ref="BH31:BI31"/>
    <mergeCell ref="E31:F31"/>
    <mergeCell ref="J31:K31"/>
    <mergeCell ref="O31:P31"/>
    <mergeCell ref="T31:U31"/>
    <mergeCell ref="Y31:Z31"/>
    <mergeCell ref="AD31:AE31"/>
    <mergeCell ref="AI32:AJ32"/>
    <mergeCell ref="AN32:AO32"/>
    <mergeCell ref="AS32:AT32"/>
    <mergeCell ref="AX32:AY32"/>
    <mergeCell ref="BC32:BD32"/>
    <mergeCell ref="BH32:BI32"/>
    <mergeCell ref="E32:F32"/>
    <mergeCell ref="J32:K32"/>
    <mergeCell ref="O32:P32"/>
    <mergeCell ref="T32:U32"/>
    <mergeCell ref="Y32:Z32"/>
    <mergeCell ref="AD32:AE32"/>
    <mergeCell ref="AI33:AJ33"/>
    <mergeCell ref="AN33:AO33"/>
    <mergeCell ref="AS33:AT33"/>
    <mergeCell ref="AX33:AY33"/>
    <mergeCell ref="BC33:BD33"/>
    <mergeCell ref="BH33:BI33"/>
    <mergeCell ref="E33:F33"/>
    <mergeCell ref="J33:K33"/>
    <mergeCell ref="O33:P33"/>
    <mergeCell ref="T33:U33"/>
    <mergeCell ref="Y33:Z33"/>
    <mergeCell ref="AD33:AE33"/>
    <mergeCell ref="AI34:AJ34"/>
    <mergeCell ref="AN34:AO34"/>
    <mergeCell ref="AS34:AT34"/>
    <mergeCell ref="AX34:AY34"/>
    <mergeCell ref="BC34:BD34"/>
    <mergeCell ref="BH34:BI34"/>
    <mergeCell ref="E34:F34"/>
    <mergeCell ref="J34:K34"/>
    <mergeCell ref="O34:P34"/>
    <mergeCell ref="T34:U34"/>
    <mergeCell ref="Y34:Z34"/>
    <mergeCell ref="AD34:AE34"/>
    <mergeCell ref="AI35:AJ35"/>
    <mergeCell ref="AN35:AO35"/>
    <mergeCell ref="AS35:AT35"/>
    <mergeCell ref="AX35:AY35"/>
    <mergeCell ref="BC35:BD35"/>
    <mergeCell ref="BH35:BI35"/>
    <mergeCell ref="E35:F35"/>
    <mergeCell ref="J35:K35"/>
    <mergeCell ref="O35:P35"/>
    <mergeCell ref="T35:U35"/>
    <mergeCell ref="Y35:Z35"/>
    <mergeCell ref="AD35:AE35"/>
    <mergeCell ref="AI36:AJ36"/>
    <mergeCell ref="AN36:AO36"/>
    <mergeCell ref="AS36:AT36"/>
    <mergeCell ref="AX36:AY36"/>
    <mergeCell ref="BC36:BD36"/>
    <mergeCell ref="BH36:BI36"/>
    <mergeCell ref="E36:F36"/>
    <mergeCell ref="J36:K36"/>
    <mergeCell ref="O36:P36"/>
    <mergeCell ref="T36:U36"/>
    <mergeCell ref="Y36:Z36"/>
    <mergeCell ref="AD36:AE36"/>
    <mergeCell ref="AI37:AJ37"/>
    <mergeCell ref="AN37:AO37"/>
    <mergeCell ref="AS37:AT37"/>
    <mergeCell ref="AX37:AY37"/>
    <mergeCell ref="BC37:BD37"/>
    <mergeCell ref="BH37:BI37"/>
    <mergeCell ref="E37:F37"/>
    <mergeCell ref="J37:K37"/>
    <mergeCell ref="O37:P37"/>
    <mergeCell ref="T37:U37"/>
    <mergeCell ref="Y37:Z37"/>
    <mergeCell ref="AD37:AE37"/>
    <mergeCell ref="AI38:AJ38"/>
    <mergeCell ref="AN38:AO38"/>
    <mergeCell ref="AS38:AT38"/>
    <mergeCell ref="AX38:AY38"/>
    <mergeCell ref="BC38:BD38"/>
    <mergeCell ref="BH38:BI38"/>
    <mergeCell ref="E38:F38"/>
    <mergeCell ref="J38:K38"/>
    <mergeCell ref="O38:P38"/>
    <mergeCell ref="T38:U38"/>
    <mergeCell ref="Y38:Z38"/>
    <mergeCell ref="AD38:AE38"/>
  </mergeCells>
  <conditionalFormatting sqref="C8:F38 H8:K38 M8:U38 W8:Z38 AB8:AE38 AG8:AJ38 AL8:AO38 AQ8:AT38 AV8:AY38 BA8:BD38 BF8:BI38 Y5:Z5">
    <cfRule type="expression" dxfId="34" priority="31">
      <formula>WEEKDAY(OFFSET(C5,,MROUND(COLUMN(C5),5)-1-COLUMN(C5),,),2)&gt;5</formula>
    </cfRule>
  </conditionalFormatting>
  <conditionalFormatting sqref="C8:F38">
    <cfRule type="expression" dxfId="33" priority="30">
      <formula>COUNTIF(l_Feries,$D8)</formula>
    </cfRule>
    <cfRule type="expression" dxfId="32" priority="1">
      <formula>$D8=TODAY()</formula>
    </cfRule>
  </conditionalFormatting>
  <conditionalFormatting sqref="H8:K38">
    <cfRule type="expression" dxfId="31" priority="28">
      <formula>COUNTIF(l_Feries,$I8)</formula>
    </cfRule>
    <cfRule type="expression" dxfId="30" priority="2">
      <formula>$I8=TODAY()</formula>
    </cfRule>
  </conditionalFormatting>
  <conditionalFormatting sqref="M8:P38">
    <cfRule type="expression" dxfId="29" priority="25">
      <formula>COUNTIF(l_Feries,$N8)</formula>
    </cfRule>
    <cfRule type="expression" dxfId="28" priority="26">
      <formula>$N8=TODAY()</formula>
    </cfRule>
  </conditionalFormatting>
  <conditionalFormatting sqref="R8:U38">
    <cfRule type="expression" dxfId="27" priority="23">
      <formula>COUNTIF(l_Feries,$S8)</formula>
    </cfRule>
    <cfRule type="expression" dxfId="26" priority="24">
      <formula>$S8=TODAY()</formula>
    </cfRule>
  </conditionalFormatting>
  <conditionalFormatting sqref="W8:Z38">
    <cfRule type="expression" dxfId="25" priority="21">
      <formula>COUNTIF(l_Feries,$X8)</formula>
    </cfRule>
    <cfRule type="expression" dxfId="24" priority="22">
      <formula>$X8=TODAY()</formula>
    </cfRule>
  </conditionalFormatting>
  <conditionalFormatting sqref="Y5:Z5 C8:E38 H8:J38 M8:O38 R8:T38 W8:Z38 AB8:AD38 AG8:AJ38 AL8:AO38 AQ8:AS38 AV8:AY38 BA8:BC38 BF8:BH38 U9:U12 BI9:BI38 F10 K10 AE10 AT10 BD10 P10:P12 F12 K12 AE12 AT12 BD12 U14:U38 F16:F17 K16:K17 P16:P17 AE16:AE17 AT16:AT17 BD16:BD17 P26 F29:F32 K29:K32 AE29:AE32 AT29:AT32 BD29:BD32 P29:P38 F36:F38 K36:K38 AE36:AE38 AT36:AT38 BD36:BD38">
    <cfRule type="expression" dxfId="23" priority="33">
      <formula>INDIRECT(ADDRESS(ROW(),ROUNDUP(COLUMN()/5,0)*5-2,3))&lt;&gt;""</formula>
    </cfRule>
    <cfRule type="expression" dxfId="22" priority="34">
      <formula>WEEKDAY(INDIRECT(ADDRESS(ROW(),ROUNDUP(COLUMN()/5,0)*5-2,3)),2)&gt;=6</formula>
    </cfRule>
  </conditionalFormatting>
  <conditionalFormatting sqref="Y5:Z5 E8:E38 J8:J38 L8:O38 Q8:T38 V8:AA38 AD8:AD38 AF8:AP38 AS8:AS38 AU8:AZ38 BC8:BC38 U9:U12 F10 K10 AE10 AT10 BD10 BI10 P10:P12 F12 K12 AE12 AT12 BD12 BI12 BI14:BI17 U14:U38 F16:F17 K16:K17 P16:P17 AE16:AE17 AT16:AT17 BD16:BD17 BI21:BI22 P26 F29:F32 K29:K32 AE29:AE32 AT29:AT32 BD29:BD32 BI28:BI32 P29:P38 BE8:BH38 BI35:BI38 F36:F38 K36:K38 AE36:AE38 AT36:AT38 BD36:BD38 G8:G38">
    <cfRule type="expression" dxfId="21" priority="32">
      <formula>INDIRECT(ADDRESS(ROW(),ROUNDUP(COLUMN()/5,0)*5-2,3))=""</formula>
    </cfRule>
  </conditionalFormatting>
  <conditionalFormatting sqref="Z5 Z8:Z38 AJ8:AJ38 AO8:AO38 AY8:AY38 U9:U12 BI9:BI38 F10 K10 AE10 AT10 BD10 P10:P12 F12 K12 AE12 AT12 BD12 U14:U38 F16:F17 K16:K17 P16:P17 AE16:AE17 AT16:AT17 BD16:BD17 P26 F29:F32 K29:K32 AE29:AE32 AT29:AT32 BD29:BD32 P29:P38 F36:F38 K36:K38 AE36:AE38 AT36:AT38 BD36:BD38">
    <cfRule type="expression" dxfId="20" priority="35">
      <formula>COUNTIF(dates,INDIRECT(ADDRESS(ROW(),ROUNDUP(COLUMN()/5,0)*5-2,3)))&gt;0</formula>
    </cfRule>
  </conditionalFormatting>
  <conditionalFormatting sqref="AB8:AE38">
    <cfRule type="expression" dxfId="19" priority="19">
      <formula>COUNTIF(l_Feries,$AC8)</formula>
    </cfRule>
    <cfRule type="expression" dxfId="18" priority="20">
      <formula>$AC8=TODAY()</formula>
    </cfRule>
  </conditionalFormatting>
  <conditionalFormatting sqref="AG8:AJ38">
    <cfRule type="expression" dxfId="17" priority="17">
      <formula>COUNTIF(l_Feries,$AH8)</formula>
    </cfRule>
    <cfRule type="expression" dxfId="16" priority="18">
      <formula>$AH8=TODAY()</formula>
    </cfRule>
  </conditionalFormatting>
  <conditionalFormatting sqref="AL8:AO38">
    <cfRule type="expression" dxfId="15" priority="15">
      <formula>COUNTIF(l_Feries,$AM8)</formula>
    </cfRule>
    <cfRule type="expression" dxfId="14" priority="16">
      <formula>$AM8=TODAY()</formula>
    </cfRule>
  </conditionalFormatting>
  <conditionalFormatting sqref="AQ8:AT38">
    <cfRule type="expression" dxfId="13" priority="13">
      <formula>COUNTIF(l_Feries,$AR8)</formula>
    </cfRule>
    <cfRule type="expression" dxfId="12" priority="14">
      <formula>$AR8=TODAY()</formula>
    </cfRule>
  </conditionalFormatting>
  <conditionalFormatting sqref="AV8:AY38">
    <cfRule type="expression" dxfId="11" priority="11">
      <formula>COUNTIF(l_Feries,$AW8)</formula>
    </cfRule>
    <cfRule type="expression" dxfId="10" priority="12">
      <formula>$AW8=TODAY()</formula>
    </cfRule>
  </conditionalFormatting>
  <conditionalFormatting sqref="BA8:BD38">
    <cfRule type="expression" dxfId="9" priority="9">
      <formula>COUNTIF(l_Feries,$BB8)</formula>
    </cfRule>
    <cfRule type="expression" dxfId="8" priority="10">
      <formula>$BB8=TODAY()</formula>
    </cfRule>
  </conditionalFormatting>
  <conditionalFormatting sqref="BF8:BI38">
    <cfRule type="expression" dxfId="7" priority="7">
      <formula>COUNTIF(l_Feries,$BG8)</formula>
    </cfRule>
    <cfRule type="expression" dxfId="6" priority="8">
      <formula>$BG8=TODAY()</formula>
    </cfRule>
  </conditionalFormatting>
  <conditionalFormatting sqref="E8:F38 J8:K36 O8:P38 T8:U37 Y8:Z38 AD8:AE37 AI8:AJ38 AN8:AO38 AS8:AT37 AX8:AY38 BC8:BD37 BH8:BI38">
    <cfRule type="cellIs" dxfId="5" priority="3" operator="between">
      <formula>90</formula>
      <formula>100</formula>
    </cfRule>
    <cfRule type="containsText" dxfId="4" priority="4" operator="containsText" text="Med">
      <formula>NOT(ISERROR(SEARCH("Med",E8)))</formula>
    </cfRule>
    <cfRule type="containsText" dxfId="3" priority="5" operator="containsText" text="Cheveux">
      <formula>NOT(ISERROR(SEARCH("Cheveux",E8)))</formula>
    </cfRule>
    <cfRule type="containsText" dxfId="2" priority="6" operator="containsText" text="Pied">
      <formula>NOT(ISERROR(SEARCH("Pied",E8)))</formula>
    </cfRule>
    <cfRule type="containsText" dxfId="1" priority="27" operator="containsText" text="Ficus">
      <formula>NOT(ISERROR(SEARCH("Ficus",E8)))</formula>
    </cfRule>
    <cfRule type="containsText" dxfId="0" priority="29" operator="containsText" text="Plantes">
      <formula>NOT(ISERROR(SEARCH("Plantes",E8)))</formula>
    </cfRule>
  </conditionalFormatting>
  <dataValidations count="2">
    <dataValidation type="whole" allowBlank="1" showDropDown="1" showInputMessage="1" showErrorMessage="1" prompt="Saisissez une année entre 1900 et 2200" sqref="BE2:BG2" xr:uid="{F51A66C5-96C8-447D-A2B2-75B9CA13536B}">
      <formula1>1900</formula1>
      <formula2>2200</formula2>
    </dataValidation>
    <dataValidation type="whole" allowBlank="1" showDropDown="1" showInputMessage="1" showErrorMessage="1" prompt="Saisissez un mois entre 1 et 12" sqref="BE4:BG4" xr:uid="{A03DF016-9794-4C85-B29F-996FEEBB6430}">
      <formula1>1</formula1>
      <formula2>12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Spinner 1">
              <controlPr defaultSize="0" autoPict="0">
                <anchor moveWithCells="1" sizeWithCells="1">
                  <from>
                    <xdr:col>59</xdr:col>
                    <xdr:colOff>19050</xdr:colOff>
                    <xdr:row>2</xdr:row>
                    <xdr:rowOff>228600</xdr:rowOff>
                  </from>
                  <to>
                    <xdr:col>59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Spinner 2">
              <controlPr defaultSize="0" autoPict="0">
                <anchor moveWithCells="1" sizeWithCells="1">
                  <from>
                    <xdr:col>59</xdr:col>
                    <xdr:colOff>19050</xdr:colOff>
                    <xdr:row>0</xdr:row>
                    <xdr:rowOff>257175</xdr:rowOff>
                  </from>
                  <to>
                    <xdr:col>59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Couleurs</vt:lpstr>
      <vt:lpstr>Jours fériés</vt:lpstr>
      <vt:lpstr>2026</vt:lpstr>
      <vt:lpstr>Calendrier</vt:lpstr>
      <vt:lpstr>'2026'!annee</vt:lpstr>
      <vt:lpstr>Calendrier!annee</vt:lpstr>
      <vt:lpstr>'Jours fériés'!annee</vt:lpstr>
      <vt:lpstr>Calendrier!l_Feries</vt:lpstr>
      <vt:lpstr>l_Feries</vt:lpstr>
      <vt:lpstr>'2026'!mois</vt:lpstr>
      <vt:lpstr>Calendrier!mois</vt:lpstr>
      <vt:lpstr>'Jours fériés'!mois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François</cp:lastModifiedBy>
  <dcterms:created xsi:type="dcterms:W3CDTF">2009-12-06T11:10:56Z</dcterms:created>
  <dcterms:modified xsi:type="dcterms:W3CDTF">2026-06-11T13:31:46Z</dcterms:modified>
</cp:coreProperties>
</file>