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BA39F5B-39BF-4911-A788-10D6557F82D3}" xr6:coauthVersionLast="47" xr6:coauthVersionMax="47" xr10:uidLastSave="{00000000-0000-0000-0000-000000000000}"/>
  <bookViews>
    <workbookView xWindow="-120" yWindow="-120" windowWidth="29040" windowHeight="15720" activeTab="4" xr2:uid="{5652F735-4F10-4BE5-A025-9E9A354B7E95}"/>
  </bookViews>
  <sheets>
    <sheet name="menu" sheetId="1" r:id="rId1"/>
    <sheet name="cout" sheetId="4" r:id="rId2"/>
    <sheet name="grammage" sheetId="2" r:id="rId3"/>
    <sheet name="listing" sheetId="3" r:id="rId4"/>
    <sheet name="liste de course" sheetId="5" r:id="rId5"/>
  </sheets>
  <definedNames>
    <definedName name="l_dessert">T_dessert[DESSERT]</definedName>
    <definedName name="l_entree">T_entree[Entree]</definedName>
    <definedName name="l_feculent">T_feculant[FECULENT]</definedName>
    <definedName name="l_legume">T_legumes[[LEGUMES ]]</definedName>
    <definedName name="l_plat">T_plat[PLAT]</definedName>
    <definedName name="l_semaine">menu!$N$2:$N$53</definedName>
    <definedName name="l_soir">T_soir[[SOIR 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71" i="5" l="1"/>
  <c r="A70" i="5"/>
  <c r="A69" i="5"/>
  <c r="A68" i="5"/>
  <c r="A67" i="5"/>
  <c r="A66" i="5"/>
  <c r="A65" i="5"/>
  <c r="A57" i="5"/>
  <c r="A56" i="5"/>
  <c r="A55" i="5"/>
  <c r="A54" i="5"/>
  <c r="A53" i="5"/>
  <c r="A52" i="5"/>
  <c r="A51" i="5"/>
  <c r="A37" i="5"/>
  <c r="A38" i="5"/>
  <c r="A39" i="5"/>
  <c r="A40" i="5"/>
  <c r="A41" i="5"/>
  <c r="A42" i="5"/>
  <c r="A43" i="5"/>
  <c r="A29" i="5"/>
  <c r="A28" i="5"/>
  <c r="A27" i="5"/>
  <c r="A26" i="5"/>
  <c r="A25" i="5"/>
  <c r="A24" i="5"/>
  <c r="A23" i="5"/>
  <c r="A15" i="5"/>
  <c r="A14" i="5"/>
  <c r="A13" i="5"/>
  <c r="A12" i="5"/>
  <c r="A11" i="5"/>
  <c r="A10" i="5"/>
  <c r="A9" i="5"/>
  <c r="A64" i="5"/>
  <c r="A63" i="5"/>
  <c r="A62" i="5"/>
  <c r="A61" i="5"/>
  <c r="A60" i="5"/>
  <c r="A59" i="5"/>
  <c r="A58" i="5"/>
  <c r="A50" i="5"/>
  <c r="A49" i="5"/>
  <c r="A48" i="5"/>
  <c r="A47" i="5"/>
  <c r="A46" i="5"/>
  <c r="A45" i="5"/>
  <c r="A44" i="5"/>
  <c r="A36" i="5"/>
  <c r="A35" i="5"/>
  <c r="A34" i="5"/>
  <c r="A33" i="5"/>
  <c r="A32" i="5"/>
  <c r="A31" i="5"/>
  <c r="A30" i="5"/>
  <c r="A22" i="5"/>
  <c r="A21" i="5"/>
  <c r="A20" i="5"/>
  <c r="A19" i="5"/>
  <c r="A18" i="5"/>
  <c r="A17" i="5"/>
  <c r="A16" i="5"/>
  <c r="A8" i="5"/>
  <c r="A7" i="5"/>
  <c r="A6" i="5"/>
  <c r="A5" i="5"/>
  <c r="A4" i="5"/>
  <c r="A3" i="5"/>
  <c r="A2" i="5"/>
  <c r="F2" i="1" l="1"/>
  <c r="H2" i="1" s="1"/>
  <c r="F35" i="4"/>
  <c r="B31" i="4"/>
  <c r="F31" i="4"/>
  <c r="C29" i="4"/>
  <c r="F29" i="4" s="1"/>
  <c r="C28" i="4"/>
  <c r="F28" i="4" s="1"/>
  <c r="C27" i="4"/>
  <c r="F27" i="4" s="1"/>
  <c r="C23" i="4"/>
  <c r="F23" i="4" s="1"/>
  <c r="C22" i="4"/>
  <c r="F22" i="4" s="1"/>
  <c r="C21" i="4"/>
  <c r="F21" i="4" s="1"/>
  <c r="C20" i="4"/>
  <c r="F20" i="4" s="1"/>
  <c r="C19" i="4"/>
  <c r="F19" i="4" s="1"/>
  <c r="C18" i="4"/>
  <c r="F18" i="4" s="1"/>
  <c r="C17" i="4"/>
  <c r="F17" i="4" s="1"/>
  <c r="C16" i="4"/>
  <c r="F16" i="4" s="1"/>
  <c r="C15" i="4"/>
  <c r="F15" i="4" s="1"/>
  <c r="C14" i="4"/>
  <c r="F14" i="4" s="1"/>
  <c r="C13" i="4"/>
  <c r="F13" i="4" s="1"/>
  <c r="B26" i="4"/>
  <c r="C26" i="4" s="1"/>
  <c r="F26" i="4" s="1"/>
  <c r="B25" i="4"/>
  <c r="C25" i="4" s="1"/>
  <c r="F25" i="4" s="1"/>
  <c r="B24" i="4"/>
  <c r="C24" i="4" s="1"/>
  <c r="F24" i="4" s="1"/>
  <c r="F6" i="4"/>
  <c r="D4" i="4"/>
  <c r="F4" i="4" s="1"/>
  <c r="C12" i="4"/>
  <c r="D12" i="4" s="1"/>
  <c r="F12" i="4" s="1"/>
  <c r="C11" i="4"/>
  <c r="D11" i="4" s="1"/>
  <c r="F11" i="4" s="1"/>
  <c r="C10" i="4"/>
  <c r="D10" i="4" s="1"/>
  <c r="F10" i="4" s="1"/>
  <c r="C9" i="4"/>
  <c r="D9" i="4" s="1"/>
  <c r="F9" i="4" s="1"/>
  <c r="C8" i="4"/>
  <c r="D8" i="4" s="1"/>
  <c r="F8" i="4" s="1"/>
  <c r="C7" i="4"/>
  <c r="D7" i="4" s="1"/>
  <c r="F7" i="4" s="1"/>
  <c r="C5" i="4"/>
  <c r="D5" i="4" s="1"/>
  <c r="F5" i="4" s="1"/>
  <c r="B32" i="4" l="1"/>
  <c r="F32" i="4"/>
</calcChain>
</file>

<file path=xl/sharedStrings.xml><?xml version="1.0" encoding="utf-8"?>
<sst xmlns="http://schemas.openxmlformats.org/spreadsheetml/2006/main" count="872" uniqueCount="532">
  <si>
    <t>LUNDI</t>
  </si>
  <si>
    <t>MARDI</t>
  </si>
  <si>
    <t>MERCREDI</t>
  </si>
  <si>
    <t>JEUDI</t>
  </si>
  <si>
    <t>VENDREDI</t>
  </si>
  <si>
    <t>SAMEDI</t>
  </si>
  <si>
    <t xml:space="preserve">DIMANCHE </t>
  </si>
  <si>
    <t>ENTREE</t>
  </si>
  <si>
    <t>PLAT</t>
  </si>
  <si>
    <t>FROMAGE</t>
  </si>
  <si>
    <t>DESSERT</t>
  </si>
  <si>
    <t>GOUTER</t>
  </si>
  <si>
    <t xml:space="preserve">FROMAGE </t>
  </si>
  <si>
    <t>M</t>
  </si>
  <si>
    <t>I</t>
  </si>
  <si>
    <t>D</t>
  </si>
  <si>
    <t>S</t>
  </si>
  <si>
    <t>O</t>
  </si>
  <si>
    <t>R</t>
  </si>
  <si>
    <r>
      <rPr>
        <b/>
        <sz val="8"/>
        <rFont val="Arial"/>
        <family val="2"/>
      </rPr>
      <t>PAIN</t>
    </r>
  </si>
  <si>
    <r>
      <rPr>
        <sz val="8"/>
        <rFont val="Arial MT"/>
        <family val="2"/>
      </rPr>
      <t>de 50 à 100</t>
    </r>
  </si>
  <si>
    <r>
      <rPr>
        <b/>
        <sz val="8"/>
        <rFont val="Arial"/>
        <family val="2"/>
      </rPr>
      <t>CRUDITÉS  sans assaisonnement</t>
    </r>
  </si>
  <si>
    <r>
      <rPr>
        <sz val="8"/>
        <rFont val="Arial MT"/>
        <family val="2"/>
      </rPr>
      <t>Avocat</t>
    </r>
  </si>
  <si>
    <r>
      <rPr>
        <sz val="8"/>
        <rFont val="Arial MT"/>
        <family val="2"/>
      </rPr>
      <t>80 à 100</t>
    </r>
  </si>
  <si>
    <r>
      <rPr>
        <sz val="8"/>
        <rFont val="Arial MT"/>
        <family val="2"/>
      </rPr>
      <t>Carottes, céleri et autres racines râpées</t>
    </r>
  </si>
  <si>
    <r>
      <rPr>
        <sz val="8"/>
        <rFont val="Arial MT"/>
        <family val="2"/>
      </rPr>
      <t>90 à 120</t>
    </r>
  </si>
  <si>
    <r>
      <rPr>
        <sz val="8"/>
        <rFont val="Arial MT"/>
        <family val="2"/>
      </rPr>
      <t>Choux rouges et choux blanc émincé</t>
    </r>
  </si>
  <si>
    <r>
      <rPr>
        <sz val="8"/>
        <rFont val="Arial MT"/>
        <family val="2"/>
      </rPr>
      <t>Concombre</t>
    </r>
  </si>
  <si>
    <r>
      <rPr>
        <sz val="8"/>
        <rFont val="Arial MT"/>
        <family val="2"/>
      </rPr>
      <t>90 à 100</t>
    </r>
  </si>
  <si>
    <r>
      <rPr>
        <sz val="8"/>
        <rFont val="Arial MT"/>
        <family val="2"/>
      </rPr>
      <t>Endive</t>
    </r>
  </si>
  <si>
    <r>
      <rPr>
        <sz val="8"/>
        <rFont val="Arial MT"/>
        <family val="2"/>
      </rPr>
      <t>Melon, Pastèque</t>
    </r>
  </si>
  <si>
    <r>
      <rPr>
        <sz val="8"/>
        <rFont val="Arial MT"/>
        <family val="2"/>
      </rPr>
      <t>150 à 200</t>
    </r>
  </si>
  <si>
    <r>
      <rPr>
        <sz val="8"/>
        <rFont val="Arial MT"/>
        <family val="2"/>
      </rPr>
      <t>Pamplemousse (à l'unité)</t>
    </r>
  </si>
  <si>
    <r>
      <rPr>
        <sz val="8"/>
        <rFont val="Arial MT"/>
        <family val="2"/>
      </rPr>
      <t>1/2</t>
    </r>
  </si>
  <si>
    <r>
      <rPr>
        <sz val="8"/>
        <rFont val="Arial MT"/>
        <family val="2"/>
      </rPr>
      <t>Radis</t>
    </r>
  </si>
  <si>
    <r>
      <rPr>
        <sz val="8"/>
        <rFont val="Arial MT"/>
        <family val="2"/>
      </rPr>
      <t>Salade verte</t>
    </r>
  </si>
  <si>
    <r>
      <rPr>
        <sz val="8"/>
        <rFont val="Arial MT"/>
        <family val="2"/>
      </rPr>
      <t>40 à 60</t>
    </r>
  </si>
  <si>
    <r>
      <rPr>
        <sz val="8"/>
        <rFont val="Arial MT"/>
        <family val="2"/>
      </rPr>
      <t>Tomate</t>
    </r>
  </si>
  <si>
    <r>
      <rPr>
        <sz val="8"/>
        <rFont val="Arial MT"/>
        <family val="2"/>
      </rPr>
      <t>100 à 120</t>
    </r>
  </si>
  <si>
    <r>
      <rPr>
        <sz val="8"/>
        <rFont val="Arial MT"/>
        <family val="2"/>
      </rPr>
      <t>Salade composée à base de crudités</t>
    </r>
  </si>
  <si>
    <r>
      <rPr>
        <sz val="8"/>
        <rFont val="Arial MT"/>
        <family val="2"/>
      </rPr>
      <t>Champignons crus</t>
    </r>
  </si>
  <si>
    <r>
      <rPr>
        <sz val="8"/>
        <rFont val="Arial MT"/>
        <family val="2"/>
      </rPr>
      <t>Fenouil</t>
    </r>
  </si>
  <si>
    <r>
      <rPr>
        <sz val="8"/>
        <rFont val="Arial MT"/>
        <family val="2"/>
      </rPr>
      <t>Potage à base de légumes (en litres)</t>
    </r>
  </si>
  <si>
    <r>
      <rPr>
        <sz val="8"/>
        <rFont val="Arial MT"/>
        <family val="2"/>
      </rPr>
      <t>1/4</t>
    </r>
  </si>
  <si>
    <r>
      <rPr>
        <sz val="8"/>
        <rFont val="Arial MT"/>
        <family val="2"/>
      </rPr>
      <t>Artichaut entier (à l'unité)</t>
    </r>
  </si>
  <si>
    <r>
      <rPr>
        <sz val="8"/>
        <rFont val="Arial MT"/>
        <family val="2"/>
      </rPr>
      <t>Fond d'artichaut</t>
    </r>
  </si>
  <si>
    <r>
      <rPr>
        <sz val="8"/>
        <rFont val="Arial MT"/>
        <family val="2"/>
      </rPr>
      <t>Asperges</t>
    </r>
  </si>
  <si>
    <r>
      <rPr>
        <sz val="8"/>
        <rFont val="Arial MT"/>
        <family val="2"/>
      </rPr>
      <t>Betteraves</t>
    </r>
  </si>
  <si>
    <r>
      <rPr>
        <sz val="8"/>
        <rFont val="Arial MT"/>
        <family val="2"/>
      </rPr>
      <t>Céleri</t>
    </r>
  </si>
  <si>
    <r>
      <rPr>
        <sz val="8"/>
        <rFont val="Arial MT"/>
        <family val="2"/>
      </rPr>
      <t>Champignons</t>
    </r>
  </si>
  <si>
    <r>
      <rPr>
        <sz val="8"/>
        <rFont val="Arial MT"/>
        <family val="2"/>
      </rPr>
      <t>Choux-fleurs</t>
    </r>
  </si>
  <si>
    <r>
      <rPr>
        <sz val="8"/>
        <rFont val="Arial MT"/>
        <family val="2"/>
      </rPr>
      <t>Cœurs de palmier</t>
    </r>
  </si>
  <si>
    <r>
      <rPr>
        <sz val="8"/>
        <rFont val="Arial MT"/>
        <family val="2"/>
      </rPr>
      <t>Haricots verts</t>
    </r>
  </si>
  <si>
    <r>
      <rPr>
        <sz val="8"/>
        <rFont val="Arial MT"/>
        <family val="2"/>
      </rPr>
      <t>Poireaux (blancs de poireaux)</t>
    </r>
  </si>
  <si>
    <r>
      <rPr>
        <sz val="8"/>
        <rFont val="Arial MT"/>
        <family val="2"/>
      </rPr>
      <t>Salade composée à base de légumes cuits</t>
    </r>
  </si>
  <si>
    <r>
      <rPr>
        <sz val="8"/>
        <rFont val="Arial MT"/>
        <family val="2"/>
      </rPr>
      <t>Soja (germes de haricots mungo)</t>
    </r>
  </si>
  <si>
    <r>
      <rPr>
        <sz val="8"/>
        <rFont val="Arial MT"/>
        <family val="2"/>
      </rPr>
      <t>Terrine de légumes</t>
    </r>
  </si>
  <si>
    <r>
      <rPr>
        <sz val="8"/>
        <rFont val="Arial MT"/>
        <family val="2"/>
      </rPr>
      <t>30 à 50</t>
    </r>
  </si>
  <si>
    <r>
      <rPr>
        <b/>
        <sz val="8"/>
        <rFont val="Arial"/>
        <family val="2"/>
      </rPr>
      <t xml:space="preserve">ENTRÉES DE FÉCULENT </t>
    </r>
    <r>
      <rPr>
        <sz val="8"/>
        <rFont val="Arial MT"/>
        <family val="2"/>
      </rPr>
      <t>(Salades composées à  base de P. de T., blé, riz, semoule ou pâtes)</t>
    </r>
  </si>
  <si>
    <r>
      <rPr>
        <sz val="8"/>
        <rFont val="Arial MT"/>
        <family val="2"/>
      </rPr>
      <t>100 à 150</t>
    </r>
  </si>
  <si>
    <r>
      <rPr>
        <b/>
        <sz val="8"/>
        <rFont val="Arial"/>
        <family val="2"/>
      </rPr>
      <t>ENTREES PROTIDIQUES DIVERSES</t>
    </r>
  </si>
  <si>
    <r>
      <rPr>
        <sz val="8"/>
        <rFont val="Arial MT"/>
        <family val="2"/>
      </rPr>
      <t>Œuf dur (à l'unité)</t>
    </r>
  </si>
  <si>
    <r>
      <rPr>
        <sz val="8"/>
        <rFont val="Arial MT"/>
        <family val="2"/>
      </rPr>
      <t>de 1 à 1,5</t>
    </r>
  </si>
  <si>
    <r>
      <rPr>
        <sz val="8"/>
        <rFont val="Arial MT"/>
        <family val="2"/>
      </rPr>
      <t>Hareng/garniture</t>
    </r>
  </si>
  <si>
    <r>
      <rPr>
        <sz val="8"/>
        <rFont val="Arial MT"/>
        <family val="2"/>
      </rPr>
      <t>de 40 à 60</t>
    </r>
  </si>
  <si>
    <r>
      <rPr>
        <sz val="8"/>
        <rFont val="Arial MT"/>
        <family val="2"/>
      </rPr>
      <t>Maquereau</t>
    </r>
  </si>
  <si>
    <r>
      <rPr>
        <sz val="8"/>
        <rFont val="Arial MT"/>
        <family val="2"/>
      </rPr>
      <t>40 à 50</t>
    </r>
  </si>
  <si>
    <r>
      <rPr>
        <sz val="8"/>
        <rFont val="Arial MT"/>
        <family val="2"/>
      </rPr>
      <t>Sardines (à l'unité)</t>
    </r>
  </si>
  <si>
    <r>
      <rPr>
        <sz val="8"/>
        <rFont val="Arial MT"/>
        <family val="2"/>
      </rPr>
      <t>Thon au naturel</t>
    </r>
  </si>
  <si>
    <r>
      <rPr>
        <sz val="8"/>
        <rFont val="Arial MT"/>
        <family val="2"/>
      </rPr>
      <t>Jambon blanc</t>
    </r>
  </si>
  <si>
    <r>
      <rPr>
        <sz val="8"/>
        <rFont val="Arial MT"/>
        <family val="2"/>
      </rPr>
      <t>Pâté, terrine, mousse</t>
    </r>
  </si>
  <si>
    <r>
      <rPr>
        <sz val="8"/>
        <rFont val="Arial MT"/>
        <family val="2"/>
      </rPr>
      <t>Pâté en croûte</t>
    </r>
  </si>
  <si>
    <r>
      <rPr>
        <sz val="8"/>
        <rFont val="Arial MT"/>
        <family val="2"/>
      </rPr>
      <t>Rillettes</t>
    </r>
  </si>
  <si>
    <r>
      <rPr>
        <sz val="8"/>
        <rFont val="Arial MT"/>
        <family val="2"/>
      </rPr>
      <t>Salami – Saucisson – Mortadelle</t>
    </r>
  </si>
  <si>
    <r>
      <rPr>
        <b/>
        <sz val="8"/>
        <rFont val="Arial"/>
        <family val="2"/>
      </rPr>
      <t>ENTREES de PREPARATIONS PATISSIERES SALEES</t>
    </r>
  </si>
  <si>
    <r>
      <rPr>
        <sz val="8"/>
        <rFont val="Arial MT"/>
        <family val="2"/>
      </rPr>
      <t>Nems</t>
    </r>
  </si>
  <si>
    <r>
      <rPr>
        <sz val="8"/>
        <rFont val="Arial MT"/>
        <family val="2"/>
      </rPr>
      <t>Crêpes</t>
    </r>
  </si>
  <si>
    <r>
      <rPr>
        <sz val="8"/>
        <rFont val="Arial MT"/>
        <family val="2"/>
      </rPr>
      <t>Friand, feuilleté</t>
    </r>
  </si>
  <si>
    <r>
      <rPr>
        <sz val="8"/>
        <rFont val="Arial MT"/>
        <family val="2"/>
      </rPr>
      <t>80 à 120</t>
    </r>
  </si>
  <si>
    <r>
      <rPr>
        <sz val="8"/>
        <rFont val="Arial MT"/>
        <family val="2"/>
      </rPr>
      <t>Pizza</t>
    </r>
  </si>
  <si>
    <r>
      <rPr>
        <sz val="8"/>
        <rFont val="Arial MT"/>
        <family val="2"/>
      </rPr>
      <t>Tarte salée</t>
    </r>
  </si>
  <si>
    <r>
      <rPr>
        <b/>
        <sz val="8"/>
        <rFont val="Arial"/>
        <family val="2"/>
      </rPr>
      <t>ASSAISONNEMENT HORS D'OEUVRE(</t>
    </r>
    <r>
      <rPr>
        <sz val="8"/>
        <rFont val="Arial MT"/>
        <family val="2"/>
      </rPr>
      <t xml:space="preserve">poids de
</t>
    </r>
    <r>
      <rPr>
        <sz val="8"/>
        <rFont val="Arial MT"/>
        <family val="2"/>
      </rPr>
      <t>la matière grasse)</t>
    </r>
  </si>
  <si>
    <r>
      <rPr>
        <b/>
        <sz val="8"/>
        <rFont val="Arial"/>
        <family val="2"/>
      </rPr>
      <t>VIANDES SANS SAUCE</t>
    </r>
  </si>
  <si>
    <r>
      <rPr>
        <b/>
        <sz val="8"/>
        <rFont val="Arial"/>
        <family val="2"/>
      </rPr>
      <t>BŒUF (10)</t>
    </r>
  </si>
  <si>
    <r>
      <rPr>
        <sz val="8"/>
        <rFont val="Arial MT"/>
        <family val="2"/>
      </rPr>
      <t>Bœuf braisé, bœuf sauté, bouilli de bœuf</t>
    </r>
  </si>
  <si>
    <r>
      <rPr>
        <sz val="8"/>
        <rFont val="Arial MT"/>
        <family val="2"/>
      </rPr>
      <t>Rôti de bœuf, steak</t>
    </r>
  </si>
  <si>
    <r>
      <rPr>
        <sz val="8"/>
        <rFont val="Arial MT"/>
        <family val="2"/>
      </rPr>
      <t>Steak haché de bœuf, viande hachée de bœuf</t>
    </r>
  </si>
  <si>
    <r>
      <rPr>
        <sz val="8"/>
        <rFont val="Arial MT"/>
        <family val="2"/>
      </rPr>
      <t>Hamburger de bœuf, autre préparation de viande de bœuf hachée</t>
    </r>
  </si>
  <si>
    <r>
      <rPr>
        <sz val="8"/>
        <rFont val="Arial MT"/>
        <family val="2"/>
      </rPr>
      <t>Boulettes de bœuf, ou d’autre viande, de 30g pièce crues (à l'unité)</t>
    </r>
  </si>
  <si>
    <r>
      <rPr>
        <sz val="8"/>
        <rFont val="Arial MT"/>
        <family val="2"/>
      </rPr>
      <t>4 à 5</t>
    </r>
  </si>
  <si>
    <r>
      <rPr>
        <b/>
        <sz val="8"/>
        <rFont val="Arial"/>
        <family val="2"/>
      </rPr>
      <t>VEAU (10)</t>
    </r>
  </si>
  <si>
    <r>
      <rPr>
        <sz val="8"/>
        <rFont val="Arial MT"/>
        <family val="2"/>
      </rPr>
      <t>Sauté de veau ou blanquette (sans os)</t>
    </r>
  </si>
  <si>
    <r>
      <rPr>
        <sz val="8"/>
        <rFont val="Arial MT"/>
        <family val="2"/>
      </rPr>
      <t>Escalope de veau, rôti de veau</t>
    </r>
  </si>
  <si>
    <r>
      <rPr>
        <sz val="8"/>
        <rFont val="Arial MT"/>
        <family val="2"/>
      </rPr>
      <t>Hamburger de veau, Rissolette de veau, Préparation de viande de veau hachée</t>
    </r>
  </si>
  <si>
    <r>
      <rPr>
        <sz val="8"/>
        <rFont val="Arial MT"/>
        <family val="2"/>
      </rPr>
      <t>Paupiette de veau</t>
    </r>
  </si>
  <si>
    <r>
      <rPr>
        <b/>
        <sz val="8"/>
        <rFont val="Arial"/>
        <family val="2"/>
      </rPr>
      <t>AGNEAU-MOUTON (11)</t>
    </r>
  </si>
  <si>
    <r>
      <rPr>
        <sz val="8"/>
        <rFont val="Arial MT"/>
        <family val="2"/>
      </rPr>
      <t>Gigot</t>
    </r>
  </si>
  <si>
    <r>
      <rPr>
        <sz val="8"/>
        <rFont val="Arial MT"/>
        <family val="2"/>
      </rPr>
      <t>Sauté (sans os)</t>
    </r>
  </si>
  <si>
    <r>
      <rPr>
        <sz val="8"/>
        <rFont val="Arial MT"/>
        <family val="2"/>
      </rPr>
      <t>Côte d'agneau avec os</t>
    </r>
  </si>
  <si>
    <r>
      <rPr>
        <sz val="8"/>
        <rFont val="Arial MT"/>
        <family val="2"/>
      </rPr>
      <t>Boulettes d'agneau-mouton de 30g pièce crues (à l'unité )</t>
    </r>
  </si>
  <si>
    <r>
      <rPr>
        <sz val="8"/>
        <rFont val="Arial MT"/>
        <family val="2"/>
      </rPr>
      <t>Merguez  de 50 g pièce crues (à l'unité)</t>
    </r>
  </si>
  <si>
    <r>
      <rPr>
        <sz val="8"/>
        <rFont val="Arial MT"/>
        <family val="2"/>
      </rPr>
      <t>2 à 3</t>
    </r>
  </si>
  <si>
    <r>
      <rPr>
        <b/>
        <sz val="8"/>
        <rFont val="Arial"/>
        <family val="2"/>
      </rPr>
      <t>PORC (12)</t>
    </r>
  </si>
  <si>
    <r>
      <rPr>
        <sz val="8"/>
        <rFont val="Arial MT"/>
        <family val="2"/>
      </rPr>
      <t>Rôti de porc, grillade (sans os)</t>
    </r>
  </si>
  <si>
    <r>
      <rPr>
        <sz val="8"/>
        <rFont val="Arial MT"/>
        <family val="2"/>
      </rPr>
      <t>Côte de porc (avec os)</t>
    </r>
  </si>
  <si>
    <r>
      <rPr>
        <sz val="8"/>
        <rFont val="Arial MT"/>
        <family val="2"/>
      </rPr>
      <t>Jambon DD, palette de porc</t>
    </r>
  </si>
  <si>
    <r>
      <rPr>
        <sz val="8"/>
        <rFont val="Arial MT"/>
        <family val="2"/>
      </rPr>
      <t>Andouillettes</t>
    </r>
  </si>
  <si>
    <r>
      <rPr>
        <sz val="8"/>
        <rFont val="Arial MT"/>
        <family val="2"/>
      </rPr>
      <t>Saucisse de porc de 50 g pièce crue (à l'unité)</t>
    </r>
  </si>
  <si>
    <r>
      <rPr>
        <b/>
        <sz val="8"/>
        <rFont val="Arial"/>
        <family val="2"/>
      </rPr>
      <t>VOLAILLE-LAPIN (9)</t>
    </r>
  </si>
  <si>
    <r>
      <rPr>
        <sz val="8"/>
        <rFont val="Arial MT"/>
        <family val="2"/>
      </rPr>
      <t>Rôti, escalope et aiguillettes de volaille, blanc de poulet</t>
    </r>
  </si>
  <si>
    <r>
      <rPr>
        <sz val="8"/>
        <rFont val="Arial MT"/>
        <family val="2"/>
      </rPr>
      <t>Sauté et émincé de volaille</t>
    </r>
  </si>
  <si>
    <r>
      <rPr>
        <sz val="8"/>
        <rFont val="Arial MT"/>
        <family val="2"/>
      </rPr>
      <t>Jambon de volaille</t>
    </r>
  </si>
  <si>
    <r>
      <rPr>
        <sz val="8"/>
        <rFont val="Arial MT"/>
        <family val="2"/>
      </rPr>
      <t>Cordon bleu ou pané façon cordon bleu</t>
    </r>
  </si>
  <si>
    <r>
      <rPr>
        <sz val="8"/>
        <rFont val="Arial MT"/>
        <family val="2"/>
      </rPr>
      <t>Cuisse, haut de cuisse, pilon de volaille (avec os)</t>
    </r>
  </si>
  <si>
    <r>
      <rPr>
        <sz val="8"/>
        <rFont val="Arial MT"/>
        <family val="2"/>
      </rPr>
      <t>140 à 180</t>
    </r>
  </si>
  <si>
    <r>
      <rPr>
        <sz val="8"/>
        <rFont val="Arial MT"/>
        <family val="2"/>
      </rPr>
      <t>Brochette</t>
    </r>
  </si>
  <si>
    <r>
      <rPr>
        <sz val="8"/>
        <rFont val="Arial MT"/>
        <family val="2"/>
      </rPr>
      <t>Paupiette de volaille</t>
    </r>
  </si>
  <si>
    <r>
      <rPr>
        <sz val="8"/>
        <rFont val="Arial MT"/>
        <family val="2"/>
      </rPr>
      <t>Escalope panée de volaille ou autre viande</t>
    </r>
  </si>
  <si>
    <r>
      <rPr>
        <sz val="8"/>
        <rFont val="Arial MT"/>
        <family val="2"/>
      </rPr>
      <t>Cuisse ou demi-cuisse de lapin (avec os)</t>
    </r>
  </si>
  <si>
    <r>
      <rPr>
        <sz val="8"/>
        <rFont val="Arial MT"/>
        <family val="2"/>
      </rPr>
      <t>Sauté et émincé de lapin (sans os) (7)</t>
    </r>
  </si>
  <si>
    <r>
      <rPr>
        <sz val="8"/>
        <rFont val="Arial MT"/>
        <family val="2"/>
      </rPr>
      <t>Paupiette de lapin</t>
    </r>
  </si>
  <si>
    <r>
      <rPr>
        <sz val="8"/>
        <rFont val="Arial MT"/>
        <family val="2"/>
      </rPr>
      <t>Saucisse de volaille de 50g pièce crue (à l’unité)</t>
    </r>
  </si>
  <si>
    <r>
      <rPr>
        <b/>
        <sz val="8"/>
        <rFont val="Arial"/>
        <family val="2"/>
      </rPr>
      <t>ABATS</t>
    </r>
  </si>
  <si>
    <r>
      <rPr>
        <sz val="8"/>
        <rFont val="Arial MT"/>
        <family val="2"/>
      </rPr>
      <t>Foie, langue, rognons, boudin</t>
    </r>
  </si>
  <si>
    <r>
      <rPr>
        <sz val="8"/>
        <rFont val="Arial MT"/>
        <family val="2"/>
      </rPr>
      <t>Tripes avec sauce</t>
    </r>
  </si>
  <si>
    <r>
      <rPr>
        <sz val="8"/>
        <rFont val="Arial MT"/>
        <family val="2"/>
      </rPr>
      <t>100 à 200</t>
    </r>
  </si>
  <si>
    <r>
      <rPr>
        <b/>
        <sz val="8"/>
        <rFont val="Arial"/>
        <family val="2"/>
      </rPr>
      <t>OEUFS (plat principal)</t>
    </r>
  </si>
  <si>
    <r>
      <rPr>
        <sz val="8"/>
        <rFont val="Arial MT"/>
        <family val="2"/>
      </rPr>
      <t>Œufs durs (à l'unité)</t>
    </r>
  </si>
  <si>
    <r>
      <rPr>
        <sz val="8"/>
        <rFont val="Arial MT"/>
        <family val="2"/>
      </rPr>
      <t>Omelette</t>
    </r>
  </si>
  <si>
    <r>
      <rPr>
        <sz val="8"/>
        <rFont val="Arial MT"/>
        <family val="2"/>
      </rPr>
      <t>90 à 130</t>
    </r>
  </si>
  <si>
    <r>
      <rPr>
        <b/>
        <sz val="8"/>
        <rFont val="Arial"/>
        <family val="2"/>
      </rPr>
      <t>POISSONS  (Sans sauce)</t>
    </r>
  </si>
  <si>
    <r>
      <rPr>
        <sz val="8"/>
        <rFont val="Arial MT"/>
        <family val="2"/>
      </rPr>
      <t>Poissons non enrobés sans arêtes (filets, rôtis, steaks, brochettes, cubes)</t>
    </r>
  </si>
  <si>
    <r>
      <rPr>
        <sz val="8"/>
        <rFont val="Arial MT"/>
        <family val="2"/>
      </rPr>
      <t>Brochettes de poisson</t>
    </r>
  </si>
  <si>
    <r>
      <rPr>
        <sz val="8"/>
        <rFont val="Arial MT"/>
        <family val="2"/>
      </rPr>
      <t>Darne</t>
    </r>
  </si>
  <si>
    <r>
      <rPr>
        <sz val="8"/>
        <rFont val="Arial MT"/>
        <family val="2"/>
      </rPr>
      <t>120 à 140</t>
    </r>
  </si>
  <si>
    <r>
      <rPr>
        <sz val="8"/>
        <rFont val="Arial MT"/>
        <family val="2"/>
      </rPr>
      <t>Beignets, poissons panés ou enrobés (croquettes, paupiettes, …)</t>
    </r>
  </si>
  <si>
    <r>
      <rPr>
        <sz val="8"/>
        <rFont val="Arial MT"/>
        <family val="2"/>
      </rPr>
      <t>Poissons entiers</t>
    </r>
  </si>
  <si>
    <r>
      <rPr>
        <sz val="8"/>
        <rFont val="Arial MT"/>
        <family val="2"/>
      </rPr>
      <t>150 à 170</t>
    </r>
  </si>
  <si>
    <r>
      <rPr>
        <b/>
        <sz val="8"/>
        <rFont val="Arial"/>
        <family val="2"/>
      </rPr>
      <t>PLATS COMPOSES</t>
    </r>
  </si>
  <si>
    <r>
      <rPr>
        <sz val="8"/>
        <rFont val="Arial MT"/>
        <family val="2"/>
      </rPr>
      <t>Poids recommandé de la denrée protidique du plat composé (choucroute, paëlla, hachis parmentier, brandade, légumes farcis, raviolis, cannellonis, lasagnes, autres plats composés)</t>
    </r>
  </si>
  <si>
    <r>
      <rPr>
        <sz val="8"/>
        <rFont val="Arial MT"/>
        <family val="2"/>
      </rPr>
      <t>Préparations pâtissières (crêpes, pizzas, croque- monsieur, friands, quiches, autres préparations pâtissières) servies en plat principal</t>
    </r>
  </si>
  <si>
    <r>
      <rPr>
        <sz val="8"/>
        <rFont val="Arial MT"/>
        <family val="2"/>
      </rPr>
      <t>Quenelle</t>
    </r>
  </si>
  <si>
    <r>
      <rPr>
        <sz val="8"/>
        <rFont val="Arial MT"/>
        <family val="2"/>
      </rPr>
      <t>120 à 160</t>
    </r>
  </si>
  <si>
    <r>
      <rPr>
        <b/>
        <sz val="8"/>
        <rFont val="Arial"/>
        <family val="2"/>
      </rPr>
      <t>LEGUMES CUITS</t>
    </r>
  </si>
  <si>
    <r>
      <rPr>
        <b/>
        <sz val="8"/>
        <rFont val="Arial"/>
        <family val="2"/>
      </rPr>
      <t>FÉCULENTS  CUITS</t>
    </r>
  </si>
  <si>
    <r>
      <rPr>
        <sz val="8"/>
        <rFont val="Arial MT"/>
        <family val="2"/>
      </rPr>
      <t>Riz – Pâtes – Pommes de terre</t>
    </r>
  </si>
  <si>
    <r>
      <rPr>
        <sz val="8"/>
        <rFont val="Arial MT"/>
        <family val="2"/>
      </rPr>
      <t>200 à 250</t>
    </r>
  </si>
  <si>
    <r>
      <rPr>
        <sz val="8"/>
        <rFont val="Arial MT"/>
        <family val="2"/>
      </rPr>
      <t>Purée de pomme de terre, fraiche ou reconstituée</t>
    </r>
  </si>
  <si>
    <r>
      <rPr>
        <sz val="8"/>
        <rFont val="Arial MT"/>
        <family val="2"/>
      </rPr>
      <t>Frites</t>
    </r>
  </si>
  <si>
    <r>
      <rPr>
        <sz val="8"/>
        <rFont val="Arial MT"/>
        <family val="2"/>
      </rPr>
      <t>Chips</t>
    </r>
  </si>
  <si>
    <r>
      <rPr>
        <sz val="8"/>
        <rFont val="Arial MT"/>
        <family val="2"/>
      </rPr>
      <t>Légumes secs</t>
    </r>
  </si>
  <si>
    <r>
      <rPr>
        <sz val="8"/>
        <rFont val="Arial MT"/>
        <family val="2"/>
      </rPr>
      <t xml:space="preserve">Purée de légumes (légumes et pomme de terre)
</t>
    </r>
    <r>
      <rPr>
        <b/>
        <sz val="8"/>
        <rFont val="Arial"/>
        <family val="2"/>
      </rPr>
      <t>pour les enfants mangeant mixé</t>
    </r>
  </si>
  <si>
    <r>
      <rPr>
        <sz val="8"/>
        <rFont val="Arial MT"/>
        <family val="2"/>
      </rPr>
      <t>/</t>
    </r>
  </si>
  <si>
    <r>
      <rPr>
        <b/>
        <sz val="8"/>
        <rFont val="Arial"/>
        <family val="2"/>
      </rPr>
      <t xml:space="preserve">SAUCES POUR  PLATS </t>
    </r>
    <r>
      <rPr>
        <sz val="8"/>
        <rFont val="Arial MT"/>
        <family val="2"/>
      </rPr>
      <t>(jus de viande, sauce tomate, béchamel, beurre blanc, sauce crème, sauce forestière, mayonnaise, ketchup, etc.) Poids de la matière grasse</t>
    </r>
  </si>
  <si>
    <r>
      <rPr>
        <b/>
        <sz val="8"/>
        <rFont val="Arial"/>
        <family val="2"/>
      </rPr>
      <t>FROMAGES (8)</t>
    </r>
  </si>
  <si>
    <r>
      <rPr>
        <sz val="8"/>
        <rFont val="Arial MT"/>
        <family val="2"/>
      </rPr>
      <t>16 à 40</t>
    </r>
  </si>
  <si>
    <r>
      <rPr>
        <b/>
        <sz val="8"/>
        <rFont val="Arial"/>
        <family val="2"/>
      </rPr>
      <t>PRODUITS LAITIERS FRAIS (8)</t>
    </r>
  </si>
  <si>
    <r>
      <rPr>
        <sz val="8"/>
        <rFont val="Arial MT"/>
        <family val="2"/>
      </rPr>
      <t>Yaourt et autres laits fermentés</t>
    </r>
  </si>
  <si>
    <r>
      <rPr>
        <sz val="8"/>
        <rFont val="Arial MT"/>
        <family val="2"/>
      </rPr>
      <t>100-125</t>
    </r>
  </si>
  <si>
    <r>
      <rPr>
        <sz val="8"/>
        <rFont val="Arial MT"/>
        <family val="2"/>
      </rPr>
      <t>Petit suisse et autres fromages frais de type suisse</t>
    </r>
  </si>
  <si>
    <r>
      <rPr>
        <sz val="8"/>
        <rFont val="Arial MT"/>
        <family val="2"/>
      </rPr>
      <t>Lait demi-écrémé  en ml des menus 4 composantes</t>
    </r>
  </si>
  <si>
    <r>
      <rPr>
        <sz val="8"/>
        <rFont val="Arial MT"/>
        <family val="2"/>
      </rPr>
      <t>250 (2)</t>
    </r>
  </si>
  <si>
    <r>
      <rPr>
        <sz val="8"/>
        <rFont val="Arial MT"/>
        <family val="2"/>
      </rPr>
      <t>Lait infantile ou équivalent (en ml)</t>
    </r>
  </si>
  <si>
    <r>
      <rPr>
        <b/>
        <sz val="8"/>
        <rFont val="Arial"/>
        <family val="2"/>
      </rPr>
      <t>DESSERTS</t>
    </r>
  </si>
  <si>
    <r>
      <rPr>
        <sz val="8"/>
        <rFont val="Arial MT"/>
        <family val="2"/>
      </rPr>
      <t>Desserts lactés</t>
    </r>
  </si>
  <si>
    <r>
      <rPr>
        <sz val="8"/>
        <rFont val="Arial MT"/>
        <family val="2"/>
      </rPr>
      <t>90 à 125</t>
    </r>
  </si>
  <si>
    <r>
      <rPr>
        <sz val="8"/>
        <rFont val="Arial MT"/>
        <family val="2"/>
      </rPr>
      <t>Mousse (en cl)</t>
    </r>
  </si>
  <si>
    <r>
      <rPr>
        <sz val="8"/>
        <rFont val="Arial MT"/>
        <family val="2"/>
      </rPr>
      <t>10 à 12</t>
    </r>
  </si>
  <si>
    <r>
      <rPr>
        <sz val="8"/>
        <rFont val="Arial MT"/>
        <family val="2"/>
      </rPr>
      <t>Fruits crus</t>
    </r>
  </si>
  <si>
    <r>
      <rPr>
        <sz val="8"/>
        <rFont val="Arial MT"/>
        <family val="2"/>
      </rPr>
      <t>Fruits cuits</t>
    </r>
  </si>
  <si>
    <r>
      <rPr>
        <sz val="8"/>
        <rFont val="Arial MT"/>
        <family val="2"/>
      </rPr>
      <t>Fruits secs</t>
    </r>
  </si>
  <si>
    <r>
      <rPr>
        <sz val="8"/>
        <rFont val="Arial MT"/>
        <family val="2"/>
      </rPr>
      <t>Pâtisseries fraîches ou surgelées, à base de pâte à choux,  en portions ou à découper</t>
    </r>
  </si>
  <si>
    <r>
      <rPr>
        <sz val="8"/>
        <rFont val="Arial MT"/>
        <family val="2"/>
      </rPr>
      <t>40-60</t>
    </r>
  </si>
  <si>
    <r>
      <rPr>
        <sz val="8"/>
        <rFont val="Arial MT"/>
        <family val="2"/>
      </rPr>
      <t>Pâtisseries fraîches, surgelées,  ou déshydratées, en portions, à découper en portions ou à reconstituer</t>
    </r>
  </si>
  <si>
    <r>
      <rPr>
        <sz val="8"/>
        <rFont val="Arial MT"/>
        <family val="2"/>
      </rPr>
      <t>60-80</t>
    </r>
  </si>
  <si>
    <r>
      <rPr>
        <sz val="8"/>
        <rFont val="Arial MT"/>
        <family val="2"/>
      </rPr>
      <t>Pâtisserie sèche emballée (tous types de biscuits et gâteaux se conservant à température ambiante)</t>
    </r>
  </si>
  <si>
    <r>
      <rPr>
        <sz val="8"/>
        <rFont val="Arial MT"/>
        <family val="2"/>
      </rPr>
      <t>30-50</t>
    </r>
  </si>
  <si>
    <r>
      <rPr>
        <sz val="8"/>
        <rFont val="Arial MT"/>
        <family val="2"/>
      </rPr>
      <t>Biscuits d'accompagnement</t>
    </r>
  </si>
  <si>
    <r>
      <rPr>
        <sz val="8"/>
        <rFont val="Arial MT"/>
        <family val="2"/>
      </rPr>
      <t>Glaces et sorbets (ml)</t>
    </r>
  </si>
  <si>
    <r>
      <rPr>
        <sz val="8"/>
        <rFont val="Arial MT"/>
        <family val="2"/>
      </rPr>
      <t xml:space="preserve">50 à 120 pour les adolescents
</t>
    </r>
    <r>
      <rPr>
        <sz val="8"/>
        <rFont val="Arial MT"/>
        <family val="2"/>
      </rPr>
      <t>50 à 150 pour les adultes et les personnes âgées si portage à domicile</t>
    </r>
  </si>
  <si>
    <r>
      <rPr>
        <sz val="8"/>
        <rFont val="Arial MT"/>
        <family val="2"/>
      </rPr>
      <t>Desserts contenant plus de 60% de fruits</t>
    </r>
  </si>
  <si>
    <r>
      <rPr>
        <b/>
        <sz val="8"/>
        <rFont val="Arial"/>
        <family val="2"/>
      </rPr>
      <t>JUS DE FRUITS (en ml)  (4)</t>
    </r>
  </si>
  <si>
    <r>
      <rPr>
        <sz val="8"/>
        <rFont val="Arial MT"/>
        <family val="2"/>
      </rPr>
      <t>Pain</t>
    </r>
  </si>
  <si>
    <r>
      <rPr>
        <sz val="8"/>
        <rFont val="Arial MT"/>
        <family val="2"/>
      </rPr>
      <t>Céréales</t>
    </r>
  </si>
  <si>
    <r>
      <rPr>
        <sz val="8"/>
        <rFont val="Arial MT"/>
        <family val="2"/>
      </rPr>
      <t>50 à 60</t>
    </r>
  </si>
  <si>
    <r>
      <rPr>
        <sz val="8"/>
        <rFont val="Arial MT"/>
        <family val="2"/>
      </rPr>
      <t>Pâtisseries sèches (tous types de biscuits et gâteaux se conservant à température ambiante)</t>
    </r>
  </si>
  <si>
    <r>
      <rPr>
        <sz val="8"/>
        <rFont val="Arial MT"/>
        <family val="2"/>
      </rPr>
      <t>Pâtisseries type quatre quarts</t>
    </r>
  </si>
  <si>
    <r>
      <rPr>
        <sz val="8"/>
        <rFont val="Arial MT"/>
        <family val="2"/>
      </rPr>
      <t>Confiture, chocolat, miel, crème de marron, nougat, pâte de fruit</t>
    </r>
  </si>
  <si>
    <r>
      <rPr>
        <sz val="8"/>
        <rFont val="Arial MT"/>
        <family val="2"/>
      </rPr>
      <t>Fruit cru</t>
    </r>
  </si>
  <si>
    <r>
      <rPr>
        <sz val="8"/>
        <rFont val="Arial MT"/>
        <family val="2"/>
      </rPr>
      <t>Fruit cuit</t>
    </r>
  </si>
  <si>
    <r>
      <rPr>
        <sz val="8"/>
        <rFont val="Arial MT"/>
        <family val="2"/>
      </rPr>
      <t>Lait demi écrémé du petit déjeuner (ml)</t>
    </r>
  </si>
  <si>
    <r>
      <rPr>
        <sz val="8"/>
        <rFont val="Arial MT"/>
        <family val="2"/>
      </rPr>
      <t>Lait  demi écrémé du goûter (en ml)</t>
    </r>
  </si>
  <si>
    <r>
      <rPr>
        <sz val="8"/>
        <rFont val="Arial MT"/>
        <family val="2"/>
      </rPr>
      <t>Jus de fruits pur jus, sans sucre ajouté (en ml)  (4)</t>
    </r>
  </si>
  <si>
    <r>
      <rPr>
        <sz val="8"/>
        <rFont val="Arial MT"/>
        <family val="2"/>
      </rPr>
      <t>100 à 125</t>
    </r>
  </si>
  <si>
    <r>
      <rPr>
        <sz val="8"/>
        <rFont val="Arial MT"/>
        <family val="2"/>
      </rPr>
      <t>Fromage blanc</t>
    </r>
  </si>
  <si>
    <r>
      <rPr>
        <sz val="8"/>
        <rFont val="Arial MT"/>
        <family val="2"/>
      </rPr>
      <t>Fromage</t>
    </r>
  </si>
  <si>
    <r>
      <rPr>
        <sz val="8"/>
        <rFont val="Arial MT"/>
        <family val="2"/>
      </rPr>
      <t>Beurre</t>
    </r>
  </si>
  <si>
    <t>LEGUMES</t>
  </si>
  <si>
    <t>FECULENT</t>
  </si>
  <si>
    <t>FECULENTS</t>
  </si>
  <si>
    <t>CELERI REMOULADE</t>
  </si>
  <si>
    <t xml:space="preserve">CONCOMBRE A LA CREME </t>
  </si>
  <si>
    <t>CHOU ROUGE VINAIGRETTE</t>
  </si>
  <si>
    <t>CAROTTES RAPEES VINAIGRETTE</t>
  </si>
  <si>
    <t>RADIS NOIR VINAIGRETTE</t>
  </si>
  <si>
    <t>CHOU BLANC VINAIGRETTE</t>
  </si>
  <si>
    <t>AVOCAT MAYONNAISE</t>
  </si>
  <si>
    <t>SALADE ENDIVE AUX NOIX ROQUEFORT</t>
  </si>
  <si>
    <t xml:space="preserve">MELON </t>
  </si>
  <si>
    <t>PASTEQUE</t>
  </si>
  <si>
    <t>PAMPLEMOUSSE</t>
  </si>
  <si>
    <t xml:space="preserve">SALADE VERTE </t>
  </si>
  <si>
    <t>TOMATE VINAIGRETTE</t>
  </si>
  <si>
    <t>CHAMPIGNONS CRUS VINAIGRETTE</t>
  </si>
  <si>
    <t>RADIS ROSE BEURRE</t>
  </si>
  <si>
    <t>COLESLOW</t>
  </si>
  <si>
    <t>POTAGE DE LEGUME</t>
  </si>
  <si>
    <t xml:space="preserve">VELOUTE DE LENTILLES </t>
  </si>
  <si>
    <t>VELOUTE PATATES DOUCES CAROTTES CURRY</t>
  </si>
  <si>
    <t>ARTICHAUT</t>
  </si>
  <si>
    <t>ASPERGES</t>
  </si>
  <si>
    <t xml:space="preserve">BETTERAVES </t>
  </si>
  <si>
    <t xml:space="preserve">CHAMPIGNONS A LA GRECQUES </t>
  </si>
  <si>
    <t xml:space="preserve">CHOUX FLEURS VINAIGRETTE </t>
  </si>
  <si>
    <t>FOND D ARTICHAUT VINAIGRETTE</t>
  </si>
  <si>
    <t>CŒUR DE PALMIER VINAIGRETTE</t>
  </si>
  <si>
    <t>HARICOTS VERTS VINAIGRETTE</t>
  </si>
  <si>
    <t>POIREAUX VINAIGRETTE</t>
  </si>
  <si>
    <t>TERRINE DE LEGUMES</t>
  </si>
  <si>
    <t>PIEMONTAISE</t>
  </si>
  <si>
    <t xml:space="preserve">RIZ COMPOSE MAIS THON TOMATE ŒUF DUR </t>
  </si>
  <si>
    <t>SALADE CELERI BRANCHE JAMBON GRUYERE</t>
  </si>
  <si>
    <t>CHOU NORMAND CHOU BLANC JAMBON GRUYERE RAISIN SEC</t>
  </si>
  <si>
    <t xml:space="preserve">PAYSANNE PDT SAUCISSON AIL ECHALOTTE </t>
  </si>
  <si>
    <t>RIZ THON OLIVE ECHALOTTE</t>
  </si>
  <si>
    <t xml:space="preserve">GRECQUES TOMATE OLIVES CONCOMBRE FETA OIGNON ROUGE </t>
  </si>
  <si>
    <t xml:space="preserve">TABOULE SEMOULE TOMATE POIVRONS CITRON RAISINS SECS CONCOMBRE MENTHE </t>
  </si>
  <si>
    <t xml:space="preserve">PATES ITALIENNE MOZZA JAMBON SEC TOMATE PARMESAN </t>
  </si>
  <si>
    <t xml:space="preserve">ŒUF DURS </t>
  </si>
  <si>
    <t>MAQUEREAU</t>
  </si>
  <si>
    <t>SARDINE</t>
  </si>
  <si>
    <t xml:space="preserve">PECHE AU THON </t>
  </si>
  <si>
    <t xml:space="preserve">JAMBON MACEDOINE </t>
  </si>
  <si>
    <t>MACEDOINE</t>
  </si>
  <si>
    <t xml:space="preserve">PATE DE FOIE </t>
  </si>
  <si>
    <t xml:space="preserve">MOUSSE DE CANARD </t>
  </si>
  <si>
    <t xml:space="preserve">PATE DE CAMPAGNE </t>
  </si>
  <si>
    <t xml:space="preserve">RILLETTES </t>
  </si>
  <si>
    <t>SALAMI</t>
  </si>
  <si>
    <t xml:space="preserve">ROSETTE </t>
  </si>
  <si>
    <t>JAMBON SEC</t>
  </si>
  <si>
    <t xml:space="preserve">CERVELAS </t>
  </si>
  <si>
    <t xml:space="preserve">SAUCISSON A L AIL </t>
  </si>
  <si>
    <t>PIZZA</t>
  </si>
  <si>
    <t xml:space="preserve">QUICHE LORRAINE </t>
  </si>
  <si>
    <t xml:space="preserve">TARTE THON </t>
  </si>
  <si>
    <t xml:space="preserve">CROQUE MR </t>
  </si>
  <si>
    <t>FEUILLETES VIANDE</t>
  </si>
  <si>
    <t xml:space="preserve">FEUILLETES FROMAGE </t>
  </si>
  <si>
    <t xml:space="preserve">BOUCHEE A LA REINE </t>
  </si>
  <si>
    <t xml:space="preserve">FEUILLETES JAMBON FROMAGE </t>
  </si>
  <si>
    <t xml:space="preserve">TARTE POIREAUX </t>
  </si>
  <si>
    <t xml:space="preserve">TARTE FROMAGE </t>
  </si>
  <si>
    <t xml:space="preserve">CAKE JAMBON FROMAGE </t>
  </si>
  <si>
    <t xml:space="preserve">CAKE CHEVRE COURGETTE </t>
  </si>
  <si>
    <t xml:space="preserve">TARTE CHEVRE EPINARD </t>
  </si>
  <si>
    <t xml:space="preserve">STEACK HACHE </t>
  </si>
  <si>
    <t xml:space="preserve">POT AU FEU </t>
  </si>
  <si>
    <t>BŒUF STROGONOFF</t>
  </si>
  <si>
    <t xml:space="preserve">CHILI CON CARNE </t>
  </si>
  <si>
    <t>FLAMENKUCHE</t>
  </si>
  <si>
    <t>TARTE FINE AUX OIGNONS</t>
  </si>
  <si>
    <t>TARTE FINE COURGETTE FETA</t>
  </si>
  <si>
    <t>TATIN ENDIVES</t>
  </si>
  <si>
    <t>ŒUFS COCOTTE</t>
  </si>
  <si>
    <t>CREPE FARCI</t>
  </si>
  <si>
    <t>HAMPE</t>
  </si>
  <si>
    <t>STEACK HACHE</t>
  </si>
  <si>
    <t xml:space="preserve">STEACK </t>
  </si>
  <si>
    <t>BOURGUIGNON</t>
  </si>
  <si>
    <t xml:space="preserve">BLANQUETTE DE VEAU </t>
  </si>
  <si>
    <t>SAUTE DE VEAU MARENGO</t>
  </si>
  <si>
    <t xml:space="preserve">SPAGUETTI BOLOGNAISE </t>
  </si>
  <si>
    <t>LASAGNE</t>
  </si>
  <si>
    <t xml:space="preserve">OSSO BUCCO </t>
  </si>
  <si>
    <t>BROCHETTE BŒUF</t>
  </si>
  <si>
    <t xml:space="preserve">ONGLET DE VEAU </t>
  </si>
  <si>
    <t>GOULASH</t>
  </si>
  <si>
    <t xml:space="preserve">JOUE DE BŒUF AU CIDRE </t>
  </si>
  <si>
    <t xml:space="preserve">TRIPES </t>
  </si>
  <si>
    <t xml:space="preserve">CARBONNADE DE BŒUF </t>
  </si>
  <si>
    <t xml:space="preserve">BŒUF MODE </t>
  </si>
  <si>
    <t xml:space="preserve">TAJINE BŒUF AUX PRUNEAUX ET AMANDES </t>
  </si>
  <si>
    <t xml:space="preserve">DAUBE PROVENCALE </t>
  </si>
  <si>
    <t>CURRY DE BŒUF THAÎ</t>
  </si>
  <si>
    <t xml:space="preserve">EMINCE BŒUF AUX OIGNONS </t>
  </si>
  <si>
    <t xml:space="preserve">BŒUF BRAISE </t>
  </si>
  <si>
    <t>BOULETTES DE BŒUF</t>
  </si>
  <si>
    <t xml:space="preserve">STEACK TARTARE </t>
  </si>
  <si>
    <t xml:space="preserve">ROGNON </t>
  </si>
  <si>
    <t>HACHIS PARMENTIER</t>
  </si>
  <si>
    <t>LANGUE DE BŒUF</t>
  </si>
  <si>
    <t>POULET ROTI</t>
  </si>
  <si>
    <t xml:space="preserve">CUISSE DE POULET </t>
  </si>
  <si>
    <t xml:space="preserve">CUISSE DE CANARD CONFITE </t>
  </si>
  <si>
    <t xml:space="preserve">AIGUILLETTE DE CANARD </t>
  </si>
  <si>
    <t xml:space="preserve">SUPREME DE POULET </t>
  </si>
  <si>
    <t xml:space="preserve">BLANC DE POULET </t>
  </si>
  <si>
    <t xml:space="preserve">POULE AU POT </t>
  </si>
  <si>
    <t xml:space="preserve">ESCALOPE MILANAISE </t>
  </si>
  <si>
    <t>ESCALOPE DE DINDE SAUCE NORMANDE</t>
  </si>
  <si>
    <t xml:space="preserve">POULET VALLEE AUGE </t>
  </si>
  <si>
    <t xml:space="preserve">OSSO BUCCO DINDE </t>
  </si>
  <si>
    <t>COUSCOUS VOLAILLE</t>
  </si>
  <si>
    <t xml:space="preserve">EMINCE DE POULET FACON CARBONARA </t>
  </si>
  <si>
    <t>EMINCE DE POULET COCO ANANAS CURRY</t>
  </si>
  <si>
    <t xml:space="preserve">JAMBONETTE DE DINDE </t>
  </si>
  <si>
    <t xml:space="preserve">COQ AU VIN </t>
  </si>
  <si>
    <t xml:space="preserve">SAUTE DE DINDE AU CIDRE </t>
  </si>
  <si>
    <t xml:space="preserve">SAUTE DE DINDE A LA PROVENCALE </t>
  </si>
  <si>
    <t xml:space="preserve">SAUTE DE DINDE AU CURRY </t>
  </si>
  <si>
    <t xml:space="preserve">CUISSE DE CANARD AU VIN BLANC </t>
  </si>
  <si>
    <t xml:space="preserve">HACHIS PARMENTIER FERMIER </t>
  </si>
  <si>
    <t xml:space="preserve">BLANQUETTES DE VOLAILLES </t>
  </si>
  <si>
    <t xml:space="preserve">AIGUILETTES DE CANARD A L 'ORANGE </t>
  </si>
  <si>
    <t xml:space="preserve">CUISSES DE CANARD A L’ORANGE </t>
  </si>
  <si>
    <t xml:space="preserve">TAJINE VOLAILLE </t>
  </si>
  <si>
    <t xml:space="preserve">PAUPIETTE DE DINDE </t>
  </si>
  <si>
    <t>POULET BASQUAISE</t>
  </si>
  <si>
    <t>LAPIN A LA MOUTARDE</t>
  </si>
  <si>
    <t xml:space="preserve">LAPIN AU CIDRE </t>
  </si>
  <si>
    <t xml:space="preserve">SPAGUETTI CARBONARA </t>
  </si>
  <si>
    <t>SPAGUETTI GORGONZOLA</t>
  </si>
  <si>
    <t>ROTI DE PORC FILET</t>
  </si>
  <si>
    <t>ROUELLE</t>
  </si>
  <si>
    <t xml:space="preserve">ROTI DE PORC ECHINE </t>
  </si>
  <si>
    <t>JOUE DE PORC</t>
  </si>
  <si>
    <t xml:space="preserve">ARAIGNEE DE PORC </t>
  </si>
  <si>
    <t>ESCALOPE PORC</t>
  </si>
  <si>
    <t>BROCHETTE PORC</t>
  </si>
  <si>
    <t>COTE ECHINE</t>
  </si>
  <si>
    <t>COTE FILET</t>
  </si>
  <si>
    <t xml:space="preserve">CASSOULET </t>
  </si>
  <si>
    <t>SAUCISSES LENTILLES</t>
  </si>
  <si>
    <t>CHIPOLATAS</t>
  </si>
  <si>
    <t xml:space="preserve">CHIPOLATAS / MERGUEZ </t>
  </si>
  <si>
    <t>NOIX DE JOUE DE PORC CONFITE</t>
  </si>
  <si>
    <t xml:space="preserve">TEMPE DE PORC </t>
  </si>
  <si>
    <t>SECRETO BASQUAISE</t>
  </si>
  <si>
    <t xml:space="preserve">SECRETO CIDRE </t>
  </si>
  <si>
    <t xml:space="preserve">SECRETO LAIT AIL </t>
  </si>
  <si>
    <t>GARBURE DU BEARN</t>
  </si>
  <si>
    <t xml:space="preserve">SAUCISSE AUX CHOUX </t>
  </si>
  <si>
    <t xml:space="preserve">TRAVERS DE PORC </t>
  </si>
  <si>
    <t xml:space="preserve">RIBS </t>
  </si>
  <si>
    <t xml:space="preserve">TAJINE PORC </t>
  </si>
  <si>
    <t xml:space="preserve">BOUDIN NOIR </t>
  </si>
  <si>
    <t xml:space="preserve">BOUDIN BLANC </t>
  </si>
  <si>
    <t xml:space="preserve">PAVE DE VIRE </t>
  </si>
  <si>
    <t>POIVRONS FARCIS</t>
  </si>
  <si>
    <t>COURGETTE FARCIS</t>
  </si>
  <si>
    <t xml:space="preserve">TOMATE FARCIS </t>
  </si>
  <si>
    <t xml:space="preserve">PETIT SALE </t>
  </si>
  <si>
    <t xml:space="preserve">JARRETONS </t>
  </si>
  <si>
    <t>ANDOUILLETTES</t>
  </si>
  <si>
    <t>JAMBON A L OS</t>
  </si>
  <si>
    <t>ROUGAIL</t>
  </si>
  <si>
    <t>JAMBON GRILLE</t>
  </si>
  <si>
    <t xml:space="preserve">ROTI PROVENCALE </t>
  </si>
  <si>
    <t>PALETTE A LA DIABLE</t>
  </si>
  <si>
    <t xml:space="preserve">SPAGUETTI FRUIT DE MER </t>
  </si>
  <si>
    <t>POISSON A L OSEILLE</t>
  </si>
  <si>
    <t>POISSON EMINCE DE POIREAUX</t>
  </si>
  <si>
    <t xml:space="preserve">POISSON </t>
  </si>
  <si>
    <t>AILE DE RAIE BEURRE CAPRES</t>
  </si>
  <si>
    <t xml:space="preserve">DOS DE COLIN </t>
  </si>
  <si>
    <t xml:space="preserve">BRANDADE </t>
  </si>
  <si>
    <t>PATES</t>
  </si>
  <si>
    <t>RIZ</t>
  </si>
  <si>
    <t>QUINOA</t>
  </si>
  <si>
    <t>BOULGOUR</t>
  </si>
  <si>
    <t>MELANGE DE CEREALES</t>
  </si>
  <si>
    <t>EPEAUTRE</t>
  </si>
  <si>
    <t>SEMOULE</t>
  </si>
  <si>
    <t xml:space="preserve">POMME DE TERRE </t>
  </si>
  <si>
    <t>GNOCCHIS</t>
  </si>
  <si>
    <t xml:space="preserve">POLENTA </t>
  </si>
  <si>
    <t xml:space="preserve">LEGUMES </t>
  </si>
  <si>
    <t>POIS CHICHE</t>
  </si>
  <si>
    <t>FEVES</t>
  </si>
  <si>
    <t xml:space="preserve">HARICOT BLANCS </t>
  </si>
  <si>
    <t xml:space="preserve">HARICOTS ROUGE </t>
  </si>
  <si>
    <t xml:space="preserve">LENTILLES </t>
  </si>
  <si>
    <t>HARICOT VERT</t>
  </si>
  <si>
    <t xml:space="preserve">PETIT POIS </t>
  </si>
  <si>
    <t>PETIT POIS CAROTTES</t>
  </si>
  <si>
    <t xml:space="preserve">BROCOLIS </t>
  </si>
  <si>
    <t xml:space="preserve">CHOU VERT CAROTTES </t>
  </si>
  <si>
    <t xml:space="preserve">EPINARD </t>
  </si>
  <si>
    <t xml:space="preserve">FLAN EPINARD </t>
  </si>
  <si>
    <t>GRATIN COURGETTE</t>
  </si>
  <si>
    <t>COURGETTE SAUTEE</t>
  </si>
  <si>
    <t xml:space="preserve">RATATOUILLE </t>
  </si>
  <si>
    <t>CHOU FLEURS SAUTE</t>
  </si>
  <si>
    <t>CHOU FLEUR BECHAMEL</t>
  </si>
  <si>
    <t xml:space="preserve">CHOU ROMANESCO </t>
  </si>
  <si>
    <t>TRIO CHOU FLEUR,BROCOLIS,ROMANESCO</t>
  </si>
  <si>
    <t>JARDINIERE DE LEGUME</t>
  </si>
  <si>
    <t>GRATIN DE BLETTE</t>
  </si>
  <si>
    <t xml:space="preserve">SOIR </t>
  </si>
  <si>
    <t xml:space="preserve">GRATIN DE PATES </t>
  </si>
  <si>
    <t>HAMBURGER</t>
  </si>
  <si>
    <t>TENDERS STYLE KFC</t>
  </si>
  <si>
    <t xml:space="preserve">NUGGETS </t>
  </si>
  <si>
    <t xml:space="preserve">GALETTE FARCI </t>
  </si>
  <si>
    <t>FRITES</t>
  </si>
  <si>
    <t xml:space="preserve">JAMBON </t>
  </si>
  <si>
    <t xml:space="preserve">JAMBON POULET </t>
  </si>
  <si>
    <t xml:space="preserve">BOULETTES BŒUF </t>
  </si>
  <si>
    <t>LASAGNE EPINARD SAUMON</t>
  </si>
  <si>
    <t xml:space="preserve">BRANDADE DE MORUE </t>
  </si>
  <si>
    <t xml:space="preserve">CHILI SIN CARNE </t>
  </si>
  <si>
    <t xml:space="preserve">STEACK VEGETAL </t>
  </si>
  <si>
    <t xml:space="preserve">QUENELLES </t>
  </si>
  <si>
    <t xml:space="preserve">SALADE PARISIENNE </t>
  </si>
  <si>
    <t>SALADE GESIERS</t>
  </si>
  <si>
    <t xml:space="preserve">SALADE LARDONS CHEVRE </t>
  </si>
  <si>
    <t>YAOURT NATURE</t>
  </si>
  <si>
    <t>YAOURT FRUIT</t>
  </si>
  <si>
    <t>YAOURT AROMATISE</t>
  </si>
  <si>
    <t>CREME DESSERT VANILLE</t>
  </si>
  <si>
    <t xml:space="preserve">CREME DESSERT CHOCOLAT </t>
  </si>
  <si>
    <t xml:space="preserve">CREME DESSERT PRALINE </t>
  </si>
  <si>
    <t xml:space="preserve">CREME DESSERT PISTACHE </t>
  </si>
  <si>
    <t>PUREE</t>
  </si>
  <si>
    <t xml:space="preserve">PUREE CAROTTES </t>
  </si>
  <si>
    <t xml:space="preserve">PUREE CELERI </t>
  </si>
  <si>
    <t xml:space="preserve">RIZ AU LAIT </t>
  </si>
  <si>
    <t xml:space="preserve">SEMOULE AU LAIT </t>
  </si>
  <si>
    <t xml:space="preserve">TEURGOULE </t>
  </si>
  <si>
    <t>FRUIT DE SAISON</t>
  </si>
  <si>
    <t xml:space="preserve">COMPOTE POMME </t>
  </si>
  <si>
    <t xml:space="preserve">COMPOTE POMME BANANE </t>
  </si>
  <si>
    <t xml:space="preserve">COMPOTE POMME POIRE </t>
  </si>
  <si>
    <t xml:space="preserve">TAPIOCA AU LAIT </t>
  </si>
  <si>
    <t>TIRAMISU</t>
  </si>
  <si>
    <t>TARTE POMME</t>
  </si>
  <si>
    <t xml:space="preserve">TARTE POIRE </t>
  </si>
  <si>
    <t xml:space="preserve">TARTE RHUBARBE </t>
  </si>
  <si>
    <t xml:space="preserve">TARTE CITRON </t>
  </si>
  <si>
    <t xml:space="preserve">FLAN </t>
  </si>
  <si>
    <t>FLAMBY</t>
  </si>
  <si>
    <t xml:space="preserve">MOUSSE CHOCOLAT </t>
  </si>
  <si>
    <t>FROMAGE BLANC SUCRE</t>
  </si>
  <si>
    <t xml:space="preserve">FROMAGE BLANC CONFITURE </t>
  </si>
  <si>
    <t>CHEESECAKE</t>
  </si>
  <si>
    <t xml:space="preserve">CHOU CREME </t>
  </si>
  <si>
    <t>POIRE SIROP</t>
  </si>
  <si>
    <t>PECHE SIROP</t>
  </si>
  <si>
    <t>ANANAS SIROP</t>
  </si>
  <si>
    <t xml:space="preserve">SALADE DE FRUIT </t>
  </si>
  <si>
    <t>CAROTTES</t>
  </si>
  <si>
    <t>NAVET</t>
  </si>
  <si>
    <t xml:space="preserve">PETIT DEJEUNER </t>
  </si>
  <si>
    <t>CAFE</t>
  </si>
  <si>
    <t>LAIT</t>
  </si>
  <si>
    <t>CHOCOLAT POUDRE</t>
  </si>
  <si>
    <t xml:space="preserve">JUS DE FRUIT </t>
  </si>
  <si>
    <t xml:space="preserve">PAIN MIE </t>
  </si>
  <si>
    <t>BEURRE</t>
  </si>
  <si>
    <t>CONFITURE</t>
  </si>
  <si>
    <t xml:space="preserve">CEREALES </t>
  </si>
  <si>
    <t xml:space="preserve">FROMAGE BLANC </t>
  </si>
  <si>
    <t>PERSONNES</t>
  </si>
  <si>
    <t>jour</t>
  </si>
  <si>
    <t>semaine</t>
  </si>
  <si>
    <t>prix kg/l</t>
  </si>
  <si>
    <t>/ semaine</t>
  </si>
  <si>
    <t>/ jour / enfant</t>
  </si>
  <si>
    <t>HUILE</t>
  </si>
  <si>
    <t>VINAIGRE</t>
  </si>
  <si>
    <t xml:space="preserve">MOUTARDE </t>
  </si>
  <si>
    <t>LARDONS</t>
  </si>
  <si>
    <t>OIGNONS</t>
  </si>
  <si>
    <t>CHAMPIGNONS</t>
  </si>
  <si>
    <t>CREME</t>
  </si>
  <si>
    <t xml:space="preserve">LEGUME POTAGE </t>
  </si>
  <si>
    <t xml:space="preserve">PATE BRISEE </t>
  </si>
  <si>
    <t>POIREAUX</t>
  </si>
  <si>
    <t>ŒUFS</t>
  </si>
  <si>
    <t>GRUYERE</t>
  </si>
  <si>
    <t>SALADE</t>
  </si>
  <si>
    <t>BANANE</t>
  </si>
  <si>
    <t xml:space="preserve">total </t>
  </si>
  <si>
    <t xml:space="preserve">pain </t>
  </si>
  <si>
    <t xml:space="preserve">gouter </t>
  </si>
  <si>
    <t>total / jour</t>
  </si>
  <si>
    <t xml:space="preserve">   </t>
  </si>
  <si>
    <t>MAIS</t>
  </si>
  <si>
    <t>BLE</t>
  </si>
  <si>
    <t>RISSOTTO</t>
  </si>
  <si>
    <t>RAVIOLES</t>
  </si>
  <si>
    <t>Produit</t>
  </si>
  <si>
    <t>quantite</t>
  </si>
  <si>
    <t>Prix</t>
  </si>
  <si>
    <t>produit</t>
  </si>
  <si>
    <t>Total petit déjeuner</t>
  </si>
  <si>
    <r>
      <rPr>
        <sz val="20"/>
        <color theme="4"/>
        <rFont val="Calibri"/>
        <family val="2"/>
        <scheme val="minor"/>
      </rPr>
      <t xml:space="preserve">                                    </t>
    </r>
    <r>
      <rPr>
        <sz val="11"/>
        <color theme="4"/>
        <rFont val="Calibri"/>
        <family val="2"/>
        <scheme val="minor"/>
      </rPr>
      <t xml:space="preserve">   </t>
    </r>
  </si>
  <si>
    <t xml:space="preserve"> MENU DU    </t>
  </si>
  <si>
    <t>AU</t>
  </si>
  <si>
    <t>Entree</t>
  </si>
  <si>
    <t>ingredient</t>
  </si>
  <si>
    <t>lundi</t>
  </si>
  <si>
    <t>mardi</t>
  </si>
  <si>
    <t>mercredi</t>
  </si>
  <si>
    <t>jeudi</t>
  </si>
  <si>
    <t>vendredi</t>
  </si>
  <si>
    <t>samedi</t>
  </si>
  <si>
    <t>dimanche</t>
  </si>
  <si>
    <t>entree</t>
  </si>
  <si>
    <t>plat</t>
  </si>
  <si>
    <t>Riz, Lait</t>
  </si>
  <si>
    <t>PETIT POIS, CAROTTES</t>
  </si>
  <si>
    <t xml:space="preserve">CHOU VERT, CAROTTES </t>
  </si>
  <si>
    <t>COURGETTE</t>
  </si>
  <si>
    <t>CELERI</t>
  </si>
  <si>
    <t>AVOCAT, MAYONNAISE</t>
  </si>
  <si>
    <t>CAROTTES, VINAIGRETTE</t>
  </si>
  <si>
    <t>RADIS NOIR, VINAIGRETTE</t>
  </si>
  <si>
    <t>CHOU ROUGE, VINAIGRETTE</t>
  </si>
  <si>
    <t>CHOU BLANC, VINAIGRETTE</t>
  </si>
  <si>
    <t xml:space="preserve">CONCOMBRE, CREME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</si>
</sst>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Semaine &quot;00"/>
    <numFmt numFmtId="169" formatCode="dddd"/>
    <numFmt numFmtId="171" formatCode="dddd\ dd\ mmmm"/>
  </numFmts>
  <fonts count="13">
    <font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sz val="20"/>
      <color theme="4"/>
      <name val="Calibri"/>
      <family val="2"/>
      <scheme val="minor"/>
    </font>
    <font>
      <b/>
      <sz val="8"/>
      <name val="Arial"/>
      <family val="2"/>
    </font>
    <font>
      <sz val="8"/>
      <name val="Arial MT"/>
    </font>
    <font>
      <sz val="8"/>
      <name val="Arial MT"/>
      <family val="2"/>
    </font>
    <font>
      <sz val="8"/>
      <color rgb="FF000000"/>
      <name val="Arial MT"/>
      <family val="2"/>
    </font>
    <font>
      <sz val="10"/>
      <color theme="1"/>
      <name val="Times New Roman"/>
      <family val="1"/>
    </font>
    <font>
      <sz val="11"/>
      <color theme="0"/>
      <name val="Calibri"/>
      <family val="2"/>
      <scheme val="minor"/>
    </font>
    <font>
      <b/>
      <u/>
      <sz val="10"/>
      <color theme="0"/>
      <name val="Times New Roman"/>
      <family val="1"/>
    </font>
    <font>
      <sz val="10"/>
      <color theme="0"/>
      <name val="Times New Roman"/>
      <family val="1"/>
    </font>
    <font>
      <u/>
      <sz val="10"/>
      <color theme="0"/>
      <name val="Times New Roman"/>
      <family val="1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6" fillId="0" borderId="8" xfId="0" applyNumberFormat="1" applyFont="1" applyBorder="1" applyAlignment="1">
      <alignment horizontal="center" vertical="center" shrinkToFit="1"/>
    </xf>
    <xf numFmtId="0" fontId="4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1" fontId="6" fillId="0" borderId="9" xfId="0" applyNumberFormat="1" applyFont="1" applyBorder="1" applyAlignment="1">
      <alignment horizontal="center" vertical="center" shrinkToFit="1"/>
    </xf>
    <xf numFmtId="0" fontId="0" fillId="0" borderId="0" xfId="0" applyAlignment="1"/>
    <xf numFmtId="0" fontId="0" fillId="0" borderId="0" xfId="0" applyAlignment="1">
      <alignment horizontal="left"/>
    </xf>
    <xf numFmtId="0" fontId="8" fillId="6" borderId="11" xfId="0" applyFont="1" applyFill="1" applyBorder="1" applyAlignment="1"/>
    <xf numFmtId="0" fontId="8" fillId="6" borderId="12" xfId="0" applyFont="1" applyFill="1" applyBorder="1"/>
    <xf numFmtId="0" fontId="8" fillId="6" borderId="13" xfId="0" applyFont="1" applyFill="1" applyBorder="1"/>
    <xf numFmtId="0" fontId="8" fillId="6" borderId="14" xfId="0" applyFont="1" applyFill="1" applyBorder="1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171" fontId="2" fillId="0" borderId="0" xfId="0" applyNumberFormat="1" applyFont="1" applyAlignment="1">
      <alignment horizontal="center" vertical="center"/>
    </xf>
    <xf numFmtId="0" fontId="0" fillId="0" borderId="0" xfId="0" quotePrefix="1"/>
    <xf numFmtId="0" fontId="0" fillId="0" borderId="10" xfId="0" applyFont="1" applyFill="1" applyBorder="1"/>
    <xf numFmtId="0" fontId="0" fillId="0" borderId="15" xfId="0" applyFont="1" applyFill="1" applyBorder="1"/>
    <xf numFmtId="0" fontId="0" fillId="0" borderId="0" xfId="0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 wrapText="1"/>
    </xf>
  </cellXfs>
  <cellStyles count="1">
    <cellStyle name="Normal" xfId="0" builtinId="0"/>
  </cellStyles>
  <dxfs count="33"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0"/>
        <color theme="0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/>
        <vertAlign val="baseline"/>
        <sz val="10"/>
        <color theme="0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MT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M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MT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B382DBC3-15AF-454E-9A56-973E77C85D0A}" name="T_cout" displayName="T_cout" ref="A3:F29" totalsRowShown="0" tableBorderDxfId="21">
  <tableColumns count="6">
    <tableColumn id="1" xr3:uid="{DD44A4CE-697B-48DD-B177-186FE6A3A95F}" name="produit" dataDxfId="20"/>
    <tableColumn id="2" xr3:uid="{F3A8BA65-6B1D-4993-8345-609CE585C7AF}" name="quantite" dataDxfId="19"/>
    <tableColumn id="3" xr3:uid="{F3EF1B19-3339-4679-8D8D-D25B69511C46}" name="jour"/>
    <tableColumn id="4" xr3:uid="{44426F03-5B24-4377-87E8-8239DD32CE6D}" name="semaine"/>
    <tableColumn id="5" xr3:uid="{55B6AB1C-73BB-48D5-95E3-65CDBC493D78}" name="prix kg/l"/>
    <tableColumn id="6" xr3:uid="{7EBFD2D8-B5B4-478F-B2A6-4B0E7386F7D8}" name="Prix">
      <calculatedColumnFormula>C4*E4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D5F08630-A564-48CC-B9BA-D52B74DDD664}" name="T_produit" displayName="T_produit" ref="A1:B149" totalsRowShown="0" headerRowDxfId="22" dataDxfId="23" tableBorderDxfId="26">
  <autoFilter ref="A1:B149" xr:uid="{D5F08630-A564-48CC-B9BA-D52B74DDD664}"/>
  <tableColumns count="2">
    <tableColumn id="1" xr3:uid="{121950B9-1965-4074-AEC0-8F50F5427D97}" name="Produit" dataDxfId="25"/>
    <tableColumn id="2" xr3:uid="{F84A7003-2C6C-4B89-8124-BA3752397507}" name="quantit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8193A9-101C-4BE1-AED9-337536A088BD}" name="T_plat" displayName="T_plat" ref="D2:E110" totalsRowShown="0" headerRowDxfId="18" dataDxfId="31">
  <autoFilter ref="D2:E110" xr:uid="{D88193A9-101C-4BE1-AED9-337536A088BD}"/>
  <tableColumns count="2">
    <tableColumn id="1" xr3:uid="{E8676045-4EE1-4BF2-B0AF-3360C8E3BFF3}" name="PLAT" dataDxfId="32"/>
    <tableColumn id="2" xr3:uid="{E641D215-0774-4F51-B706-F95044C822EF}" name="ingredient" dataDxfId="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4CD39AE-7654-4EBC-A47B-D9CA06791355}" name="T_feculant" displayName="T_feculant" ref="G2:H23" totalsRowShown="0" headerRowDxfId="17" dataDxfId="30">
  <autoFilter ref="G2:H23" xr:uid="{84CD39AE-7654-4EBC-A47B-D9CA06791355}"/>
  <tableColumns count="2">
    <tableColumn id="1" xr3:uid="{3FC6D86D-6639-4E72-82BD-79C8F5FEDCC1}" name="FECULENT" dataDxfId="2"/>
    <tableColumn id="2" xr3:uid="{6925154A-2C0B-4726-932C-A0E81A647F01}" name="ingredient" dataDxfId="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D18C4B7-3D67-4295-9312-3E7EA6A39F8D}" name="T_legumes" displayName="T_legumes" ref="J2:K23" totalsRowShown="0" headerRowDxfId="16" dataDxfId="29">
  <autoFilter ref="J2:K23" xr:uid="{ED18C4B7-3D67-4295-9312-3E7EA6A39F8D}"/>
  <tableColumns count="2">
    <tableColumn id="1" xr3:uid="{1067ACC9-CD2C-4AA1-8823-18EF3E6A4BA8}" name="LEGUMES " dataDxfId="8"/>
    <tableColumn id="2" xr3:uid="{BD1E332D-E81F-49E5-9A01-350B6DA9CE5C}" name="ingredient" dataDxfId="7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992E0B0-D203-405C-A9AB-31D98FA8BC62}" name="T_soir" displayName="T_soir" ref="M2:N44" totalsRowShown="0" headerRowDxfId="15" dataDxfId="28">
  <autoFilter ref="M2:N44" xr:uid="{6992E0B0-D203-405C-A9AB-31D98FA8BC62}"/>
  <tableColumns count="2">
    <tableColumn id="1" xr3:uid="{9265D84A-8126-4C5A-9021-9EA9559C1E93}" name="SOIR " dataDxfId="6"/>
    <tableColumn id="2" xr3:uid="{A8C88BE3-D6E9-4916-8C87-A3C8382CF055}" name="ingredient" dataDxfId="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C4D74EB-4D4F-40F6-836C-2829E23A02F4}" name="T_dessert" displayName="T_dessert" ref="P2:Q33" totalsRowShown="0" headerRowDxfId="14" dataDxfId="27">
  <autoFilter ref="P2:Q33" xr:uid="{FC4D74EB-4D4F-40F6-836C-2829E23A02F4}"/>
  <tableColumns count="2">
    <tableColumn id="1" xr3:uid="{EEB20CF4-674E-4EC5-AE93-0EB830CC19F7}" name="DESSERT" dataDxfId="4"/>
    <tableColumn id="2" xr3:uid="{0F32ADD2-E6B5-4651-9990-0D0EE6254CAF}" name="ingredient" dataDxfId="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9BC8272-C99A-4431-8CC3-36A4CF327F76}" name="T_entree" displayName="T_entree" ref="A2:B74" totalsRowShown="0" headerRowDxfId="12" dataDxfId="11">
  <autoFilter ref="A2:B74" xr:uid="{A9BC8272-C99A-4431-8CC3-36A4CF327F76}"/>
  <tableColumns count="2">
    <tableColumn id="1" xr3:uid="{E665D7CD-7E72-4AD6-B790-522FDB4AE566}" name="Entree" dataDxfId="13"/>
    <tableColumn id="2" xr3:uid="{F8BA910D-416A-4E3D-B8DC-FE9FC6D1DA26}" name="ingredient" dataDxfId="10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AE219CBA-04DC-455F-B660-0F8A2861F472}" name="T_course" displayName="T_course" ref="A1:A71" headerRowDxfId="0">
  <autoFilter ref="A1:A71" xr:uid="{AE219CBA-04DC-455F-B660-0F8A2861F472}"/>
  <tableColumns count="1">
    <tableColumn id="1" xr3:uid="{910DAD20-727E-45DA-903F-5644A02275D2}" name="Produit" totalsRowFunction="custom">
      <calculatedColumnFormula>INDEX(T_entree[],MATCH(menu!C5,T_entree[Entree],0),2)</calculatedColumnFormula>
      <totalsRowFormula>INDEX(T_plat[],MATCH(menu!D6,T_plat[PLAT],0),2)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95BD1-D3F3-4AEA-A97D-731F8155F06F}">
  <sheetPr codeName="Feuil1"/>
  <dimension ref="A1:N53"/>
  <sheetViews>
    <sheetView zoomScale="90" zoomScaleNormal="90" workbookViewId="0">
      <selection activeCell="C12" sqref="C12"/>
    </sheetView>
  </sheetViews>
  <sheetFormatPr baseColWidth="10" defaultRowHeight="15"/>
  <cols>
    <col min="1" max="1" width="5.28515625" style="1" customWidth="1"/>
    <col min="2" max="2" width="19.85546875" style="1" bestFit="1" customWidth="1"/>
    <col min="3" max="9" width="37.28515625" style="1" customWidth="1"/>
    <col min="10" max="13" width="11.42578125" style="1"/>
    <col min="14" max="14" width="0" style="1" hidden="1" customWidth="1"/>
    <col min="15" max="16384" width="11.42578125" style="1"/>
  </cols>
  <sheetData>
    <row r="1" spans="1:14" ht="15" customHeight="1">
      <c r="A1" s="30" t="s">
        <v>507</v>
      </c>
      <c r="B1" s="34">
        <v>2026</v>
      </c>
      <c r="C1" s="31"/>
      <c r="D1" s="31"/>
      <c r="E1" s="31"/>
      <c r="F1" s="35"/>
      <c r="G1" s="31"/>
      <c r="H1" s="35"/>
      <c r="I1" s="31"/>
      <c r="N1" s="1" t="s">
        <v>475</v>
      </c>
    </row>
    <row r="2" spans="1:14" ht="26.25">
      <c r="A2" s="30"/>
      <c r="B2" s="32">
        <v>5</v>
      </c>
      <c r="C2" s="31"/>
      <c r="D2" s="31"/>
      <c r="E2" s="33" t="s">
        <v>508</v>
      </c>
      <c r="F2" s="39">
        <f>DATE(B1,1,1)+ IF(WEEKDAY(DATE(B1,1,1))&lt;5,(B2-1)*7,B2*7)-WEEKDAY(DATE(B1,1,1),2)+1</f>
        <v>46055</v>
      </c>
      <c r="G2" s="34" t="s">
        <v>509</v>
      </c>
      <c r="H2" s="39">
        <f>F2+6</f>
        <v>46061</v>
      </c>
      <c r="I2" s="31"/>
      <c r="N2" s="1">
        <v>1</v>
      </c>
    </row>
    <row r="3" spans="1:14">
      <c r="N3" s="1">
        <v>2</v>
      </c>
    </row>
    <row r="4" spans="1:14">
      <c r="C4" s="3" t="s">
        <v>0</v>
      </c>
      <c r="D4" s="3" t="s">
        <v>1</v>
      </c>
      <c r="E4" s="3" t="s">
        <v>2</v>
      </c>
      <c r="F4" s="3" t="s">
        <v>3</v>
      </c>
      <c r="G4" s="3" t="s">
        <v>4</v>
      </c>
      <c r="H4" s="3" t="s">
        <v>5</v>
      </c>
      <c r="I4" s="3" t="s">
        <v>6</v>
      </c>
      <c r="N4" s="1">
        <v>3</v>
      </c>
    </row>
    <row r="5" spans="1:14" ht="33.950000000000003" customHeight="1">
      <c r="A5" s="4"/>
      <c r="B5" s="2" t="s">
        <v>7</v>
      </c>
      <c r="C5" s="10" t="s">
        <v>203</v>
      </c>
      <c r="D5" s="10" t="s">
        <v>238</v>
      </c>
      <c r="E5" s="10" t="s">
        <v>212</v>
      </c>
      <c r="F5" s="10" t="s">
        <v>201</v>
      </c>
      <c r="G5" s="10" t="s">
        <v>230</v>
      </c>
      <c r="H5" s="10" t="s">
        <v>220</v>
      </c>
      <c r="I5" s="10" t="s">
        <v>242</v>
      </c>
      <c r="N5" s="1">
        <v>4</v>
      </c>
    </row>
    <row r="6" spans="1:14" ht="33.950000000000003" customHeight="1">
      <c r="A6" s="5" t="s">
        <v>13</v>
      </c>
      <c r="B6" s="2" t="s">
        <v>8</v>
      </c>
      <c r="C6" s="10" t="s">
        <v>277</v>
      </c>
      <c r="D6" s="10" t="s">
        <v>319</v>
      </c>
      <c r="E6" s="10" t="s">
        <v>269</v>
      </c>
      <c r="F6" s="10" t="s">
        <v>302</v>
      </c>
      <c r="G6" s="10" t="s">
        <v>372</v>
      </c>
      <c r="H6" s="10" t="s">
        <v>326</v>
      </c>
      <c r="I6" s="10" t="s">
        <v>328</v>
      </c>
      <c r="N6" s="1">
        <v>5</v>
      </c>
    </row>
    <row r="7" spans="1:14" ht="33.950000000000003" customHeight="1">
      <c r="A7" s="5" t="s">
        <v>14</v>
      </c>
      <c r="B7" s="2" t="s">
        <v>197</v>
      </c>
      <c r="C7" s="10" t="s">
        <v>393</v>
      </c>
      <c r="D7" s="10" t="s">
        <v>402</v>
      </c>
      <c r="E7" s="10"/>
      <c r="F7" s="10" t="s">
        <v>400</v>
      </c>
      <c r="G7" s="10"/>
      <c r="H7" s="10"/>
      <c r="I7" s="10"/>
      <c r="N7" s="1">
        <v>6</v>
      </c>
    </row>
    <row r="8" spans="1:14" ht="33.950000000000003" customHeight="1">
      <c r="A8" s="5" t="s">
        <v>15</v>
      </c>
      <c r="B8" s="2" t="s">
        <v>198</v>
      </c>
      <c r="C8" s="10" t="s">
        <v>415</v>
      </c>
      <c r="D8" s="10" t="s">
        <v>434</v>
      </c>
      <c r="E8" s="10" t="s">
        <v>378</v>
      </c>
      <c r="F8" s="10" t="s">
        <v>377</v>
      </c>
      <c r="G8" s="10" t="s">
        <v>378</v>
      </c>
      <c r="H8" s="10" t="s">
        <v>383</v>
      </c>
      <c r="I8" s="10" t="s">
        <v>385</v>
      </c>
      <c r="L8" s="1" t="s">
        <v>497</v>
      </c>
      <c r="N8" s="1">
        <v>7</v>
      </c>
    </row>
    <row r="9" spans="1:14" ht="33.950000000000003" customHeight="1">
      <c r="A9" s="5" t="s">
        <v>14</v>
      </c>
      <c r="B9" s="2" t="s">
        <v>9</v>
      </c>
      <c r="C9" s="10"/>
      <c r="D9" s="10"/>
      <c r="E9" s="10"/>
      <c r="F9" s="10"/>
      <c r="G9" s="10"/>
      <c r="H9" s="10"/>
      <c r="I9" s="10"/>
      <c r="N9" s="1">
        <v>8</v>
      </c>
    </row>
    <row r="10" spans="1:14" ht="33.950000000000003" customHeight="1">
      <c r="A10" s="6"/>
      <c r="B10" s="2" t="s">
        <v>10</v>
      </c>
      <c r="C10" s="10" t="s">
        <v>428</v>
      </c>
      <c r="D10" s="10" t="s">
        <v>431</v>
      </c>
      <c r="E10" s="10" t="s">
        <v>441</v>
      </c>
      <c r="F10" s="10" t="s">
        <v>440</v>
      </c>
      <c r="G10" s="10" t="s">
        <v>451</v>
      </c>
      <c r="H10" s="10" t="s">
        <v>455</v>
      </c>
      <c r="I10" s="10" t="s">
        <v>458</v>
      </c>
      <c r="N10" s="1">
        <v>9</v>
      </c>
    </row>
    <row r="11" spans="1:14" ht="33.950000000000003" customHeight="1">
      <c r="A11" s="20" t="s">
        <v>11</v>
      </c>
      <c r="B11" s="21"/>
      <c r="C11" s="10"/>
      <c r="D11" s="10"/>
      <c r="E11" s="10"/>
      <c r="F11" s="10"/>
      <c r="G11" s="10"/>
      <c r="H11" s="10"/>
      <c r="I11" s="10"/>
      <c r="N11" s="1">
        <v>10</v>
      </c>
    </row>
    <row r="12" spans="1:14" ht="33.950000000000003" customHeight="1">
      <c r="A12" s="7"/>
      <c r="B12" s="2" t="s">
        <v>7</v>
      </c>
      <c r="C12" s="10" t="s">
        <v>216</v>
      </c>
      <c r="D12" s="10" t="s">
        <v>216</v>
      </c>
      <c r="E12" s="10" t="s">
        <v>210</v>
      </c>
      <c r="F12" s="10" t="s">
        <v>217</v>
      </c>
      <c r="G12" s="10" t="s">
        <v>216</v>
      </c>
      <c r="H12" s="10" t="s">
        <v>221</v>
      </c>
      <c r="I12" s="10" t="s">
        <v>218</v>
      </c>
      <c r="N12" s="1">
        <v>11</v>
      </c>
    </row>
    <row r="13" spans="1:14" ht="33.950000000000003" customHeight="1">
      <c r="A13" s="8" t="s">
        <v>16</v>
      </c>
      <c r="B13" s="2" t="s">
        <v>8</v>
      </c>
      <c r="C13" s="10" t="s">
        <v>261</v>
      </c>
      <c r="D13" s="10" t="s">
        <v>416</v>
      </c>
      <c r="E13" s="10" t="s">
        <v>410</v>
      </c>
      <c r="F13" s="10" t="s">
        <v>271</v>
      </c>
      <c r="G13" s="10" t="s">
        <v>253</v>
      </c>
      <c r="H13" s="10" t="s">
        <v>418</v>
      </c>
      <c r="I13" s="10" t="s">
        <v>256</v>
      </c>
      <c r="N13" s="1">
        <v>12</v>
      </c>
    </row>
    <row r="14" spans="1:14" ht="33.950000000000003" customHeight="1">
      <c r="A14" s="8" t="s">
        <v>17</v>
      </c>
      <c r="B14" s="2" t="s">
        <v>197</v>
      </c>
      <c r="C14" s="10" t="s">
        <v>211</v>
      </c>
      <c r="D14" s="10" t="s">
        <v>393</v>
      </c>
      <c r="E14" s="10"/>
      <c r="F14" s="10" t="s">
        <v>211</v>
      </c>
      <c r="G14" s="10"/>
      <c r="H14" s="10"/>
      <c r="I14" s="10" t="s">
        <v>211</v>
      </c>
      <c r="N14" s="1">
        <v>13</v>
      </c>
    </row>
    <row r="15" spans="1:14" ht="33.950000000000003" customHeight="1">
      <c r="A15" s="8" t="s">
        <v>14</v>
      </c>
      <c r="B15" s="2" t="s">
        <v>199</v>
      </c>
      <c r="C15" s="10"/>
      <c r="D15" s="10" t="s">
        <v>434</v>
      </c>
      <c r="E15" s="10"/>
      <c r="F15" s="10" t="s">
        <v>198</v>
      </c>
      <c r="G15" s="10"/>
      <c r="H15" s="10" t="s">
        <v>378</v>
      </c>
      <c r="I15" s="10"/>
      <c r="N15" s="1">
        <v>14</v>
      </c>
    </row>
    <row r="16" spans="1:14" ht="33.950000000000003" customHeight="1">
      <c r="A16" s="8" t="s">
        <v>18</v>
      </c>
      <c r="B16" s="2" t="s">
        <v>12</v>
      </c>
      <c r="C16" s="10"/>
      <c r="D16" s="10"/>
      <c r="E16" s="10"/>
      <c r="F16" s="10"/>
      <c r="G16" s="10"/>
      <c r="H16" s="10"/>
      <c r="I16" s="10"/>
      <c r="N16" s="1">
        <v>15</v>
      </c>
    </row>
    <row r="17" spans="1:14" ht="33.950000000000003" customHeight="1">
      <c r="A17" s="9"/>
      <c r="B17" s="2" t="s">
        <v>10</v>
      </c>
      <c r="C17" s="10" t="s">
        <v>440</v>
      </c>
      <c r="D17" s="10" t="s">
        <v>441</v>
      </c>
      <c r="E17" s="10" t="s">
        <v>429</v>
      </c>
      <c r="F17" s="10" t="s">
        <v>430</v>
      </c>
      <c r="G17" s="10" t="s">
        <v>440</v>
      </c>
      <c r="H17" s="10" t="s">
        <v>444</v>
      </c>
      <c r="I17" s="10" t="s">
        <v>427</v>
      </c>
      <c r="N17" s="1">
        <v>16</v>
      </c>
    </row>
    <row r="18" spans="1:14">
      <c r="N18" s="1">
        <v>17</v>
      </c>
    </row>
    <row r="19" spans="1:14">
      <c r="N19" s="1">
        <v>18</v>
      </c>
    </row>
    <row r="20" spans="1:14">
      <c r="N20" s="1">
        <v>19</v>
      </c>
    </row>
    <row r="21" spans="1:14">
      <c r="N21" s="1">
        <v>20</v>
      </c>
    </row>
    <row r="22" spans="1:14">
      <c r="N22" s="1">
        <v>21</v>
      </c>
    </row>
    <row r="23" spans="1:14">
      <c r="N23" s="1">
        <v>22</v>
      </c>
    </row>
    <row r="24" spans="1:14">
      <c r="N24" s="1">
        <v>23</v>
      </c>
    </row>
    <row r="25" spans="1:14">
      <c r="N25" s="1">
        <v>24</v>
      </c>
    </row>
    <row r="26" spans="1:14">
      <c r="N26" s="1">
        <v>25</v>
      </c>
    </row>
    <row r="27" spans="1:14">
      <c r="N27" s="1">
        <v>26</v>
      </c>
    </row>
    <row r="28" spans="1:14">
      <c r="N28" s="1">
        <v>27</v>
      </c>
    </row>
    <row r="29" spans="1:14">
      <c r="N29" s="1">
        <v>28</v>
      </c>
    </row>
    <row r="30" spans="1:14">
      <c r="N30" s="1">
        <v>29</v>
      </c>
    </row>
    <row r="31" spans="1:14">
      <c r="N31" s="1">
        <v>30</v>
      </c>
    </row>
    <row r="32" spans="1:14">
      <c r="N32" s="1">
        <v>31</v>
      </c>
    </row>
    <row r="33" spans="14:14">
      <c r="N33" s="1">
        <v>32</v>
      </c>
    </row>
    <row r="34" spans="14:14">
      <c r="N34" s="1">
        <v>33</v>
      </c>
    </row>
    <row r="35" spans="14:14">
      <c r="N35" s="1">
        <v>34</v>
      </c>
    </row>
    <row r="36" spans="14:14">
      <c r="N36" s="1">
        <v>35</v>
      </c>
    </row>
    <row r="37" spans="14:14">
      <c r="N37" s="1">
        <v>36</v>
      </c>
    </row>
    <row r="38" spans="14:14">
      <c r="N38" s="1">
        <v>37</v>
      </c>
    </row>
    <row r="39" spans="14:14">
      <c r="N39" s="1">
        <v>38</v>
      </c>
    </row>
    <row r="40" spans="14:14">
      <c r="N40" s="1">
        <v>39</v>
      </c>
    </row>
    <row r="41" spans="14:14">
      <c r="N41" s="1">
        <v>40</v>
      </c>
    </row>
    <row r="42" spans="14:14">
      <c r="N42" s="1">
        <v>41</v>
      </c>
    </row>
    <row r="43" spans="14:14">
      <c r="N43" s="1">
        <v>42</v>
      </c>
    </row>
    <row r="44" spans="14:14">
      <c r="N44" s="1">
        <v>43</v>
      </c>
    </row>
    <row r="45" spans="14:14">
      <c r="N45" s="1">
        <v>44</v>
      </c>
    </row>
    <row r="46" spans="14:14">
      <c r="N46" s="1">
        <v>45</v>
      </c>
    </row>
    <row r="47" spans="14:14">
      <c r="N47" s="1">
        <v>46</v>
      </c>
    </row>
    <row r="48" spans="14:14">
      <c r="N48" s="1">
        <v>47</v>
      </c>
    </row>
    <row r="49" spans="14:14">
      <c r="N49" s="1">
        <v>48</v>
      </c>
    </row>
    <row r="50" spans="14:14">
      <c r="N50" s="1">
        <v>49</v>
      </c>
    </row>
    <row r="51" spans="14:14">
      <c r="N51" s="1">
        <v>50</v>
      </c>
    </row>
    <row r="52" spans="14:14">
      <c r="N52" s="1">
        <v>51</v>
      </c>
    </row>
    <row r="53" spans="14:14">
      <c r="N53" s="1">
        <v>52</v>
      </c>
    </row>
  </sheetData>
  <mergeCells count="1">
    <mergeCell ref="A11:B11"/>
  </mergeCells>
  <dataValidations count="7">
    <dataValidation type="list" allowBlank="1" showInputMessage="1" showErrorMessage="1" sqref="C13:I13" xr:uid="{D4DD5D69-1BE3-47C5-95C6-6EF98F459107}">
      <formula1>l_soir</formula1>
    </dataValidation>
    <dataValidation type="list" allowBlank="1" showInputMessage="1" showErrorMessage="1" sqref="B2" xr:uid="{652ACF32-1FEA-4CA8-9814-6E28736D4BF4}">
      <formula1>l_semaine</formula1>
    </dataValidation>
    <dataValidation type="list" allowBlank="1" showInputMessage="1" showErrorMessage="1" sqref="C6:I6" xr:uid="{55AC1A63-B2C2-4AF1-9B73-999C00461926}">
      <formula1>l_plat</formula1>
    </dataValidation>
    <dataValidation type="list" allowBlank="1" showInputMessage="1" showErrorMessage="1" sqref="C15:I15 C8:I8" xr:uid="{20539082-46D6-4F4E-88B3-F14A19E9ECE0}">
      <formula1>l_feculent</formula1>
    </dataValidation>
    <dataValidation type="list" allowBlank="1" showInputMessage="1" showErrorMessage="1" sqref="C7:I7" xr:uid="{39BDA75D-8652-4423-81B1-E265D65786A4}">
      <formula1>l_legume</formula1>
    </dataValidation>
    <dataValidation type="list" allowBlank="1" showInputMessage="1" showErrorMessage="1" sqref="C17:I17 C10:I10" xr:uid="{40AFB811-4636-48EF-A5BB-13DD2A84C7B7}">
      <formula1>l_dessert</formula1>
    </dataValidation>
    <dataValidation type="list" allowBlank="1" showInputMessage="1" showErrorMessage="1" sqref="C5:I5 C12:I12" xr:uid="{F3C84E1D-31D6-4A8C-AF89-3991A0906B9D}">
      <formula1>l_entree</formula1>
    </dataValidation>
  </dataValidations>
  <pageMargins left="0.25" right="0.25" top="0.75" bottom="0.75" header="0.3" footer="0.3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1665B40-1EDE-4222-9205-F60414055F8A}">
          <x14:formula1>
            <xm:f>listing!$J$2:$J$21</xm:f>
          </x14:formula1>
          <xm:sqref>C14:I14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7C138-A67B-4FEF-A118-7390417F0B69}">
  <sheetPr codeName="Feuil2"/>
  <dimension ref="A1:F489"/>
  <sheetViews>
    <sheetView workbookViewId="0">
      <selection activeCell="H11" sqref="H11"/>
    </sheetView>
  </sheetViews>
  <sheetFormatPr baseColWidth="10" defaultRowHeight="15"/>
  <cols>
    <col min="1" max="1" width="24.5703125" customWidth="1"/>
  </cols>
  <sheetData>
    <row r="1" spans="1:6" ht="15.75" thickBot="1"/>
    <row r="2" spans="1:6">
      <c r="A2" s="26" t="s">
        <v>463</v>
      </c>
      <c r="B2" s="27"/>
      <c r="C2" s="28">
        <v>20</v>
      </c>
      <c r="D2" s="28" t="s">
        <v>473</v>
      </c>
      <c r="E2" s="28"/>
      <c r="F2" s="29"/>
    </row>
    <row r="3" spans="1:6">
      <c r="A3" t="s">
        <v>505</v>
      </c>
      <c r="B3" s="19" t="s">
        <v>503</v>
      </c>
      <c r="C3" s="19" t="s">
        <v>474</v>
      </c>
      <c r="D3" s="19" t="s">
        <v>475</v>
      </c>
      <c r="E3" s="19" t="s">
        <v>476</v>
      </c>
      <c r="F3" s="19" t="s">
        <v>504</v>
      </c>
    </row>
    <row r="4" spans="1:6">
      <c r="A4" s="24" t="s">
        <v>464</v>
      </c>
      <c r="B4" s="24"/>
      <c r="C4">
        <v>0.25</v>
      </c>
      <c r="D4">
        <f>C4*7</f>
        <v>1.75</v>
      </c>
      <c r="E4">
        <v>9.69</v>
      </c>
      <c r="F4">
        <f>D4*E4</f>
        <v>16.9575</v>
      </c>
    </row>
    <row r="5" spans="1:6">
      <c r="A5" s="24" t="s">
        <v>465</v>
      </c>
      <c r="B5" s="24">
        <v>0.25</v>
      </c>
      <c r="C5">
        <f>C2*B5</f>
        <v>5</v>
      </c>
      <c r="D5">
        <f t="shared" ref="D5:D12" si="0">C5*7</f>
        <v>35</v>
      </c>
      <c r="E5">
        <v>0.99</v>
      </c>
      <c r="F5">
        <f t="shared" ref="F5:F12" si="1">D5*E5</f>
        <v>34.65</v>
      </c>
    </row>
    <row r="6" spans="1:6">
      <c r="A6" s="24" t="s">
        <v>466</v>
      </c>
      <c r="B6" s="24"/>
      <c r="D6">
        <v>1</v>
      </c>
      <c r="E6">
        <v>6</v>
      </c>
      <c r="F6">
        <f t="shared" si="1"/>
        <v>6</v>
      </c>
    </row>
    <row r="7" spans="1:6">
      <c r="A7" s="24" t="s">
        <v>467</v>
      </c>
      <c r="B7" s="24">
        <v>0.15</v>
      </c>
      <c r="C7">
        <f>C2*B7</f>
        <v>3</v>
      </c>
      <c r="D7">
        <f t="shared" si="0"/>
        <v>21</v>
      </c>
      <c r="E7">
        <v>1.25</v>
      </c>
      <c r="F7">
        <f t="shared" si="1"/>
        <v>26.25</v>
      </c>
    </row>
    <row r="8" spans="1:6">
      <c r="A8" s="24" t="s">
        <v>468</v>
      </c>
      <c r="B8" s="24">
        <v>0.08</v>
      </c>
      <c r="C8">
        <f>B8*C2</f>
        <v>1.6</v>
      </c>
      <c r="D8">
        <f t="shared" si="0"/>
        <v>11.200000000000001</v>
      </c>
      <c r="E8">
        <v>1.9</v>
      </c>
      <c r="F8">
        <f t="shared" si="1"/>
        <v>21.28</v>
      </c>
    </row>
    <row r="9" spans="1:6">
      <c r="A9" s="24" t="s">
        <v>469</v>
      </c>
      <c r="B9" s="24">
        <v>0.02</v>
      </c>
      <c r="C9">
        <f>B9*C2</f>
        <v>0.4</v>
      </c>
      <c r="D9">
        <f t="shared" si="0"/>
        <v>2.8000000000000003</v>
      </c>
      <c r="E9">
        <v>8</v>
      </c>
      <c r="F9">
        <f t="shared" si="1"/>
        <v>22.400000000000002</v>
      </c>
    </row>
    <row r="10" spans="1:6">
      <c r="A10" s="24" t="s">
        <v>470</v>
      </c>
      <c r="B10" s="24">
        <v>0.03</v>
      </c>
      <c r="C10">
        <f>C2*B10</f>
        <v>0.6</v>
      </c>
      <c r="D10">
        <f t="shared" si="0"/>
        <v>4.2</v>
      </c>
      <c r="E10">
        <v>3</v>
      </c>
      <c r="F10">
        <f t="shared" si="1"/>
        <v>12.600000000000001</v>
      </c>
    </row>
    <row r="11" spans="1:6">
      <c r="A11" s="24" t="s">
        <v>471</v>
      </c>
      <c r="B11" s="24">
        <v>3.5000000000000003E-2</v>
      </c>
      <c r="C11">
        <f>B11*C2</f>
        <v>0.70000000000000007</v>
      </c>
      <c r="D11">
        <f t="shared" si="0"/>
        <v>4.9000000000000004</v>
      </c>
      <c r="E11">
        <v>3</v>
      </c>
      <c r="F11">
        <f t="shared" si="1"/>
        <v>14.700000000000001</v>
      </c>
    </row>
    <row r="12" spans="1:6">
      <c r="A12" s="24" t="s">
        <v>472</v>
      </c>
      <c r="B12" s="24">
        <v>0.06</v>
      </c>
      <c r="C12">
        <f>B12*C2</f>
        <v>1.2</v>
      </c>
      <c r="D12">
        <f t="shared" si="0"/>
        <v>8.4</v>
      </c>
      <c r="E12">
        <v>1.1299999999999999</v>
      </c>
      <c r="F12">
        <f t="shared" si="1"/>
        <v>9.4919999999999991</v>
      </c>
    </row>
    <row r="13" spans="1:6">
      <c r="A13" s="24" t="s">
        <v>461</v>
      </c>
      <c r="B13" s="24">
        <v>0.1</v>
      </c>
      <c r="C13">
        <f>C2*B13</f>
        <v>2</v>
      </c>
      <c r="E13">
        <v>1</v>
      </c>
      <c r="F13">
        <f>C13*E13</f>
        <v>2</v>
      </c>
    </row>
    <row r="14" spans="1:6">
      <c r="A14" s="24" t="s">
        <v>479</v>
      </c>
      <c r="B14" s="24">
        <v>0.04</v>
      </c>
      <c r="C14">
        <f>B14*C2</f>
        <v>0.8</v>
      </c>
      <c r="E14">
        <v>2</v>
      </c>
      <c r="F14">
        <f t="shared" ref="F14:F29" si="2">C14*E14</f>
        <v>1.6</v>
      </c>
    </row>
    <row r="15" spans="1:6">
      <c r="A15" s="24" t="s">
        <v>480</v>
      </c>
      <c r="B15" s="24">
        <v>1.2E-2</v>
      </c>
      <c r="C15">
        <f>C2*B15</f>
        <v>0.24</v>
      </c>
      <c r="E15">
        <v>1.3</v>
      </c>
      <c r="F15">
        <f t="shared" si="2"/>
        <v>0.312</v>
      </c>
    </row>
    <row r="16" spans="1:6">
      <c r="A16" s="24" t="s">
        <v>481</v>
      </c>
      <c r="B16" s="24">
        <v>0.01</v>
      </c>
      <c r="C16">
        <f>C2*B16</f>
        <v>0.2</v>
      </c>
      <c r="E16">
        <v>1.95</v>
      </c>
      <c r="F16">
        <f t="shared" si="2"/>
        <v>0.39</v>
      </c>
    </row>
    <row r="17" spans="1:6">
      <c r="A17" s="24" t="s">
        <v>377</v>
      </c>
      <c r="B17" s="24">
        <v>0.1</v>
      </c>
      <c r="C17">
        <f>B17*C2</f>
        <v>2</v>
      </c>
      <c r="E17">
        <v>1.5</v>
      </c>
      <c r="F17">
        <f t="shared" si="2"/>
        <v>3</v>
      </c>
    </row>
    <row r="18" spans="1:6">
      <c r="A18" s="24" t="s">
        <v>482</v>
      </c>
      <c r="B18" s="24">
        <v>0.1</v>
      </c>
      <c r="C18">
        <f>B18*C2</f>
        <v>2</v>
      </c>
      <c r="E18">
        <v>8</v>
      </c>
      <c r="F18">
        <f t="shared" si="2"/>
        <v>16</v>
      </c>
    </row>
    <row r="19" spans="1:6">
      <c r="A19" s="24" t="s">
        <v>483</v>
      </c>
      <c r="B19" s="24">
        <v>0.05</v>
      </c>
      <c r="C19">
        <f>B19*C2</f>
        <v>1</v>
      </c>
      <c r="E19">
        <v>1.2</v>
      </c>
      <c r="F19">
        <f t="shared" si="2"/>
        <v>1.2</v>
      </c>
    </row>
    <row r="20" spans="1:6">
      <c r="A20" s="24" t="s">
        <v>484</v>
      </c>
      <c r="B20" s="24">
        <v>0.05</v>
      </c>
      <c r="C20">
        <f>C2*B20</f>
        <v>1</v>
      </c>
      <c r="E20">
        <v>2</v>
      </c>
      <c r="F20">
        <f t="shared" si="2"/>
        <v>2</v>
      </c>
    </row>
    <row r="21" spans="1:6">
      <c r="A21" s="24" t="s">
        <v>485</v>
      </c>
      <c r="B21" s="24">
        <v>0.1</v>
      </c>
      <c r="C21">
        <f>C2*B21</f>
        <v>2</v>
      </c>
      <c r="E21">
        <v>4.25</v>
      </c>
      <c r="F21">
        <f t="shared" si="2"/>
        <v>8.5</v>
      </c>
    </row>
    <row r="22" spans="1:6">
      <c r="A22" s="24" t="s">
        <v>428</v>
      </c>
      <c r="B22" s="24">
        <v>1</v>
      </c>
      <c r="C22">
        <f>C2*B22</f>
        <v>20</v>
      </c>
      <c r="E22">
        <v>0.21</v>
      </c>
      <c r="F22">
        <f t="shared" si="2"/>
        <v>4.2</v>
      </c>
    </row>
    <row r="23" spans="1:6">
      <c r="A23" s="24" t="s">
        <v>486</v>
      </c>
      <c r="B23" s="24">
        <v>0.1</v>
      </c>
      <c r="C23">
        <f>C2*B23</f>
        <v>2</v>
      </c>
      <c r="E23">
        <v>1.28</v>
      </c>
      <c r="F23">
        <f t="shared" si="2"/>
        <v>2.56</v>
      </c>
    </row>
    <row r="24" spans="1:6">
      <c r="A24" s="24" t="s">
        <v>487</v>
      </c>
      <c r="B24" s="24">
        <f>4/20</f>
        <v>0.2</v>
      </c>
      <c r="C24">
        <f>C2*B24</f>
        <v>4</v>
      </c>
      <c r="E24">
        <v>0.8</v>
      </c>
      <c r="F24">
        <f t="shared" si="2"/>
        <v>3.2</v>
      </c>
    </row>
    <row r="25" spans="1:6">
      <c r="A25" s="24" t="s">
        <v>488</v>
      </c>
      <c r="B25" s="24">
        <f>4/20</f>
        <v>0.2</v>
      </c>
      <c r="C25">
        <f>C2*B25</f>
        <v>4</v>
      </c>
      <c r="E25">
        <v>1.4</v>
      </c>
      <c r="F25">
        <f t="shared" si="2"/>
        <v>5.6</v>
      </c>
    </row>
    <row r="26" spans="1:6">
      <c r="A26" s="24" t="s">
        <v>489</v>
      </c>
      <c r="B26" s="24">
        <f>24/20</f>
        <v>1.2</v>
      </c>
      <c r="C26">
        <f>C2*B26</f>
        <v>24</v>
      </c>
      <c r="E26">
        <v>0.22</v>
      </c>
      <c r="F26">
        <f t="shared" si="2"/>
        <v>5.28</v>
      </c>
    </row>
    <row r="27" spans="1:6">
      <c r="A27" s="24" t="s">
        <v>490</v>
      </c>
      <c r="B27" s="24">
        <v>0.02</v>
      </c>
      <c r="C27">
        <f>B27*C2</f>
        <v>0.4</v>
      </c>
      <c r="E27">
        <v>7.4</v>
      </c>
      <c r="F27">
        <f t="shared" si="2"/>
        <v>2.9600000000000004</v>
      </c>
    </row>
    <row r="28" spans="1:6">
      <c r="A28" s="24" t="s">
        <v>491</v>
      </c>
      <c r="B28" s="24">
        <v>7.0000000000000007E-2</v>
      </c>
      <c r="C28">
        <f>B28*C2</f>
        <v>1.4000000000000001</v>
      </c>
      <c r="E28">
        <v>2</v>
      </c>
      <c r="F28">
        <f t="shared" si="2"/>
        <v>2.8000000000000003</v>
      </c>
    </row>
    <row r="29" spans="1:6">
      <c r="A29" s="24" t="s">
        <v>492</v>
      </c>
      <c r="B29" s="24">
        <v>1</v>
      </c>
      <c r="C29">
        <f>B29*C2</f>
        <v>20</v>
      </c>
      <c r="E29">
        <v>0.2</v>
      </c>
      <c r="F29">
        <f t="shared" si="2"/>
        <v>4</v>
      </c>
    </row>
    <row r="30" spans="1:6">
      <c r="A30" s="24"/>
      <c r="B30" s="24"/>
    </row>
    <row r="31" spans="1:6">
      <c r="A31" s="24" t="s">
        <v>506</v>
      </c>
      <c r="B31" s="24">
        <f>SUM(F4:F12)</f>
        <v>164.3295</v>
      </c>
      <c r="C31" t="s">
        <v>477</v>
      </c>
      <c r="E31" t="s">
        <v>493</v>
      </c>
      <c r="F31">
        <f>SUM(F13:F29)</f>
        <v>65.602000000000004</v>
      </c>
    </row>
    <row r="32" spans="1:6">
      <c r="A32" s="24"/>
      <c r="B32" s="24">
        <f>B31/140</f>
        <v>1.1737821428571429</v>
      </c>
      <c r="C32" s="25" t="s">
        <v>478</v>
      </c>
      <c r="D32" s="25"/>
      <c r="F32">
        <f>F31/C2</f>
        <v>3.2801</v>
      </c>
    </row>
    <row r="33" spans="1:6">
      <c r="A33" s="24"/>
      <c r="B33" s="24"/>
      <c r="E33" t="s">
        <v>494</v>
      </c>
      <c r="F33">
        <v>6</v>
      </c>
    </row>
    <row r="34" spans="1:6">
      <c r="A34" s="24"/>
      <c r="B34" s="24"/>
      <c r="E34" t="s">
        <v>495</v>
      </c>
      <c r="F34">
        <v>10</v>
      </c>
    </row>
    <row r="35" spans="1:6">
      <c r="A35" s="24"/>
      <c r="B35" s="24"/>
      <c r="E35" t="s">
        <v>496</v>
      </c>
      <c r="F35">
        <f>((F31+F33+F34)/20)+B32</f>
        <v>5.2538821428571429</v>
      </c>
    </row>
    <row r="36" spans="1:6">
      <c r="A36" s="24"/>
      <c r="B36" s="24"/>
    </row>
    <row r="37" spans="1:6">
      <c r="A37" s="24"/>
      <c r="B37" s="24"/>
    </row>
    <row r="38" spans="1:6">
      <c r="A38" s="24"/>
      <c r="B38" s="24"/>
    </row>
    <row r="39" spans="1:6">
      <c r="A39" s="24"/>
      <c r="B39" s="24"/>
    </row>
    <row r="40" spans="1:6">
      <c r="A40" s="24"/>
      <c r="B40" s="24"/>
    </row>
    <row r="41" spans="1:6">
      <c r="A41" s="24"/>
      <c r="B41" s="24"/>
    </row>
    <row r="42" spans="1:6">
      <c r="A42" s="24"/>
      <c r="B42" s="24"/>
    </row>
    <row r="43" spans="1:6">
      <c r="A43" s="24"/>
      <c r="B43" s="24"/>
    </row>
    <row r="44" spans="1:6">
      <c r="A44" s="24"/>
      <c r="B44" s="24"/>
    </row>
    <row r="45" spans="1:6">
      <c r="A45" s="24"/>
      <c r="B45" s="24"/>
    </row>
    <row r="46" spans="1:6">
      <c r="A46" s="24"/>
      <c r="B46" s="24"/>
    </row>
    <row r="47" spans="1:6">
      <c r="A47" s="24"/>
      <c r="B47" s="24"/>
    </row>
    <row r="48" spans="1:6">
      <c r="A48" s="24"/>
      <c r="B48" s="24"/>
    </row>
    <row r="49" spans="1:2">
      <c r="A49" s="24"/>
      <c r="B49" s="24"/>
    </row>
    <row r="50" spans="1:2">
      <c r="A50" s="24"/>
      <c r="B50" s="24"/>
    </row>
    <row r="51" spans="1:2">
      <c r="A51" s="24"/>
      <c r="B51" s="24"/>
    </row>
    <row r="52" spans="1:2">
      <c r="A52" s="24"/>
      <c r="B52" s="24"/>
    </row>
    <row r="53" spans="1:2">
      <c r="A53" s="24"/>
      <c r="B53" s="24"/>
    </row>
    <row r="54" spans="1:2">
      <c r="A54" s="24"/>
      <c r="B54" s="24"/>
    </row>
    <row r="55" spans="1:2">
      <c r="A55" s="24"/>
      <c r="B55" s="24"/>
    </row>
    <row r="56" spans="1:2">
      <c r="A56" s="24"/>
      <c r="B56" s="24"/>
    </row>
    <row r="57" spans="1:2">
      <c r="A57" s="24"/>
      <c r="B57" s="24"/>
    </row>
    <row r="58" spans="1:2">
      <c r="A58" s="24"/>
      <c r="B58" s="24"/>
    </row>
    <row r="59" spans="1:2">
      <c r="A59" s="24"/>
      <c r="B59" s="24"/>
    </row>
    <row r="60" spans="1:2">
      <c r="A60" s="24"/>
      <c r="B60" s="24"/>
    </row>
    <row r="61" spans="1:2">
      <c r="A61" s="24"/>
      <c r="B61" s="24"/>
    </row>
    <row r="62" spans="1:2">
      <c r="A62" s="24"/>
      <c r="B62" s="24"/>
    </row>
    <row r="63" spans="1:2">
      <c r="A63" s="24"/>
      <c r="B63" s="24"/>
    </row>
    <row r="64" spans="1:2">
      <c r="A64" s="24"/>
      <c r="B64" s="24"/>
    </row>
    <row r="65" spans="1:2">
      <c r="A65" s="24"/>
      <c r="B65" s="24"/>
    </row>
    <row r="66" spans="1:2">
      <c r="A66" s="24"/>
      <c r="B66" s="24"/>
    </row>
    <row r="67" spans="1:2">
      <c r="A67" s="24"/>
      <c r="B67" s="24"/>
    </row>
    <row r="68" spans="1:2">
      <c r="A68" s="24"/>
      <c r="B68" s="24"/>
    </row>
    <row r="69" spans="1:2">
      <c r="A69" s="24"/>
      <c r="B69" s="24"/>
    </row>
    <row r="70" spans="1:2">
      <c r="A70" s="24"/>
      <c r="B70" s="24"/>
    </row>
    <row r="71" spans="1:2">
      <c r="A71" s="24"/>
      <c r="B71" s="24"/>
    </row>
    <row r="72" spans="1:2">
      <c r="A72" s="24"/>
      <c r="B72" s="24"/>
    </row>
    <row r="73" spans="1:2">
      <c r="A73" s="24"/>
      <c r="B73" s="24"/>
    </row>
    <row r="74" spans="1:2">
      <c r="A74" s="24"/>
      <c r="B74" s="24"/>
    </row>
    <row r="75" spans="1:2">
      <c r="A75" s="24"/>
      <c r="B75" s="24"/>
    </row>
    <row r="76" spans="1:2">
      <c r="A76" s="24"/>
      <c r="B76" s="24"/>
    </row>
    <row r="77" spans="1:2">
      <c r="A77" s="24"/>
      <c r="B77" s="24"/>
    </row>
    <row r="78" spans="1:2">
      <c r="A78" s="24"/>
      <c r="B78" s="24"/>
    </row>
    <row r="79" spans="1:2">
      <c r="A79" s="24"/>
      <c r="B79" s="24"/>
    </row>
    <row r="80" spans="1:2">
      <c r="A80" s="24"/>
      <c r="B80" s="24"/>
    </row>
    <row r="81" spans="1:2">
      <c r="A81" s="24"/>
      <c r="B81" s="24"/>
    </row>
    <row r="82" spans="1:2">
      <c r="A82" s="24"/>
      <c r="B82" s="24"/>
    </row>
    <row r="83" spans="1:2">
      <c r="A83" s="24"/>
      <c r="B83" s="24"/>
    </row>
    <row r="84" spans="1:2">
      <c r="A84" s="24"/>
      <c r="B84" s="24"/>
    </row>
    <row r="85" spans="1:2">
      <c r="A85" s="24"/>
      <c r="B85" s="24"/>
    </row>
    <row r="86" spans="1:2">
      <c r="A86" s="24"/>
      <c r="B86" s="24"/>
    </row>
    <row r="87" spans="1:2">
      <c r="A87" s="24"/>
      <c r="B87" s="24"/>
    </row>
    <row r="88" spans="1:2">
      <c r="A88" s="24"/>
      <c r="B88" s="24"/>
    </row>
    <row r="89" spans="1:2">
      <c r="A89" s="24"/>
      <c r="B89" s="24"/>
    </row>
    <row r="90" spans="1:2">
      <c r="A90" s="24"/>
      <c r="B90" s="24"/>
    </row>
    <row r="91" spans="1:2">
      <c r="A91" s="24"/>
      <c r="B91" s="24"/>
    </row>
    <row r="92" spans="1:2">
      <c r="A92" s="24"/>
      <c r="B92" s="24"/>
    </row>
    <row r="93" spans="1:2">
      <c r="A93" s="24"/>
      <c r="B93" s="24"/>
    </row>
    <row r="94" spans="1:2">
      <c r="A94" s="24"/>
      <c r="B94" s="24"/>
    </row>
    <row r="95" spans="1:2">
      <c r="A95" s="24"/>
      <c r="B95" s="24"/>
    </row>
    <row r="96" spans="1:2">
      <c r="A96" s="24"/>
      <c r="B96" s="24"/>
    </row>
    <row r="97" spans="1:2">
      <c r="A97" s="24"/>
      <c r="B97" s="24"/>
    </row>
    <row r="98" spans="1:2">
      <c r="A98" s="24"/>
      <c r="B98" s="24"/>
    </row>
    <row r="99" spans="1:2">
      <c r="A99" s="24"/>
      <c r="B99" s="24"/>
    </row>
    <row r="100" spans="1:2">
      <c r="A100" s="24"/>
      <c r="B100" s="24"/>
    </row>
    <row r="101" spans="1:2">
      <c r="A101" s="24"/>
      <c r="B101" s="24"/>
    </row>
    <row r="102" spans="1:2">
      <c r="A102" s="24"/>
      <c r="B102" s="24"/>
    </row>
    <row r="103" spans="1:2">
      <c r="A103" s="24"/>
      <c r="B103" s="24"/>
    </row>
    <row r="104" spans="1:2">
      <c r="A104" s="24"/>
      <c r="B104" s="24"/>
    </row>
    <row r="105" spans="1:2">
      <c r="A105" s="24"/>
      <c r="B105" s="24"/>
    </row>
    <row r="106" spans="1:2">
      <c r="A106" s="24"/>
      <c r="B106" s="24"/>
    </row>
    <row r="107" spans="1:2">
      <c r="A107" s="24"/>
      <c r="B107" s="24"/>
    </row>
    <row r="108" spans="1:2">
      <c r="A108" s="24"/>
      <c r="B108" s="24"/>
    </row>
    <row r="109" spans="1:2">
      <c r="A109" s="24"/>
      <c r="B109" s="24"/>
    </row>
    <row r="110" spans="1:2">
      <c r="A110" s="24"/>
      <c r="B110" s="24"/>
    </row>
    <row r="111" spans="1:2">
      <c r="A111" s="24"/>
      <c r="B111" s="24"/>
    </row>
    <row r="112" spans="1:2">
      <c r="A112" s="24"/>
      <c r="B112" s="24"/>
    </row>
    <row r="113" spans="1:2">
      <c r="A113" s="24"/>
      <c r="B113" s="24"/>
    </row>
    <row r="114" spans="1:2">
      <c r="A114" s="24"/>
      <c r="B114" s="24"/>
    </row>
    <row r="115" spans="1:2">
      <c r="A115" s="24"/>
      <c r="B115" s="24"/>
    </row>
    <row r="116" spans="1:2">
      <c r="A116" s="24"/>
      <c r="B116" s="24"/>
    </row>
    <row r="117" spans="1:2">
      <c r="A117" s="24"/>
      <c r="B117" s="24"/>
    </row>
    <row r="118" spans="1:2">
      <c r="A118" s="24"/>
      <c r="B118" s="24"/>
    </row>
    <row r="119" spans="1:2">
      <c r="A119" s="24"/>
      <c r="B119" s="24"/>
    </row>
    <row r="120" spans="1:2">
      <c r="A120" s="24"/>
      <c r="B120" s="24"/>
    </row>
    <row r="121" spans="1:2">
      <c r="A121" s="24"/>
      <c r="B121" s="24"/>
    </row>
    <row r="122" spans="1:2">
      <c r="A122" s="24"/>
      <c r="B122" s="24"/>
    </row>
    <row r="123" spans="1:2">
      <c r="A123" s="24"/>
      <c r="B123" s="24"/>
    </row>
    <row r="124" spans="1:2">
      <c r="A124" s="24"/>
      <c r="B124" s="24"/>
    </row>
    <row r="125" spans="1:2">
      <c r="A125" s="24"/>
      <c r="B125" s="24"/>
    </row>
    <row r="126" spans="1:2">
      <c r="A126" s="24"/>
      <c r="B126" s="24"/>
    </row>
    <row r="127" spans="1:2">
      <c r="A127" s="24"/>
      <c r="B127" s="24"/>
    </row>
    <row r="128" spans="1:2">
      <c r="A128" s="24"/>
      <c r="B128" s="24"/>
    </row>
    <row r="129" spans="1:2">
      <c r="A129" s="24"/>
      <c r="B129" s="24"/>
    </row>
    <row r="130" spans="1:2">
      <c r="A130" s="24"/>
      <c r="B130" s="24"/>
    </row>
    <row r="131" spans="1:2">
      <c r="A131" s="24"/>
      <c r="B131" s="24"/>
    </row>
    <row r="132" spans="1:2">
      <c r="A132" s="24"/>
      <c r="B132" s="24"/>
    </row>
    <row r="133" spans="1:2">
      <c r="A133" s="24"/>
      <c r="B133" s="24"/>
    </row>
    <row r="134" spans="1:2">
      <c r="A134" s="24"/>
      <c r="B134" s="24"/>
    </row>
    <row r="135" spans="1:2">
      <c r="A135" s="24"/>
      <c r="B135" s="24"/>
    </row>
    <row r="136" spans="1:2">
      <c r="A136" s="24"/>
      <c r="B136" s="24"/>
    </row>
    <row r="137" spans="1:2">
      <c r="A137" s="24"/>
      <c r="B137" s="24"/>
    </row>
    <row r="138" spans="1:2">
      <c r="A138" s="24"/>
      <c r="B138" s="24"/>
    </row>
    <row r="139" spans="1:2">
      <c r="A139" s="24"/>
      <c r="B139" s="24"/>
    </row>
    <row r="140" spans="1:2">
      <c r="A140" s="24"/>
      <c r="B140" s="24"/>
    </row>
    <row r="141" spans="1:2">
      <c r="A141" s="24"/>
      <c r="B141" s="24"/>
    </row>
    <row r="142" spans="1:2">
      <c r="A142" s="24"/>
      <c r="B142" s="24"/>
    </row>
    <row r="143" spans="1:2">
      <c r="A143" s="24"/>
      <c r="B143" s="24"/>
    </row>
    <row r="144" spans="1:2">
      <c r="A144" s="24"/>
      <c r="B144" s="24"/>
    </row>
    <row r="145" spans="1:2">
      <c r="A145" s="24"/>
      <c r="B145" s="24"/>
    </row>
    <row r="146" spans="1:2">
      <c r="A146" s="24"/>
      <c r="B146" s="24"/>
    </row>
    <row r="147" spans="1:2">
      <c r="A147" s="24"/>
      <c r="B147" s="24"/>
    </row>
    <row r="148" spans="1:2">
      <c r="A148" s="24"/>
      <c r="B148" s="24"/>
    </row>
    <row r="149" spans="1:2">
      <c r="A149" s="24"/>
      <c r="B149" s="24"/>
    </row>
    <row r="150" spans="1:2">
      <c r="A150" s="24"/>
      <c r="B150" s="24"/>
    </row>
    <row r="151" spans="1:2">
      <c r="A151" s="24"/>
      <c r="B151" s="24"/>
    </row>
    <row r="152" spans="1:2">
      <c r="A152" s="24"/>
      <c r="B152" s="24"/>
    </row>
    <row r="153" spans="1:2">
      <c r="A153" s="24"/>
      <c r="B153" s="24"/>
    </row>
    <row r="154" spans="1:2">
      <c r="A154" s="24"/>
      <c r="B154" s="24"/>
    </row>
    <row r="155" spans="1:2">
      <c r="A155" s="24"/>
      <c r="B155" s="24"/>
    </row>
    <row r="156" spans="1:2">
      <c r="A156" s="24"/>
      <c r="B156" s="24"/>
    </row>
    <row r="157" spans="1:2">
      <c r="A157" s="24"/>
      <c r="B157" s="24"/>
    </row>
    <row r="158" spans="1:2">
      <c r="A158" s="24"/>
      <c r="B158" s="24"/>
    </row>
    <row r="159" spans="1:2">
      <c r="A159" s="24"/>
      <c r="B159" s="24"/>
    </row>
    <row r="160" spans="1:2">
      <c r="A160" s="24"/>
      <c r="B160" s="24"/>
    </row>
    <row r="161" spans="1:2">
      <c r="A161" s="24"/>
      <c r="B161" s="24"/>
    </row>
    <row r="162" spans="1:2">
      <c r="A162" s="24"/>
      <c r="B162" s="24"/>
    </row>
    <row r="163" spans="1:2">
      <c r="A163" s="24"/>
      <c r="B163" s="24"/>
    </row>
    <row r="164" spans="1:2">
      <c r="A164" s="24"/>
      <c r="B164" s="24"/>
    </row>
    <row r="165" spans="1:2">
      <c r="A165" s="24"/>
      <c r="B165" s="24"/>
    </row>
    <row r="166" spans="1:2">
      <c r="A166" s="24"/>
      <c r="B166" s="24"/>
    </row>
    <row r="167" spans="1:2">
      <c r="A167" s="24"/>
      <c r="B167" s="24"/>
    </row>
    <row r="168" spans="1:2">
      <c r="A168" s="24"/>
      <c r="B168" s="24"/>
    </row>
    <row r="169" spans="1:2">
      <c r="A169" s="24"/>
      <c r="B169" s="24"/>
    </row>
    <row r="170" spans="1:2">
      <c r="A170" s="24"/>
      <c r="B170" s="24"/>
    </row>
    <row r="171" spans="1:2">
      <c r="A171" s="24"/>
      <c r="B171" s="24"/>
    </row>
    <row r="172" spans="1:2">
      <c r="A172" s="24"/>
      <c r="B172" s="24"/>
    </row>
    <row r="173" spans="1:2">
      <c r="A173" s="24"/>
      <c r="B173" s="24"/>
    </row>
    <row r="174" spans="1:2">
      <c r="A174" s="24"/>
      <c r="B174" s="24"/>
    </row>
    <row r="175" spans="1:2">
      <c r="A175" s="24"/>
      <c r="B175" s="24"/>
    </row>
    <row r="176" spans="1:2">
      <c r="A176" s="24"/>
      <c r="B176" s="24"/>
    </row>
    <row r="177" spans="1:2">
      <c r="A177" s="24"/>
      <c r="B177" s="24"/>
    </row>
    <row r="178" spans="1:2">
      <c r="A178" s="24"/>
      <c r="B178" s="24"/>
    </row>
    <row r="179" spans="1:2">
      <c r="A179" s="24"/>
      <c r="B179" s="24"/>
    </row>
    <row r="180" spans="1:2">
      <c r="A180" s="24"/>
      <c r="B180" s="24"/>
    </row>
    <row r="181" spans="1:2">
      <c r="A181" s="24"/>
      <c r="B181" s="24"/>
    </row>
    <row r="182" spans="1:2">
      <c r="A182" s="24"/>
      <c r="B182" s="24"/>
    </row>
    <row r="183" spans="1:2">
      <c r="A183" s="24"/>
      <c r="B183" s="24"/>
    </row>
    <row r="184" spans="1:2">
      <c r="A184" s="24"/>
      <c r="B184" s="24"/>
    </row>
    <row r="185" spans="1:2">
      <c r="A185" s="24"/>
      <c r="B185" s="24"/>
    </row>
    <row r="186" spans="1:2">
      <c r="A186" s="24"/>
      <c r="B186" s="24"/>
    </row>
    <row r="187" spans="1:2">
      <c r="A187" s="24"/>
      <c r="B187" s="24"/>
    </row>
    <row r="188" spans="1:2">
      <c r="A188" s="24"/>
      <c r="B188" s="24"/>
    </row>
    <row r="189" spans="1:2">
      <c r="A189" s="24"/>
      <c r="B189" s="24"/>
    </row>
    <row r="190" spans="1:2">
      <c r="A190" s="24"/>
      <c r="B190" s="24"/>
    </row>
    <row r="191" spans="1:2">
      <c r="A191" s="24"/>
      <c r="B191" s="24"/>
    </row>
    <row r="192" spans="1:2">
      <c r="A192" s="24"/>
      <c r="B192" s="24"/>
    </row>
    <row r="193" spans="1:2">
      <c r="A193" s="24"/>
      <c r="B193" s="24"/>
    </row>
    <row r="194" spans="1:2">
      <c r="A194" s="24"/>
      <c r="B194" s="24"/>
    </row>
    <row r="195" spans="1:2">
      <c r="A195" s="24"/>
      <c r="B195" s="24"/>
    </row>
    <row r="196" spans="1:2">
      <c r="A196" s="24"/>
      <c r="B196" s="24"/>
    </row>
    <row r="197" spans="1:2">
      <c r="A197" s="24"/>
      <c r="B197" s="24"/>
    </row>
    <row r="198" spans="1:2">
      <c r="A198" s="24"/>
      <c r="B198" s="24"/>
    </row>
    <row r="199" spans="1:2">
      <c r="A199" s="24"/>
      <c r="B199" s="24"/>
    </row>
    <row r="200" spans="1:2">
      <c r="A200" s="24"/>
      <c r="B200" s="24"/>
    </row>
    <row r="201" spans="1:2">
      <c r="A201" s="24"/>
      <c r="B201" s="24"/>
    </row>
    <row r="202" spans="1:2">
      <c r="A202" s="24"/>
      <c r="B202" s="24"/>
    </row>
    <row r="203" spans="1:2">
      <c r="A203" s="24"/>
      <c r="B203" s="24"/>
    </row>
    <row r="204" spans="1:2">
      <c r="A204" s="24"/>
      <c r="B204" s="24"/>
    </row>
    <row r="205" spans="1:2">
      <c r="A205" s="24"/>
      <c r="B205" s="24"/>
    </row>
    <row r="206" spans="1:2">
      <c r="A206" s="24"/>
      <c r="B206" s="24"/>
    </row>
    <row r="207" spans="1:2">
      <c r="A207" s="24"/>
      <c r="B207" s="24"/>
    </row>
    <row r="208" spans="1:2">
      <c r="A208" s="24"/>
      <c r="B208" s="24"/>
    </row>
    <row r="209" spans="1:2">
      <c r="A209" s="24"/>
      <c r="B209" s="24"/>
    </row>
    <row r="210" spans="1:2">
      <c r="A210" s="24"/>
      <c r="B210" s="24"/>
    </row>
    <row r="211" spans="1:2">
      <c r="A211" s="24"/>
      <c r="B211" s="24"/>
    </row>
    <row r="212" spans="1:2">
      <c r="A212" s="24"/>
      <c r="B212" s="24"/>
    </row>
    <row r="213" spans="1:2">
      <c r="A213" s="24"/>
      <c r="B213" s="24"/>
    </row>
    <row r="214" spans="1:2">
      <c r="A214" s="24"/>
      <c r="B214" s="24"/>
    </row>
    <row r="215" spans="1:2">
      <c r="A215" s="24"/>
      <c r="B215" s="24"/>
    </row>
    <row r="216" spans="1:2">
      <c r="A216" s="24"/>
      <c r="B216" s="24"/>
    </row>
    <row r="217" spans="1:2">
      <c r="A217" s="24"/>
      <c r="B217" s="24"/>
    </row>
    <row r="218" spans="1:2">
      <c r="A218" s="24"/>
      <c r="B218" s="24"/>
    </row>
    <row r="219" spans="1:2">
      <c r="A219" s="24"/>
      <c r="B219" s="24"/>
    </row>
    <row r="220" spans="1:2">
      <c r="A220" s="24"/>
      <c r="B220" s="24"/>
    </row>
    <row r="221" spans="1:2">
      <c r="A221" s="24"/>
      <c r="B221" s="24"/>
    </row>
    <row r="222" spans="1:2">
      <c r="A222" s="24"/>
      <c r="B222" s="24"/>
    </row>
    <row r="223" spans="1:2">
      <c r="A223" s="24"/>
      <c r="B223" s="24"/>
    </row>
    <row r="224" spans="1:2">
      <c r="A224" s="24"/>
      <c r="B224" s="24"/>
    </row>
    <row r="225" spans="1:2">
      <c r="A225" s="24"/>
      <c r="B225" s="24"/>
    </row>
    <row r="226" spans="1:2">
      <c r="A226" s="24"/>
      <c r="B226" s="24"/>
    </row>
    <row r="227" spans="1:2">
      <c r="A227" s="24"/>
      <c r="B227" s="24"/>
    </row>
    <row r="228" spans="1:2">
      <c r="A228" s="24"/>
      <c r="B228" s="24"/>
    </row>
    <row r="229" spans="1:2">
      <c r="A229" s="24"/>
      <c r="B229" s="24"/>
    </row>
    <row r="230" spans="1:2">
      <c r="A230" s="24"/>
      <c r="B230" s="24"/>
    </row>
    <row r="231" spans="1:2">
      <c r="A231" s="24"/>
      <c r="B231" s="24"/>
    </row>
    <row r="232" spans="1:2">
      <c r="A232" s="24"/>
      <c r="B232" s="24"/>
    </row>
    <row r="233" spans="1:2">
      <c r="A233" s="24"/>
      <c r="B233" s="24"/>
    </row>
    <row r="234" spans="1:2">
      <c r="A234" s="24"/>
      <c r="B234" s="24"/>
    </row>
    <row r="235" spans="1:2">
      <c r="A235" s="24"/>
      <c r="B235" s="24"/>
    </row>
    <row r="236" spans="1:2">
      <c r="A236" s="24"/>
      <c r="B236" s="24"/>
    </row>
    <row r="237" spans="1:2">
      <c r="A237" s="24"/>
      <c r="B237" s="24"/>
    </row>
    <row r="238" spans="1:2">
      <c r="A238" s="24"/>
      <c r="B238" s="24"/>
    </row>
    <row r="239" spans="1:2">
      <c r="A239" s="24"/>
      <c r="B239" s="24"/>
    </row>
    <row r="240" spans="1:2">
      <c r="A240" s="24"/>
      <c r="B240" s="24"/>
    </row>
    <row r="241" spans="1:2">
      <c r="A241" s="24"/>
      <c r="B241" s="24"/>
    </row>
    <row r="242" spans="1:2">
      <c r="A242" s="24"/>
      <c r="B242" s="24"/>
    </row>
    <row r="243" spans="1:2">
      <c r="A243" s="24"/>
      <c r="B243" s="24"/>
    </row>
    <row r="244" spans="1:2">
      <c r="A244" s="24"/>
      <c r="B244" s="24"/>
    </row>
    <row r="245" spans="1:2">
      <c r="A245" s="24"/>
      <c r="B245" s="24"/>
    </row>
    <row r="246" spans="1:2">
      <c r="A246" s="24"/>
      <c r="B246" s="24"/>
    </row>
    <row r="247" spans="1:2">
      <c r="A247" s="24"/>
      <c r="B247" s="24"/>
    </row>
    <row r="248" spans="1:2">
      <c r="A248" s="24"/>
      <c r="B248" s="24"/>
    </row>
    <row r="249" spans="1:2">
      <c r="A249" s="24"/>
      <c r="B249" s="24"/>
    </row>
    <row r="250" spans="1:2">
      <c r="A250" s="24"/>
      <c r="B250" s="24"/>
    </row>
    <row r="251" spans="1:2">
      <c r="A251" s="24"/>
      <c r="B251" s="24"/>
    </row>
    <row r="252" spans="1:2">
      <c r="A252" s="24"/>
      <c r="B252" s="24"/>
    </row>
    <row r="253" spans="1:2">
      <c r="A253" s="24"/>
      <c r="B253" s="24"/>
    </row>
    <row r="254" spans="1:2">
      <c r="A254" s="24"/>
      <c r="B254" s="24"/>
    </row>
    <row r="255" spans="1:2">
      <c r="A255" s="24"/>
      <c r="B255" s="24"/>
    </row>
    <row r="256" spans="1:2">
      <c r="A256" s="24"/>
      <c r="B256" s="24"/>
    </row>
    <row r="257" spans="1:2">
      <c r="A257" s="24"/>
      <c r="B257" s="24"/>
    </row>
    <row r="258" spans="1:2">
      <c r="A258" s="24"/>
      <c r="B258" s="24"/>
    </row>
    <row r="259" spans="1:2">
      <c r="A259" s="24"/>
      <c r="B259" s="24"/>
    </row>
    <row r="260" spans="1:2">
      <c r="A260" s="24"/>
      <c r="B260" s="24"/>
    </row>
    <row r="261" spans="1:2">
      <c r="A261" s="24"/>
      <c r="B261" s="24"/>
    </row>
    <row r="262" spans="1:2">
      <c r="A262" s="24"/>
      <c r="B262" s="24"/>
    </row>
    <row r="263" spans="1:2">
      <c r="A263" s="24"/>
      <c r="B263" s="24"/>
    </row>
    <row r="264" spans="1:2">
      <c r="A264" s="24"/>
      <c r="B264" s="24"/>
    </row>
    <row r="265" spans="1:2">
      <c r="A265" s="24"/>
      <c r="B265" s="24"/>
    </row>
    <row r="266" spans="1:2">
      <c r="A266" s="24"/>
      <c r="B266" s="24"/>
    </row>
    <row r="267" spans="1:2">
      <c r="A267" s="24"/>
      <c r="B267" s="24"/>
    </row>
    <row r="268" spans="1:2">
      <c r="A268" s="24"/>
      <c r="B268" s="24"/>
    </row>
    <row r="269" spans="1:2">
      <c r="A269" s="24"/>
      <c r="B269" s="24"/>
    </row>
    <row r="270" spans="1:2">
      <c r="A270" s="24"/>
      <c r="B270" s="24"/>
    </row>
    <row r="271" spans="1:2">
      <c r="A271" s="24"/>
      <c r="B271" s="24"/>
    </row>
    <row r="272" spans="1:2">
      <c r="A272" s="24"/>
      <c r="B272" s="24"/>
    </row>
    <row r="273" spans="1:2">
      <c r="A273" s="24"/>
      <c r="B273" s="24"/>
    </row>
    <row r="274" spans="1:2">
      <c r="A274" s="24"/>
      <c r="B274" s="24"/>
    </row>
    <row r="275" spans="1:2">
      <c r="A275" s="24"/>
      <c r="B275" s="24"/>
    </row>
    <row r="276" spans="1:2">
      <c r="A276" s="24"/>
      <c r="B276" s="24"/>
    </row>
    <row r="277" spans="1:2">
      <c r="A277" s="24"/>
      <c r="B277" s="24"/>
    </row>
    <row r="278" spans="1:2">
      <c r="A278" s="24"/>
      <c r="B278" s="24"/>
    </row>
    <row r="279" spans="1:2">
      <c r="A279" s="24"/>
      <c r="B279" s="24"/>
    </row>
    <row r="280" spans="1:2">
      <c r="A280" s="24"/>
      <c r="B280" s="24"/>
    </row>
    <row r="281" spans="1:2">
      <c r="A281" s="24"/>
      <c r="B281" s="24"/>
    </row>
    <row r="282" spans="1:2">
      <c r="A282" s="24"/>
      <c r="B282" s="24"/>
    </row>
    <row r="283" spans="1:2">
      <c r="A283" s="24"/>
      <c r="B283" s="24"/>
    </row>
    <row r="284" spans="1:2">
      <c r="A284" s="24"/>
      <c r="B284" s="24"/>
    </row>
    <row r="285" spans="1:2">
      <c r="A285" s="24"/>
      <c r="B285" s="24"/>
    </row>
    <row r="286" spans="1:2">
      <c r="A286" s="24"/>
      <c r="B286" s="24"/>
    </row>
    <row r="287" spans="1:2">
      <c r="A287" s="24"/>
      <c r="B287" s="24"/>
    </row>
    <row r="288" spans="1:2">
      <c r="A288" s="24"/>
      <c r="B288" s="24"/>
    </row>
    <row r="289" spans="1:2">
      <c r="A289" s="24"/>
      <c r="B289" s="24"/>
    </row>
    <row r="290" spans="1:2">
      <c r="A290" s="24"/>
      <c r="B290" s="24"/>
    </row>
    <row r="291" spans="1:2">
      <c r="A291" s="24"/>
      <c r="B291" s="24"/>
    </row>
    <row r="292" spans="1:2">
      <c r="A292" s="24"/>
      <c r="B292" s="24"/>
    </row>
    <row r="293" spans="1:2">
      <c r="A293" s="24"/>
      <c r="B293" s="24"/>
    </row>
    <row r="294" spans="1:2">
      <c r="A294" s="24"/>
      <c r="B294" s="24"/>
    </row>
    <row r="295" spans="1:2">
      <c r="A295" s="24"/>
      <c r="B295" s="24"/>
    </row>
    <row r="296" spans="1:2">
      <c r="A296" s="24"/>
      <c r="B296" s="24"/>
    </row>
    <row r="297" spans="1:2">
      <c r="A297" s="24"/>
      <c r="B297" s="24"/>
    </row>
    <row r="298" spans="1:2">
      <c r="A298" s="24"/>
      <c r="B298" s="24"/>
    </row>
    <row r="299" spans="1:2">
      <c r="A299" s="24"/>
      <c r="B299" s="24"/>
    </row>
    <row r="300" spans="1:2">
      <c r="A300" s="24"/>
      <c r="B300" s="24"/>
    </row>
    <row r="301" spans="1:2">
      <c r="A301" s="24"/>
      <c r="B301" s="24"/>
    </row>
    <row r="302" spans="1:2">
      <c r="A302" s="24"/>
      <c r="B302" s="24"/>
    </row>
    <row r="303" spans="1:2">
      <c r="A303" s="24"/>
      <c r="B303" s="24"/>
    </row>
    <row r="304" spans="1:2">
      <c r="A304" s="24"/>
      <c r="B304" s="24"/>
    </row>
    <row r="305" spans="1:2">
      <c r="A305" s="24"/>
      <c r="B305" s="24"/>
    </row>
    <row r="306" spans="1:2">
      <c r="A306" s="24"/>
      <c r="B306" s="24"/>
    </row>
    <row r="307" spans="1:2">
      <c r="A307" s="24"/>
      <c r="B307" s="24"/>
    </row>
    <row r="308" spans="1:2">
      <c r="A308" s="24"/>
      <c r="B308" s="24"/>
    </row>
    <row r="309" spans="1:2">
      <c r="A309" s="24"/>
      <c r="B309" s="24"/>
    </row>
    <row r="310" spans="1:2">
      <c r="A310" s="24"/>
      <c r="B310" s="24"/>
    </row>
    <row r="311" spans="1:2">
      <c r="A311" s="24"/>
      <c r="B311" s="24"/>
    </row>
    <row r="312" spans="1:2">
      <c r="A312" s="24"/>
      <c r="B312" s="24"/>
    </row>
    <row r="313" spans="1:2">
      <c r="A313" s="24"/>
      <c r="B313" s="24"/>
    </row>
    <row r="314" spans="1:2">
      <c r="A314" s="24"/>
      <c r="B314" s="24"/>
    </row>
    <row r="315" spans="1:2">
      <c r="A315" s="24"/>
      <c r="B315" s="24"/>
    </row>
    <row r="316" spans="1:2">
      <c r="A316" s="24"/>
      <c r="B316" s="24"/>
    </row>
    <row r="317" spans="1:2">
      <c r="A317" s="24"/>
      <c r="B317" s="24"/>
    </row>
    <row r="318" spans="1:2">
      <c r="A318" s="24"/>
      <c r="B318" s="24"/>
    </row>
    <row r="319" spans="1:2">
      <c r="A319" s="24"/>
      <c r="B319" s="24"/>
    </row>
    <row r="320" spans="1:2">
      <c r="A320" s="24"/>
      <c r="B320" s="24"/>
    </row>
    <row r="321" spans="1:2">
      <c r="A321" s="24"/>
      <c r="B321" s="24"/>
    </row>
    <row r="322" spans="1:2">
      <c r="A322" s="24"/>
      <c r="B322" s="24"/>
    </row>
    <row r="323" spans="1:2">
      <c r="A323" s="24"/>
      <c r="B323" s="24"/>
    </row>
    <row r="324" spans="1:2">
      <c r="A324" s="24"/>
      <c r="B324" s="24"/>
    </row>
    <row r="325" spans="1:2">
      <c r="A325" s="24"/>
      <c r="B325" s="24"/>
    </row>
    <row r="326" spans="1:2">
      <c r="A326" s="24"/>
      <c r="B326" s="24"/>
    </row>
    <row r="327" spans="1:2">
      <c r="A327" s="24"/>
      <c r="B327" s="24"/>
    </row>
    <row r="328" spans="1:2">
      <c r="A328" s="24"/>
      <c r="B328" s="24"/>
    </row>
    <row r="329" spans="1:2">
      <c r="A329" s="24"/>
      <c r="B329" s="24"/>
    </row>
    <row r="330" spans="1:2">
      <c r="A330" s="24"/>
      <c r="B330" s="24"/>
    </row>
    <row r="331" spans="1:2">
      <c r="A331" s="24"/>
      <c r="B331" s="24"/>
    </row>
    <row r="332" spans="1:2">
      <c r="A332" s="24"/>
      <c r="B332" s="24"/>
    </row>
    <row r="333" spans="1:2">
      <c r="A333" s="24"/>
      <c r="B333" s="24"/>
    </row>
    <row r="334" spans="1:2">
      <c r="A334" s="24"/>
      <c r="B334" s="24"/>
    </row>
    <row r="335" spans="1:2">
      <c r="A335" s="24"/>
      <c r="B335" s="24"/>
    </row>
    <row r="336" spans="1:2">
      <c r="A336" s="24"/>
      <c r="B336" s="24"/>
    </row>
    <row r="337" spans="1:2">
      <c r="A337" s="24"/>
      <c r="B337" s="24"/>
    </row>
    <row r="338" spans="1:2">
      <c r="A338" s="24"/>
      <c r="B338" s="24"/>
    </row>
    <row r="339" spans="1:2">
      <c r="A339" s="24"/>
      <c r="B339" s="24"/>
    </row>
    <row r="340" spans="1:2">
      <c r="A340" s="24"/>
      <c r="B340" s="24"/>
    </row>
    <row r="341" spans="1:2">
      <c r="A341" s="24"/>
      <c r="B341" s="24"/>
    </row>
    <row r="342" spans="1:2">
      <c r="A342" s="24"/>
      <c r="B342" s="24"/>
    </row>
    <row r="343" spans="1:2">
      <c r="A343" s="24"/>
      <c r="B343" s="24"/>
    </row>
    <row r="344" spans="1:2">
      <c r="A344" s="24"/>
      <c r="B344" s="24"/>
    </row>
    <row r="345" spans="1:2">
      <c r="A345" s="24"/>
      <c r="B345" s="24"/>
    </row>
    <row r="346" spans="1:2">
      <c r="A346" s="24"/>
      <c r="B346" s="24"/>
    </row>
    <row r="347" spans="1:2">
      <c r="A347" s="24"/>
      <c r="B347" s="24"/>
    </row>
    <row r="348" spans="1:2">
      <c r="A348" s="24"/>
      <c r="B348" s="24"/>
    </row>
    <row r="349" spans="1:2">
      <c r="A349" s="24"/>
      <c r="B349" s="24"/>
    </row>
    <row r="350" spans="1:2">
      <c r="A350" s="24"/>
      <c r="B350" s="24"/>
    </row>
    <row r="351" spans="1:2">
      <c r="A351" s="24"/>
      <c r="B351" s="24"/>
    </row>
    <row r="352" spans="1:2">
      <c r="A352" s="24"/>
      <c r="B352" s="24"/>
    </row>
    <row r="353" spans="1:2">
      <c r="A353" s="24"/>
      <c r="B353" s="24"/>
    </row>
    <row r="354" spans="1:2">
      <c r="A354" s="24"/>
    </row>
    <row r="355" spans="1:2">
      <c r="A355" s="24"/>
    </row>
    <row r="356" spans="1:2">
      <c r="A356" s="24"/>
    </row>
    <row r="357" spans="1:2">
      <c r="A357" s="24"/>
    </row>
    <row r="358" spans="1:2">
      <c r="A358" s="24"/>
    </row>
    <row r="359" spans="1:2">
      <c r="A359" s="24"/>
    </row>
    <row r="360" spans="1:2">
      <c r="A360" s="24"/>
    </row>
    <row r="361" spans="1:2">
      <c r="A361" s="24"/>
    </row>
    <row r="362" spans="1:2">
      <c r="A362" s="24"/>
    </row>
    <row r="363" spans="1:2">
      <c r="A363" s="24"/>
    </row>
    <row r="364" spans="1:2">
      <c r="A364" s="24"/>
    </row>
    <row r="365" spans="1:2">
      <c r="A365" s="24"/>
    </row>
    <row r="366" spans="1:2">
      <c r="A366" s="24"/>
    </row>
    <row r="367" spans="1:2">
      <c r="A367" s="24"/>
    </row>
    <row r="368" spans="1:2">
      <c r="A368" s="24"/>
    </row>
    <row r="369" spans="1:1">
      <c r="A369" s="24"/>
    </row>
    <row r="370" spans="1:1">
      <c r="A370" s="24"/>
    </row>
    <row r="371" spans="1:1">
      <c r="A371" s="24"/>
    </row>
    <row r="372" spans="1:1">
      <c r="A372" s="24"/>
    </row>
    <row r="373" spans="1:1">
      <c r="A373" s="24"/>
    </row>
    <row r="374" spans="1:1">
      <c r="A374" s="24"/>
    </row>
    <row r="375" spans="1:1">
      <c r="A375" s="24"/>
    </row>
    <row r="376" spans="1:1">
      <c r="A376" s="24"/>
    </row>
    <row r="377" spans="1:1">
      <c r="A377" s="24"/>
    </row>
    <row r="378" spans="1:1">
      <c r="A378" s="24"/>
    </row>
    <row r="379" spans="1:1">
      <c r="A379" s="24"/>
    </row>
    <row r="380" spans="1:1">
      <c r="A380" s="24"/>
    </row>
    <row r="381" spans="1:1">
      <c r="A381" s="24"/>
    </row>
    <row r="382" spans="1:1">
      <c r="A382" s="24"/>
    </row>
    <row r="383" spans="1:1">
      <c r="A383" s="24"/>
    </row>
    <row r="384" spans="1:1">
      <c r="A384" s="24"/>
    </row>
    <row r="385" spans="1:1">
      <c r="A385" s="24"/>
    </row>
    <row r="386" spans="1:1">
      <c r="A386" s="24"/>
    </row>
    <row r="387" spans="1:1">
      <c r="A387" s="24"/>
    </row>
    <row r="388" spans="1:1">
      <c r="A388" s="24"/>
    </row>
    <row r="389" spans="1:1">
      <c r="A389" s="24"/>
    </row>
    <row r="390" spans="1:1">
      <c r="A390" s="24"/>
    </row>
    <row r="391" spans="1:1">
      <c r="A391" s="24"/>
    </row>
    <row r="392" spans="1:1">
      <c r="A392" s="24"/>
    </row>
    <row r="393" spans="1:1">
      <c r="A393" s="24"/>
    </row>
    <row r="394" spans="1:1">
      <c r="A394" s="24"/>
    </row>
    <row r="395" spans="1:1">
      <c r="A395" s="24"/>
    </row>
    <row r="396" spans="1:1">
      <c r="A396" s="24"/>
    </row>
    <row r="397" spans="1:1">
      <c r="A397" s="24"/>
    </row>
    <row r="398" spans="1:1">
      <c r="A398" s="24"/>
    </row>
    <row r="399" spans="1:1">
      <c r="A399" s="24"/>
    </row>
    <row r="400" spans="1:1">
      <c r="A400" s="24"/>
    </row>
    <row r="401" spans="1:1">
      <c r="A401" s="24"/>
    </row>
    <row r="402" spans="1:1">
      <c r="A402" s="24"/>
    </row>
    <row r="403" spans="1:1">
      <c r="A403" s="24"/>
    </row>
    <row r="404" spans="1:1">
      <c r="A404" s="24"/>
    </row>
    <row r="405" spans="1:1">
      <c r="A405" s="24"/>
    </row>
    <row r="406" spans="1:1">
      <c r="A406" s="24"/>
    </row>
    <row r="407" spans="1:1">
      <c r="A407" s="24"/>
    </row>
    <row r="408" spans="1:1">
      <c r="A408" s="24"/>
    </row>
    <row r="409" spans="1:1">
      <c r="A409" s="24"/>
    </row>
    <row r="410" spans="1:1">
      <c r="A410" s="24"/>
    </row>
    <row r="411" spans="1:1">
      <c r="A411" s="24"/>
    </row>
    <row r="412" spans="1:1">
      <c r="A412" s="24"/>
    </row>
    <row r="413" spans="1:1">
      <c r="A413" s="24"/>
    </row>
    <row r="414" spans="1:1">
      <c r="A414" s="24"/>
    </row>
    <row r="415" spans="1:1">
      <c r="A415" s="24"/>
    </row>
    <row r="416" spans="1:1">
      <c r="A416" s="24"/>
    </row>
    <row r="417" spans="1:1">
      <c r="A417" s="24"/>
    </row>
    <row r="418" spans="1:1">
      <c r="A418" s="24"/>
    </row>
    <row r="419" spans="1:1">
      <c r="A419" s="24"/>
    </row>
    <row r="420" spans="1:1">
      <c r="A420" s="24"/>
    </row>
    <row r="421" spans="1:1">
      <c r="A421" s="24"/>
    </row>
    <row r="422" spans="1:1">
      <c r="A422" s="24"/>
    </row>
    <row r="423" spans="1:1">
      <c r="A423" s="24"/>
    </row>
    <row r="424" spans="1:1">
      <c r="A424" s="24"/>
    </row>
    <row r="425" spans="1:1">
      <c r="A425" s="24"/>
    </row>
    <row r="426" spans="1:1">
      <c r="A426" s="24"/>
    </row>
    <row r="427" spans="1:1">
      <c r="A427" s="24"/>
    </row>
    <row r="428" spans="1:1">
      <c r="A428" s="24"/>
    </row>
    <row r="429" spans="1:1">
      <c r="A429" s="24"/>
    </row>
    <row r="430" spans="1:1">
      <c r="A430" s="24"/>
    </row>
    <row r="431" spans="1:1">
      <c r="A431" s="24"/>
    </row>
    <row r="432" spans="1:1">
      <c r="A432" s="24"/>
    </row>
    <row r="433" spans="1:1">
      <c r="A433" s="24"/>
    </row>
    <row r="434" spans="1:1">
      <c r="A434" s="24"/>
    </row>
    <row r="435" spans="1:1">
      <c r="A435" s="24"/>
    </row>
    <row r="436" spans="1:1">
      <c r="A436" s="24"/>
    </row>
    <row r="437" spans="1:1">
      <c r="A437" s="24"/>
    </row>
    <row r="438" spans="1:1">
      <c r="A438" s="24"/>
    </row>
    <row r="439" spans="1:1">
      <c r="A439" s="24"/>
    </row>
    <row r="440" spans="1:1">
      <c r="A440" s="24"/>
    </row>
    <row r="441" spans="1:1">
      <c r="A441" s="24"/>
    </row>
    <row r="442" spans="1:1">
      <c r="A442" s="24"/>
    </row>
    <row r="443" spans="1:1">
      <c r="A443" s="24"/>
    </row>
    <row r="444" spans="1:1">
      <c r="A444" s="24"/>
    </row>
    <row r="445" spans="1:1">
      <c r="A445" s="24"/>
    </row>
    <row r="446" spans="1:1">
      <c r="A446" s="24"/>
    </row>
    <row r="447" spans="1:1">
      <c r="A447" s="24"/>
    </row>
    <row r="448" spans="1:1">
      <c r="A448" s="24"/>
    </row>
    <row r="449" spans="1:1">
      <c r="A449" s="24"/>
    </row>
    <row r="450" spans="1:1">
      <c r="A450" s="24"/>
    </row>
    <row r="451" spans="1:1">
      <c r="A451" s="24"/>
    </row>
    <row r="452" spans="1:1">
      <c r="A452" s="24"/>
    </row>
    <row r="453" spans="1:1">
      <c r="A453" s="24"/>
    </row>
    <row r="454" spans="1:1">
      <c r="A454" s="24"/>
    </row>
    <row r="455" spans="1:1">
      <c r="A455" s="24"/>
    </row>
    <row r="456" spans="1:1">
      <c r="A456" s="24"/>
    </row>
    <row r="457" spans="1:1">
      <c r="A457" s="24"/>
    </row>
    <row r="458" spans="1:1">
      <c r="A458" s="24"/>
    </row>
    <row r="459" spans="1:1">
      <c r="A459" s="24"/>
    </row>
    <row r="460" spans="1:1">
      <c r="A460" s="24"/>
    </row>
    <row r="461" spans="1:1">
      <c r="A461" s="24"/>
    </row>
    <row r="462" spans="1:1">
      <c r="A462" s="24"/>
    </row>
    <row r="463" spans="1:1">
      <c r="A463" s="24"/>
    </row>
    <row r="464" spans="1:1">
      <c r="A464" s="24"/>
    </row>
    <row r="465" spans="1:1">
      <c r="A465" s="24"/>
    </row>
    <row r="466" spans="1:1">
      <c r="A466" s="24"/>
    </row>
    <row r="467" spans="1:1">
      <c r="A467" s="24"/>
    </row>
    <row r="468" spans="1:1">
      <c r="A468" s="24"/>
    </row>
    <row r="469" spans="1:1">
      <c r="A469" s="24"/>
    </row>
    <row r="470" spans="1:1">
      <c r="A470" s="24"/>
    </row>
    <row r="471" spans="1:1">
      <c r="A471" s="24"/>
    </row>
    <row r="472" spans="1:1">
      <c r="A472" s="24"/>
    </row>
    <row r="473" spans="1:1">
      <c r="A473" s="24"/>
    </row>
    <row r="474" spans="1:1">
      <c r="A474" s="24"/>
    </row>
    <row r="475" spans="1:1">
      <c r="A475" s="24"/>
    </row>
    <row r="476" spans="1:1">
      <c r="A476" s="24"/>
    </row>
    <row r="477" spans="1:1">
      <c r="A477" s="24"/>
    </row>
    <row r="478" spans="1:1">
      <c r="A478" s="24"/>
    </row>
    <row r="479" spans="1:1">
      <c r="A479" s="24"/>
    </row>
    <row r="480" spans="1:1">
      <c r="A480" s="24"/>
    </row>
    <row r="481" spans="1:1">
      <c r="A481" s="24"/>
    </row>
    <row r="482" spans="1:1">
      <c r="A482" s="24"/>
    </row>
    <row r="483" spans="1:1">
      <c r="A483" s="24"/>
    </row>
    <row r="484" spans="1:1">
      <c r="A484" s="24"/>
    </row>
    <row r="485" spans="1:1">
      <c r="A485" s="24"/>
    </row>
    <row r="486" spans="1:1">
      <c r="A486" s="24"/>
    </row>
    <row r="487" spans="1:1">
      <c r="A487" s="24"/>
    </row>
    <row r="488" spans="1:1">
      <c r="A488" s="24"/>
    </row>
    <row r="489" spans="1:1">
      <c r="A489" s="24"/>
    </row>
  </sheetData>
  <mergeCells count="1">
    <mergeCell ref="C32:D32"/>
  </mergeCell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59D5A3-7655-4523-94C5-ECDB970BFE95}">
  <sheetPr codeName="Feuil3"/>
  <dimension ref="A1:B149"/>
  <sheetViews>
    <sheetView topLeftCell="A43" workbookViewId="0">
      <selection activeCell="F22" sqref="F22"/>
    </sheetView>
  </sheetViews>
  <sheetFormatPr baseColWidth="10" defaultRowHeight="15"/>
  <cols>
    <col min="1" max="1" width="62" style="1" customWidth="1"/>
    <col min="2" max="16384" width="11.42578125" style="1"/>
  </cols>
  <sheetData>
    <row r="1" spans="1:2">
      <c r="A1" s="1" t="s">
        <v>502</v>
      </c>
      <c r="B1" s="1" t="s">
        <v>503</v>
      </c>
    </row>
    <row r="2" spans="1:2">
      <c r="A2" s="14" t="s">
        <v>19</v>
      </c>
      <c r="B2" s="12" t="s">
        <v>20</v>
      </c>
    </row>
    <row r="3" spans="1:2">
      <c r="A3" s="14" t="s">
        <v>21</v>
      </c>
      <c r="B3" s="13"/>
    </row>
    <row r="4" spans="1:2">
      <c r="A4" s="15" t="s">
        <v>22</v>
      </c>
      <c r="B4" s="12" t="s">
        <v>23</v>
      </c>
    </row>
    <row r="5" spans="1:2">
      <c r="A5" s="15" t="s">
        <v>24</v>
      </c>
      <c r="B5" s="12" t="s">
        <v>25</v>
      </c>
    </row>
    <row r="6" spans="1:2">
      <c r="A6" s="15" t="s">
        <v>26</v>
      </c>
      <c r="B6" s="12" t="s">
        <v>23</v>
      </c>
    </row>
    <row r="7" spans="1:2">
      <c r="A7" s="15" t="s">
        <v>27</v>
      </c>
      <c r="B7" s="12" t="s">
        <v>28</v>
      </c>
    </row>
    <row r="8" spans="1:2">
      <c r="A8" s="15" t="s">
        <v>29</v>
      </c>
      <c r="B8" s="12" t="s">
        <v>23</v>
      </c>
    </row>
    <row r="9" spans="1:2">
      <c r="A9" s="15" t="s">
        <v>30</v>
      </c>
      <c r="B9" s="12" t="s">
        <v>31</v>
      </c>
    </row>
    <row r="10" spans="1:2">
      <c r="A10" s="15" t="s">
        <v>32</v>
      </c>
      <c r="B10" s="12" t="s">
        <v>33</v>
      </c>
    </row>
    <row r="11" spans="1:2">
      <c r="A11" s="15" t="s">
        <v>34</v>
      </c>
      <c r="B11" s="12" t="s">
        <v>23</v>
      </c>
    </row>
    <row r="12" spans="1:2">
      <c r="A12" s="15" t="s">
        <v>35</v>
      </c>
      <c r="B12" s="12" t="s">
        <v>36</v>
      </c>
    </row>
    <row r="13" spans="1:2">
      <c r="A13" s="15" t="s">
        <v>37</v>
      </c>
      <c r="B13" s="12" t="s">
        <v>38</v>
      </c>
    </row>
    <row r="14" spans="1:2">
      <c r="A14" s="15" t="s">
        <v>39</v>
      </c>
      <c r="B14" s="12" t="s">
        <v>23</v>
      </c>
    </row>
    <row r="15" spans="1:2">
      <c r="A15" s="15" t="s">
        <v>40</v>
      </c>
      <c r="B15" s="12" t="s">
        <v>23</v>
      </c>
    </row>
    <row r="16" spans="1:2">
      <c r="A16" s="15" t="s">
        <v>41</v>
      </c>
      <c r="B16" s="12" t="s">
        <v>23</v>
      </c>
    </row>
    <row r="17" spans="1:2">
      <c r="A17" s="12" t="s">
        <v>42</v>
      </c>
      <c r="B17" s="12" t="s">
        <v>43</v>
      </c>
    </row>
    <row r="18" spans="1:2">
      <c r="A18" s="12" t="s">
        <v>44</v>
      </c>
      <c r="B18" s="11">
        <v>1</v>
      </c>
    </row>
    <row r="19" spans="1:2">
      <c r="A19" s="12" t="s">
        <v>45</v>
      </c>
      <c r="B19" s="12" t="s">
        <v>23</v>
      </c>
    </row>
    <row r="20" spans="1:2">
      <c r="A20" s="12" t="s">
        <v>46</v>
      </c>
      <c r="B20" s="12" t="s">
        <v>23</v>
      </c>
    </row>
    <row r="21" spans="1:2">
      <c r="A21" s="12" t="s">
        <v>47</v>
      </c>
      <c r="B21" s="12" t="s">
        <v>25</v>
      </c>
    </row>
    <row r="22" spans="1:2">
      <c r="A22" s="12" t="s">
        <v>48</v>
      </c>
      <c r="B22" s="12" t="s">
        <v>25</v>
      </c>
    </row>
    <row r="23" spans="1:2">
      <c r="A23" s="12" t="s">
        <v>49</v>
      </c>
      <c r="B23" s="12" t="s">
        <v>38</v>
      </c>
    </row>
    <row r="24" spans="1:2">
      <c r="A24" s="12" t="s">
        <v>50</v>
      </c>
      <c r="B24" s="12" t="s">
        <v>25</v>
      </c>
    </row>
    <row r="25" spans="1:2">
      <c r="A25" s="12" t="s">
        <v>51</v>
      </c>
      <c r="B25" s="12" t="s">
        <v>23</v>
      </c>
    </row>
    <row r="26" spans="1:2">
      <c r="A26" s="12" t="s">
        <v>41</v>
      </c>
      <c r="B26" s="12" t="s">
        <v>23</v>
      </c>
    </row>
    <row r="27" spans="1:2">
      <c r="A27" s="12" t="s">
        <v>52</v>
      </c>
      <c r="B27" s="12" t="s">
        <v>25</v>
      </c>
    </row>
    <row r="28" spans="1:2">
      <c r="A28" s="12" t="s">
        <v>53</v>
      </c>
      <c r="B28" s="12" t="s">
        <v>25</v>
      </c>
    </row>
    <row r="29" spans="1:2">
      <c r="A29" s="12" t="s">
        <v>54</v>
      </c>
      <c r="B29" s="12" t="s">
        <v>25</v>
      </c>
    </row>
    <row r="30" spans="1:2">
      <c r="A30" s="12" t="s">
        <v>55</v>
      </c>
      <c r="B30" s="12" t="s">
        <v>25</v>
      </c>
    </row>
    <row r="31" spans="1:2">
      <c r="A31" s="12" t="s">
        <v>56</v>
      </c>
      <c r="B31" s="12" t="s">
        <v>57</v>
      </c>
    </row>
    <row r="32" spans="1:2" ht="33.75">
      <c r="A32" s="13" t="s">
        <v>58</v>
      </c>
      <c r="B32" s="12" t="s">
        <v>59</v>
      </c>
    </row>
    <row r="33" spans="1:2">
      <c r="A33" s="16" t="s">
        <v>60</v>
      </c>
      <c r="B33" s="13"/>
    </row>
    <row r="34" spans="1:2">
      <c r="A34" s="12" t="s">
        <v>61</v>
      </c>
      <c r="B34" s="12" t="s">
        <v>62</v>
      </c>
    </row>
    <row r="35" spans="1:2">
      <c r="A35" s="12" t="s">
        <v>63</v>
      </c>
      <c r="B35" s="12" t="s">
        <v>64</v>
      </c>
    </row>
    <row r="36" spans="1:2">
      <c r="A36" s="12" t="s">
        <v>65</v>
      </c>
      <c r="B36" s="12" t="s">
        <v>66</v>
      </c>
    </row>
    <row r="37" spans="1:2">
      <c r="A37" s="12" t="s">
        <v>67</v>
      </c>
      <c r="B37" s="11">
        <v>2</v>
      </c>
    </row>
    <row r="38" spans="1:2">
      <c r="A38" s="12" t="s">
        <v>68</v>
      </c>
      <c r="B38" s="12" t="s">
        <v>66</v>
      </c>
    </row>
    <row r="39" spans="1:2">
      <c r="A39" s="12" t="s">
        <v>69</v>
      </c>
      <c r="B39" s="11">
        <v>50</v>
      </c>
    </row>
    <row r="40" spans="1:2">
      <c r="A40" s="12" t="s">
        <v>70</v>
      </c>
      <c r="B40" s="12" t="s">
        <v>57</v>
      </c>
    </row>
    <row r="41" spans="1:2">
      <c r="A41" s="12" t="s">
        <v>71</v>
      </c>
      <c r="B41" s="11">
        <v>65</v>
      </c>
    </row>
    <row r="42" spans="1:2">
      <c r="A42" s="12" t="s">
        <v>72</v>
      </c>
      <c r="B42" s="12" t="s">
        <v>57</v>
      </c>
    </row>
    <row r="43" spans="1:2">
      <c r="A43" s="12" t="s">
        <v>73</v>
      </c>
      <c r="B43" s="12" t="s">
        <v>66</v>
      </c>
    </row>
    <row r="44" spans="1:2" ht="22.5">
      <c r="A44" s="16" t="s">
        <v>74</v>
      </c>
      <c r="B44" s="13"/>
    </row>
    <row r="45" spans="1:2">
      <c r="A45" s="12" t="s">
        <v>75</v>
      </c>
      <c r="B45" s="11">
        <v>100</v>
      </c>
    </row>
    <row r="46" spans="1:2">
      <c r="A46" s="12" t="s">
        <v>76</v>
      </c>
      <c r="B46" s="11">
        <v>100</v>
      </c>
    </row>
    <row r="47" spans="1:2">
      <c r="A47" s="12" t="s">
        <v>77</v>
      </c>
      <c r="B47" s="12" t="s">
        <v>78</v>
      </c>
    </row>
    <row r="48" spans="1:2">
      <c r="A48" s="12" t="s">
        <v>79</v>
      </c>
      <c r="B48" s="11">
        <v>90</v>
      </c>
    </row>
    <row r="49" spans="1:2">
      <c r="A49" s="12" t="s">
        <v>80</v>
      </c>
      <c r="B49" s="11">
        <v>90</v>
      </c>
    </row>
    <row r="50" spans="1:2" ht="67.5">
      <c r="A50" s="13" t="s">
        <v>81</v>
      </c>
      <c r="B50" s="11">
        <v>8</v>
      </c>
    </row>
    <row r="51" spans="1:2" ht="22.5">
      <c r="A51" s="16" t="s">
        <v>82</v>
      </c>
      <c r="B51" s="13"/>
    </row>
    <row r="52" spans="1:2">
      <c r="A52" s="16" t="s">
        <v>83</v>
      </c>
      <c r="B52" s="13"/>
    </row>
    <row r="53" spans="1:2" ht="33.75">
      <c r="A53" s="12" t="s">
        <v>84</v>
      </c>
      <c r="B53" s="12" t="s">
        <v>38</v>
      </c>
    </row>
    <row r="54" spans="1:2" ht="22.5">
      <c r="A54" s="12" t="s">
        <v>85</v>
      </c>
      <c r="B54" s="12" t="s">
        <v>23</v>
      </c>
    </row>
    <row r="55" spans="1:2" ht="45">
      <c r="A55" s="12" t="s">
        <v>86</v>
      </c>
      <c r="B55" s="11">
        <v>100</v>
      </c>
    </row>
    <row r="56" spans="1:2" ht="56.25">
      <c r="A56" s="12" t="s">
        <v>87</v>
      </c>
      <c r="B56" s="11">
        <v>100</v>
      </c>
    </row>
    <row r="57" spans="1:2" ht="67.5">
      <c r="A57" s="12" t="s">
        <v>88</v>
      </c>
      <c r="B57" s="12" t="s">
        <v>89</v>
      </c>
    </row>
    <row r="58" spans="1:2">
      <c r="A58" s="16" t="s">
        <v>90</v>
      </c>
      <c r="B58" s="13"/>
    </row>
    <row r="59" spans="1:2" ht="33.75">
      <c r="A59" s="12" t="s">
        <v>91</v>
      </c>
      <c r="B59" s="12" t="s">
        <v>38</v>
      </c>
    </row>
    <row r="60" spans="1:2" ht="33.75">
      <c r="A60" s="12" t="s">
        <v>92</v>
      </c>
      <c r="B60" s="12" t="s">
        <v>23</v>
      </c>
    </row>
    <row r="61" spans="1:2" ht="22.5">
      <c r="A61" s="12" t="s">
        <v>93</v>
      </c>
      <c r="B61" s="11">
        <v>100</v>
      </c>
    </row>
    <row r="62" spans="1:2">
      <c r="A62" s="12" t="s">
        <v>94</v>
      </c>
      <c r="B62" s="12" t="s">
        <v>38</v>
      </c>
    </row>
    <row r="63" spans="1:2">
      <c r="A63" s="16" t="s">
        <v>95</v>
      </c>
      <c r="B63" s="13"/>
    </row>
    <row r="64" spans="1:2">
      <c r="A64" s="12" t="s">
        <v>96</v>
      </c>
      <c r="B64" s="12" t="s">
        <v>23</v>
      </c>
    </row>
    <row r="65" spans="1:2">
      <c r="A65" s="12" t="s">
        <v>97</v>
      </c>
      <c r="B65" s="12" t="s">
        <v>38</v>
      </c>
    </row>
    <row r="66" spans="1:2">
      <c r="A66" s="12" t="s">
        <v>98</v>
      </c>
      <c r="B66" s="12" t="s">
        <v>38</v>
      </c>
    </row>
    <row r="67" spans="1:2" ht="22.5">
      <c r="A67" s="12" t="s">
        <v>99</v>
      </c>
      <c r="B67" s="12" t="s">
        <v>89</v>
      </c>
    </row>
    <row r="68" spans="1:2">
      <c r="A68" s="12" t="s">
        <v>100</v>
      </c>
      <c r="B68" s="12" t="s">
        <v>101</v>
      </c>
    </row>
    <row r="69" spans="1:2">
      <c r="A69" s="16" t="s">
        <v>102</v>
      </c>
      <c r="B69" s="13"/>
    </row>
    <row r="70" spans="1:2">
      <c r="A70" s="12" t="s">
        <v>103</v>
      </c>
      <c r="B70" s="12" t="s">
        <v>23</v>
      </c>
    </row>
    <row r="71" spans="1:2">
      <c r="A71" s="12" t="s">
        <v>97</v>
      </c>
      <c r="B71" s="12" t="s">
        <v>38</v>
      </c>
    </row>
    <row r="72" spans="1:2">
      <c r="A72" s="12" t="s">
        <v>104</v>
      </c>
      <c r="B72" s="12" t="s">
        <v>38</v>
      </c>
    </row>
    <row r="73" spans="1:2">
      <c r="A73" s="12" t="s">
        <v>105</v>
      </c>
      <c r="B73" s="12" t="s">
        <v>23</v>
      </c>
    </row>
    <row r="74" spans="1:2">
      <c r="A74" s="12" t="s">
        <v>106</v>
      </c>
      <c r="B74" s="12" t="s">
        <v>38</v>
      </c>
    </row>
    <row r="75" spans="1:2" ht="22.5">
      <c r="A75" s="12" t="s">
        <v>107</v>
      </c>
      <c r="B75" s="12" t="s">
        <v>101</v>
      </c>
    </row>
    <row r="76" spans="1:2">
      <c r="A76" s="16" t="s">
        <v>108</v>
      </c>
      <c r="B76" s="13"/>
    </row>
    <row r="77" spans="1:2" ht="22.5">
      <c r="A77" s="12" t="s">
        <v>109</v>
      </c>
      <c r="B77" s="12" t="s">
        <v>23</v>
      </c>
    </row>
    <row r="78" spans="1:2">
      <c r="A78" s="12" t="s">
        <v>110</v>
      </c>
      <c r="B78" s="12" t="s">
        <v>38</v>
      </c>
    </row>
    <row r="79" spans="1:2">
      <c r="A79" s="12" t="s">
        <v>111</v>
      </c>
      <c r="B79" s="12" t="s">
        <v>23</v>
      </c>
    </row>
    <row r="80" spans="1:2">
      <c r="A80" s="12" t="s">
        <v>112</v>
      </c>
      <c r="B80" s="12" t="s">
        <v>38</v>
      </c>
    </row>
    <row r="81" spans="1:2" ht="22.5">
      <c r="A81" s="12" t="s">
        <v>113</v>
      </c>
      <c r="B81" s="12" t="s">
        <v>114</v>
      </c>
    </row>
    <row r="82" spans="1:2">
      <c r="A82" s="12" t="s">
        <v>115</v>
      </c>
      <c r="B82" s="12" t="s">
        <v>38</v>
      </c>
    </row>
    <row r="83" spans="1:2">
      <c r="A83" s="12" t="s">
        <v>116</v>
      </c>
      <c r="B83" s="12" t="s">
        <v>38</v>
      </c>
    </row>
    <row r="84" spans="1:2">
      <c r="A84" s="12" t="s">
        <v>117</v>
      </c>
      <c r="B84" s="12" t="s">
        <v>38</v>
      </c>
    </row>
    <row r="85" spans="1:2">
      <c r="A85" s="12" t="s">
        <v>118</v>
      </c>
      <c r="B85" s="12" t="s">
        <v>114</v>
      </c>
    </row>
    <row r="86" spans="1:2">
      <c r="A86" s="12" t="s">
        <v>119</v>
      </c>
      <c r="B86" s="12" t="s">
        <v>38</v>
      </c>
    </row>
    <row r="87" spans="1:2">
      <c r="A87" s="12" t="s">
        <v>120</v>
      </c>
      <c r="B87" s="12" t="s">
        <v>38</v>
      </c>
    </row>
    <row r="88" spans="1:2" ht="22.5">
      <c r="A88" s="12" t="s">
        <v>121</v>
      </c>
      <c r="B88" s="12" t="s">
        <v>101</v>
      </c>
    </row>
    <row r="89" spans="1:2">
      <c r="A89" s="16" t="s">
        <v>122</v>
      </c>
      <c r="B89" s="13"/>
    </row>
    <row r="90" spans="1:2">
      <c r="A90" s="12" t="s">
        <v>123</v>
      </c>
      <c r="B90" s="12" t="s">
        <v>38</v>
      </c>
    </row>
    <row r="91" spans="1:2">
      <c r="A91" s="12" t="s">
        <v>124</v>
      </c>
      <c r="B91" s="12" t="s">
        <v>125</v>
      </c>
    </row>
    <row r="92" spans="1:2">
      <c r="A92" s="16" t="s">
        <v>126</v>
      </c>
      <c r="B92" s="13"/>
    </row>
    <row r="93" spans="1:2">
      <c r="A93" s="12" t="s">
        <v>127</v>
      </c>
      <c r="B93" s="12" t="s">
        <v>101</v>
      </c>
    </row>
    <row r="94" spans="1:2">
      <c r="A94" s="12" t="s">
        <v>128</v>
      </c>
      <c r="B94" s="12" t="s">
        <v>129</v>
      </c>
    </row>
    <row r="95" spans="1:2">
      <c r="A95" s="16" t="s">
        <v>130</v>
      </c>
      <c r="B95" s="13"/>
    </row>
    <row r="96" spans="1:2" ht="22.5">
      <c r="A96" s="12" t="s">
        <v>131</v>
      </c>
      <c r="B96" s="12" t="s">
        <v>38</v>
      </c>
    </row>
    <row r="97" spans="1:2">
      <c r="A97" s="12" t="s">
        <v>132</v>
      </c>
      <c r="B97" s="12" t="s">
        <v>38</v>
      </c>
    </row>
    <row r="98" spans="1:2">
      <c r="A98" s="12" t="s">
        <v>133</v>
      </c>
      <c r="B98" s="12" t="s">
        <v>134</v>
      </c>
    </row>
    <row r="99" spans="1:2" ht="22.5">
      <c r="A99" s="12" t="s">
        <v>135</v>
      </c>
      <c r="B99" s="12" t="s">
        <v>38</v>
      </c>
    </row>
    <row r="100" spans="1:2">
      <c r="A100" s="12" t="s">
        <v>136</v>
      </c>
      <c r="B100" s="12" t="s">
        <v>137</v>
      </c>
    </row>
    <row r="101" spans="1:2">
      <c r="A101" s="16" t="s">
        <v>138</v>
      </c>
      <c r="B101" s="13"/>
    </row>
    <row r="102" spans="1:2" ht="56.25">
      <c r="A102" s="12" t="s">
        <v>139</v>
      </c>
      <c r="B102" s="12" t="s">
        <v>38</v>
      </c>
    </row>
    <row r="103" spans="1:2" ht="45">
      <c r="A103" s="12" t="s">
        <v>140</v>
      </c>
      <c r="B103" s="11">
        <v>200</v>
      </c>
    </row>
    <row r="104" spans="1:2">
      <c r="A104" s="12" t="s">
        <v>141</v>
      </c>
      <c r="B104" s="12" t="s">
        <v>142</v>
      </c>
    </row>
    <row r="105" spans="1:2">
      <c r="A105" s="16" t="s">
        <v>143</v>
      </c>
      <c r="B105" s="11">
        <v>150</v>
      </c>
    </row>
    <row r="106" spans="1:2">
      <c r="A106" s="16" t="s">
        <v>144</v>
      </c>
      <c r="B106" s="13"/>
    </row>
    <row r="107" spans="1:2">
      <c r="A107" s="12" t="s">
        <v>145</v>
      </c>
      <c r="B107" s="12" t="s">
        <v>146</v>
      </c>
    </row>
    <row r="108" spans="1:2" ht="22.5">
      <c r="A108" s="12" t="s">
        <v>147</v>
      </c>
      <c r="B108" s="11">
        <v>250</v>
      </c>
    </row>
    <row r="109" spans="1:2">
      <c r="A109" s="12" t="s">
        <v>148</v>
      </c>
      <c r="B109" s="12" t="s">
        <v>146</v>
      </c>
    </row>
    <row r="110" spans="1:2">
      <c r="A110" s="12" t="s">
        <v>149</v>
      </c>
      <c r="B110" s="11">
        <v>60</v>
      </c>
    </row>
    <row r="111" spans="1:2">
      <c r="A111" s="12" t="s">
        <v>150</v>
      </c>
      <c r="B111" s="12" t="s">
        <v>146</v>
      </c>
    </row>
    <row r="112" spans="1:2" ht="33.75">
      <c r="A112" s="13" t="s">
        <v>151</v>
      </c>
      <c r="B112" s="12" t="s">
        <v>152</v>
      </c>
    </row>
    <row r="113" spans="1:2" ht="56.25">
      <c r="A113" s="13" t="s">
        <v>153</v>
      </c>
      <c r="B113" s="11">
        <v>8</v>
      </c>
    </row>
    <row r="114" spans="1:2">
      <c r="A114" s="16" t="s">
        <v>154</v>
      </c>
      <c r="B114" s="12" t="s">
        <v>155</v>
      </c>
    </row>
    <row r="115" spans="1:2">
      <c r="A115" s="16" t="s">
        <v>156</v>
      </c>
      <c r="B115" s="13"/>
    </row>
    <row r="116" spans="1:2">
      <c r="A116" s="12" t="s">
        <v>157</v>
      </c>
      <c r="B116" s="12" t="s">
        <v>158</v>
      </c>
    </row>
    <row r="117" spans="1:2" ht="22.5">
      <c r="A117" s="12" t="s">
        <v>159</v>
      </c>
      <c r="B117" s="12" t="s">
        <v>38</v>
      </c>
    </row>
    <row r="118" spans="1:2" ht="22.5">
      <c r="A118" s="12" t="s">
        <v>160</v>
      </c>
      <c r="B118" s="12" t="s">
        <v>161</v>
      </c>
    </row>
    <row r="119" spans="1:2">
      <c r="A119" s="12" t="s">
        <v>162</v>
      </c>
      <c r="B119" s="12" t="s">
        <v>152</v>
      </c>
    </row>
    <row r="120" spans="1:2">
      <c r="A120" s="16" t="s">
        <v>163</v>
      </c>
      <c r="B120" s="13"/>
    </row>
    <row r="121" spans="1:2">
      <c r="A121" s="12" t="s">
        <v>164</v>
      </c>
      <c r="B121" s="12" t="s">
        <v>165</v>
      </c>
    </row>
    <row r="122" spans="1:2">
      <c r="A122" s="12" t="s">
        <v>166</v>
      </c>
      <c r="B122" s="12" t="s">
        <v>167</v>
      </c>
    </row>
    <row r="123" spans="1:2">
      <c r="A123" s="12" t="s">
        <v>168</v>
      </c>
      <c r="B123" s="12" t="s">
        <v>59</v>
      </c>
    </row>
    <row r="124" spans="1:2">
      <c r="A124" s="12" t="s">
        <v>169</v>
      </c>
      <c r="B124" s="12" t="s">
        <v>59</v>
      </c>
    </row>
    <row r="125" spans="1:2">
      <c r="A125" s="12" t="s">
        <v>170</v>
      </c>
      <c r="B125" s="11">
        <v>30</v>
      </c>
    </row>
    <row r="126" spans="1:2" ht="22.5">
      <c r="A126" s="12" t="s">
        <v>171</v>
      </c>
      <c r="B126" s="12" t="s">
        <v>172</v>
      </c>
    </row>
    <row r="127" spans="1:2" ht="33.75">
      <c r="A127" s="12" t="s">
        <v>173</v>
      </c>
      <c r="B127" s="12" t="s">
        <v>174</v>
      </c>
    </row>
    <row r="128" spans="1:2" ht="33.75">
      <c r="A128" s="12" t="s">
        <v>175</v>
      </c>
      <c r="B128" s="12" t="s">
        <v>176</v>
      </c>
    </row>
    <row r="129" spans="1:2">
      <c r="A129" s="12" t="s">
        <v>177</v>
      </c>
      <c r="B129" s="11">
        <v>20</v>
      </c>
    </row>
    <row r="130" spans="1:2" ht="101.25">
      <c r="A130" s="12" t="s">
        <v>178</v>
      </c>
      <c r="B130" s="13" t="s">
        <v>179</v>
      </c>
    </row>
    <row r="131" spans="1:2">
      <c r="A131" s="12" t="s">
        <v>180</v>
      </c>
      <c r="B131" s="12" t="s">
        <v>23</v>
      </c>
    </row>
    <row r="132" spans="1:2">
      <c r="A132" s="16" t="s">
        <v>181</v>
      </c>
      <c r="B132" s="12" t="s">
        <v>152</v>
      </c>
    </row>
    <row r="133" spans="1:2">
      <c r="A133" s="12" t="s">
        <v>182</v>
      </c>
      <c r="B133" s="11">
        <v>80</v>
      </c>
    </row>
    <row r="134" spans="1:2">
      <c r="A134" s="12" t="s">
        <v>183</v>
      </c>
      <c r="B134" s="12" t="s">
        <v>184</v>
      </c>
    </row>
    <row r="135" spans="1:2" ht="33.75">
      <c r="A135" s="12" t="s">
        <v>185</v>
      </c>
      <c r="B135" s="11">
        <v>50</v>
      </c>
    </row>
    <row r="136" spans="1:2">
      <c r="A136" s="12" t="s">
        <v>186</v>
      </c>
      <c r="B136" s="12" t="s">
        <v>174</v>
      </c>
    </row>
    <row r="137" spans="1:2" ht="22.5">
      <c r="A137" s="12" t="s">
        <v>187</v>
      </c>
      <c r="B137" s="11">
        <v>30</v>
      </c>
    </row>
    <row r="138" spans="1:2">
      <c r="A138" s="12" t="s">
        <v>188</v>
      </c>
      <c r="B138" s="12" t="s">
        <v>59</v>
      </c>
    </row>
    <row r="139" spans="1:2">
      <c r="A139" s="12" t="s">
        <v>189</v>
      </c>
      <c r="B139" s="12" t="s">
        <v>59</v>
      </c>
    </row>
    <row r="140" spans="1:2">
      <c r="A140" s="12" t="s">
        <v>170</v>
      </c>
      <c r="B140" s="11">
        <v>30</v>
      </c>
    </row>
    <row r="141" spans="1:2">
      <c r="A141" s="12" t="s">
        <v>190</v>
      </c>
      <c r="B141" s="11">
        <v>250</v>
      </c>
    </row>
    <row r="142" spans="1:2">
      <c r="A142" s="12" t="s">
        <v>191</v>
      </c>
      <c r="B142" s="11">
        <v>250</v>
      </c>
    </row>
    <row r="143" spans="1:2" ht="22.5">
      <c r="A143" s="12" t="s">
        <v>192</v>
      </c>
      <c r="B143" s="11">
        <v>200</v>
      </c>
    </row>
    <row r="144" spans="1:2">
      <c r="A144" s="12" t="s">
        <v>157</v>
      </c>
      <c r="B144" s="12" t="s">
        <v>193</v>
      </c>
    </row>
    <row r="145" spans="1:2">
      <c r="A145" s="12" t="s">
        <v>194</v>
      </c>
      <c r="B145" s="12" t="s">
        <v>25</v>
      </c>
    </row>
    <row r="146" spans="1:2">
      <c r="A146" s="12" t="s">
        <v>195</v>
      </c>
      <c r="B146" s="12" t="s">
        <v>155</v>
      </c>
    </row>
    <row r="147" spans="1:2" ht="22.5">
      <c r="A147" s="12" t="s">
        <v>159</v>
      </c>
      <c r="B147" s="12" t="s">
        <v>38</v>
      </c>
    </row>
    <row r="148" spans="1:2">
      <c r="A148" s="12" t="s">
        <v>162</v>
      </c>
      <c r="B148" s="12" t="s">
        <v>152</v>
      </c>
    </row>
    <row r="149" spans="1:2">
      <c r="A149" s="22" t="s">
        <v>196</v>
      </c>
      <c r="B149" s="23">
        <v>16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E4FA0-A506-485B-A3D3-6C00369EF31E}">
  <sheetPr codeName="Feuil4"/>
  <dimension ref="A2:Q110"/>
  <sheetViews>
    <sheetView workbookViewId="0">
      <selection activeCell="A13" sqref="A13"/>
    </sheetView>
  </sheetViews>
  <sheetFormatPr baseColWidth="10" defaultRowHeight="12.75"/>
  <cols>
    <col min="1" max="2" width="55.28515625" style="18" customWidth="1"/>
    <col min="3" max="3" width="3.28515625" style="17" customWidth="1"/>
    <col min="4" max="4" width="39.42578125" style="17" customWidth="1"/>
    <col min="5" max="5" width="34.28515625" style="17" customWidth="1"/>
    <col min="6" max="6" width="3.28515625" style="17" customWidth="1"/>
    <col min="7" max="7" width="28.7109375" style="17" customWidth="1"/>
    <col min="8" max="8" width="28.7109375" style="44" customWidth="1"/>
    <col min="9" max="9" width="3.28515625" style="17" customWidth="1"/>
    <col min="10" max="10" width="34.140625" style="17" customWidth="1"/>
    <col min="11" max="11" width="34.140625" style="44" customWidth="1"/>
    <col min="12" max="12" width="3.28515625" style="17" customWidth="1"/>
    <col min="13" max="13" width="35.42578125" style="17" customWidth="1"/>
    <col min="14" max="14" width="35.42578125" style="44" customWidth="1"/>
    <col min="15" max="15" width="3.28515625" style="17" customWidth="1"/>
    <col min="16" max="16" width="26" style="17" customWidth="1"/>
    <col min="17" max="17" width="26.28515625" style="44" customWidth="1"/>
    <col min="18" max="16384" width="11.42578125" style="17"/>
  </cols>
  <sheetData>
    <row r="2" spans="1:17" s="36" customFormat="1">
      <c r="A2" s="38" t="s">
        <v>510</v>
      </c>
      <c r="B2" s="38" t="s">
        <v>511</v>
      </c>
      <c r="D2" s="37" t="s">
        <v>8</v>
      </c>
      <c r="E2" s="37" t="s">
        <v>511</v>
      </c>
      <c r="G2" s="36" t="s">
        <v>198</v>
      </c>
      <c r="H2" s="36" t="s">
        <v>511</v>
      </c>
      <c r="J2" s="36" t="s">
        <v>387</v>
      </c>
      <c r="K2" s="36" t="s">
        <v>511</v>
      </c>
      <c r="M2" s="36" t="s">
        <v>409</v>
      </c>
      <c r="N2" s="36" t="s">
        <v>511</v>
      </c>
      <c r="P2" s="36" t="s">
        <v>10</v>
      </c>
      <c r="Q2" s="36" t="s">
        <v>511</v>
      </c>
    </row>
    <row r="3" spans="1:17">
      <c r="A3" s="18" t="s">
        <v>206</v>
      </c>
      <c r="B3" s="45" t="s">
        <v>526</v>
      </c>
      <c r="D3" s="17" t="s">
        <v>276</v>
      </c>
      <c r="E3" s="44" t="s">
        <v>276</v>
      </c>
      <c r="G3" s="17" t="s">
        <v>377</v>
      </c>
      <c r="J3" s="17" t="s">
        <v>393</v>
      </c>
      <c r="K3" s="44" t="s">
        <v>393</v>
      </c>
      <c r="M3" s="17" t="s">
        <v>253</v>
      </c>
      <c r="N3" s="44" t="s">
        <v>253</v>
      </c>
      <c r="P3" s="17" t="s">
        <v>427</v>
      </c>
      <c r="Q3" s="44" t="s">
        <v>427</v>
      </c>
    </row>
    <row r="4" spans="1:17">
      <c r="A4" s="18" t="s">
        <v>203</v>
      </c>
      <c r="B4" s="45" t="s">
        <v>527</v>
      </c>
      <c r="D4" s="17" t="s">
        <v>277</v>
      </c>
      <c r="E4" s="44" t="s">
        <v>277</v>
      </c>
      <c r="G4" s="17" t="s">
        <v>378</v>
      </c>
      <c r="J4" s="17" t="s">
        <v>394</v>
      </c>
      <c r="K4" s="44" t="s">
        <v>394</v>
      </c>
      <c r="M4" s="17" t="s">
        <v>254</v>
      </c>
      <c r="N4" s="44" t="s">
        <v>254</v>
      </c>
      <c r="P4" s="17" t="s">
        <v>428</v>
      </c>
      <c r="Q4" s="44" t="s">
        <v>428</v>
      </c>
    </row>
    <row r="5" spans="1:17">
      <c r="A5" s="18" t="s">
        <v>200</v>
      </c>
      <c r="B5" s="45" t="s">
        <v>525</v>
      </c>
      <c r="D5" s="17" t="s">
        <v>278</v>
      </c>
      <c r="E5" s="44" t="s">
        <v>278</v>
      </c>
      <c r="G5" s="17" t="s">
        <v>379</v>
      </c>
      <c r="J5" s="17" t="s">
        <v>395</v>
      </c>
      <c r="K5" s="44" t="s">
        <v>522</v>
      </c>
      <c r="M5" s="17" t="s">
        <v>255</v>
      </c>
      <c r="N5" s="44" t="s">
        <v>255</v>
      </c>
      <c r="P5" s="17" t="s">
        <v>429</v>
      </c>
      <c r="Q5" s="44" t="s">
        <v>429</v>
      </c>
    </row>
    <row r="6" spans="1:17">
      <c r="A6" s="18" t="s">
        <v>204</v>
      </c>
      <c r="B6" s="45" t="s">
        <v>528</v>
      </c>
      <c r="D6" s="17" t="s">
        <v>279</v>
      </c>
      <c r="E6" s="44" t="s">
        <v>279</v>
      </c>
      <c r="G6" s="17" t="s">
        <v>380</v>
      </c>
      <c r="J6" s="17" t="s">
        <v>396</v>
      </c>
      <c r="K6" s="44" t="s">
        <v>396</v>
      </c>
      <c r="M6" s="17" t="s">
        <v>256</v>
      </c>
      <c r="N6" s="44" t="s">
        <v>256</v>
      </c>
      <c r="P6" s="17" t="s">
        <v>430</v>
      </c>
    </row>
    <row r="7" spans="1:17">
      <c r="A7" s="18" t="s">
        <v>202</v>
      </c>
      <c r="B7" s="45" t="s">
        <v>529</v>
      </c>
      <c r="D7" s="17" t="s">
        <v>268</v>
      </c>
      <c r="E7" s="44"/>
      <c r="G7" s="17" t="s">
        <v>381</v>
      </c>
      <c r="J7" s="17" t="s">
        <v>397</v>
      </c>
      <c r="K7" s="44" t="s">
        <v>523</v>
      </c>
      <c r="M7" s="17" t="s">
        <v>257</v>
      </c>
      <c r="N7" s="44" t="s">
        <v>257</v>
      </c>
      <c r="P7" s="17" t="s">
        <v>431</v>
      </c>
    </row>
    <row r="8" spans="1:17">
      <c r="A8" s="18" t="s">
        <v>205</v>
      </c>
      <c r="B8" s="45" t="s">
        <v>530</v>
      </c>
      <c r="D8" s="17" t="s">
        <v>280</v>
      </c>
      <c r="E8" s="44"/>
      <c r="G8" s="17" t="s">
        <v>382</v>
      </c>
      <c r="J8" s="17" t="s">
        <v>398</v>
      </c>
      <c r="K8" s="44" t="s">
        <v>398</v>
      </c>
      <c r="M8" s="17" t="s">
        <v>258</v>
      </c>
      <c r="N8" s="44" t="s">
        <v>258</v>
      </c>
      <c r="P8" s="17" t="s">
        <v>432</v>
      </c>
    </row>
    <row r="9" spans="1:17">
      <c r="A9" s="18" t="s">
        <v>201</v>
      </c>
      <c r="B9" s="45" t="s">
        <v>531</v>
      </c>
      <c r="D9" s="17" t="s">
        <v>281</v>
      </c>
      <c r="E9" s="44"/>
      <c r="G9" s="17" t="s">
        <v>383</v>
      </c>
      <c r="J9" s="17" t="s">
        <v>399</v>
      </c>
      <c r="K9" s="44" t="s">
        <v>399</v>
      </c>
      <c r="M9" s="17" t="s">
        <v>259</v>
      </c>
      <c r="N9" s="44" t="s">
        <v>259</v>
      </c>
      <c r="P9" s="17" t="s">
        <v>433</v>
      </c>
    </row>
    <row r="10" spans="1:17">
      <c r="A10" s="18" t="s">
        <v>207</v>
      </c>
      <c r="D10" s="17" t="s">
        <v>269</v>
      </c>
      <c r="E10" s="44"/>
      <c r="G10" s="17" t="s">
        <v>384</v>
      </c>
      <c r="J10" s="17" t="s">
        <v>400</v>
      </c>
      <c r="K10" s="44" t="s">
        <v>524</v>
      </c>
      <c r="M10" s="17" t="s">
        <v>260</v>
      </c>
      <c r="N10" s="44" t="s">
        <v>260</v>
      </c>
      <c r="P10" s="17" t="s">
        <v>437</v>
      </c>
      <c r="Q10" s="44" t="s">
        <v>521</v>
      </c>
    </row>
    <row r="11" spans="1:17">
      <c r="A11" s="18" t="s">
        <v>208</v>
      </c>
      <c r="D11" s="17" t="s">
        <v>282</v>
      </c>
      <c r="E11" s="44"/>
      <c r="G11" s="17" t="s">
        <v>385</v>
      </c>
      <c r="J11" s="17" t="s">
        <v>401</v>
      </c>
      <c r="K11" s="44" t="s">
        <v>524</v>
      </c>
      <c r="M11" s="17" t="s">
        <v>261</v>
      </c>
      <c r="N11" s="44" t="s">
        <v>261</v>
      </c>
      <c r="P11" s="17" t="s">
        <v>438</v>
      </c>
    </row>
    <row r="12" spans="1:17">
      <c r="A12" s="18" t="s">
        <v>209</v>
      </c>
      <c r="D12" s="17" t="s">
        <v>283</v>
      </c>
      <c r="E12" s="44" t="s">
        <v>283</v>
      </c>
      <c r="G12" s="17" t="s">
        <v>386</v>
      </c>
      <c r="J12" s="17" t="s">
        <v>402</v>
      </c>
      <c r="K12" s="44" t="s">
        <v>402</v>
      </c>
      <c r="M12" s="17" t="s">
        <v>262</v>
      </c>
      <c r="N12" s="44" t="s">
        <v>262</v>
      </c>
      <c r="P12" s="17" t="s">
        <v>439</v>
      </c>
    </row>
    <row r="13" spans="1:17">
      <c r="A13" s="18" t="s">
        <v>210</v>
      </c>
      <c r="D13" s="17" t="s">
        <v>284</v>
      </c>
      <c r="E13" s="44"/>
      <c r="G13" s="17" t="s">
        <v>415</v>
      </c>
      <c r="J13" s="17" t="s">
        <v>403</v>
      </c>
      <c r="M13" s="17" t="s">
        <v>263</v>
      </c>
      <c r="P13" s="17" t="s">
        <v>440</v>
      </c>
    </row>
    <row r="14" spans="1:17">
      <c r="A14" s="18" t="s">
        <v>214</v>
      </c>
      <c r="D14" s="17" t="s">
        <v>285</v>
      </c>
      <c r="G14" s="17" t="s">
        <v>434</v>
      </c>
      <c r="J14" s="17" t="s">
        <v>404</v>
      </c>
      <c r="M14" s="17" t="s">
        <v>264</v>
      </c>
      <c r="P14" s="17" t="s">
        <v>441</v>
      </c>
    </row>
    <row r="15" spans="1:17">
      <c r="A15" s="18" t="s">
        <v>211</v>
      </c>
      <c r="D15" s="17" t="s">
        <v>286</v>
      </c>
      <c r="G15" s="17" t="s">
        <v>498</v>
      </c>
      <c r="J15" s="17" t="s">
        <v>405</v>
      </c>
      <c r="M15" s="17" t="s">
        <v>265</v>
      </c>
      <c r="P15" s="17" t="s">
        <v>442</v>
      </c>
    </row>
    <row r="16" spans="1:17">
      <c r="A16" s="18" t="s">
        <v>212</v>
      </c>
      <c r="D16" s="17" t="s">
        <v>267</v>
      </c>
      <c r="G16" s="17" t="s">
        <v>499</v>
      </c>
      <c r="J16" s="17" t="s">
        <v>406</v>
      </c>
      <c r="M16" s="18" t="s">
        <v>270</v>
      </c>
      <c r="P16" s="17" t="s">
        <v>443</v>
      </c>
    </row>
    <row r="17" spans="1:16">
      <c r="A17" s="18" t="s">
        <v>213</v>
      </c>
      <c r="D17" s="17" t="s">
        <v>287</v>
      </c>
      <c r="G17" s="17" t="s">
        <v>500</v>
      </c>
      <c r="J17" s="17" t="s">
        <v>407</v>
      </c>
      <c r="M17" s="18" t="s">
        <v>271</v>
      </c>
      <c r="P17" s="17" t="s">
        <v>444</v>
      </c>
    </row>
    <row r="18" spans="1:16">
      <c r="A18" s="18" t="s">
        <v>215</v>
      </c>
      <c r="D18" s="17" t="s">
        <v>288</v>
      </c>
      <c r="G18" s="17" t="s">
        <v>501</v>
      </c>
      <c r="J18" s="17" t="s">
        <v>408</v>
      </c>
      <c r="M18" s="18" t="s">
        <v>272</v>
      </c>
      <c r="P18" s="17" t="s">
        <v>445</v>
      </c>
    </row>
    <row r="19" spans="1:16">
      <c r="A19" s="18" t="s">
        <v>231</v>
      </c>
      <c r="D19" s="17" t="s">
        <v>289</v>
      </c>
      <c r="G19" s="17" t="s">
        <v>388</v>
      </c>
      <c r="J19" s="17" t="s">
        <v>211</v>
      </c>
      <c r="M19" s="18" t="s">
        <v>273</v>
      </c>
      <c r="P19" s="17" t="s">
        <v>446</v>
      </c>
    </row>
    <row r="20" spans="1:16">
      <c r="A20" s="18" t="s">
        <v>232</v>
      </c>
      <c r="D20" s="17" t="s">
        <v>290</v>
      </c>
      <c r="G20" s="17" t="s">
        <v>389</v>
      </c>
      <c r="J20" s="17" t="s">
        <v>435</v>
      </c>
      <c r="M20" s="18" t="s">
        <v>274</v>
      </c>
      <c r="P20" s="17" t="s">
        <v>447</v>
      </c>
    </row>
    <row r="21" spans="1:16">
      <c r="A21" s="18" t="s">
        <v>216</v>
      </c>
      <c r="D21" s="17" t="s">
        <v>291</v>
      </c>
      <c r="G21" s="17" t="s">
        <v>390</v>
      </c>
      <c r="J21" s="17" t="s">
        <v>436</v>
      </c>
      <c r="M21" s="18" t="s">
        <v>275</v>
      </c>
      <c r="P21" s="17" t="s">
        <v>448</v>
      </c>
    </row>
    <row r="22" spans="1:16">
      <c r="A22" s="18" t="s">
        <v>217</v>
      </c>
      <c r="D22" s="17" t="s">
        <v>292</v>
      </c>
      <c r="G22" s="17" t="s">
        <v>391</v>
      </c>
      <c r="J22" s="17" t="s">
        <v>461</v>
      </c>
      <c r="M22" s="18" t="s">
        <v>410</v>
      </c>
      <c r="P22" s="17" t="s">
        <v>449</v>
      </c>
    </row>
    <row r="23" spans="1:16">
      <c r="A23" s="18" t="s">
        <v>218</v>
      </c>
      <c r="D23" s="17" t="s">
        <v>293</v>
      </c>
      <c r="G23" s="17" t="s">
        <v>392</v>
      </c>
      <c r="J23" s="17" t="s">
        <v>462</v>
      </c>
      <c r="M23" s="18" t="s">
        <v>411</v>
      </c>
      <c r="P23" s="17" t="s">
        <v>450</v>
      </c>
    </row>
    <row r="24" spans="1:16">
      <c r="A24" s="18" t="s">
        <v>243</v>
      </c>
      <c r="D24" s="17" t="s">
        <v>294</v>
      </c>
      <c r="M24" s="18" t="s">
        <v>412</v>
      </c>
      <c r="P24" s="17" t="s">
        <v>451</v>
      </c>
    </row>
    <row r="25" spans="1:16">
      <c r="A25" s="18" t="s">
        <v>219</v>
      </c>
      <c r="D25" s="17" t="s">
        <v>280</v>
      </c>
      <c r="M25" s="18" t="s">
        <v>413</v>
      </c>
      <c r="P25" s="17" t="s">
        <v>452</v>
      </c>
    </row>
    <row r="26" spans="1:16">
      <c r="A26" s="18" t="s">
        <v>224</v>
      </c>
      <c r="D26" s="17" t="s">
        <v>295</v>
      </c>
      <c r="M26" s="18" t="s">
        <v>414</v>
      </c>
      <c r="P26" s="17" t="s">
        <v>453</v>
      </c>
    </row>
    <row r="27" spans="1:16">
      <c r="A27" s="18" t="s">
        <v>220</v>
      </c>
      <c r="D27" s="17" t="s">
        <v>296</v>
      </c>
      <c r="M27" s="18" t="s">
        <v>416</v>
      </c>
      <c r="P27" s="17" t="s">
        <v>454</v>
      </c>
    </row>
    <row r="28" spans="1:16">
      <c r="A28" s="18" t="s">
        <v>221</v>
      </c>
      <c r="D28" s="17" t="s">
        <v>295</v>
      </c>
      <c r="M28" s="18" t="s">
        <v>417</v>
      </c>
      <c r="P28" s="17" t="s">
        <v>455</v>
      </c>
    </row>
    <row r="29" spans="1:16">
      <c r="A29" s="18" t="s">
        <v>222</v>
      </c>
      <c r="D29" s="17" t="s">
        <v>297</v>
      </c>
      <c r="M29" s="18" t="s">
        <v>418</v>
      </c>
      <c r="P29" s="17" t="s">
        <v>456</v>
      </c>
    </row>
    <row r="30" spans="1:16">
      <c r="A30" s="18" t="s">
        <v>223</v>
      </c>
      <c r="D30" s="17" t="s">
        <v>298</v>
      </c>
      <c r="M30" s="18" t="s">
        <v>283</v>
      </c>
      <c r="P30" s="17" t="s">
        <v>457</v>
      </c>
    </row>
    <row r="31" spans="1:16">
      <c r="A31" s="18" t="s">
        <v>225</v>
      </c>
      <c r="D31" s="17" t="s">
        <v>299</v>
      </c>
      <c r="M31" s="18" t="s">
        <v>419</v>
      </c>
      <c r="P31" s="17" t="s">
        <v>458</v>
      </c>
    </row>
    <row r="32" spans="1:16">
      <c r="A32" s="18" t="s">
        <v>226</v>
      </c>
      <c r="D32" s="17" t="s">
        <v>300</v>
      </c>
      <c r="M32" s="18" t="s">
        <v>300</v>
      </c>
      <c r="P32" s="17" t="s">
        <v>459</v>
      </c>
    </row>
    <row r="33" spans="1:16">
      <c r="A33" s="18" t="s">
        <v>227</v>
      </c>
      <c r="D33" s="17" t="s">
        <v>301</v>
      </c>
      <c r="M33" s="18" t="s">
        <v>420</v>
      </c>
      <c r="P33" s="17" t="s">
        <v>460</v>
      </c>
    </row>
    <row r="34" spans="1:16">
      <c r="A34" s="18" t="s">
        <v>228</v>
      </c>
      <c r="D34" s="17" t="s">
        <v>302</v>
      </c>
      <c r="M34" s="18" t="s">
        <v>266</v>
      </c>
    </row>
    <row r="35" spans="1:16">
      <c r="A35" s="18" t="s">
        <v>229</v>
      </c>
      <c r="D35" s="17" t="s">
        <v>303</v>
      </c>
      <c r="M35" s="18" t="s">
        <v>421</v>
      </c>
    </row>
    <row r="36" spans="1:16">
      <c r="A36" s="18" t="s">
        <v>230</v>
      </c>
      <c r="D36" s="17" t="s">
        <v>304</v>
      </c>
      <c r="M36" s="18" t="s">
        <v>422</v>
      </c>
    </row>
    <row r="37" spans="1:16">
      <c r="A37" s="18" t="s">
        <v>233</v>
      </c>
      <c r="D37" s="17" t="s">
        <v>305</v>
      </c>
      <c r="M37" s="18" t="s">
        <v>423</v>
      </c>
    </row>
    <row r="38" spans="1:16">
      <c r="A38" s="18" t="s">
        <v>234</v>
      </c>
      <c r="D38" s="17" t="s">
        <v>306</v>
      </c>
      <c r="M38" s="18" t="s">
        <v>424</v>
      </c>
    </row>
    <row r="39" spans="1:16" ht="25.5">
      <c r="A39" s="18" t="s">
        <v>235</v>
      </c>
      <c r="D39" s="17" t="s">
        <v>282</v>
      </c>
      <c r="M39" s="17" t="s">
        <v>425</v>
      </c>
    </row>
    <row r="40" spans="1:16" ht="25.5">
      <c r="A40" s="18" t="s">
        <v>236</v>
      </c>
      <c r="D40" s="17" t="s">
        <v>308</v>
      </c>
      <c r="M40" s="17" t="s">
        <v>426</v>
      </c>
    </row>
    <row r="41" spans="1:16">
      <c r="A41" s="18" t="s">
        <v>237</v>
      </c>
      <c r="D41" s="17" t="s">
        <v>309</v>
      </c>
      <c r="M41" s="17" t="s">
        <v>331</v>
      </c>
    </row>
    <row r="42" spans="1:16">
      <c r="A42" s="18" t="s">
        <v>253</v>
      </c>
      <c r="D42" s="17" t="s">
        <v>310</v>
      </c>
      <c r="M42" s="17" t="s">
        <v>332</v>
      </c>
    </row>
    <row r="43" spans="1:16">
      <c r="A43" s="18" t="s">
        <v>254</v>
      </c>
      <c r="D43" s="17" t="s">
        <v>311</v>
      </c>
      <c r="M43" s="17" t="s">
        <v>282</v>
      </c>
    </row>
    <row r="44" spans="1:16">
      <c r="A44" s="18" t="s">
        <v>255</v>
      </c>
      <c r="D44" s="17" t="s">
        <v>312</v>
      </c>
      <c r="M44" s="17" t="s">
        <v>307</v>
      </c>
    </row>
    <row r="45" spans="1:16">
      <c r="A45" s="18" t="s">
        <v>256</v>
      </c>
      <c r="D45" s="17" t="s">
        <v>313</v>
      </c>
    </row>
    <row r="46" spans="1:16">
      <c r="A46" s="18" t="s">
        <v>257</v>
      </c>
      <c r="D46" s="17" t="s">
        <v>314</v>
      </c>
    </row>
    <row r="47" spans="1:16">
      <c r="A47" s="18" t="s">
        <v>258</v>
      </c>
      <c r="D47" s="17" t="s">
        <v>315</v>
      </c>
    </row>
    <row r="48" spans="1:16">
      <c r="A48" s="18" t="s">
        <v>259</v>
      </c>
      <c r="D48" s="17" t="s">
        <v>316</v>
      </c>
    </row>
    <row r="49" spans="1:4">
      <c r="A49" s="18" t="s">
        <v>260</v>
      </c>
      <c r="D49" s="17" t="s">
        <v>317</v>
      </c>
    </row>
    <row r="50" spans="1:4">
      <c r="A50" s="18" t="s">
        <v>261</v>
      </c>
      <c r="D50" s="17" t="s">
        <v>318</v>
      </c>
    </row>
    <row r="51" spans="1:4">
      <c r="A51" s="18" t="s">
        <v>262</v>
      </c>
      <c r="D51" s="17" t="s">
        <v>319</v>
      </c>
    </row>
    <row r="52" spans="1:4">
      <c r="A52" s="18" t="s">
        <v>263</v>
      </c>
      <c r="D52" s="17" t="s">
        <v>320</v>
      </c>
    </row>
    <row r="53" spans="1:4">
      <c r="A53" s="18" t="s">
        <v>264</v>
      </c>
      <c r="D53" s="17" t="s">
        <v>321</v>
      </c>
    </row>
    <row r="54" spans="1:4">
      <c r="A54" s="18" t="s">
        <v>265</v>
      </c>
      <c r="D54" s="17" t="s">
        <v>322</v>
      </c>
    </row>
    <row r="55" spans="1:4">
      <c r="A55" s="18" t="s">
        <v>270</v>
      </c>
      <c r="D55" s="17" t="s">
        <v>323</v>
      </c>
    </row>
    <row r="56" spans="1:4">
      <c r="A56" s="18" t="s">
        <v>271</v>
      </c>
      <c r="D56" s="17" t="s">
        <v>324</v>
      </c>
    </row>
    <row r="57" spans="1:4">
      <c r="A57" s="18" t="s">
        <v>272</v>
      </c>
      <c r="D57" s="17" t="s">
        <v>325</v>
      </c>
    </row>
    <row r="58" spans="1:4">
      <c r="A58" s="18" t="s">
        <v>273</v>
      </c>
      <c r="D58" s="17" t="s">
        <v>326</v>
      </c>
    </row>
    <row r="59" spans="1:4">
      <c r="A59" s="18" t="s">
        <v>274</v>
      </c>
      <c r="D59" s="17" t="s">
        <v>327</v>
      </c>
    </row>
    <row r="60" spans="1:4">
      <c r="A60" s="18" t="s">
        <v>275</v>
      </c>
      <c r="D60" s="17" t="s">
        <v>413</v>
      </c>
    </row>
    <row r="61" spans="1:4">
      <c r="A61" s="18" t="s">
        <v>238</v>
      </c>
      <c r="D61" s="17" t="s">
        <v>328</v>
      </c>
    </row>
    <row r="62" spans="1:4">
      <c r="A62" s="18" t="s">
        <v>239</v>
      </c>
      <c r="D62" s="17" t="s">
        <v>329</v>
      </c>
    </row>
    <row r="63" spans="1:4">
      <c r="A63" s="18" t="s">
        <v>240</v>
      </c>
      <c r="D63" s="17" t="s">
        <v>330</v>
      </c>
    </row>
    <row r="64" spans="1:4">
      <c r="A64" s="18" t="s">
        <v>241</v>
      </c>
      <c r="D64" s="17" t="s">
        <v>331</v>
      </c>
    </row>
    <row r="65" spans="1:4">
      <c r="A65" s="18" t="s">
        <v>242</v>
      </c>
      <c r="D65" s="17" t="s">
        <v>332</v>
      </c>
    </row>
    <row r="66" spans="1:4">
      <c r="A66" s="18" t="s">
        <v>244</v>
      </c>
      <c r="D66" s="17" t="s">
        <v>333</v>
      </c>
    </row>
    <row r="67" spans="1:4">
      <c r="A67" s="18" t="s">
        <v>245</v>
      </c>
      <c r="D67" s="17" t="s">
        <v>334</v>
      </c>
    </row>
    <row r="68" spans="1:4">
      <c r="A68" s="18" t="s">
        <v>246</v>
      </c>
      <c r="D68" s="17" t="s">
        <v>335</v>
      </c>
    </row>
    <row r="69" spans="1:4">
      <c r="A69" s="18" t="s">
        <v>247</v>
      </c>
      <c r="D69" s="17" t="s">
        <v>336</v>
      </c>
    </row>
    <row r="70" spans="1:4">
      <c r="A70" s="18" t="s">
        <v>248</v>
      </c>
      <c r="D70" s="17" t="s">
        <v>337</v>
      </c>
    </row>
    <row r="71" spans="1:4">
      <c r="A71" s="18" t="s">
        <v>249</v>
      </c>
      <c r="D71" s="17" t="s">
        <v>338</v>
      </c>
    </row>
    <row r="72" spans="1:4">
      <c r="A72" s="18" t="s">
        <v>250</v>
      </c>
      <c r="D72" s="17" t="s">
        <v>339</v>
      </c>
    </row>
    <row r="73" spans="1:4">
      <c r="A73" s="18" t="s">
        <v>251</v>
      </c>
      <c r="D73" s="17" t="s">
        <v>340</v>
      </c>
    </row>
    <row r="74" spans="1:4">
      <c r="A74" s="18" t="s">
        <v>252</v>
      </c>
      <c r="D74" s="17" t="s">
        <v>341</v>
      </c>
    </row>
    <row r="75" spans="1:4">
      <c r="D75" s="17" t="s">
        <v>342</v>
      </c>
    </row>
    <row r="76" spans="1:4">
      <c r="D76" s="17" t="s">
        <v>343</v>
      </c>
    </row>
    <row r="77" spans="1:4">
      <c r="D77" s="17" t="s">
        <v>344</v>
      </c>
    </row>
    <row r="78" spans="1:4">
      <c r="D78" s="17" t="s">
        <v>345</v>
      </c>
    </row>
    <row r="79" spans="1:4">
      <c r="D79" s="17" t="s">
        <v>346</v>
      </c>
    </row>
    <row r="80" spans="1:4">
      <c r="D80" s="17" t="s">
        <v>347</v>
      </c>
    </row>
    <row r="81" spans="4:4">
      <c r="D81" s="17" t="s">
        <v>348</v>
      </c>
    </row>
    <row r="82" spans="4:4">
      <c r="D82" s="17" t="s">
        <v>349</v>
      </c>
    </row>
    <row r="83" spans="4:4">
      <c r="D83" s="17" t="s">
        <v>350</v>
      </c>
    </row>
    <row r="84" spans="4:4">
      <c r="D84" s="17" t="s">
        <v>351</v>
      </c>
    </row>
    <row r="85" spans="4:4">
      <c r="D85" s="17" t="s">
        <v>352</v>
      </c>
    </row>
    <row r="86" spans="4:4">
      <c r="D86" s="17" t="s">
        <v>353</v>
      </c>
    </row>
    <row r="87" spans="4:4">
      <c r="D87" s="17" t="s">
        <v>354</v>
      </c>
    </row>
    <row r="88" spans="4:4">
      <c r="D88" s="17" t="s">
        <v>355</v>
      </c>
    </row>
    <row r="89" spans="4:4">
      <c r="D89" s="17" t="s">
        <v>342</v>
      </c>
    </row>
    <row r="90" spans="4:4">
      <c r="D90" s="17" t="s">
        <v>356</v>
      </c>
    </row>
    <row r="91" spans="4:4">
      <c r="D91" s="17" t="s">
        <v>357</v>
      </c>
    </row>
    <row r="92" spans="4:4">
      <c r="D92" s="17" t="s">
        <v>358</v>
      </c>
    </row>
    <row r="93" spans="4:4">
      <c r="D93" s="17" t="s">
        <v>359</v>
      </c>
    </row>
    <row r="94" spans="4:4">
      <c r="D94" s="17" t="s">
        <v>360</v>
      </c>
    </row>
    <row r="95" spans="4:4">
      <c r="D95" s="17" t="s">
        <v>361</v>
      </c>
    </row>
    <row r="96" spans="4:4">
      <c r="D96" s="17" t="s">
        <v>362</v>
      </c>
    </row>
    <row r="97" spans="4:4">
      <c r="D97" s="17" t="s">
        <v>363</v>
      </c>
    </row>
    <row r="98" spans="4:4">
      <c r="D98" s="17" t="s">
        <v>364</v>
      </c>
    </row>
    <row r="99" spans="4:4">
      <c r="D99" s="17" t="s">
        <v>365</v>
      </c>
    </row>
    <row r="100" spans="4:4">
      <c r="D100" s="17" t="s">
        <v>366</v>
      </c>
    </row>
    <row r="101" spans="4:4">
      <c r="D101" s="17" t="s">
        <v>367</v>
      </c>
    </row>
    <row r="102" spans="4:4">
      <c r="D102" s="17" t="s">
        <v>368</v>
      </c>
    </row>
    <row r="103" spans="4:4">
      <c r="D103" s="17" t="s">
        <v>369</v>
      </c>
    </row>
    <row r="104" spans="4:4">
      <c r="D104" s="17" t="s">
        <v>370</v>
      </c>
    </row>
    <row r="105" spans="4:4">
      <c r="D105" s="17" t="s">
        <v>371</v>
      </c>
    </row>
    <row r="106" spans="4:4">
      <c r="D106" s="17" t="s">
        <v>372</v>
      </c>
    </row>
    <row r="107" spans="4:4">
      <c r="D107" s="17" t="s">
        <v>373</v>
      </c>
    </row>
    <row r="108" spans="4:4">
      <c r="D108" s="17" t="s">
        <v>374</v>
      </c>
    </row>
    <row r="109" spans="4:4">
      <c r="D109" s="17" t="s">
        <v>375</v>
      </c>
    </row>
    <row r="110" spans="4:4">
      <c r="D110" s="17" t="s">
        <v>376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0C397-87C5-468F-B9FF-E8F9A1527B39}">
  <sheetPr codeName="Feuil5"/>
  <dimension ref="A1:D71"/>
  <sheetViews>
    <sheetView tabSelected="1" workbookViewId="0">
      <selection activeCell="D78" sqref="D78"/>
    </sheetView>
  </sheetViews>
  <sheetFormatPr baseColWidth="10" defaultRowHeight="15"/>
  <cols>
    <col min="1" max="1" width="63.42578125" customWidth="1"/>
    <col min="2" max="2" width="3.28515625" customWidth="1"/>
    <col min="3" max="3" width="15.5703125" customWidth="1"/>
  </cols>
  <sheetData>
    <row r="1" spans="1:4">
      <c r="A1" s="19" t="s">
        <v>502</v>
      </c>
      <c r="B1" s="19"/>
    </row>
    <row r="2" spans="1:4">
      <c r="A2" s="40" t="str">
        <f>IFERROR(INDEX(T_entree[],MATCH(menu!C5,T_entree[Entree],0),2),"")</f>
        <v>CAROTTES, VINAIGRETTE</v>
      </c>
      <c r="B2" s="40"/>
      <c r="C2" s="41" t="s">
        <v>519</v>
      </c>
      <c r="D2" t="s">
        <v>512</v>
      </c>
    </row>
    <row r="3" spans="1:4">
      <c r="A3" s="40">
        <f>IFERROR(INDEX(T_entree[],MATCH(menu!D5,T_entree[Entree],0),2),"")</f>
        <v>0</v>
      </c>
      <c r="B3" s="40"/>
      <c r="C3" s="41" t="s">
        <v>519</v>
      </c>
      <c r="D3" t="s">
        <v>513</v>
      </c>
    </row>
    <row r="4" spans="1:4">
      <c r="A4">
        <f>IFERROR(INDEX(T_entree[],MATCH(menu!E5,T_entree[Entree],0),2),"")</f>
        <v>0</v>
      </c>
      <c r="C4" s="41" t="s">
        <v>519</v>
      </c>
      <c r="D4" t="s">
        <v>514</v>
      </c>
    </row>
    <row r="5" spans="1:4">
      <c r="A5" t="str">
        <f>IFERROR(INDEX(T_entree[],MATCH(menu!F5,T_entree[Entree],0),2),"")</f>
        <v xml:space="preserve">CONCOMBRE, CREME </v>
      </c>
      <c r="C5" s="41" t="s">
        <v>519</v>
      </c>
      <c r="D5" t="s">
        <v>515</v>
      </c>
    </row>
    <row r="6" spans="1:4">
      <c r="A6">
        <f>IFERROR(INDEX(T_entree[],MATCH(menu!G5,T_entree[Entree],0),2),"")</f>
        <v>0</v>
      </c>
      <c r="C6" s="41" t="s">
        <v>519</v>
      </c>
      <c r="D6" t="s">
        <v>516</v>
      </c>
    </row>
    <row r="7" spans="1:4">
      <c r="A7">
        <f>IFERROR(INDEX(T_entree[],MATCH(menu!H5,T_entree[Entree],0),2),"")</f>
        <v>0</v>
      </c>
      <c r="C7" s="41" t="s">
        <v>519</v>
      </c>
      <c r="D7" t="s">
        <v>517</v>
      </c>
    </row>
    <row r="8" spans="1:4">
      <c r="A8">
        <f>IFERROR(INDEX(T_entree[],MATCH(menu!I5,T_entree[Entree],0),2),"")</f>
        <v>0</v>
      </c>
      <c r="C8" s="41" t="s">
        <v>519</v>
      </c>
      <c r="D8" t="s">
        <v>518</v>
      </c>
    </row>
    <row r="9" spans="1:4">
      <c r="A9" s="40">
        <f>IFERROR(INDEX(T_entree[],MATCH(menu!C12,T_entree[Entree],0),2),"")</f>
        <v>0</v>
      </c>
      <c r="B9" s="40"/>
      <c r="C9" s="41" t="s">
        <v>519</v>
      </c>
      <c r="D9" t="s">
        <v>512</v>
      </c>
    </row>
    <row r="10" spans="1:4">
      <c r="A10" s="40">
        <f>IFERROR(INDEX(T_entree[],MATCH(menu!D12,T_entree[Entree],0),2),"")</f>
        <v>0</v>
      </c>
      <c r="B10" s="40"/>
      <c r="C10" s="41" t="s">
        <v>519</v>
      </c>
      <c r="D10" t="s">
        <v>513</v>
      </c>
    </row>
    <row r="11" spans="1:4">
      <c r="A11">
        <f>IFERROR(INDEX(T_entree[],MATCH(menu!E12,T_entree[Entree],0),2),"")</f>
        <v>0</v>
      </c>
      <c r="C11" s="41" t="s">
        <v>519</v>
      </c>
      <c r="D11" t="s">
        <v>514</v>
      </c>
    </row>
    <row r="12" spans="1:4">
      <c r="A12">
        <f>IFERROR(INDEX(T_entree[],MATCH(menu!F12,T_entree[Entree],0),2),"")</f>
        <v>0</v>
      </c>
      <c r="C12" s="41" t="s">
        <v>519</v>
      </c>
      <c r="D12" t="s">
        <v>515</v>
      </c>
    </row>
    <row r="13" spans="1:4">
      <c r="A13">
        <f>IFERROR(INDEX(T_entree[],MATCH(menu!G12,T_entree[Entree],0),2),"")</f>
        <v>0</v>
      </c>
      <c r="C13" s="41" t="s">
        <v>519</v>
      </c>
      <c r="D13" t="s">
        <v>516</v>
      </c>
    </row>
    <row r="14" spans="1:4">
      <c r="A14">
        <f>IFERROR(INDEX(T_entree[],MATCH(menu!H12,T_entree[Entree],0),2),"")</f>
        <v>0</v>
      </c>
      <c r="C14" s="41" t="s">
        <v>519</v>
      </c>
      <c r="D14" t="s">
        <v>517</v>
      </c>
    </row>
    <row r="15" spans="1:4">
      <c r="A15">
        <f>IFERROR(INDEX(T_entree[],MATCH(menu!I12,T_entree[Entree],0),2),"")</f>
        <v>0</v>
      </c>
      <c r="C15" s="41" t="s">
        <v>519</v>
      </c>
      <c r="D15" t="s">
        <v>518</v>
      </c>
    </row>
    <row r="16" spans="1:4">
      <c r="A16" t="str">
        <f>IFERROR(INDEX(T_plat[],MATCH(menu!C6,T_plat[PLAT],0),2),"")</f>
        <v>STEACK HACHE</v>
      </c>
      <c r="C16" s="41" t="s">
        <v>520</v>
      </c>
      <c r="D16" t="s">
        <v>512</v>
      </c>
    </row>
    <row r="17" spans="1:4">
      <c r="A17">
        <f>IFERROR(INDEX(T_plat[],MATCH(menu!D6,T_plat[PLAT],0),2),"")</f>
        <v>0</v>
      </c>
      <c r="C17" s="41" t="s">
        <v>520</v>
      </c>
      <c r="D17" t="s">
        <v>513</v>
      </c>
    </row>
    <row r="18" spans="1:4">
      <c r="A18">
        <f>IFERROR(INDEX(T_plat[],MATCH(menu!E6,T_plat[PLAT],0),2),"")</f>
        <v>0</v>
      </c>
      <c r="C18" s="41" t="s">
        <v>520</v>
      </c>
      <c r="D18" t="s">
        <v>514</v>
      </c>
    </row>
    <row r="19" spans="1:4">
      <c r="A19">
        <f>IFERROR(INDEX(T_plat[],MATCH(menu!F6,T_plat[PLAT],0),2),"")</f>
        <v>0</v>
      </c>
      <c r="C19" s="41" t="s">
        <v>520</v>
      </c>
      <c r="D19" t="s">
        <v>515</v>
      </c>
    </row>
    <row r="20" spans="1:4">
      <c r="A20">
        <f>IFERROR(INDEX(T_plat[],MATCH(menu!G6,T_plat[PLAT],0),2),"")</f>
        <v>0</v>
      </c>
      <c r="C20" s="41" t="s">
        <v>520</v>
      </c>
      <c r="D20" t="s">
        <v>516</v>
      </c>
    </row>
    <row r="21" spans="1:4">
      <c r="A21">
        <f>IFERROR(INDEX(T_plat[],MATCH(menu!H6,T_plat[PLAT],0),2),"")</f>
        <v>0</v>
      </c>
      <c r="C21" s="41" t="s">
        <v>520</v>
      </c>
      <c r="D21" t="s">
        <v>517</v>
      </c>
    </row>
    <row r="22" spans="1:4">
      <c r="A22">
        <f>IFERROR(INDEX(T_plat[],MATCH(menu!I6,T_plat[PLAT],0),2),"")</f>
        <v>0</v>
      </c>
      <c r="C22" s="42" t="s">
        <v>520</v>
      </c>
      <c r="D22" t="s">
        <v>518</v>
      </c>
    </row>
    <row r="23" spans="1:4">
      <c r="A23" t="str">
        <f>IFERROR(INDEX(T_soir[],MATCH(menu!C13,T_soir[[SOIR ]],0),2),"")</f>
        <v xml:space="preserve">TARTE POIREAUX </v>
      </c>
      <c r="C23" s="41" t="s">
        <v>520</v>
      </c>
      <c r="D23" t="s">
        <v>512</v>
      </c>
    </row>
    <row r="24" spans="1:4">
      <c r="A24">
        <f>IFERROR(INDEX(T_soir[],MATCH(menu!D13,T_soir[[SOIR ]],0),2),"")</f>
        <v>0</v>
      </c>
      <c r="C24" s="41" t="s">
        <v>520</v>
      </c>
      <c r="D24" t="s">
        <v>513</v>
      </c>
    </row>
    <row r="25" spans="1:4">
      <c r="A25">
        <f>IFERROR(INDEX(T_soir[],MATCH(menu!E13,T_soir[[SOIR ]],0),2),"")</f>
        <v>0</v>
      </c>
      <c r="C25" s="41" t="s">
        <v>520</v>
      </c>
      <c r="D25" t="s">
        <v>514</v>
      </c>
    </row>
    <row r="26" spans="1:4">
      <c r="A26">
        <f>IFERROR(INDEX(T_soir[],MATCH(menu!F13,T_soir[[SOIR ]],0),2),"")</f>
        <v>0</v>
      </c>
      <c r="C26" s="41" t="s">
        <v>520</v>
      </c>
      <c r="D26" t="s">
        <v>515</v>
      </c>
    </row>
    <row r="27" spans="1:4">
      <c r="A27" t="str">
        <f>IFERROR(INDEX(T_soir[],MATCH(menu!G13,T_soir[[SOIR ]],0),2),"")</f>
        <v>PIZZA</v>
      </c>
      <c r="C27" s="41" t="s">
        <v>520</v>
      </c>
      <c r="D27" t="s">
        <v>516</v>
      </c>
    </row>
    <row r="28" spans="1:4">
      <c r="A28">
        <f>IFERROR(INDEX(T_soir[],MATCH(menu!H13,T_soir[[SOIR ]],0),2),"")</f>
        <v>0</v>
      </c>
      <c r="C28" s="41" t="s">
        <v>520</v>
      </c>
      <c r="D28" t="s">
        <v>517</v>
      </c>
    </row>
    <row r="29" spans="1:4">
      <c r="A29" t="str">
        <f>IFERROR(INDEX(T_soir[],MATCH(menu!I13,T_soir[[SOIR ]],0),2),"")</f>
        <v xml:space="preserve">CROQUE MR </v>
      </c>
      <c r="C29" s="42" t="s">
        <v>520</v>
      </c>
      <c r="D29" t="s">
        <v>518</v>
      </c>
    </row>
    <row r="30" spans="1:4">
      <c r="A30" t="str">
        <f>IFERROR(INDEX(T_legumes[],MATCH(menu!C7,T_legumes[[LEGUMES ]],0),2),"")</f>
        <v>HARICOT VERT</v>
      </c>
      <c r="C30" s="43" t="s">
        <v>197</v>
      </c>
      <c r="D30" t="s">
        <v>512</v>
      </c>
    </row>
    <row r="31" spans="1:4">
      <c r="A31" t="str">
        <f>IFERROR(INDEX(T_legumes[],MATCH(menu!D7,T_legumes[[LEGUMES ]],0),2),"")</f>
        <v xml:space="preserve">RATATOUILLE </v>
      </c>
      <c r="C31" s="43" t="s">
        <v>197</v>
      </c>
      <c r="D31" t="s">
        <v>513</v>
      </c>
    </row>
    <row r="32" spans="1:4">
      <c r="A32" t="str">
        <f>IFERROR(INDEX(T_legumes[],MATCH(menu!E7,T_legumes[[LEGUMES ]],0),2),"")</f>
        <v/>
      </c>
      <c r="C32" s="43" t="s">
        <v>197</v>
      </c>
      <c r="D32" t="s">
        <v>514</v>
      </c>
    </row>
    <row r="33" spans="1:4">
      <c r="A33" t="str">
        <f>IFERROR(INDEX(T_legumes[],MATCH(menu!F7,T_legumes[[LEGUMES ]],0),2),"")</f>
        <v>COURGETTE</v>
      </c>
      <c r="C33" s="43" t="s">
        <v>197</v>
      </c>
      <c r="D33" t="s">
        <v>515</v>
      </c>
    </row>
    <row r="34" spans="1:4">
      <c r="A34" t="str">
        <f>IFERROR(INDEX(T_legumes[],MATCH(menu!G7,T_legumes[[LEGUMES ]],0),2),"")</f>
        <v/>
      </c>
      <c r="C34" s="43" t="s">
        <v>197</v>
      </c>
      <c r="D34" t="s">
        <v>516</v>
      </c>
    </row>
    <row r="35" spans="1:4">
      <c r="A35" t="str">
        <f>IFERROR(INDEX(T_legumes[],MATCH(menu!H7,T_legumes[[LEGUMES ]],0),2),"")</f>
        <v/>
      </c>
      <c r="C35" s="43" t="s">
        <v>197</v>
      </c>
      <c r="D35" t="s">
        <v>517</v>
      </c>
    </row>
    <row r="36" spans="1:4">
      <c r="A36" t="str">
        <f>IFERROR(INDEX(T_legumes[],MATCH(menu!I7,T_legumes[[LEGUMES ]],0),2),"")</f>
        <v/>
      </c>
      <c r="C36" s="43" t="s">
        <v>197</v>
      </c>
      <c r="D36" t="s">
        <v>518</v>
      </c>
    </row>
    <row r="37" spans="1:4">
      <c r="A37">
        <f>IFERROR(INDEX(T_legumes[],MATCH(menu!C14,T_legumes[[LEGUMES ]],0),2),"")</f>
        <v>0</v>
      </c>
      <c r="C37" s="43" t="s">
        <v>197</v>
      </c>
      <c r="D37" t="s">
        <v>512</v>
      </c>
    </row>
    <row r="38" spans="1:4">
      <c r="A38" t="str">
        <f>IFERROR(INDEX(T_legumes[],MATCH(menu!D14,T_legumes[[LEGUMES ]],0),2),"")</f>
        <v>HARICOT VERT</v>
      </c>
      <c r="C38" s="43" t="s">
        <v>197</v>
      </c>
      <c r="D38" t="s">
        <v>513</v>
      </c>
    </row>
    <row r="39" spans="1:4">
      <c r="A39" t="str">
        <f>IFERROR(INDEX(T_legumes[],MATCH(menu!E14,T_legumes[[LEGUMES ]],0),2),"")</f>
        <v/>
      </c>
      <c r="C39" s="43" t="s">
        <v>197</v>
      </c>
      <c r="D39" t="s">
        <v>514</v>
      </c>
    </row>
    <row r="40" spans="1:4">
      <c r="A40">
        <f>IFERROR(INDEX(T_legumes[],MATCH(menu!F14,T_legumes[[LEGUMES ]],0),2),"")</f>
        <v>0</v>
      </c>
      <c r="C40" s="43" t="s">
        <v>197</v>
      </c>
      <c r="D40" t="s">
        <v>515</v>
      </c>
    </row>
    <row r="41" spans="1:4">
      <c r="A41" t="str">
        <f>IFERROR(INDEX(T_legumes[],MATCH(menu!G14,T_legumes[[LEGUMES ]],0),2),"")</f>
        <v/>
      </c>
      <c r="C41" s="43" t="s">
        <v>197</v>
      </c>
      <c r="D41" t="s">
        <v>516</v>
      </c>
    </row>
    <row r="42" spans="1:4">
      <c r="A42" t="str">
        <f>IFERROR(INDEX(T_legumes[],MATCH(menu!H14,T_legumes[[LEGUMES ]],0),2),"")</f>
        <v/>
      </c>
      <c r="C42" s="43" t="s">
        <v>197</v>
      </c>
      <c r="D42" t="s">
        <v>517</v>
      </c>
    </row>
    <row r="43" spans="1:4">
      <c r="A43">
        <f>IFERROR(INDEX(T_legumes[],MATCH(menu!I14,T_legumes[[LEGUMES ]],0),2),"")</f>
        <v>0</v>
      </c>
      <c r="C43" s="43" t="s">
        <v>197</v>
      </c>
      <c r="D43" t="s">
        <v>518</v>
      </c>
    </row>
    <row r="44" spans="1:4">
      <c r="A44">
        <f>IFERROR(INDEX(T_feculant[],MATCH(menu!C8,T_feculant[FECULENT],0),2),"")</f>
        <v>0</v>
      </c>
      <c r="C44" s="43" t="s">
        <v>198</v>
      </c>
      <c r="D44" t="s">
        <v>512</v>
      </c>
    </row>
    <row r="45" spans="1:4">
      <c r="A45">
        <f>IFERROR(INDEX(T_feculant[],MATCH(menu!D8,T_feculant[FECULENT],0),2),"")</f>
        <v>0</v>
      </c>
      <c r="C45" s="43" t="s">
        <v>198</v>
      </c>
      <c r="D45" t="s">
        <v>513</v>
      </c>
    </row>
    <row r="46" spans="1:4">
      <c r="A46">
        <f>IFERROR(INDEX(T_feculant[],MATCH(menu!E8,T_feculant[FECULENT],0),2),"")</f>
        <v>0</v>
      </c>
      <c r="C46" s="43" t="s">
        <v>198</v>
      </c>
      <c r="D46" t="s">
        <v>514</v>
      </c>
    </row>
    <row r="47" spans="1:4">
      <c r="A47">
        <f>IFERROR(INDEX(T_feculant[],MATCH(menu!F8,T_feculant[FECULENT],0),2),"")</f>
        <v>0</v>
      </c>
      <c r="C47" s="43" t="s">
        <v>198</v>
      </c>
      <c r="D47" t="s">
        <v>515</v>
      </c>
    </row>
    <row r="48" spans="1:4">
      <c r="A48">
        <f>IFERROR(INDEX(T_feculant[],MATCH(menu!G8,T_feculant[FECULENT],0),2),"")</f>
        <v>0</v>
      </c>
      <c r="C48" s="43" t="s">
        <v>198</v>
      </c>
      <c r="D48" t="s">
        <v>516</v>
      </c>
    </row>
    <row r="49" spans="1:4">
      <c r="A49">
        <f>IFERROR(INDEX(T_feculant[],MATCH(menu!H8,T_feculant[FECULENT],0),2),"")</f>
        <v>0</v>
      </c>
      <c r="C49" s="43" t="s">
        <v>198</v>
      </c>
      <c r="D49" t="s">
        <v>517</v>
      </c>
    </row>
    <row r="50" spans="1:4">
      <c r="A50">
        <f>IFERROR(INDEX(T_feculant[],MATCH(menu!I8,T_feculant[FECULENT],0),2),"")</f>
        <v>0</v>
      </c>
      <c r="C50" s="43" t="s">
        <v>198</v>
      </c>
      <c r="D50" t="s">
        <v>518</v>
      </c>
    </row>
    <row r="51" spans="1:4">
      <c r="A51" t="str">
        <f>IFERROR(INDEX(T_feculant[],MATCH(menu!C15,T_feculant[FECULENT],0),2),"")</f>
        <v/>
      </c>
      <c r="C51" s="43" t="s">
        <v>198</v>
      </c>
      <c r="D51" t="s">
        <v>512</v>
      </c>
    </row>
    <row r="52" spans="1:4">
      <c r="A52">
        <f>IFERROR(INDEX(T_feculant[],MATCH(menu!D15,T_feculant[FECULENT],0),2),"")</f>
        <v>0</v>
      </c>
      <c r="C52" s="43" t="s">
        <v>198</v>
      </c>
      <c r="D52" t="s">
        <v>513</v>
      </c>
    </row>
    <row r="53" spans="1:4">
      <c r="A53" t="str">
        <f>IFERROR(INDEX(T_feculant[],MATCH(menu!E15,T_feculant[FECULENT],0),2),"")</f>
        <v/>
      </c>
      <c r="C53" s="43" t="s">
        <v>198</v>
      </c>
      <c r="D53" t="s">
        <v>514</v>
      </c>
    </row>
    <row r="54" spans="1:4">
      <c r="A54" t="str">
        <f>IFERROR(INDEX(T_feculant[],MATCH(menu!F15,T_feculant[FECULENT],0),2),"")</f>
        <v/>
      </c>
      <c r="C54" s="43" t="s">
        <v>198</v>
      </c>
      <c r="D54" t="s">
        <v>515</v>
      </c>
    </row>
    <row r="55" spans="1:4">
      <c r="A55" t="str">
        <f>IFERROR(INDEX(T_feculant[],MATCH(menu!G15,T_feculant[FECULENT],0),2),"")</f>
        <v/>
      </c>
      <c r="C55" s="43" t="s">
        <v>198</v>
      </c>
      <c r="D55" t="s">
        <v>516</v>
      </c>
    </row>
    <row r="56" spans="1:4">
      <c r="A56">
        <f>IFERROR(INDEX(T_feculant[],MATCH(menu!H15,T_feculant[FECULENT],0),2),"")</f>
        <v>0</v>
      </c>
      <c r="C56" s="43" t="s">
        <v>198</v>
      </c>
      <c r="D56" t="s">
        <v>517</v>
      </c>
    </row>
    <row r="57" spans="1:4">
      <c r="A57" t="str">
        <f>IFERROR(INDEX(T_feculant[],MATCH(menu!I15,T_feculant[FECULENT],0),2),"")</f>
        <v/>
      </c>
      <c r="C57" s="43" t="s">
        <v>198</v>
      </c>
      <c r="D57" t="s">
        <v>518</v>
      </c>
    </row>
    <row r="58" spans="1:4">
      <c r="A58" t="str">
        <f>IFERROR(INDEX(T_dessert[],MATCH(menu!C10,T_dessert[DESSERT],0),2),"")</f>
        <v>YAOURT FRUIT</v>
      </c>
      <c r="C58" s="43" t="s">
        <v>10</v>
      </c>
      <c r="D58" t="s">
        <v>512</v>
      </c>
    </row>
    <row r="59" spans="1:4">
      <c r="A59">
        <f>IFERROR(INDEX(T_dessert[],MATCH(menu!D10,T_dessert[DESSERT],0),2),"")</f>
        <v>0</v>
      </c>
      <c r="C59" s="43" t="s">
        <v>10</v>
      </c>
      <c r="D59" t="s">
        <v>513</v>
      </c>
    </row>
    <row r="60" spans="1:4">
      <c r="A60">
        <f>IFERROR(INDEX(T_dessert[],MATCH(menu!E10,T_dessert[DESSERT],0),2),"")</f>
        <v>0</v>
      </c>
      <c r="C60" s="43" t="s">
        <v>10</v>
      </c>
      <c r="D60" t="s">
        <v>514</v>
      </c>
    </row>
    <row r="61" spans="1:4">
      <c r="A61">
        <f>IFERROR(INDEX(T_dessert[],MATCH(menu!F10,T_dessert[DESSERT],0),2),"")</f>
        <v>0</v>
      </c>
      <c r="C61" s="43" t="s">
        <v>10</v>
      </c>
      <c r="D61" t="s">
        <v>515</v>
      </c>
    </row>
    <row r="62" spans="1:4">
      <c r="A62">
        <f>IFERROR(INDEX(T_dessert[],MATCH(menu!G10,T_dessert[DESSERT],0),2),"")</f>
        <v>0</v>
      </c>
      <c r="C62" s="43" t="s">
        <v>10</v>
      </c>
      <c r="D62" t="s">
        <v>516</v>
      </c>
    </row>
    <row r="63" spans="1:4">
      <c r="A63">
        <f>IFERROR(INDEX(T_dessert[],MATCH(menu!H10,T_dessert[DESSERT],0),2),"")</f>
        <v>0</v>
      </c>
      <c r="C63" s="43" t="s">
        <v>10</v>
      </c>
      <c r="D63" t="s">
        <v>517</v>
      </c>
    </row>
    <row r="64" spans="1:4">
      <c r="A64">
        <f>IFERROR(INDEX(T_dessert[],MATCH(menu!I10,T_dessert[DESSERT],0),2),"")</f>
        <v>0</v>
      </c>
      <c r="C64" s="43" t="s">
        <v>10</v>
      </c>
      <c r="D64" t="s">
        <v>518</v>
      </c>
    </row>
    <row r="65" spans="1:4">
      <c r="A65">
        <f>IFERROR(INDEX(T_dessert[],MATCH(menu!C17,T_dessert[DESSERT],0),2),"")</f>
        <v>0</v>
      </c>
      <c r="C65" s="43" t="s">
        <v>10</v>
      </c>
      <c r="D65" t="s">
        <v>512</v>
      </c>
    </row>
    <row r="66" spans="1:4">
      <c r="A66">
        <f>IFERROR(INDEX(T_dessert[],MATCH(menu!D17,T_dessert[DESSERT],0),2),"")</f>
        <v>0</v>
      </c>
      <c r="C66" s="43" t="s">
        <v>10</v>
      </c>
      <c r="D66" t="s">
        <v>513</v>
      </c>
    </row>
    <row r="67" spans="1:4">
      <c r="A67" t="str">
        <f>IFERROR(INDEX(T_dessert[],MATCH(menu!E17,T_dessert[DESSERT],0),2),"")</f>
        <v>YAOURT AROMATISE</v>
      </c>
      <c r="C67" s="43" t="s">
        <v>10</v>
      </c>
      <c r="D67" t="s">
        <v>514</v>
      </c>
    </row>
    <row r="68" spans="1:4">
      <c r="A68">
        <f>IFERROR(INDEX(T_dessert[],MATCH(menu!F17,T_dessert[DESSERT],0),2),"")</f>
        <v>0</v>
      </c>
      <c r="C68" s="43" t="s">
        <v>10</v>
      </c>
      <c r="D68" t="s">
        <v>515</v>
      </c>
    </row>
    <row r="69" spans="1:4">
      <c r="A69">
        <f>IFERROR(INDEX(T_dessert[],MATCH(menu!G17,T_dessert[DESSERT],0),2),"")</f>
        <v>0</v>
      </c>
      <c r="C69" s="43" t="s">
        <v>10</v>
      </c>
      <c r="D69" t="s">
        <v>516</v>
      </c>
    </row>
    <row r="70" spans="1:4">
      <c r="A70">
        <f>IFERROR(INDEX(T_dessert[],MATCH(menu!H17,T_dessert[DESSERT],0),2),"")</f>
        <v>0</v>
      </c>
      <c r="C70" s="43" t="s">
        <v>10</v>
      </c>
      <c r="D70" t="s">
        <v>517</v>
      </c>
    </row>
    <row r="71" spans="1:4">
      <c r="A71" t="str">
        <f>IFERROR(INDEX(T_dessert[],MATCH(menu!I17,T_dessert[DESSERT],0),2),"")</f>
        <v>YAOURT NATURE</v>
      </c>
      <c r="C71" s="43" t="s">
        <v>10</v>
      </c>
      <c r="D71" t="s">
        <v>518</v>
      </c>
    </row>
  </sheetData>
  <phoneticPr fontId="12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menu</vt:lpstr>
      <vt:lpstr>cout</vt:lpstr>
      <vt:lpstr>grammage</vt:lpstr>
      <vt:lpstr>listing</vt:lpstr>
      <vt:lpstr>liste de course</vt:lpstr>
      <vt:lpstr>l_dessert</vt:lpstr>
      <vt:lpstr>l_entree</vt:lpstr>
      <vt:lpstr>l_feculent</vt:lpstr>
      <vt:lpstr>l_legume</vt:lpstr>
      <vt:lpstr>l_plat</vt:lpstr>
      <vt:lpstr>l_semaine</vt:lpstr>
      <vt:lpstr>l_soir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verstraeter mathieu</dc:creator>
  <cp:lastModifiedBy>François</cp:lastModifiedBy>
  <cp:lastPrinted>2025-12-22T18:41:55Z</cp:lastPrinted>
  <dcterms:created xsi:type="dcterms:W3CDTF">2025-12-22T14:49:56Z</dcterms:created>
  <dcterms:modified xsi:type="dcterms:W3CDTF">2026-02-10T15:29:20Z</dcterms:modified>
</cp:coreProperties>
</file>