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961BA401-7AA0-4420-8195-19D0CC99AAAA}" xr6:coauthVersionLast="36" xr6:coauthVersionMax="47" xr10:uidLastSave="{00000000-0000-0000-0000-000000000000}"/>
  <bookViews>
    <workbookView xWindow="-108" yWindow="-108" windowWidth="30936" windowHeight="17496" firstSheet="1" activeTab="1" xr2:uid="{00000000-000D-0000-FFFF-FFFF00000000}"/>
  </bookViews>
  <sheets>
    <sheet name="Explication" sheetId="7" state="veryHidden" r:id="rId1"/>
    <sheet name="ACCUEIL" sheetId="8" r:id="rId2"/>
    <sheet name="Données" sheetId="6" state="veryHidden" r:id="rId3"/>
    <sheet name="Annuaire" sheetId="5" state="veryHidden" r:id="rId4"/>
    <sheet name="ARTICLES" sheetId="1" state="veryHidden" r:id="rId5"/>
    <sheet name="MOUVEMENTS_STOCK" sheetId="2" state="veryHidden" r:id="rId6"/>
    <sheet name="Facture" sheetId="4" state="veryHidden" r:id="rId7"/>
  </sheets>
  <definedNames>
    <definedName name="ARTICLES">T_base[[REF]:[ARTICLE]]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4" l="1"/>
  <c r="G12" i="4" s="1"/>
  <c r="F13" i="4"/>
  <c r="G13" i="4" s="1"/>
  <c r="H13" i="4" s="1"/>
  <c r="F14" i="4"/>
  <c r="G14" i="4" s="1"/>
  <c r="H14" i="4" s="1"/>
  <c r="F15" i="4"/>
  <c r="G15" i="4" s="1"/>
  <c r="H15" i="4" s="1"/>
  <c r="F16" i="4"/>
  <c r="G16" i="4" s="1"/>
  <c r="H16" i="4" s="1"/>
  <c r="F17" i="4"/>
  <c r="G17" i="4" s="1"/>
  <c r="H17" i="4" s="1"/>
  <c r="F18" i="4"/>
  <c r="G18" i="4" s="1"/>
  <c r="H18" i="4" s="1"/>
  <c r="F19" i="4"/>
  <c r="G19" i="4" s="1"/>
  <c r="H19" i="4" s="1"/>
  <c r="F20" i="4"/>
  <c r="G20" i="4" s="1"/>
  <c r="H20" i="4" s="1"/>
  <c r="F21" i="4"/>
  <c r="G21" i="4" s="1"/>
  <c r="H21" i="4" s="1"/>
  <c r="F22" i="4"/>
  <c r="G22" i="4" s="1"/>
  <c r="H22" i="4" s="1"/>
  <c r="F23" i="4"/>
  <c r="G23" i="4" s="1"/>
  <c r="H23" i="4" s="1"/>
  <c r="F24" i="4"/>
  <c r="G24" i="4" s="1"/>
  <c r="H24" i="4" s="1"/>
  <c r="F25" i="4"/>
  <c r="G25" i="4" s="1"/>
  <c r="H25" i="4" s="1"/>
  <c r="F26" i="4"/>
  <c r="G26" i="4" s="1"/>
  <c r="H26" i="4" s="1"/>
  <c r="F27" i="4"/>
  <c r="G27" i="4" s="1"/>
  <c r="H27" i="4" s="1"/>
  <c r="F28" i="4"/>
  <c r="G28" i="4" s="1"/>
  <c r="H28" i="4" s="1"/>
  <c r="H30" i="4" l="1"/>
  <c r="H12" i="4"/>
  <c r="H29" i="4" s="1"/>
  <c r="H32" i="4" s="1"/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G4" i="1"/>
  <c r="G5" i="1"/>
  <c r="I5" i="1" s="1"/>
  <c r="J5" i="1" s="1"/>
  <c r="G6" i="1"/>
  <c r="I6" i="1" s="1"/>
  <c r="J6" i="1" s="1"/>
  <c r="G7" i="1"/>
  <c r="I7" i="1" s="1"/>
  <c r="J7" i="1" s="1"/>
  <c r="G8" i="1"/>
  <c r="I8" i="1" s="1"/>
  <c r="J8" i="1" s="1"/>
  <c r="G9" i="1"/>
  <c r="I9" i="1" s="1"/>
  <c r="J9" i="1" s="1"/>
  <c r="G10" i="1"/>
  <c r="I10" i="1" s="1"/>
  <c r="J10" i="1" s="1"/>
  <c r="G11" i="1"/>
  <c r="G12" i="1"/>
  <c r="I12" i="1" s="1"/>
  <c r="J12" i="1" s="1"/>
  <c r="G13" i="1"/>
  <c r="I13" i="1" s="1"/>
  <c r="J13" i="1" s="1"/>
  <c r="G14" i="1"/>
  <c r="I14" i="1" s="1"/>
  <c r="J14" i="1" s="1"/>
  <c r="G15" i="1"/>
  <c r="I15" i="1" s="1"/>
  <c r="J15" i="1" s="1"/>
  <c r="G16" i="1"/>
  <c r="I16" i="1" s="1"/>
  <c r="J16" i="1" s="1"/>
  <c r="G17" i="1"/>
  <c r="I17" i="1" l="1"/>
  <c r="J17" i="1" s="1"/>
  <c r="I11" i="1"/>
  <c r="J11" i="1" s="1"/>
  <c r="I4" i="1"/>
  <c r="J4" i="1" s="1"/>
</calcChain>
</file>

<file path=xl/sharedStrings.xml><?xml version="1.0" encoding="utf-8"?>
<sst xmlns="http://schemas.openxmlformats.org/spreadsheetml/2006/main" count="390" uniqueCount="294">
  <si>
    <t>ARTICLE</t>
  </si>
  <si>
    <t>CATEGORIE</t>
  </si>
  <si>
    <t>REF</t>
  </si>
  <si>
    <t>FOURNISSEURS</t>
  </si>
  <si>
    <t>Date</t>
  </si>
  <si>
    <t>article</t>
  </si>
  <si>
    <t>Ref</t>
  </si>
  <si>
    <t>Entrée</t>
  </si>
  <si>
    <t>Sortie</t>
  </si>
  <si>
    <t>JOURNAL DES ENTREES ET DES SORTIES</t>
  </si>
  <si>
    <t>BASE DE DONNEES ARTICLES</t>
  </si>
  <si>
    <t>STOCK INITIAL</t>
  </si>
  <si>
    <t>SOMME DES ENTREES</t>
  </si>
  <si>
    <t>SOMME DES SORTIES</t>
  </si>
  <si>
    <t>STOCK A JOUR</t>
  </si>
  <si>
    <t>ALERTE SEUIL STOCK MINI</t>
  </si>
  <si>
    <t>ORDINATEUR</t>
  </si>
  <si>
    <t>BUREAUTIQUE</t>
  </si>
  <si>
    <t>AAAA</t>
  </si>
  <si>
    <t>LAMPE</t>
  </si>
  <si>
    <t>ECLAIRAGE</t>
  </si>
  <si>
    <t>BBBB</t>
  </si>
  <si>
    <t>SOURIS</t>
  </si>
  <si>
    <t>CCCC</t>
  </si>
  <si>
    <t>LIVRES</t>
  </si>
  <si>
    <t>CULTURE</t>
  </si>
  <si>
    <t>DDDD</t>
  </si>
  <si>
    <t>CAHIERS</t>
  </si>
  <si>
    <t>FOURNITURES</t>
  </si>
  <si>
    <t>CHOCOLATS</t>
  </si>
  <si>
    <t>ALIMENTAIRE</t>
  </si>
  <si>
    <t>SPLENDOR</t>
  </si>
  <si>
    <t>JEU</t>
  </si>
  <si>
    <t>APPLIQUE</t>
  </si>
  <si>
    <t>HHHH</t>
  </si>
  <si>
    <t>CDS</t>
  </si>
  <si>
    <t>STYLOS</t>
  </si>
  <si>
    <t>OOOO</t>
  </si>
  <si>
    <t>FEUILLES</t>
  </si>
  <si>
    <t>CALCULATRICE</t>
  </si>
  <si>
    <t>BALAIS</t>
  </si>
  <si>
    <t>ENTRETIEN</t>
  </si>
  <si>
    <t>LLLL</t>
  </si>
  <si>
    <t>EPONGES</t>
  </si>
  <si>
    <t>STOCK MINI</t>
  </si>
  <si>
    <t>Prix d'achat HT</t>
  </si>
  <si>
    <t>TVA</t>
  </si>
  <si>
    <t>FACTURE</t>
  </si>
  <si>
    <t>Nom de l'entreprise</t>
  </si>
  <si>
    <t xml:space="preserve">Adresse </t>
  </si>
  <si>
    <t>Code postal</t>
  </si>
  <si>
    <t>Ville</t>
  </si>
  <si>
    <t>Pays</t>
  </si>
  <si>
    <t>Numéro de téléphone</t>
  </si>
  <si>
    <t>Email</t>
  </si>
  <si>
    <t>Qté</t>
  </si>
  <si>
    <t>Prix ​​Unitaire</t>
  </si>
  <si>
    <t>Total HT</t>
  </si>
  <si>
    <t>Conditions de paiement</t>
  </si>
  <si>
    <t xml:space="preserve">Total net HT </t>
  </si>
  <si>
    <t>Les modes de paiement acceptés incluent le chèque, le virement bancaire et la carte de crédit</t>
  </si>
  <si>
    <t xml:space="preserve">TVA </t>
  </si>
  <si>
    <t>Remise</t>
  </si>
  <si>
    <t>Détails bancaires</t>
  </si>
  <si>
    <t>Total TTC :</t>
  </si>
  <si>
    <t xml:space="preserve">Facture n° </t>
  </si>
  <si>
    <t>Client / Fournisseur</t>
  </si>
  <si>
    <t>autre</t>
  </si>
  <si>
    <t>Prix de vente HT</t>
  </si>
  <si>
    <t>Dernier numéro de facture</t>
  </si>
  <si>
    <t>Date:</t>
  </si>
  <si>
    <t>Nom</t>
  </si>
  <si>
    <t>Prenom</t>
  </si>
  <si>
    <t>Catégorie</t>
  </si>
  <si>
    <t>Tel fixe</t>
  </si>
  <si>
    <t>tel mobile</t>
  </si>
  <si>
    <t>tel travail</t>
  </si>
  <si>
    <t>mail1</t>
  </si>
  <si>
    <t>mail2</t>
  </si>
  <si>
    <t>adresse</t>
  </si>
  <si>
    <t>cp</t>
  </si>
  <si>
    <t>villes</t>
  </si>
  <si>
    <t>Contact</t>
  </si>
  <si>
    <t>Commentaire</t>
  </si>
  <si>
    <t>solde</t>
  </si>
  <si>
    <t>Famille</t>
  </si>
  <si>
    <t>essai</t>
  </si>
  <si>
    <t>nom1</t>
  </si>
  <si>
    <t>prenom1</t>
  </si>
  <si>
    <t>Ami</t>
  </si>
  <si>
    <t>mail1@gmail.com</t>
  </si>
  <si>
    <t>mail2@gmail.com</t>
  </si>
  <si>
    <t>adresse1</t>
  </si>
  <si>
    <t>01000</t>
  </si>
  <si>
    <t>ville1</t>
  </si>
  <si>
    <t>contact1</t>
  </si>
  <si>
    <t>commentaire1_x000D_
essai</t>
  </si>
  <si>
    <t>Client</t>
  </si>
  <si>
    <t>Fournisseur</t>
  </si>
  <si>
    <t>Autre</t>
  </si>
  <si>
    <t>Client: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</si>
  <si>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</si>
  <si>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</si>
  <si>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</si>
  <si>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</si>
  <si>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</si>
  <si>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</si>
  <si>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</si>
  <si>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</si>
  <si>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</si>
  <si>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</si>
  <si>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</si>
  <si>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</si>
  <si>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</si>
  <si>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</si>
  <si>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</si>
  <si>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</si>
  <si>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</si>
  <si>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</si>
  <si>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</si>
  <si>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</si>
  <si>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</si>
  <si>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</si>
  <si>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</si>
  <si>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</si>
  <si>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</si>
  <si>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</si>
  <si>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nom15</t>
  </si>
  <si>
    <t>prenom15</t>
  </si>
  <si>
    <t>nom16</t>
  </si>
  <si>
    <t>prenom16</t>
  </si>
  <si>
    <t>nom17</t>
  </si>
  <si>
    <t>prenom17</t>
  </si>
  <si>
    <t>adresse2</t>
  </si>
  <si>
    <t>01001</t>
  </si>
  <si>
    <t>ville2</t>
  </si>
  <si>
    <t>contact2</t>
  </si>
  <si>
    <t>adresse3</t>
  </si>
  <si>
    <t>01002</t>
  </si>
  <si>
    <t>ville3</t>
  </si>
  <si>
    <t>contact3</t>
  </si>
  <si>
    <t>adresse4</t>
  </si>
  <si>
    <t>01003</t>
  </si>
  <si>
    <t>ville4</t>
  </si>
  <si>
    <t>contact4</t>
  </si>
  <si>
    <t>adresse5</t>
  </si>
  <si>
    <t>01004</t>
  </si>
  <si>
    <t>ville5</t>
  </si>
  <si>
    <t>contact5</t>
  </si>
  <si>
    <t>adresse6</t>
  </si>
  <si>
    <t>01005</t>
  </si>
  <si>
    <t>ville6</t>
  </si>
  <si>
    <t>contact6</t>
  </si>
  <si>
    <t>adresse7</t>
  </si>
  <si>
    <t>01006</t>
  </si>
  <si>
    <t>ville7</t>
  </si>
  <si>
    <t>contact7</t>
  </si>
  <si>
    <t>adresse8</t>
  </si>
  <si>
    <t>01007</t>
  </si>
  <si>
    <t>ville8</t>
  </si>
  <si>
    <t>contact8</t>
  </si>
  <si>
    <t>adresse9</t>
  </si>
  <si>
    <t>01008</t>
  </si>
  <si>
    <t>ville9</t>
  </si>
  <si>
    <t>contact9</t>
  </si>
  <si>
    <t>adresse10</t>
  </si>
  <si>
    <t>01009</t>
  </si>
  <si>
    <t>ville10</t>
  </si>
  <si>
    <t>contact10</t>
  </si>
  <si>
    <t>adresse11</t>
  </si>
  <si>
    <t>01010</t>
  </si>
  <si>
    <t>ville11</t>
  </si>
  <si>
    <t>contact11</t>
  </si>
  <si>
    <t>adresse12</t>
  </si>
  <si>
    <t>01011</t>
  </si>
  <si>
    <t>ville12</t>
  </si>
  <si>
    <t>contact12</t>
  </si>
  <si>
    <t>adresse13</t>
  </si>
  <si>
    <t>01012</t>
  </si>
  <si>
    <t>ville13</t>
  </si>
  <si>
    <t>contact13</t>
  </si>
  <si>
    <t>adresse14</t>
  </si>
  <si>
    <t>01013</t>
  </si>
  <si>
    <t>ville14</t>
  </si>
  <si>
    <t>contact14</t>
  </si>
  <si>
    <t>adresse15</t>
  </si>
  <si>
    <t>01014</t>
  </si>
  <si>
    <t>ville15</t>
  </si>
  <si>
    <t>contact15</t>
  </si>
  <si>
    <t>adresse16</t>
  </si>
  <si>
    <t>01015</t>
  </si>
  <si>
    <t>ville16</t>
  </si>
  <si>
    <t>contact16</t>
  </si>
  <si>
    <t>mail3@gmail.com</t>
  </si>
  <si>
    <t>mail4@gmail.com</t>
  </si>
  <si>
    <t>mail5@gmail.com</t>
  </si>
  <si>
    <t>mail6@gmail.com</t>
  </si>
  <si>
    <t>mail7@gmail.com</t>
  </si>
  <si>
    <t>nom11 prenom11</t>
  </si>
  <si>
    <t>nom10 prenom10</t>
  </si>
  <si>
    <t>Total TTC</t>
  </si>
  <si>
    <t>Montant TVA</t>
  </si>
  <si>
    <t xml:space="preserve"> N° de Siret</t>
  </si>
  <si>
    <t>adresse17</t>
  </si>
  <si>
    <t>01016</t>
  </si>
  <si>
    <t>ville17</t>
  </si>
  <si>
    <t>contact17</t>
  </si>
  <si>
    <t>Mode de paiement:</t>
  </si>
  <si>
    <t>paiement</t>
  </si>
  <si>
    <t>Chéque</t>
  </si>
  <si>
    <t>CB</t>
  </si>
  <si>
    <t>Liquide</t>
  </si>
  <si>
    <t>Compte</t>
  </si>
  <si>
    <t>Virement</t>
  </si>
  <si>
    <t>ligne client</t>
  </si>
  <si>
    <t>0222222220</t>
  </si>
  <si>
    <t>0222222221</t>
  </si>
  <si>
    <t>0222222222</t>
  </si>
  <si>
    <t>0222222223</t>
  </si>
  <si>
    <t>0222222225</t>
  </si>
  <si>
    <t>0222222226</t>
  </si>
  <si>
    <t>0222222228</t>
  </si>
  <si>
    <t>0222222229</t>
  </si>
  <si>
    <t>0222222231</t>
  </si>
  <si>
    <t>0222222232</t>
  </si>
  <si>
    <t>0222222234</t>
  </si>
  <si>
    <t>0222222235</t>
  </si>
  <si>
    <t>0111111111</t>
  </si>
  <si>
    <t>0111111112</t>
  </si>
  <si>
    <t>0111111113</t>
  </si>
  <si>
    <t>0111111114</t>
  </si>
  <si>
    <t>0111111115</t>
  </si>
  <si>
    <t>0111111116</t>
  </si>
  <si>
    <t>0111111117</t>
  </si>
  <si>
    <t>0111111118</t>
  </si>
  <si>
    <t>0111111119</t>
  </si>
  <si>
    <t>0111111120</t>
  </si>
  <si>
    <t>0111111121</t>
  </si>
  <si>
    <t>0111111122</t>
  </si>
  <si>
    <t>0111111123</t>
  </si>
  <si>
    <t>0111111124</t>
  </si>
  <si>
    <t>0111111125</t>
  </si>
  <si>
    <t>0111111126</t>
  </si>
  <si>
    <t>0111111127</t>
  </si>
  <si>
    <t>0666666666</t>
  </si>
  <si>
    <t>0666666667</t>
  </si>
  <si>
    <t>0666666668</t>
  </si>
  <si>
    <t>0666666669</t>
  </si>
  <si>
    <t>0666666670</t>
  </si>
  <si>
    <t>0666666671</t>
  </si>
  <si>
    <t>0666666672</t>
  </si>
  <si>
    <t>0666666673</t>
  </si>
  <si>
    <t>0666666674</t>
  </si>
  <si>
    <t>0666666675</t>
  </si>
  <si>
    <t>0666666676</t>
  </si>
  <si>
    <t>0666666677</t>
  </si>
  <si>
    <t>0666666678</t>
  </si>
  <si>
    <t>0666666679</t>
  </si>
  <si>
    <t>0666666680</t>
  </si>
  <si>
    <t>0666666681</t>
  </si>
  <si>
    <t>0666666682</t>
  </si>
  <si>
    <t>Veuillez d'abord remplir l'annuaire de vos fournisseurs et clients</t>
  </si>
  <si>
    <t>Sur ce formulaire vous pouvez</t>
  </si>
  <si>
    <t>Ajouter un nom en cliquant sur AJOUTER et en saisissant les données puis VALIDER</t>
  </si>
  <si>
    <t>Sélectionner un nom à l'aide de la liste</t>
  </si>
  <si>
    <t>ou filtrer la catégorie en choisissant une catégorie dans le contrôle "Catégorie"</t>
  </si>
  <si>
    <t>ou choisir le nom/prenom avec le contrôle "nom"</t>
  </si>
  <si>
    <t>ATTENTION! Dans ce cas le contrôle "nom" doit être vide</t>
  </si>
  <si>
    <t>ou Supprimer un nom de la liste</t>
  </si>
  <si>
    <t>nom5 prenom5</t>
  </si>
  <si>
    <t>nom15 prenom15</t>
  </si>
  <si>
    <t>Pour le stock</t>
  </si>
  <si>
    <t>Les données sont sur la feuille ARTICLES</t>
  </si>
  <si>
    <t>Vous pouvez faire une recherche à l'aide des 4 contrôles (Référence, Article, Catégorie et fournisseur)</t>
  </si>
  <si>
    <t>Choisir un article dans la liste et cliquez sur AJOUTER (ou supprimer si vous le souhaitez)</t>
  </si>
  <si>
    <t>Il suffit de cliquer dessus pour avoir la facture</t>
  </si>
  <si>
    <t>La facture peut être enregistrée et/ou imprimée</t>
  </si>
  <si>
    <t xml:space="preserve">La facture </t>
  </si>
  <si>
    <t>en bas de la facture vous avez le mode de paiement (et la possibilité de mettre un pourcentage de réduction)</t>
  </si>
  <si>
    <t>le reste est automatique</t>
  </si>
  <si>
    <t>Si vous choisissez "COMPTE" le montant est transféré sur la fiche du client…</t>
  </si>
  <si>
    <t>Les entrées / sorties</t>
  </si>
  <si>
    <t>Si c'est une sortie un bouton FACTURE apparait…</t>
  </si>
  <si>
    <t>essai1</t>
  </si>
  <si>
    <t>0444444444</t>
  </si>
  <si>
    <t>mail@laposte.net</t>
  </si>
  <si>
    <t>rue de la poupee qui tousse</t>
  </si>
  <si>
    <t>38000</t>
  </si>
  <si>
    <t>Grenoble</t>
  </si>
  <si>
    <t>Ghislaine</t>
  </si>
  <si>
    <t>Ceci est un essai_x000D_
CTRL+Maj+ entrée pour aller à la ligne</t>
  </si>
  <si>
    <t>François</t>
  </si>
  <si>
    <t>nom9 prenom9</t>
  </si>
  <si>
    <t>2025-0005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</si>
</sst>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[&lt;=9999999]###\-####;\(###\)\ ###\-####"/>
    <numFmt numFmtId="165" formatCode="#,##0.00\ [$€-1]"/>
    <numFmt numFmtId="166" formatCode="#,##0.00\ [$€-1];[Red]\-#,##0.00\ [$€-1]"/>
    <numFmt numFmtId="167" formatCode="&quot;Discount applied&quot;;&quot;&quot;;&quot;&quot;"/>
    <numFmt numFmtId="168" formatCode="00000"/>
    <numFmt numFmtId="169" formatCode="#,##0.00\ &quot;€&quot;"/>
  </numFmts>
  <fonts count="2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Century Gothic"/>
      <family val="2"/>
    </font>
    <font>
      <b/>
      <sz val="11"/>
      <color theme="0"/>
      <name val="Century Gothic"/>
      <family val="2"/>
    </font>
    <font>
      <b/>
      <sz val="16"/>
      <color theme="1"/>
      <name val="Century Gothic"/>
      <family val="2"/>
    </font>
    <font>
      <sz val="10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Arial"/>
      <family val="2"/>
    </font>
    <font>
      <sz val="10"/>
      <name val="Verdana"/>
      <family val="2"/>
    </font>
    <font>
      <sz val="10"/>
      <color rgb="FF8AB833"/>
      <name val="Verdana"/>
      <family val="2"/>
    </font>
    <font>
      <b/>
      <sz val="10"/>
      <color rgb="FF000000"/>
      <name val="Verdana"/>
      <family val="2"/>
    </font>
    <font>
      <b/>
      <sz val="10"/>
      <color rgb="FF294F1C"/>
      <name val="Verdana"/>
      <family val="2"/>
    </font>
    <font>
      <b/>
      <sz val="10"/>
      <color rgb="FF455F51"/>
      <name val="Verdana"/>
      <family val="2"/>
    </font>
    <font>
      <sz val="10"/>
      <color theme="1"/>
      <name val="Verdana"/>
      <family val="2"/>
    </font>
    <font>
      <u/>
      <sz val="10"/>
      <color rgb="FF0563C1"/>
      <name val="Verdana"/>
      <family val="2"/>
    </font>
    <font>
      <b/>
      <sz val="10"/>
      <name val="Verdana"/>
      <family val="2"/>
    </font>
    <font>
      <b/>
      <sz val="10"/>
      <color theme="1"/>
      <name val="Verdana"/>
      <family val="2"/>
    </font>
    <font>
      <sz val="11"/>
      <name val="Arial"/>
      <family val="2"/>
    </font>
    <font>
      <sz val="10"/>
      <color rgb="FF000000"/>
      <name val="Verdana"/>
      <family val="2"/>
    </font>
    <font>
      <b/>
      <sz val="18"/>
      <color rgb="FF93C47D"/>
      <name val="Verdana"/>
      <family val="2"/>
    </font>
    <font>
      <u/>
      <sz val="12"/>
      <color theme="10"/>
      <name val="Arial"/>
      <family val="2"/>
    </font>
    <font>
      <u/>
      <sz val="11"/>
      <color theme="10"/>
      <name val="Calibri"/>
      <family val="2"/>
      <scheme val="minor"/>
    </font>
    <font>
      <sz val="10"/>
      <color rgb="FF455F51"/>
      <name val="Verdana"/>
      <family val="2"/>
    </font>
    <font>
      <b/>
      <sz val="10"/>
      <color rgb="FFFF0000"/>
      <name val="Verdana"/>
      <family val="2"/>
    </font>
    <font>
      <i/>
      <sz val="11"/>
      <color theme="4" tint="-0.249977111117893"/>
      <name val="Arial"/>
      <family val="2"/>
    </font>
    <font>
      <sz val="11"/>
      <color theme="1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93C47D"/>
        <bgColor rgb="FF93C47D"/>
      </patternFill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  <fill>
      <patternFill patternType="solid">
        <fgColor rgb="FF8AB833"/>
        <bgColor rgb="FF8AB833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auto="1"/>
      </right>
      <top/>
      <bottom style="thin">
        <color theme="4" tint="0.39997558519241921"/>
      </bottom>
      <diagonal/>
    </border>
    <border>
      <left style="thin">
        <color rgb="FFBADB7D"/>
      </left>
      <right style="thin">
        <color rgb="FFBADB7D"/>
      </right>
      <top style="thin">
        <color rgb="FFBADB7D"/>
      </top>
      <bottom style="thin">
        <color rgb="FFBADB7D"/>
      </bottom>
      <diagonal/>
    </border>
    <border>
      <left/>
      <right/>
      <top style="thin">
        <color rgb="FFBADB7D"/>
      </top>
      <bottom/>
      <diagonal/>
    </border>
    <border>
      <left style="thin">
        <color rgb="FFBADB7D"/>
      </left>
      <right style="thin">
        <color rgb="FFBADB7D"/>
      </right>
      <top style="thin">
        <color rgb="FFBADB7D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BADB7D"/>
      </left>
      <right style="thin">
        <color rgb="FFBADB7D"/>
      </right>
      <top/>
      <bottom style="thin">
        <color rgb="FFBADB7D"/>
      </bottom>
      <diagonal/>
    </border>
  </borders>
  <cellStyleXfs count="5">
    <xf numFmtId="0" fontId="0" fillId="0" borderId="0"/>
    <xf numFmtId="0" fontId="9" fillId="0" borderId="0"/>
    <xf numFmtId="0" fontId="3" fillId="0" borderId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91">
    <xf numFmtId="0" fontId="0" fillId="0" borderId="0" xfId="0"/>
    <xf numFmtId="0" fontId="4" fillId="0" borderId="0" xfId="0" applyFont="1" applyAlignment="1">
      <alignment vertical="center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7" fillId="0" borderId="0" xfId="0" applyNumberFormat="1" applyFont="1" applyAlignment="1">
      <alignment horizontal="center" vertical="center"/>
    </xf>
    <xf numFmtId="9" fontId="7" fillId="0" borderId="0" xfId="0" applyNumberFormat="1" applyFont="1" applyAlignment="1">
      <alignment horizontal="center" vertical="center"/>
    </xf>
    <xf numFmtId="10" fontId="7" fillId="0" borderId="0" xfId="0" applyNumberFormat="1" applyFont="1" applyAlignment="1">
      <alignment horizontal="center" vertical="center"/>
    </xf>
    <xf numFmtId="0" fontId="10" fillId="0" borderId="0" xfId="1" applyFont="1" applyAlignment="1">
      <alignment horizontal="left" vertical="center" wrapText="1"/>
    </xf>
    <xf numFmtId="0" fontId="10" fillId="0" borderId="0" xfId="1" applyFont="1" applyAlignment="1">
      <alignment horizontal="center" vertical="center" wrapText="1"/>
    </xf>
    <xf numFmtId="0" fontId="9" fillId="0" borderId="0" xfId="1" applyFont="1" applyAlignment="1"/>
    <xf numFmtId="0" fontId="10" fillId="0" borderId="0" xfId="1" applyFont="1" applyAlignment="1">
      <alignment horizontal="left" vertical="top" wrapText="1"/>
    </xf>
    <xf numFmtId="0" fontId="11" fillId="0" borderId="0" xfId="1" applyFont="1" applyAlignment="1">
      <alignment horizontal="right" vertical="center"/>
    </xf>
    <xf numFmtId="0" fontId="12" fillId="0" borderId="0" xfId="1" applyFont="1" applyAlignment="1">
      <alignment horizontal="right" vertical="center"/>
    </xf>
    <xf numFmtId="0" fontId="13" fillId="0" borderId="0" xfId="1" applyFont="1" applyAlignment="1">
      <alignment horizontal="right" wrapText="1"/>
    </xf>
    <xf numFmtId="0" fontId="9" fillId="0" borderId="0" xfId="1" applyFont="1" applyAlignment="1"/>
    <xf numFmtId="164" fontId="10" fillId="0" borderId="0" xfId="1" applyNumberFormat="1" applyFont="1" applyAlignment="1">
      <alignment horizontal="left" vertical="top"/>
    </xf>
    <xf numFmtId="0" fontId="16" fillId="0" borderId="0" xfId="1" applyFont="1" applyAlignment="1">
      <alignment horizontal="left" vertical="top" wrapText="1"/>
    </xf>
    <xf numFmtId="0" fontId="10" fillId="0" borderId="0" xfId="1" applyFont="1" applyAlignment="1">
      <alignment horizontal="right" vertical="center" wrapText="1"/>
    </xf>
    <xf numFmtId="0" fontId="17" fillId="0" borderId="0" xfId="1" applyFont="1" applyAlignment="1">
      <alignment horizontal="left" vertical="center" wrapText="1"/>
    </xf>
    <xf numFmtId="164" fontId="10" fillId="0" borderId="0" xfId="1" applyNumberFormat="1" applyFont="1" applyAlignment="1">
      <alignment horizontal="right" vertical="top"/>
    </xf>
    <xf numFmtId="0" fontId="10" fillId="3" borderId="0" xfId="1" applyFont="1" applyFill="1" applyAlignment="1">
      <alignment horizontal="center" vertical="center" wrapText="1"/>
    </xf>
    <xf numFmtId="10" fontId="10" fillId="0" borderId="4" xfId="1" applyNumberFormat="1" applyFont="1" applyBorder="1" applyAlignment="1">
      <alignment horizontal="right" vertical="center"/>
    </xf>
    <xf numFmtId="166" fontId="10" fillId="0" borderId="0" xfId="1" applyNumberFormat="1" applyFont="1" applyAlignment="1">
      <alignment horizontal="left" vertical="center" wrapText="1"/>
    </xf>
    <xf numFmtId="167" fontId="10" fillId="0" borderId="0" xfId="1" applyNumberFormat="1" applyFont="1" applyAlignment="1">
      <alignment horizontal="left" vertical="center" wrapText="1"/>
    </xf>
    <xf numFmtId="0" fontId="5" fillId="2" borderId="2" xfId="1" applyFont="1" applyFill="1" applyBorder="1" applyAlignment="1">
      <alignment horizontal="center" vertical="center"/>
    </xf>
    <xf numFmtId="0" fontId="20" fillId="0" borderId="0" xfId="1" applyFont="1" applyAlignment="1">
      <alignment horizontal="right" vertical="center"/>
    </xf>
    <xf numFmtId="0" fontId="21" fillId="0" borderId="0" xfId="1" applyFont="1" applyAlignment="1">
      <alignment horizontal="center" vertical="center"/>
    </xf>
    <xf numFmtId="14" fontId="12" fillId="0" borderId="0" xfId="1" applyNumberFormat="1" applyFont="1" applyAlignment="1">
      <alignment horizontal="right" vertical="center"/>
    </xf>
    <xf numFmtId="0" fontId="3" fillId="0" borderId="0" xfId="2" applyAlignment="1">
      <alignment horizontal="center"/>
    </xf>
    <xf numFmtId="0" fontId="3" fillId="0" borderId="0" xfId="2" applyAlignment="1">
      <alignment horizontal="left" vertical="center"/>
    </xf>
    <xf numFmtId="0" fontId="3" fillId="0" borderId="0" xfId="2" applyAlignment="1">
      <alignment horizontal="center" vertical="center"/>
    </xf>
    <xf numFmtId="49" fontId="3" fillId="0" borderId="0" xfId="2" applyNumberFormat="1" applyAlignment="1">
      <alignment horizontal="center" vertical="center"/>
    </xf>
    <xf numFmtId="0" fontId="22" fillId="0" borderId="0" xfId="3" applyAlignment="1">
      <alignment horizontal="center" vertical="center"/>
    </xf>
    <xf numFmtId="168" fontId="3" fillId="0" borderId="0" xfId="2" applyNumberFormat="1" applyAlignment="1">
      <alignment horizontal="center" vertical="center"/>
    </xf>
    <xf numFmtId="0" fontId="3" fillId="0" borderId="0" xfId="2" applyAlignment="1">
      <alignment horizontal="center" vertical="center" wrapText="1"/>
    </xf>
    <xf numFmtId="0" fontId="3" fillId="0" borderId="0" xfId="2"/>
    <xf numFmtId="0" fontId="10" fillId="0" borderId="0" xfId="1" applyFont="1" applyAlignment="1">
      <alignment horizontal="left" vertical="center"/>
    </xf>
    <xf numFmtId="0" fontId="15" fillId="0" borderId="0" xfId="1" applyFont="1" applyAlignment="1">
      <alignment horizontal="right" vertical="center"/>
    </xf>
    <xf numFmtId="0" fontId="14" fillId="0" borderId="0" xfId="1" applyFont="1" applyAlignment="1">
      <alignment horizontal="left" vertical="center"/>
    </xf>
    <xf numFmtId="0" fontId="14" fillId="0" borderId="0" xfId="1" applyFont="1" applyAlignment="1">
      <alignment horizontal="center" vertical="center"/>
    </xf>
    <xf numFmtId="0" fontId="2" fillId="0" borderId="0" xfId="2" applyFont="1" applyAlignment="1">
      <alignment horizontal="left" vertical="center"/>
    </xf>
    <xf numFmtId="0" fontId="3" fillId="0" borderId="0" xfId="2" applyAlignment="1">
      <alignment vertical="center"/>
    </xf>
    <xf numFmtId="0" fontId="23" fillId="0" borderId="0" xfId="4" applyAlignment="1">
      <alignment horizontal="center" vertical="center"/>
    </xf>
    <xf numFmtId="10" fontId="4" fillId="0" borderId="0" xfId="0" applyNumberFormat="1" applyFont="1"/>
    <xf numFmtId="10" fontId="5" fillId="2" borderId="2" xfId="1" applyNumberFormat="1" applyFont="1" applyFill="1" applyBorder="1" applyAlignment="1">
      <alignment horizontal="center" vertical="center"/>
    </xf>
    <xf numFmtId="10" fontId="4" fillId="0" borderId="0" xfId="0" applyNumberFormat="1" applyFont="1" applyAlignment="1">
      <alignment horizontal="center"/>
    </xf>
    <xf numFmtId="169" fontId="14" fillId="4" borderId="4" xfId="1" applyNumberFormat="1" applyFont="1" applyFill="1" applyBorder="1" applyAlignment="1">
      <alignment horizontal="right" vertical="center"/>
    </xf>
    <xf numFmtId="169" fontId="24" fillId="4" borderId="4" xfId="1" applyNumberFormat="1" applyFont="1" applyFill="1" applyBorder="1" applyAlignment="1">
      <alignment horizontal="right" vertical="center"/>
    </xf>
    <xf numFmtId="165" fontId="25" fillId="6" borderId="6" xfId="1" applyNumberFormat="1" applyFont="1" applyFill="1" applyBorder="1" applyAlignment="1">
      <alignment horizontal="right" vertical="center"/>
    </xf>
    <xf numFmtId="3" fontId="24" fillId="4" borderId="4" xfId="1" applyNumberFormat="1" applyFont="1" applyFill="1" applyBorder="1" applyAlignment="1">
      <alignment horizontal="left" vertical="center"/>
    </xf>
    <xf numFmtId="3" fontId="24" fillId="4" borderId="10" xfId="1" applyNumberFormat="1" applyFont="1" applyFill="1" applyBorder="1" applyAlignment="1">
      <alignment horizontal="center" vertical="center"/>
    </xf>
    <xf numFmtId="169" fontId="24" fillId="4" borderId="10" xfId="1" applyNumberFormat="1" applyFont="1" applyFill="1" applyBorder="1" applyAlignment="1">
      <alignment horizontal="right" vertical="center"/>
    </xf>
    <xf numFmtId="10" fontId="24" fillId="4" borderId="10" xfId="1" applyNumberFormat="1" applyFont="1" applyFill="1" applyBorder="1" applyAlignment="1">
      <alignment horizontal="right" vertical="center"/>
    </xf>
    <xf numFmtId="3" fontId="24" fillId="4" borderId="4" xfId="1" applyNumberFormat="1" applyFont="1" applyFill="1" applyBorder="1" applyAlignment="1">
      <alignment horizontal="center" vertical="center"/>
    </xf>
    <xf numFmtId="14" fontId="9" fillId="0" borderId="0" xfId="1" applyNumberFormat="1" applyFont="1" applyAlignment="1">
      <alignment horizontal="center" vertical="center"/>
    </xf>
    <xf numFmtId="0" fontId="18" fillId="0" borderId="7" xfId="1" applyFont="1" applyBorder="1" applyAlignment="1">
      <alignment vertical="center" wrapText="1"/>
    </xf>
    <xf numFmtId="0" fontId="18" fillId="0" borderId="8" xfId="1" applyFont="1" applyBorder="1" applyAlignment="1">
      <alignment vertical="center" wrapText="1"/>
    </xf>
    <xf numFmtId="0" fontId="19" fillId="0" borderId="8" xfId="1" applyFont="1" applyBorder="1" applyAlignment="1"/>
    <xf numFmtId="0" fontId="19" fillId="0" borderId="8" xfId="1" applyFont="1" applyBorder="1" applyAlignment="1">
      <alignment horizontal="right"/>
    </xf>
    <xf numFmtId="0" fontId="2" fillId="0" borderId="0" xfId="2" applyFont="1"/>
    <xf numFmtId="169" fontId="3" fillId="0" borderId="0" xfId="2" applyNumberFormat="1" applyAlignment="1">
      <alignment horizontal="center" vertical="center"/>
    </xf>
    <xf numFmtId="169" fontId="3" fillId="0" borderId="0" xfId="2" applyNumberFormat="1" applyAlignment="1">
      <alignment vertical="center"/>
    </xf>
    <xf numFmtId="0" fontId="26" fillId="0" borderId="9" xfId="1" applyFont="1" applyBorder="1" applyAlignment="1">
      <alignment horizontal="center" vertical="center"/>
    </xf>
    <xf numFmtId="49" fontId="2" fillId="0" borderId="0" xfId="2" applyNumberFormat="1" applyFont="1" applyAlignment="1">
      <alignment horizontal="center" vertical="center"/>
    </xf>
    <xf numFmtId="14" fontId="27" fillId="0" borderId="0" xfId="0" applyNumberFormat="1" applyFont="1" applyAlignment="1">
      <alignment horizontal="center"/>
    </xf>
    <xf numFmtId="0" fontId="27" fillId="0" borderId="0" xfId="0" applyFont="1"/>
    <xf numFmtId="0" fontId="27" fillId="0" borderId="0" xfId="0" applyFont="1" applyAlignment="1">
      <alignment horizontal="center"/>
    </xf>
    <xf numFmtId="10" fontId="27" fillId="0" borderId="0" xfId="0" applyNumberFormat="1" applyFont="1" applyAlignment="1">
      <alignment horizontal="center"/>
    </xf>
    <xf numFmtId="0" fontId="10" fillId="0" borderId="0" xfId="1" applyFont="1" applyAlignment="1">
      <alignment horizontal="center" vertical="center"/>
    </xf>
    <xf numFmtId="49" fontId="2" fillId="0" borderId="0" xfId="2" applyNumberFormat="1" applyFont="1" applyAlignment="1">
      <alignment vertical="center"/>
    </xf>
    <xf numFmtId="49" fontId="3" fillId="0" borderId="0" xfId="2" applyNumberFormat="1" applyAlignment="1">
      <alignment vertical="center"/>
    </xf>
    <xf numFmtId="168" fontId="3" fillId="0" borderId="0" xfId="2" applyNumberForma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5" fillId="5" borderId="0" xfId="1" applyFont="1" applyFill="1" applyBorder="1" applyAlignment="1">
      <alignment horizontal="center" vertical="center" wrapText="1"/>
    </xf>
    <xf numFmtId="0" fontId="19" fillId="0" borderId="0" xfId="1" applyFont="1" applyBorder="1"/>
    <xf numFmtId="0" fontId="18" fillId="5" borderId="0" xfId="1" applyFont="1" applyFill="1" applyBorder="1" applyAlignment="1">
      <alignment horizontal="center" vertical="center" wrapText="1"/>
    </xf>
    <xf numFmtId="0" fontId="18" fillId="5" borderId="5" xfId="1" applyFont="1" applyFill="1" applyBorder="1" applyAlignment="1">
      <alignment horizontal="center" wrapText="1"/>
    </xf>
    <xf numFmtId="0" fontId="19" fillId="0" borderId="5" xfId="1" applyFont="1" applyBorder="1"/>
    <xf numFmtId="49" fontId="1" fillId="0" borderId="0" xfId="2" applyNumberFormat="1" applyFont="1" applyFill="1" applyAlignment="1">
      <alignment vertical="center"/>
    </xf>
    <xf numFmtId="0" fontId="23" fillId="0" borderId="0" xfId="4" applyAlignment="1">
      <alignment vertical="center"/>
    </xf>
    <xf numFmtId="0" fontId="3" fillId="0" borderId="0" xfId="2" applyAlignment="1">
      <alignment vertical="center" wrapText="1"/>
    </xf>
  </cellXfs>
  <cellStyles count="5">
    <cellStyle name="Lien hypertexte" xfId="4" builtinId="8"/>
    <cellStyle name="Lien hypertexte 2" xfId="3" xr:uid="{2FCCDCA4-B1C1-47A3-AFC1-254BEA87F8EF}"/>
    <cellStyle name="Normal" xfId="0" builtinId="0"/>
    <cellStyle name="Normal 2" xfId="1" xr:uid="{6A04D0ED-E457-49FA-B55F-511706606EFC}"/>
    <cellStyle name="Normal 3" xfId="2" xr:uid="{F12852FF-B02C-487A-95D3-FCF31942A762}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55F51"/>
        <name val="Verdana"/>
        <family val="2"/>
        <scheme val="none"/>
      </font>
      <numFmt numFmtId="169" formatCode="#,##0.00\ &quot;€&quot;"/>
      <fill>
        <patternFill patternType="solid">
          <fgColor rgb="FFFFFFFF"/>
          <bgColor rgb="FFFFFFFF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BADB7D"/>
        </left>
        <right style="thin">
          <color rgb="FFBADB7D"/>
        </right>
        <top/>
        <bottom style="thin">
          <color rgb="FFBADB7D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55F51"/>
        <name val="Verdana"/>
        <family val="2"/>
        <scheme val="none"/>
      </font>
      <numFmt numFmtId="169" formatCode="#,##0.00\ &quot;€&quot;"/>
      <fill>
        <patternFill patternType="solid">
          <fgColor rgb="FFFFFFFF"/>
          <bgColor rgb="FFFFFFFF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BADB7D"/>
        </left>
        <right style="thin">
          <color rgb="FFBADB7D"/>
        </right>
        <top/>
        <bottom style="thin">
          <color rgb="FFBADB7D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55F51"/>
        <name val="Verdana"/>
        <family val="2"/>
        <scheme val="none"/>
      </font>
      <numFmt numFmtId="169" formatCode="#,##0.00\ &quot;€&quot;"/>
      <fill>
        <patternFill patternType="solid">
          <fgColor rgb="FFFFFFFF"/>
          <bgColor rgb="FFFFFFFF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BADB7D"/>
        </left>
        <right style="thin">
          <color rgb="FFBADB7D"/>
        </right>
        <top/>
        <bottom style="thin">
          <color rgb="FFBADB7D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55F51"/>
        <name val="Verdana"/>
        <family val="2"/>
        <scheme val="none"/>
      </font>
      <numFmt numFmtId="14" formatCode="0.00%"/>
      <fill>
        <patternFill patternType="solid">
          <fgColor rgb="FFFFFFFF"/>
          <bgColor rgb="FFFFFFFF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BADB7D"/>
        </left>
        <right style="thin">
          <color rgb="FFBADB7D"/>
        </right>
        <top/>
        <bottom style="thin">
          <color rgb="FFBADB7D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55F51"/>
        <name val="Verdana"/>
        <family val="2"/>
        <scheme val="none"/>
      </font>
      <numFmt numFmtId="169" formatCode="#,##0.00\ &quot;€&quot;"/>
      <fill>
        <patternFill patternType="solid">
          <fgColor rgb="FFFFFFFF"/>
          <bgColor rgb="FFFFFFFF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BADB7D"/>
        </left>
        <right style="thin">
          <color rgb="FFBADB7D"/>
        </right>
        <top/>
        <bottom style="thin">
          <color rgb="FFBADB7D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55F51"/>
        <name val="Verdana"/>
        <family val="2"/>
        <scheme val="none"/>
      </font>
      <numFmt numFmtId="3" formatCode="#,##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BADB7D"/>
        </left>
        <right style="thin">
          <color rgb="FFBADB7D"/>
        </right>
        <top style="thin">
          <color rgb="FFBADB7D"/>
        </top>
        <bottom style="thin">
          <color rgb="FFBADB7D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55F51"/>
        <name val="Verdana"/>
        <family val="2"/>
        <scheme val="none"/>
      </font>
      <numFmt numFmtId="3" formatCode="#,##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BADB7D"/>
        </left>
        <right style="thin">
          <color rgb="FFBADB7D"/>
        </right>
        <top style="thin">
          <color rgb="FFBADB7D"/>
        </top>
        <bottom style="thin">
          <color rgb="FFBADB7D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55F51"/>
        <name val="Verdana"/>
        <family val="2"/>
        <scheme val="none"/>
      </font>
      <fill>
        <patternFill patternType="solid">
          <fgColor rgb="FFFFFFFF"/>
          <bgColor rgb="FFFFFFFF"/>
        </patternFill>
      </fill>
      <alignment horizontal="right" vertical="center" textRotation="0" wrapText="0" indent="0" justifyLastLine="0" shrinkToFit="0" readingOrder="0"/>
    </dxf>
    <dxf>
      <fill>
        <patternFill patternType="solid">
          <fgColor rgb="FFD9EAD3"/>
          <bgColor rgb="FFD9EAD3"/>
        </patternFill>
      </fill>
    </dxf>
    <dxf>
      <font>
        <strike val="0"/>
        <outline val="0"/>
        <shadow val="0"/>
        <u val="none"/>
        <vertAlign val="baseline"/>
        <sz val="11"/>
        <name val="Century Gothic"/>
        <scheme val="none"/>
      </font>
      <numFmt numFmtId="14" formatCode="0.00%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entury Gothic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entury Gothic"/>
        <scheme val="none"/>
      </font>
    </dxf>
    <dxf>
      <font>
        <strike val="0"/>
        <outline val="0"/>
        <shadow val="0"/>
        <u val="none"/>
        <vertAlign val="baseline"/>
        <sz val="11"/>
        <name val="Century Gothic"/>
        <scheme val="none"/>
      </font>
    </dxf>
    <dxf>
      <font>
        <strike val="0"/>
        <outline val="0"/>
        <shadow val="0"/>
        <u val="none"/>
        <vertAlign val="baseline"/>
        <sz val="11"/>
        <name val="Century Gothic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entury Gothic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entury Gothic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entury Gothic"/>
        <scheme val="none"/>
      </font>
    </dxf>
    <dxf>
      <font>
        <strike val="0"/>
        <outline val="0"/>
        <shadow val="0"/>
        <u val="none"/>
        <vertAlign val="baseline"/>
        <sz val="11"/>
        <name val="Century Gothic"/>
        <scheme val="none"/>
      </font>
      <alignment horizontal="center" vertical="bottom" textRotation="0" wrapText="0" indent="0" justifyLastLine="0" shrinkToFit="0" readingOrder="0"/>
    </dxf>
    <dxf>
      <border outline="0">
        <top style="thin">
          <color auto="1"/>
        </top>
      </border>
    </dxf>
    <dxf>
      <font>
        <strike val="0"/>
        <outline val="0"/>
        <shadow val="0"/>
        <u val="none"/>
        <vertAlign val="baseline"/>
        <sz val="11"/>
        <name val="Century Gothic"/>
        <scheme val="none"/>
      </font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center" vertical="center" textRotation="0" wrapText="1" indent="0" justifyLastLine="0" shrinkToFit="0" readingOrder="0"/>
    </dxf>
    <dxf>
      <numFmt numFmtId="169" formatCode="#,##0.00\ &quot;€&quot;"/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numFmt numFmtId="30" formatCode="@"/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sz val="12"/>
        <name val="Arial"/>
        <family val="2"/>
        <scheme val="none"/>
      </font>
      <numFmt numFmtId="30" formatCode="@"/>
      <alignment vertical="center" textRotation="0" indent="0" justifyLastLine="0" shrinkToFit="0" readingOrder="0"/>
    </dxf>
    <dxf>
      <numFmt numFmtId="30" formatCode="@"/>
      <alignment vertical="center" textRotation="0" indent="0" justifyLastLine="0" shrinkToFit="0" readingOrder="0"/>
    </dxf>
    <dxf>
      <numFmt numFmtId="30" formatCode="@"/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ill>
        <patternFill patternType="none"/>
      </fill>
    </dxf>
    <dxf>
      <fill>
        <patternFill patternType="solid">
          <fgColor rgb="FFE9F3D3"/>
          <bgColor rgb="FFE9F3D3"/>
        </patternFill>
      </fill>
    </dxf>
    <dxf>
      <fill>
        <patternFill patternType="none"/>
      </fill>
    </dxf>
    <dxf>
      <fill>
        <patternFill patternType="solid">
          <fgColor rgb="FF8AB833"/>
          <bgColor rgb="FF8AB833"/>
        </patternFill>
      </fill>
    </dxf>
  </dxfs>
  <tableStyles count="1" defaultTableStyle="TableStyleMedium2" defaultPivotStyle="PivotStyleLight16">
    <tableStyle name="Facture-style" pivot="0" count="4" xr9:uid="{00000000-0011-0000-FFFF-FFFF00000000}">
      <tableStyleElement type="headerRow" dxfId="59"/>
      <tableStyleElement type="totalRow" dxfId="58"/>
      <tableStyleElement type="firstRowStripe" dxfId="57"/>
      <tableStyleElement type="secondRowStripe" dxfId="5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396240</xdr:colOff>
      <xdr:row>0</xdr:row>
      <xdr:rowOff>0</xdr:rowOff>
    </xdr:from>
    <xdr:to>
      <xdr:col>9</xdr:col>
      <xdr:colOff>670560</xdr:colOff>
      <xdr:row>5</xdr:row>
      <xdr:rowOff>152400</xdr:rowOff>
    </xdr:to>
    <xdr:pic macro="[0]!retour">
      <xdr:nvPicPr>
        <xdr:cNvPr id="2" name="Image 1">
          <a:extLst>
            <a:ext uri="{FF2B5EF4-FFF2-40B4-BE49-F238E27FC236}">
              <a16:creationId xmlns:a16="http://schemas.microsoft.com/office/drawing/2014/main" id="{38FB330C-4142-4D76-B764-0D2C06A36F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36080" y="0"/>
          <a:ext cx="1066800" cy="1066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</xdr:colOff>
      <xdr:row>12</xdr:row>
      <xdr:rowOff>83820</xdr:rowOff>
    </xdr:from>
    <xdr:to>
      <xdr:col>10</xdr:col>
      <xdr:colOff>701040</xdr:colOff>
      <xdr:row>15</xdr:row>
      <xdr:rowOff>60960</xdr:rowOff>
    </xdr:to>
    <xdr:sp macro="[0]!cli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85668BA-258E-4BCB-985F-E63E1B8CC0A9}"/>
            </a:ext>
          </a:extLst>
        </xdr:cNvPr>
        <xdr:cNvSpPr/>
      </xdr:nvSpPr>
      <xdr:spPr>
        <a:xfrm>
          <a:off x="6355080" y="2278380"/>
          <a:ext cx="2270760" cy="5257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CLIENTS/ FOURNISSEURS</a:t>
          </a:r>
        </a:p>
      </xdr:txBody>
    </xdr:sp>
    <xdr:clientData/>
  </xdr:twoCellAnchor>
  <xdr:twoCellAnchor>
    <xdr:from>
      <xdr:col>8</xdr:col>
      <xdr:colOff>38100</xdr:colOff>
      <xdr:row>16</xdr:row>
      <xdr:rowOff>53340</xdr:rowOff>
    </xdr:from>
    <xdr:to>
      <xdr:col>10</xdr:col>
      <xdr:colOff>723900</xdr:colOff>
      <xdr:row>19</xdr:row>
      <xdr:rowOff>30480</xdr:rowOff>
    </xdr:to>
    <xdr:sp macro="[0]!articl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5972D48-64D6-4ACC-8AC0-A837181B1E53}"/>
            </a:ext>
          </a:extLst>
        </xdr:cNvPr>
        <xdr:cNvSpPr/>
      </xdr:nvSpPr>
      <xdr:spPr>
        <a:xfrm>
          <a:off x="6377940" y="2979420"/>
          <a:ext cx="2270760" cy="5257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ARTICLES</a:t>
          </a:r>
        </a:p>
      </xdr:txBody>
    </xdr:sp>
    <xdr:clientData/>
  </xdr:twoCellAnchor>
  <xdr:twoCellAnchor>
    <xdr:from>
      <xdr:col>8</xdr:col>
      <xdr:colOff>45720</xdr:colOff>
      <xdr:row>20</xdr:row>
      <xdr:rowOff>30480</xdr:rowOff>
    </xdr:from>
    <xdr:to>
      <xdr:col>10</xdr:col>
      <xdr:colOff>731520</xdr:colOff>
      <xdr:row>23</xdr:row>
      <xdr:rowOff>7620</xdr:rowOff>
    </xdr:to>
    <xdr:sp macro="[0]!mouvemen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A4E0654-736C-446A-871A-4AF7548103BA}"/>
            </a:ext>
          </a:extLst>
        </xdr:cNvPr>
        <xdr:cNvSpPr/>
      </xdr:nvSpPr>
      <xdr:spPr>
        <a:xfrm>
          <a:off x="6385560" y="3688080"/>
          <a:ext cx="2270760" cy="5257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Entrées / Sorties Articles</a:t>
          </a:r>
        </a:p>
      </xdr:txBody>
    </xdr:sp>
    <xdr:clientData/>
  </xdr:twoCellAnchor>
  <xdr:twoCellAnchor>
    <xdr:from>
      <xdr:col>0</xdr:col>
      <xdr:colOff>556260</xdr:colOff>
      <xdr:row>0</xdr:row>
      <xdr:rowOff>76200</xdr:rowOff>
    </xdr:from>
    <xdr:to>
      <xdr:col>1</xdr:col>
      <xdr:colOff>784860</xdr:colOff>
      <xdr:row>1</xdr:row>
      <xdr:rowOff>152400</xdr:rowOff>
    </xdr:to>
    <xdr:sp macro="[0]!expliqu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BA8D01C5-ED8A-4F32-92A9-15595C8A73E3}"/>
            </a:ext>
          </a:extLst>
        </xdr:cNvPr>
        <xdr:cNvSpPr/>
      </xdr:nvSpPr>
      <xdr:spPr>
        <a:xfrm>
          <a:off x="556260" y="76200"/>
          <a:ext cx="1021080" cy="25908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EXPLICATION</a:t>
          </a:r>
        </a:p>
      </xdr:txBody>
    </xdr:sp>
    <xdr:clientData/>
  </xdr:twoCellAnchor>
  <xdr:twoCellAnchor>
    <xdr:from>
      <xdr:col>6</xdr:col>
      <xdr:colOff>502920</xdr:colOff>
      <xdr:row>2</xdr:row>
      <xdr:rowOff>152400</xdr:rowOff>
    </xdr:from>
    <xdr:to>
      <xdr:col>12</xdr:col>
      <xdr:colOff>152400</xdr:colOff>
      <xdr:row>5</xdr:row>
      <xdr:rowOff>160020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FEF60241-9F50-449F-B617-ECBFEBA18F36}"/>
            </a:ext>
          </a:extLst>
        </xdr:cNvPr>
        <xdr:cNvSpPr/>
      </xdr:nvSpPr>
      <xdr:spPr>
        <a:xfrm>
          <a:off x="5257800" y="518160"/>
          <a:ext cx="4404360" cy="55626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GESTION DE STOCK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670560</xdr:colOff>
      <xdr:row>0</xdr:row>
      <xdr:rowOff>0</xdr:rowOff>
    </xdr:from>
    <xdr:to>
      <xdr:col>11</xdr:col>
      <xdr:colOff>152400</xdr:colOff>
      <xdr:row>5</xdr:row>
      <xdr:rowOff>114300</xdr:rowOff>
    </xdr:to>
    <xdr:pic macro="[0]!retour">
      <xdr:nvPicPr>
        <xdr:cNvPr id="2" name="Image 1">
          <a:extLst>
            <a:ext uri="{FF2B5EF4-FFF2-40B4-BE49-F238E27FC236}">
              <a16:creationId xmlns:a16="http://schemas.microsoft.com/office/drawing/2014/main" id="{FB5E3304-4F42-4F33-ABC7-4BF01015D2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84720" y="0"/>
          <a:ext cx="1066800" cy="10668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373380</xdr:colOff>
      <xdr:row>0</xdr:row>
      <xdr:rowOff>38100</xdr:rowOff>
    </xdr:from>
    <xdr:to>
      <xdr:col>15</xdr:col>
      <xdr:colOff>647700</xdr:colOff>
      <xdr:row>4</xdr:row>
      <xdr:rowOff>152400</xdr:rowOff>
    </xdr:to>
    <xdr:pic macro="[0]!retour">
      <xdr:nvPicPr>
        <xdr:cNvPr id="2" name="Image 1">
          <a:extLst>
            <a:ext uri="{FF2B5EF4-FFF2-40B4-BE49-F238E27FC236}">
              <a16:creationId xmlns:a16="http://schemas.microsoft.com/office/drawing/2014/main" id="{6EC01CC1-CE49-4081-833B-1A684D0416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350740" y="38100"/>
          <a:ext cx="1066800" cy="10668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563880</xdr:colOff>
      <xdr:row>0</xdr:row>
      <xdr:rowOff>0</xdr:rowOff>
    </xdr:from>
    <xdr:to>
      <xdr:col>14</xdr:col>
      <xdr:colOff>411480</xdr:colOff>
      <xdr:row>2</xdr:row>
      <xdr:rowOff>632460</xdr:rowOff>
    </xdr:to>
    <xdr:pic macro="[0]!retour">
      <xdr:nvPicPr>
        <xdr:cNvPr id="2" name="Image 1">
          <a:extLst>
            <a:ext uri="{FF2B5EF4-FFF2-40B4-BE49-F238E27FC236}">
              <a16:creationId xmlns:a16="http://schemas.microsoft.com/office/drawing/2014/main" id="{1052C927-CC49-4932-B18F-EB98E48117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35740" y="0"/>
          <a:ext cx="1066800" cy="10668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365760</xdr:colOff>
          <xdr:row>1</xdr:row>
          <xdr:rowOff>106680</xdr:rowOff>
        </xdr:from>
        <xdr:to>
          <xdr:col>5</xdr:col>
          <xdr:colOff>1036320</xdr:colOff>
          <xdr:row>1</xdr:row>
          <xdr:rowOff>693420</xdr:rowOff>
        </xdr:to>
        <xdr:sp macro="" textlink="">
          <xdr:nvSpPr>
            <xdr:cNvPr id="2049" name="CommandButton2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5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8</xdr:col>
      <xdr:colOff>685800</xdr:colOff>
      <xdr:row>0</xdr:row>
      <xdr:rowOff>22860</xdr:rowOff>
    </xdr:from>
    <xdr:to>
      <xdr:col>10</xdr:col>
      <xdr:colOff>167640</xdr:colOff>
      <xdr:row>1</xdr:row>
      <xdr:rowOff>830580</xdr:rowOff>
    </xdr:to>
    <xdr:pic macro="[0]!retour">
      <xdr:nvPicPr>
        <xdr:cNvPr id="3" name="Image 2">
          <a:extLst>
            <a:ext uri="{FF2B5EF4-FFF2-40B4-BE49-F238E27FC236}">
              <a16:creationId xmlns:a16="http://schemas.microsoft.com/office/drawing/2014/main" id="{23611F9B-4746-4ADF-B7FB-F1B3E57E83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81060" y="22860"/>
          <a:ext cx="1066800" cy="10668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914400" cy="7715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8120" y="0"/>
          <a:ext cx="914400" cy="771525"/>
        </a:xfrm>
        <a:prstGeom prst="rect">
          <a:avLst/>
        </a:prstGeom>
        <a:noFill/>
      </xdr:spPr>
    </xdr:pic>
    <xdr:clientData fLocksWithSheet="0"/>
  </xdr:oneCellAnchor>
  <xdr:twoCellAnchor editAs="absolute">
    <xdr:from>
      <xdr:col>9</xdr:col>
      <xdr:colOff>434340</xdr:colOff>
      <xdr:row>0</xdr:row>
      <xdr:rowOff>716280</xdr:rowOff>
    </xdr:from>
    <xdr:to>
      <xdr:col>11</xdr:col>
      <xdr:colOff>68580</xdr:colOff>
      <xdr:row>2</xdr:row>
      <xdr:rowOff>15240</xdr:rowOff>
    </xdr:to>
    <xdr:sp macro="[0]!enregistr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8161020" y="716280"/>
          <a:ext cx="1036320" cy="2971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ENREGISTRER</a:t>
          </a:r>
        </a:p>
      </xdr:txBody>
    </xdr:sp>
    <xdr:clientData fPrintsWithSheet="0"/>
  </xdr:twoCellAnchor>
  <xdr:twoCellAnchor editAs="absolute">
    <xdr:from>
      <xdr:col>9</xdr:col>
      <xdr:colOff>441960</xdr:colOff>
      <xdr:row>2</xdr:row>
      <xdr:rowOff>129540</xdr:rowOff>
    </xdr:from>
    <xdr:to>
      <xdr:col>11</xdr:col>
      <xdr:colOff>76200</xdr:colOff>
      <xdr:row>4</xdr:row>
      <xdr:rowOff>30480</xdr:rowOff>
    </xdr:to>
    <xdr:sp macro="[0]!imprim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8168640" y="1127760"/>
          <a:ext cx="1036320" cy="2971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</a:t>
          </a:r>
        </a:p>
      </xdr:txBody>
    </xdr:sp>
    <xdr:clientData fPrintsWithSheet="0"/>
  </xdr:twoCellAnchor>
  <xdr:twoCellAnchor editAs="oneCell">
    <xdr:from>
      <xdr:col>9</xdr:col>
      <xdr:colOff>434340</xdr:colOff>
      <xdr:row>4</xdr:row>
      <xdr:rowOff>99060</xdr:rowOff>
    </xdr:from>
    <xdr:to>
      <xdr:col>11</xdr:col>
      <xdr:colOff>99060</xdr:colOff>
      <xdr:row>9</xdr:row>
      <xdr:rowOff>175260</xdr:rowOff>
    </xdr:to>
    <xdr:pic macro="[0]!retour">
      <xdr:nvPicPr>
        <xdr:cNvPr id="5" name="Image 4">
          <a:extLst>
            <a:ext uri="{FF2B5EF4-FFF2-40B4-BE49-F238E27FC236}">
              <a16:creationId xmlns:a16="http://schemas.microsoft.com/office/drawing/2014/main" id="{A733B52A-0CEC-471C-A7B0-F62A58D7E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61020" y="1493520"/>
          <a:ext cx="1066800" cy="10668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78EEB47-AE35-4D2C-85BA-3AD42C88DBCA}" name="T_categorie" displayName="T_categorie" ref="A1:A6" totalsRowShown="0">
  <tableColumns count="1">
    <tableColumn id="1" xr3:uid="{937685A0-90E1-4EE9-A887-0AF77A69E7AF}" name="Catégori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0457FE9-23F5-4F93-9A57-345C8E89E686}" name="T_paiement" displayName="T_paiement" ref="C1:C6" totalsRowShown="0" headerRowDxfId="55" dataDxfId="54" headerRowCellStyle="Normal 3" dataCellStyle="Normal 3">
  <autoFilter ref="C1:C6" xr:uid="{11ED3CCA-0E71-48B8-96E3-887347BA3DD2}"/>
  <tableColumns count="1">
    <tableColumn id="1" xr3:uid="{C8D1ADEA-36F3-4C0A-8B1B-8E3EEF7502B5}" name="paiement" dataDxfId="53" dataCellStyle="Normal 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3E89B02-9042-4BF8-865A-D815F781211F}" name="T_annuaire" displayName="T_annuaire" ref="A1:N19" totalsRowShown="0" headerRowDxfId="52" dataDxfId="51">
  <tableColumns count="14">
    <tableColumn id="14" xr3:uid="{63C9153E-29AF-43C3-B116-B94A7797C675}" name="Nom" dataDxfId="50"/>
    <tableColumn id="2" xr3:uid="{DC819632-6102-4EE6-9401-AAA99E6E3CF7}" name="Prenom" dataDxfId="49"/>
    <tableColumn id="1" xr3:uid="{4F6F100B-67D5-4725-AFE4-0899F5A8B334}" name="Catégorie" dataDxfId="48"/>
    <tableColumn id="3" xr3:uid="{BC17BA7B-6552-43B0-877E-108BB256A13C}" name="Tel fixe" dataDxfId="47"/>
    <tableColumn id="4" xr3:uid="{3F6C75AD-F39E-4F89-885B-5CED2EC34273}" name="tel mobile" dataDxfId="46"/>
    <tableColumn id="5" xr3:uid="{C91222E3-2708-4345-AF5A-E5049FD9A6C3}" name="tel travail" dataDxfId="45" dataCellStyle="Normal 3"/>
    <tableColumn id="6" xr3:uid="{B0BA348D-91A8-4832-9D6D-F2D73723ADAC}" name="mail1" dataDxfId="44" dataCellStyle="Lien hypertexte"/>
    <tableColumn id="7" xr3:uid="{C306A637-F9E7-4398-9276-7C838DCE0A84}" name="mail2" dataDxfId="43" dataCellStyle="Lien hypertexte"/>
    <tableColumn id="8" xr3:uid="{5D51165F-81D9-46D6-936D-5D2D4F332AD9}" name="adresse" dataDxfId="42"/>
    <tableColumn id="9" xr3:uid="{7029F32D-FF4D-4A7D-9E19-63C52473EF4D}" name="cp" dataDxfId="41"/>
    <tableColumn id="10" xr3:uid="{C1ADE5E6-9963-46E7-9E9F-6C40A92DAE1E}" name="villes" dataDxfId="40"/>
    <tableColumn id="11" xr3:uid="{59711C44-1E61-42F6-82A1-2747A4EC123C}" name="Contact" dataDxfId="39"/>
    <tableColumn id="12" xr3:uid="{DB12819C-DB44-4C73-832A-D7938C8DEDB9}" name="Commentaire" dataDxfId="38"/>
    <tableColumn id="13" xr3:uid="{AFAF51A5-A9FB-493E-9C29-7EEF00F59CD8}" name="solde" dataDxfId="3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ase" displayName="T_base" ref="A3:M17" totalsRowShown="0" headerRowDxfId="36" dataDxfId="35">
  <sortState ref="A4:D306">
    <sortCondition ref="A3:A306"/>
  </sortState>
  <tableColumns count="13">
    <tableColumn id="1" xr3:uid="{00000000-0010-0000-0000-000001000000}" name="REF" dataDxfId="34"/>
    <tableColumn id="2" xr3:uid="{00000000-0010-0000-0000-000002000000}" name="ARTICLE" dataDxfId="33"/>
    <tableColumn id="3" xr3:uid="{00000000-0010-0000-0000-000003000000}" name="CATEGORIE" dataDxfId="32"/>
    <tableColumn id="4" xr3:uid="{00000000-0010-0000-0000-000004000000}" name="FOURNISSEURS" dataDxfId="31"/>
    <tableColumn id="5" xr3:uid="{4289F1F1-618B-490E-A32D-929D191FEC4A}" name="STOCK INITIAL" dataDxfId="30"/>
    <tableColumn id="11" xr3:uid="{73343C61-91FD-4C3C-BACC-279CE4914D1C}" name="STOCK MINI" dataDxfId="29"/>
    <tableColumn id="7" xr3:uid="{08E6518E-EADE-4B86-9DA3-B6FC9A668BE5}" name="SOMME DES ENTREES" dataDxfId="28">
      <calculatedColumnFormula>SUMIF(T_mouvement[Ref],T_base[[#This Row],[REF]],T_mouvement[Entrée])</calculatedColumnFormula>
    </tableColumn>
    <tableColumn id="8" xr3:uid="{FCEF0F8D-F282-4247-A9BB-A7BD5D788608}" name="SOMME DES SORTIES" dataDxfId="27">
      <calculatedColumnFormula>SUMIF(T_mouvement[Ref],T_base[[#This Row],[REF]],T_mouvement[Sortie])</calculatedColumnFormula>
    </tableColumn>
    <tableColumn id="9" xr3:uid="{44EAF20A-2DE7-434E-A960-09F2F5AB296C}" name="STOCK A JOUR" dataDxfId="26">
      <calculatedColumnFormula>T_base[[#This Row],[STOCK INITIAL]]+T_base[[#This Row],[SOMME DES ENTREES]]-T_base[[#This Row],[SOMME DES SORTIES]]</calculatedColumnFormula>
    </tableColumn>
    <tableColumn id="10" xr3:uid="{F98A7608-AB77-43CD-AAC3-316934EA86E4}" name="ALERTE SEUIL STOCK MINI" dataDxfId="25">
      <calculatedColumnFormula>IF(T_base[[#This Row],[STOCK A JOUR]]&lt;T_base[[#This Row],[STOCK MINI]],1,"")</calculatedColumnFormula>
    </tableColumn>
    <tableColumn id="12" xr3:uid="{68649021-A4F4-44C9-8FBB-1C4724D5CE12}" name="Prix d'achat HT" dataDxfId="24"/>
    <tableColumn id="13" xr3:uid="{3424DD71-B252-4416-AF95-B3D6F70B479C}" name="Prix de vente HT" dataDxfId="23">
      <calculatedColumnFormula>T_base[[#This Row],[Prix d''achat HT]]+T_base[[#This Row],[Prix d''achat HT]]*40%</calculatedColumnFormula>
    </tableColumn>
    <tableColumn id="14" xr3:uid="{1E87881A-57AE-42A3-AA3C-4C1944680C88}" name="TVA" dataDxfId="2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mouvement" displayName="T_mouvement" ref="A3:I18" totalsRowShown="0" headerRowDxfId="21" dataDxfId="19" headerRowBorderDxfId="20" tableBorderDxfId="18">
  <tableColumns count="9">
    <tableColumn id="1" xr3:uid="{00000000-0010-0000-0100-000001000000}" name="Date" dataDxfId="17"/>
    <tableColumn id="2" xr3:uid="{00000000-0010-0000-0100-000002000000}" name="article" dataDxfId="16"/>
    <tableColumn id="3" xr3:uid="{00000000-0010-0000-0100-000003000000}" name="Ref" dataDxfId="15"/>
    <tableColumn id="4" xr3:uid="{00000000-0010-0000-0100-000004000000}" name="Entrée" dataDxfId="14"/>
    <tableColumn id="5" xr3:uid="{00000000-0010-0000-0100-000005000000}" name="Sortie" dataDxfId="13"/>
    <tableColumn id="6" xr3:uid="{00000000-0010-0000-0100-000006000000}" name="Client / Fournisseur" dataDxfId="12"/>
    <tableColumn id="7" xr3:uid="{00000000-0010-0000-0100-000007000000}" name="autre" dataDxfId="11"/>
    <tableColumn id="8" xr3:uid="{E6D1780D-93BE-4195-8A19-E775E78DA9FC}" name="Prix ​​Unitaire" dataDxfId="10"/>
    <tableColumn id="9" xr3:uid="{716FE712-0CE9-4692-864D-46C9BCD2E549}" name="TVA" dataDxfId="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617C616-139E-40C4-BDE1-868A92801145}" name="T_facture" displayName="T_facture" ref="B11:H28" dataDxfId="7" dataCellStyle="Normal 2">
  <tableColumns count="7">
    <tableColumn id="1" xr3:uid="{ECC3EF17-C82C-4CCD-84A5-5085CFD3F59A}" name="ARTICLE" dataDxfId="6" dataCellStyle="Normal 2"/>
    <tableColumn id="6" xr3:uid="{FE97257D-306D-4E35-8210-8A237B381BBC}" name="Qté" dataDxfId="5" dataCellStyle="Normal 2"/>
    <tableColumn id="2" xr3:uid="{06D5B892-CE1F-46C8-82E7-BCD8D90906A2}" name="Prix ​​Unitaire" dataDxfId="4" dataCellStyle="Normal 2"/>
    <tableColumn id="3" xr3:uid="{963F1DE5-B315-4445-82E0-72F40E7E4D84}" name="TVA" dataDxfId="3" dataCellStyle="Normal 2"/>
    <tableColumn id="4" xr3:uid="{375D5F37-247A-4236-8B83-2ED513999DE4}" name="Total HT" dataDxfId="2" dataCellStyle="Normal 2">
      <calculatedColumnFormula>IFERROR(T_facture[[#This Row],[Qté]]*T_facture[[#This Row],[Prix ​​Unitaire]],"")</calculatedColumnFormula>
    </tableColumn>
    <tableColumn id="7" xr3:uid="{24CFE9FB-3E0D-431A-86A1-F994286CD5D9}" name="Montant TVA" dataDxfId="1" dataCellStyle="Normal 2">
      <calculatedColumnFormula>T_facture[[#This Row],[Total HT]]*T_facture[[#This Row],[TVA]]</calculatedColumnFormula>
    </tableColumn>
    <tableColumn id="5" xr3:uid="{56E23AF9-5871-4B38-B905-33C31351D51D}" name="Total TTC" dataDxfId="0" dataCellStyle="Normal 2">
      <calculatedColumnFormula>T_facture[[#This Row],[Montant TVA]]+T_facture[[#This Row],[Total HT]]</calculatedColumnFormula>
    </tableColumn>
  </tableColumns>
  <tableStyleInfo name="Facture-style" showFirstColumn="1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mail5@gmail.com" TargetMode="External"/><Relationship Id="rId13" Type="http://schemas.openxmlformats.org/officeDocument/2006/relationships/hyperlink" Target="mailto:mail4@gmail.com" TargetMode="External"/><Relationship Id="rId18" Type="http://schemas.openxmlformats.org/officeDocument/2006/relationships/hyperlink" Target="mailto:mail3@gmail.com" TargetMode="External"/><Relationship Id="rId26" Type="http://schemas.openxmlformats.org/officeDocument/2006/relationships/printerSettings" Target="../printerSettings/printerSettings2.bin"/><Relationship Id="rId3" Type="http://schemas.openxmlformats.org/officeDocument/2006/relationships/hyperlink" Target="mailto:mail4@gmail.com" TargetMode="External"/><Relationship Id="rId21" Type="http://schemas.openxmlformats.org/officeDocument/2006/relationships/hyperlink" Target="mailto:mail6@gmail.com" TargetMode="External"/><Relationship Id="rId7" Type="http://schemas.openxmlformats.org/officeDocument/2006/relationships/hyperlink" Target="mailto:mail4@gmail.com" TargetMode="External"/><Relationship Id="rId12" Type="http://schemas.openxmlformats.org/officeDocument/2006/relationships/hyperlink" Target="mailto:mail3@gmail.com" TargetMode="External"/><Relationship Id="rId17" Type="http://schemas.openxmlformats.org/officeDocument/2006/relationships/hyperlink" Target="mailto:mail2@gmail.com" TargetMode="External"/><Relationship Id="rId25" Type="http://schemas.openxmlformats.org/officeDocument/2006/relationships/hyperlink" Target="mailto:mail5@gmail.com" TargetMode="External"/><Relationship Id="rId2" Type="http://schemas.openxmlformats.org/officeDocument/2006/relationships/hyperlink" Target="mailto:mail3@gmail.com" TargetMode="External"/><Relationship Id="rId16" Type="http://schemas.openxmlformats.org/officeDocument/2006/relationships/hyperlink" Target="mailto:mail2@gmail.com" TargetMode="External"/><Relationship Id="rId20" Type="http://schemas.openxmlformats.org/officeDocument/2006/relationships/hyperlink" Target="mailto:mail4@gmail.com" TargetMode="External"/><Relationship Id="rId1" Type="http://schemas.openxmlformats.org/officeDocument/2006/relationships/hyperlink" Target="mailto:mail2@gmail.com" TargetMode="External"/><Relationship Id="rId6" Type="http://schemas.openxmlformats.org/officeDocument/2006/relationships/hyperlink" Target="mailto:mail3@gmail.com" TargetMode="External"/><Relationship Id="rId11" Type="http://schemas.openxmlformats.org/officeDocument/2006/relationships/hyperlink" Target="mailto:mail3@gmail.com" TargetMode="External"/><Relationship Id="rId24" Type="http://schemas.openxmlformats.org/officeDocument/2006/relationships/hyperlink" Target="mailto:mail6@gmail.com" TargetMode="External"/><Relationship Id="rId5" Type="http://schemas.openxmlformats.org/officeDocument/2006/relationships/hyperlink" Target="mailto:mail6@gmail.com" TargetMode="External"/><Relationship Id="rId15" Type="http://schemas.openxmlformats.org/officeDocument/2006/relationships/hyperlink" Target="mailto:mail7@gmail.com" TargetMode="External"/><Relationship Id="rId23" Type="http://schemas.openxmlformats.org/officeDocument/2006/relationships/hyperlink" Target="mailto:mail6@gmail.com" TargetMode="External"/><Relationship Id="rId28" Type="http://schemas.openxmlformats.org/officeDocument/2006/relationships/table" Target="../tables/table3.xml"/><Relationship Id="rId10" Type="http://schemas.openxmlformats.org/officeDocument/2006/relationships/hyperlink" Target="mailto:mail7@gmail.com" TargetMode="External"/><Relationship Id="rId19" Type="http://schemas.openxmlformats.org/officeDocument/2006/relationships/hyperlink" Target="mailto:mail3@gmail.com" TargetMode="External"/><Relationship Id="rId4" Type="http://schemas.openxmlformats.org/officeDocument/2006/relationships/hyperlink" Target="mailto:mail5@gmail.com" TargetMode="External"/><Relationship Id="rId9" Type="http://schemas.openxmlformats.org/officeDocument/2006/relationships/hyperlink" Target="mailto:mail6@gmail.com" TargetMode="External"/><Relationship Id="rId14" Type="http://schemas.openxmlformats.org/officeDocument/2006/relationships/hyperlink" Target="mailto:mail5@gmail.com" TargetMode="External"/><Relationship Id="rId22" Type="http://schemas.openxmlformats.org/officeDocument/2006/relationships/hyperlink" Target="mailto:mail5@gmail.com" TargetMode="External"/><Relationship Id="rId27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5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someone@example.com" TargetMode="Externa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FC2C8-EBA1-46D8-B51D-8E8C782223D3}">
  <sheetPr codeName="Feuil6"/>
  <dimension ref="B4:D25"/>
  <sheetViews>
    <sheetView showGridLines="0" showRowColHeaders="0" workbookViewId="0">
      <selection activeCell="K21" sqref="K21"/>
    </sheetView>
  </sheetViews>
  <sheetFormatPr baseColWidth="10" defaultRowHeight="14.4" x14ac:dyDescent="0.3"/>
  <sheetData>
    <row r="4" spans="2:4" x14ac:dyDescent="0.3">
      <c r="B4" t="s">
        <v>261</v>
      </c>
    </row>
    <row r="6" spans="2:4" x14ac:dyDescent="0.3">
      <c r="B6" t="s">
        <v>262</v>
      </c>
    </row>
    <row r="7" spans="2:4" x14ac:dyDescent="0.3">
      <c r="C7" t="s">
        <v>263</v>
      </c>
    </row>
    <row r="8" spans="2:4" x14ac:dyDescent="0.3">
      <c r="C8" t="s">
        <v>264</v>
      </c>
    </row>
    <row r="9" spans="2:4" x14ac:dyDescent="0.3">
      <c r="C9" t="s">
        <v>266</v>
      </c>
    </row>
    <row r="10" spans="2:4" x14ac:dyDescent="0.3">
      <c r="C10" t="s">
        <v>265</v>
      </c>
    </row>
    <row r="11" spans="2:4" x14ac:dyDescent="0.3">
      <c r="D11" t="s">
        <v>267</v>
      </c>
    </row>
    <row r="12" spans="2:4" x14ac:dyDescent="0.3">
      <c r="C12" t="s">
        <v>268</v>
      </c>
    </row>
    <row r="14" spans="2:4" x14ac:dyDescent="0.3">
      <c r="B14" t="s">
        <v>271</v>
      </c>
      <c r="C14" t="s">
        <v>272</v>
      </c>
    </row>
    <row r="16" spans="2:4" x14ac:dyDescent="0.3">
      <c r="B16" t="s">
        <v>281</v>
      </c>
    </row>
    <row r="17" spans="2:3" x14ac:dyDescent="0.3">
      <c r="C17" t="s">
        <v>273</v>
      </c>
    </row>
    <row r="18" spans="2:3" x14ac:dyDescent="0.3">
      <c r="C18" t="s">
        <v>274</v>
      </c>
    </row>
    <row r="19" spans="2:3" x14ac:dyDescent="0.3">
      <c r="C19" t="s">
        <v>282</v>
      </c>
    </row>
    <row r="20" spans="2:3" x14ac:dyDescent="0.3">
      <c r="C20" t="s">
        <v>275</v>
      </c>
    </row>
    <row r="22" spans="2:3" x14ac:dyDescent="0.3">
      <c r="B22" t="s">
        <v>277</v>
      </c>
      <c r="C22" t="s">
        <v>278</v>
      </c>
    </row>
    <row r="23" spans="2:3" x14ac:dyDescent="0.3">
      <c r="C23" t="s">
        <v>280</v>
      </c>
    </row>
    <row r="24" spans="2:3" x14ac:dyDescent="0.3">
      <c r="C24" t="s">
        <v>279</v>
      </c>
    </row>
    <row r="25" spans="2:3" x14ac:dyDescent="0.3">
      <c r="C25" t="s">
        <v>276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E53C9-77E0-4936-8019-D472002C0FFD}">
  <sheetPr codeName="Feuil7"/>
  <dimension ref="A1"/>
  <sheetViews>
    <sheetView showGridLines="0" showRowColHeaders="0" tabSelected="1" workbookViewId="0">
      <selection activeCell="D9" sqref="D9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8783A-5E59-4413-B7C8-4BDD1BF822BE}">
  <sheetPr codeName="Feuil5"/>
  <dimension ref="A1:H6"/>
  <sheetViews>
    <sheetView showZeros="0" workbookViewId="0">
      <selection activeCell="K12" sqref="K12"/>
    </sheetView>
  </sheetViews>
  <sheetFormatPr baseColWidth="10" defaultRowHeight="15" x14ac:dyDescent="0.25"/>
  <cols>
    <col min="1" max="1" width="11.5546875" style="44"/>
    <col min="2" max="2" width="3.109375" style="44" customWidth="1"/>
    <col min="3" max="3" width="12.44140625" style="44" customWidth="1"/>
    <col min="4" max="16384" width="11.5546875" style="44"/>
  </cols>
  <sheetData>
    <row r="1" spans="1:8" x14ac:dyDescent="0.25">
      <c r="A1" s="44" t="s">
        <v>73</v>
      </c>
      <c r="C1" s="68" t="s">
        <v>208</v>
      </c>
      <c r="F1" s="77" t="s">
        <v>69</v>
      </c>
      <c r="H1" s="68" t="s">
        <v>214</v>
      </c>
    </row>
    <row r="2" spans="1:8" x14ac:dyDescent="0.25">
      <c r="A2" s="44" t="s">
        <v>85</v>
      </c>
      <c r="C2" s="68" t="s">
        <v>209</v>
      </c>
      <c r="F2" s="17">
        <v>5</v>
      </c>
      <c r="H2" s="37">
        <v>9</v>
      </c>
    </row>
    <row r="3" spans="1:8" x14ac:dyDescent="0.25">
      <c r="A3" s="44" t="s">
        <v>89</v>
      </c>
      <c r="C3" s="68" t="s">
        <v>210</v>
      </c>
      <c r="F3" s="16"/>
    </row>
    <row r="4" spans="1:8" x14ac:dyDescent="0.25">
      <c r="A4" s="44" t="s">
        <v>97</v>
      </c>
      <c r="C4" s="68" t="s">
        <v>211</v>
      </c>
    </row>
    <row r="5" spans="1:8" x14ac:dyDescent="0.25">
      <c r="A5" s="44" t="s">
        <v>98</v>
      </c>
      <c r="C5" s="68" t="s">
        <v>212</v>
      </c>
    </row>
    <row r="6" spans="1:8" x14ac:dyDescent="0.25">
      <c r="A6" s="44" t="s">
        <v>99</v>
      </c>
      <c r="C6" s="68" t="s">
        <v>213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C4C38-8873-4C42-93BB-301B93E6AAC0}">
  <sheetPr codeName="Feuil4"/>
  <dimension ref="A1:N38"/>
  <sheetViews>
    <sheetView showZeros="0" topLeftCell="G1" workbookViewId="0">
      <selection activeCell="P9" sqref="P9"/>
    </sheetView>
  </sheetViews>
  <sheetFormatPr baseColWidth="10" defaultRowHeight="15" x14ac:dyDescent="0.3"/>
  <cols>
    <col min="1" max="1" width="11.5546875" style="50"/>
    <col min="2" max="2" width="21.77734375" style="50" customWidth="1"/>
    <col min="3" max="3" width="13.109375" style="50" customWidth="1"/>
    <col min="4" max="6" width="13.77734375" style="79" customWidth="1"/>
    <col min="7" max="7" width="15.88671875" style="50" customWidth="1"/>
    <col min="8" max="8" width="15.6640625" style="50" customWidth="1"/>
    <col min="9" max="9" width="25" style="50" customWidth="1"/>
    <col min="10" max="10" width="8.21875" style="79" customWidth="1"/>
    <col min="11" max="11" width="18.33203125" style="80" customWidth="1"/>
    <col min="12" max="12" width="20.21875" style="50" customWidth="1"/>
    <col min="13" max="13" width="45.44140625" style="50" customWidth="1"/>
    <col min="14" max="14" width="11" style="70" customWidth="1"/>
    <col min="15" max="16384" width="11.5546875" style="50"/>
  </cols>
  <sheetData>
    <row r="1" spans="1:14" s="39" customFormat="1" x14ac:dyDescent="0.3">
      <c r="A1" s="39" t="s">
        <v>71</v>
      </c>
      <c r="B1" s="39" t="s">
        <v>72</v>
      </c>
      <c r="C1" s="39" t="s">
        <v>73</v>
      </c>
      <c r="D1" s="40" t="s">
        <v>74</v>
      </c>
      <c r="E1" s="40" t="s">
        <v>75</v>
      </c>
      <c r="F1" s="40" t="s">
        <v>76</v>
      </c>
      <c r="G1" s="39" t="s">
        <v>77</v>
      </c>
      <c r="H1" s="39" t="s">
        <v>78</v>
      </c>
      <c r="I1" s="39" t="s">
        <v>79</v>
      </c>
      <c r="J1" s="40" t="s">
        <v>80</v>
      </c>
      <c r="K1" s="39" t="s">
        <v>81</v>
      </c>
      <c r="L1" s="39" t="s">
        <v>82</v>
      </c>
      <c r="M1" s="39" t="s">
        <v>83</v>
      </c>
      <c r="N1" s="69" t="s">
        <v>84</v>
      </c>
    </row>
    <row r="2" spans="1:14" s="39" customFormat="1" x14ac:dyDescent="0.3">
      <c r="A2" s="38" t="s">
        <v>87</v>
      </c>
      <c r="B2" s="38" t="s">
        <v>88</v>
      </c>
      <c r="C2" s="50" t="s">
        <v>85</v>
      </c>
      <c r="D2" s="72" t="s">
        <v>227</v>
      </c>
      <c r="E2" s="72" t="s">
        <v>244</v>
      </c>
      <c r="F2" s="78" t="s">
        <v>215</v>
      </c>
      <c r="G2" s="41" t="s">
        <v>90</v>
      </c>
      <c r="H2" s="41" t="s">
        <v>91</v>
      </c>
      <c r="I2" s="39" t="s">
        <v>92</v>
      </c>
      <c r="J2" s="40" t="s">
        <v>93</v>
      </c>
      <c r="K2" s="42" t="s">
        <v>94</v>
      </c>
      <c r="L2" s="39" t="s">
        <v>95</v>
      </c>
      <c r="M2" s="43" t="s">
        <v>86</v>
      </c>
      <c r="N2" s="69">
        <v>125.32</v>
      </c>
    </row>
    <row r="3" spans="1:14" s="39" customFormat="1" ht="30" x14ac:dyDescent="0.3">
      <c r="A3" s="49" t="s">
        <v>101</v>
      </c>
      <c r="B3" s="49" t="s">
        <v>102</v>
      </c>
      <c r="C3" s="50" t="s">
        <v>89</v>
      </c>
      <c r="D3" s="72" t="s">
        <v>228</v>
      </c>
      <c r="E3" s="72" t="s">
        <v>245</v>
      </c>
      <c r="F3" s="78" t="s">
        <v>216</v>
      </c>
      <c r="G3" s="51" t="s">
        <v>91</v>
      </c>
      <c r="H3" s="51" t="s">
        <v>193</v>
      </c>
      <c r="I3" s="39" t="s">
        <v>133</v>
      </c>
      <c r="J3" s="40" t="s">
        <v>134</v>
      </c>
      <c r="K3" s="42" t="s">
        <v>135</v>
      </c>
      <c r="L3" s="39" t="s">
        <v>136</v>
      </c>
      <c r="M3" s="43" t="s">
        <v>96</v>
      </c>
      <c r="N3" s="69"/>
    </row>
    <row r="4" spans="1:14" x14ac:dyDescent="0.3">
      <c r="A4" s="38" t="s">
        <v>103</v>
      </c>
      <c r="B4" s="38" t="s">
        <v>104</v>
      </c>
      <c r="C4" s="50" t="s">
        <v>85</v>
      </c>
      <c r="D4" s="72" t="s">
        <v>229</v>
      </c>
      <c r="E4" s="72" t="s">
        <v>246</v>
      </c>
      <c r="F4" s="78" t="s">
        <v>217</v>
      </c>
      <c r="G4" s="51" t="s">
        <v>193</v>
      </c>
      <c r="H4" s="51" t="s">
        <v>194</v>
      </c>
      <c r="I4" s="39" t="s">
        <v>137</v>
      </c>
      <c r="J4" s="40" t="s">
        <v>138</v>
      </c>
      <c r="K4" s="42" t="s">
        <v>139</v>
      </c>
      <c r="L4" s="39" t="s">
        <v>140</v>
      </c>
    </row>
    <row r="5" spans="1:14" x14ac:dyDescent="0.3">
      <c r="A5" s="49" t="s">
        <v>105</v>
      </c>
      <c r="B5" s="49" t="s">
        <v>106</v>
      </c>
      <c r="C5" s="50" t="s">
        <v>89</v>
      </c>
      <c r="D5" s="72" t="s">
        <v>230</v>
      </c>
      <c r="E5" s="72" t="s">
        <v>247</v>
      </c>
      <c r="F5" s="78" t="s">
        <v>218</v>
      </c>
      <c r="G5" s="51" t="s">
        <v>194</v>
      </c>
      <c r="H5" s="51" t="s">
        <v>195</v>
      </c>
      <c r="I5" s="39" t="s">
        <v>141</v>
      </c>
      <c r="J5" s="40" t="s">
        <v>142</v>
      </c>
      <c r="K5" s="42" t="s">
        <v>143</v>
      </c>
      <c r="L5" s="39" t="s">
        <v>144</v>
      </c>
    </row>
    <row r="6" spans="1:14" x14ac:dyDescent="0.3">
      <c r="A6" s="38" t="s">
        <v>107</v>
      </c>
      <c r="B6" s="38" t="s">
        <v>108</v>
      </c>
      <c r="C6" s="50" t="s">
        <v>97</v>
      </c>
      <c r="D6" s="72" t="s">
        <v>231</v>
      </c>
      <c r="E6" s="72" t="s">
        <v>248</v>
      </c>
      <c r="F6" s="78"/>
      <c r="G6" s="51" t="s">
        <v>195</v>
      </c>
      <c r="H6" s="51" t="s">
        <v>196</v>
      </c>
      <c r="I6" s="39" t="s">
        <v>145</v>
      </c>
      <c r="J6" s="40" t="s">
        <v>146</v>
      </c>
      <c r="K6" s="42" t="s">
        <v>147</v>
      </c>
      <c r="L6" s="39" t="s">
        <v>148</v>
      </c>
    </row>
    <row r="7" spans="1:14" x14ac:dyDescent="0.3">
      <c r="A7" s="49" t="s">
        <v>109</v>
      </c>
      <c r="B7" s="49" t="s">
        <v>110</v>
      </c>
      <c r="C7" s="50" t="s">
        <v>98</v>
      </c>
      <c r="D7" s="72" t="s">
        <v>232</v>
      </c>
      <c r="E7" s="72" t="s">
        <v>249</v>
      </c>
      <c r="F7" s="78" t="s">
        <v>219</v>
      </c>
      <c r="G7" s="51" t="s">
        <v>196</v>
      </c>
      <c r="H7" s="51" t="s">
        <v>197</v>
      </c>
      <c r="I7" s="39" t="s">
        <v>149</v>
      </c>
      <c r="J7" s="40" t="s">
        <v>150</v>
      </c>
      <c r="K7" s="42" t="s">
        <v>151</v>
      </c>
      <c r="L7" s="39" t="s">
        <v>152</v>
      </c>
    </row>
    <row r="8" spans="1:14" x14ac:dyDescent="0.3">
      <c r="A8" s="38" t="s">
        <v>111</v>
      </c>
      <c r="B8" s="38" t="s">
        <v>112</v>
      </c>
      <c r="C8" s="50" t="s">
        <v>99</v>
      </c>
      <c r="D8" s="72" t="s">
        <v>233</v>
      </c>
      <c r="E8" s="72" t="s">
        <v>250</v>
      </c>
      <c r="F8" s="78" t="s">
        <v>220</v>
      </c>
      <c r="G8" s="51" t="s">
        <v>90</v>
      </c>
      <c r="H8" s="51"/>
      <c r="I8" s="39" t="s">
        <v>153</v>
      </c>
      <c r="J8" s="40" t="s">
        <v>154</v>
      </c>
      <c r="K8" s="42" t="s">
        <v>155</v>
      </c>
      <c r="L8" s="39" t="s">
        <v>156</v>
      </c>
    </row>
    <row r="9" spans="1:14" x14ac:dyDescent="0.3">
      <c r="A9" s="49" t="s">
        <v>113</v>
      </c>
      <c r="B9" s="49" t="s">
        <v>114</v>
      </c>
      <c r="C9" s="50" t="s">
        <v>85</v>
      </c>
      <c r="D9" s="72" t="s">
        <v>234</v>
      </c>
      <c r="E9" s="72" t="s">
        <v>251</v>
      </c>
      <c r="F9" s="78"/>
      <c r="G9" s="51" t="s">
        <v>91</v>
      </c>
      <c r="H9" s="51" t="s">
        <v>193</v>
      </c>
      <c r="I9" s="39" t="s">
        <v>157</v>
      </c>
      <c r="J9" s="40" t="s">
        <v>158</v>
      </c>
      <c r="K9" s="42" t="s">
        <v>159</v>
      </c>
      <c r="L9" s="39" t="s">
        <v>160</v>
      </c>
    </row>
    <row r="10" spans="1:14" x14ac:dyDescent="0.3">
      <c r="A10" s="38" t="s">
        <v>115</v>
      </c>
      <c r="B10" s="38" t="s">
        <v>116</v>
      </c>
      <c r="C10" s="50" t="s">
        <v>89</v>
      </c>
      <c r="D10" s="72" t="s">
        <v>235</v>
      </c>
      <c r="E10" s="72" t="s">
        <v>252</v>
      </c>
      <c r="F10" s="78" t="s">
        <v>221</v>
      </c>
      <c r="G10" s="51" t="s">
        <v>193</v>
      </c>
      <c r="H10" s="51" t="s">
        <v>194</v>
      </c>
      <c r="I10" s="39" t="s">
        <v>161</v>
      </c>
      <c r="J10" s="40" t="s">
        <v>162</v>
      </c>
      <c r="K10" s="42" t="s">
        <v>163</v>
      </c>
      <c r="L10" s="39" t="s">
        <v>164</v>
      </c>
    </row>
    <row r="11" spans="1:14" x14ac:dyDescent="0.3">
      <c r="A11" s="49" t="s">
        <v>117</v>
      </c>
      <c r="B11" s="49" t="s">
        <v>118</v>
      </c>
      <c r="C11" s="50" t="s">
        <v>97</v>
      </c>
      <c r="D11" s="72" t="s">
        <v>236</v>
      </c>
      <c r="E11" s="72" t="s">
        <v>253</v>
      </c>
      <c r="F11" s="78" t="s">
        <v>222</v>
      </c>
      <c r="G11" s="51" t="s">
        <v>194</v>
      </c>
      <c r="H11" s="51" t="s">
        <v>195</v>
      </c>
      <c r="I11" s="39" t="s">
        <v>165</v>
      </c>
      <c r="J11" s="40" t="s">
        <v>166</v>
      </c>
      <c r="K11" s="42" t="s">
        <v>167</v>
      </c>
      <c r="L11" s="39" t="s">
        <v>168</v>
      </c>
      <c r="N11" s="70">
        <v>736.13679999999999</v>
      </c>
    </row>
    <row r="12" spans="1:14" x14ac:dyDescent="0.3">
      <c r="A12" s="38" t="s">
        <v>119</v>
      </c>
      <c r="B12" s="38" t="s">
        <v>120</v>
      </c>
      <c r="C12" s="50" t="s">
        <v>98</v>
      </c>
      <c r="D12" s="72" t="s">
        <v>237</v>
      </c>
      <c r="E12" s="72" t="s">
        <v>254</v>
      </c>
      <c r="F12" s="78"/>
      <c r="G12" s="51" t="s">
        <v>195</v>
      </c>
      <c r="H12" s="51"/>
      <c r="I12" s="39" t="s">
        <v>169</v>
      </c>
      <c r="J12" s="40" t="s">
        <v>170</v>
      </c>
      <c r="K12" s="42" t="s">
        <v>171</v>
      </c>
      <c r="L12" s="39" t="s">
        <v>172</v>
      </c>
    </row>
    <row r="13" spans="1:14" x14ac:dyDescent="0.3">
      <c r="A13" s="49" t="s">
        <v>121</v>
      </c>
      <c r="B13" s="49" t="s">
        <v>122</v>
      </c>
      <c r="C13" s="50" t="s">
        <v>97</v>
      </c>
      <c r="D13" s="72" t="s">
        <v>238</v>
      </c>
      <c r="E13" s="72" t="s">
        <v>255</v>
      </c>
      <c r="F13" s="78" t="s">
        <v>223</v>
      </c>
      <c r="G13" s="51" t="s">
        <v>196</v>
      </c>
      <c r="H13" s="51"/>
      <c r="I13" s="39" t="s">
        <v>173</v>
      </c>
      <c r="J13" s="40" t="s">
        <v>174</v>
      </c>
      <c r="K13" s="42" t="s">
        <v>175</v>
      </c>
      <c r="L13" s="39" t="s">
        <v>176</v>
      </c>
    </row>
    <row r="14" spans="1:14" x14ac:dyDescent="0.3">
      <c r="A14" s="38" t="s">
        <v>123</v>
      </c>
      <c r="B14" s="38" t="s">
        <v>124</v>
      </c>
      <c r="C14" s="50" t="s">
        <v>85</v>
      </c>
      <c r="D14" s="72" t="s">
        <v>239</v>
      </c>
      <c r="E14" s="72" t="s">
        <v>256</v>
      </c>
      <c r="F14" s="78" t="s">
        <v>224</v>
      </c>
      <c r="G14" s="51" t="s">
        <v>90</v>
      </c>
      <c r="H14" s="51" t="s">
        <v>91</v>
      </c>
      <c r="I14" s="39" t="s">
        <v>177</v>
      </c>
      <c r="J14" s="40" t="s">
        <v>178</v>
      </c>
      <c r="K14" s="42" t="s">
        <v>179</v>
      </c>
      <c r="L14" s="39" t="s">
        <v>180</v>
      </c>
    </row>
    <row r="15" spans="1:14" x14ac:dyDescent="0.3">
      <c r="A15" s="49" t="s">
        <v>125</v>
      </c>
      <c r="B15" s="49" t="s">
        <v>126</v>
      </c>
      <c r="C15" s="50" t="s">
        <v>89</v>
      </c>
      <c r="D15" s="72" t="s">
        <v>240</v>
      </c>
      <c r="E15" s="72" t="s">
        <v>257</v>
      </c>
      <c r="F15" s="78"/>
      <c r="G15" s="51" t="s">
        <v>91</v>
      </c>
      <c r="H15" s="51" t="s">
        <v>193</v>
      </c>
      <c r="I15" s="39" t="s">
        <v>181</v>
      </c>
      <c r="J15" s="40" t="s">
        <v>182</v>
      </c>
      <c r="K15" s="42" t="s">
        <v>183</v>
      </c>
      <c r="L15" s="39" t="s">
        <v>184</v>
      </c>
    </row>
    <row r="16" spans="1:14" x14ac:dyDescent="0.3">
      <c r="A16" s="38" t="s">
        <v>127</v>
      </c>
      <c r="B16" s="38" t="s">
        <v>128</v>
      </c>
      <c r="C16" s="50" t="s">
        <v>97</v>
      </c>
      <c r="D16" s="72" t="s">
        <v>241</v>
      </c>
      <c r="E16" s="72" t="s">
        <v>258</v>
      </c>
      <c r="F16" s="78" t="s">
        <v>225</v>
      </c>
      <c r="G16" s="51" t="s">
        <v>193</v>
      </c>
      <c r="H16" s="51"/>
      <c r="I16" s="39" t="s">
        <v>185</v>
      </c>
      <c r="J16" s="40" t="s">
        <v>186</v>
      </c>
      <c r="K16" s="42" t="s">
        <v>187</v>
      </c>
      <c r="L16" s="39" t="s">
        <v>188</v>
      </c>
    </row>
    <row r="17" spans="1:13" x14ac:dyDescent="0.3">
      <c r="A17" s="49" t="s">
        <v>129</v>
      </c>
      <c r="B17" s="49" t="s">
        <v>130</v>
      </c>
      <c r="C17" s="50" t="s">
        <v>98</v>
      </c>
      <c r="D17" s="72" t="s">
        <v>242</v>
      </c>
      <c r="E17" s="72" t="s">
        <v>259</v>
      </c>
      <c r="F17" s="78" t="s">
        <v>226</v>
      </c>
      <c r="G17" s="51" t="s">
        <v>194</v>
      </c>
      <c r="H17" s="51" t="s">
        <v>195</v>
      </c>
      <c r="I17" s="39" t="s">
        <v>189</v>
      </c>
      <c r="J17" s="40" t="s">
        <v>190</v>
      </c>
      <c r="K17" s="42" t="s">
        <v>191</v>
      </c>
      <c r="L17" s="39" t="s">
        <v>192</v>
      </c>
    </row>
    <row r="18" spans="1:13" x14ac:dyDescent="0.3">
      <c r="A18" s="38" t="s">
        <v>131</v>
      </c>
      <c r="B18" s="38" t="s">
        <v>132</v>
      </c>
      <c r="C18" s="50" t="s">
        <v>99</v>
      </c>
      <c r="D18" s="72" t="s">
        <v>243</v>
      </c>
      <c r="E18" s="72" t="s">
        <v>260</v>
      </c>
      <c r="F18" s="78"/>
      <c r="G18" s="51" t="s">
        <v>195</v>
      </c>
      <c r="H18" s="51" t="s">
        <v>196</v>
      </c>
      <c r="I18" s="39" t="s">
        <v>203</v>
      </c>
      <c r="J18" s="40" t="s">
        <v>204</v>
      </c>
      <c r="K18" s="42" t="s">
        <v>205</v>
      </c>
      <c r="L18" s="39" t="s">
        <v>206</v>
      </c>
    </row>
    <row r="19" spans="1:13" ht="43.8" customHeight="1" x14ac:dyDescent="0.3">
      <c r="A19" s="50" t="s">
        <v>283</v>
      </c>
      <c r="B19" s="50" t="s">
        <v>291</v>
      </c>
      <c r="C19" s="50" t="s">
        <v>85</v>
      </c>
      <c r="D19" s="79" t="s">
        <v>284</v>
      </c>
      <c r="E19" s="79" t="s">
        <v>244</v>
      </c>
      <c r="F19" s="88"/>
      <c r="G19" s="89" t="s">
        <v>285</v>
      </c>
      <c r="H19" s="89"/>
      <c r="I19" s="50" t="s">
        <v>286</v>
      </c>
      <c r="J19" s="79" t="s">
        <v>287</v>
      </c>
      <c r="K19" s="80" t="s">
        <v>288</v>
      </c>
      <c r="L19" s="50" t="s">
        <v>289</v>
      </c>
      <c r="M19" s="90" t="s">
        <v>290</v>
      </c>
    </row>
    <row r="21" spans="1:13" x14ac:dyDescent="0.3">
      <c r="F21" s="78"/>
    </row>
    <row r="22" spans="1:13" x14ac:dyDescent="0.3">
      <c r="F22" s="78"/>
    </row>
    <row r="23" spans="1:13" x14ac:dyDescent="0.3">
      <c r="F23" s="78"/>
    </row>
    <row r="24" spans="1:13" x14ac:dyDescent="0.3">
      <c r="F24" s="78"/>
    </row>
    <row r="25" spans="1:13" x14ac:dyDescent="0.3">
      <c r="F25" s="78"/>
    </row>
    <row r="26" spans="1:13" x14ac:dyDescent="0.3">
      <c r="F26" s="78"/>
    </row>
    <row r="27" spans="1:13" x14ac:dyDescent="0.3">
      <c r="F27" s="78"/>
    </row>
    <row r="28" spans="1:13" x14ac:dyDescent="0.3">
      <c r="F28" s="78"/>
    </row>
    <row r="29" spans="1:13" x14ac:dyDescent="0.3">
      <c r="F29" s="78"/>
    </row>
    <row r="30" spans="1:13" x14ac:dyDescent="0.3">
      <c r="F30" s="78"/>
    </row>
    <row r="31" spans="1:13" x14ac:dyDescent="0.3">
      <c r="F31" s="78"/>
    </row>
    <row r="32" spans="1:13" x14ac:dyDescent="0.3">
      <c r="F32" s="78"/>
    </row>
    <row r="33" spans="6:6" x14ac:dyDescent="0.3">
      <c r="F33" s="78"/>
    </row>
    <row r="34" spans="6:6" x14ac:dyDescent="0.3">
      <c r="F34" s="78"/>
    </row>
    <row r="35" spans="6:6" x14ac:dyDescent="0.3">
      <c r="F35" s="78"/>
    </row>
    <row r="36" spans="6:6" x14ac:dyDescent="0.3">
      <c r="F36" s="78"/>
    </row>
    <row r="37" spans="6:6" x14ac:dyDescent="0.3">
      <c r="F37" s="78"/>
    </row>
    <row r="38" spans="6:6" x14ac:dyDescent="0.3">
      <c r="F38" s="78"/>
    </row>
  </sheetData>
  <hyperlinks>
    <hyperlink ref="G3" r:id="rId1" xr:uid="{F181BBB5-CCCD-4BFF-BB4A-269535864F5F}"/>
    <hyperlink ref="G4" r:id="rId2" xr:uid="{9151B95E-1442-4CB0-9A59-17A96EBCB816}"/>
    <hyperlink ref="G5" r:id="rId3" xr:uid="{A3225264-D824-479D-B81B-5EF896DF58C0}"/>
    <hyperlink ref="G6" r:id="rId4" xr:uid="{168146E3-6C06-42D7-930B-09E4DFDF78F2}"/>
    <hyperlink ref="G7" r:id="rId5" xr:uid="{916BD510-F3A8-4141-8F3A-06BA639F68EF}"/>
    <hyperlink ref="H3" r:id="rId6" xr:uid="{4D211211-D879-4AB2-A68C-A3C7F5CCDDBE}"/>
    <hyperlink ref="H4" r:id="rId7" xr:uid="{0239F9D7-AAC1-4C45-8BC9-A57FE4F79717}"/>
    <hyperlink ref="H5" r:id="rId8" xr:uid="{7BF1B37D-6F83-4387-A6A5-DDF747D44E94}"/>
    <hyperlink ref="H6" r:id="rId9" xr:uid="{2052583B-5621-4E6D-88C9-8296E88B1176}"/>
    <hyperlink ref="H7" r:id="rId10" xr:uid="{0D4558F0-2A56-4999-9EF0-01AFD051F63B}"/>
    <hyperlink ref="H9" r:id="rId11" xr:uid="{22CBD120-3200-4A45-A0E4-B6BEC334D684}"/>
    <hyperlink ref="H15" r:id="rId12" xr:uid="{61DAB3D7-070E-4219-8F9F-9DEDFA7C2B00}"/>
    <hyperlink ref="H10" r:id="rId13" xr:uid="{0FC13015-BACB-43A1-A671-54AFD000BE69}"/>
    <hyperlink ref="H11" r:id="rId14" xr:uid="{EA102DF3-A357-43DF-9E2D-1EBAD051DFB0}"/>
    <hyperlink ref="H17" r:id="rId15" display="mail7@gmail.com" xr:uid="{312C236C-5B15-4D82-BBAC-27BCFA695619}"/>
    <hyperlink ref="G9" r:id="rId16" xr:uid="{DAECFA68-4CB5-499F-9D77-F9F0252D9E44}"/>
    <hyperlink ref="G15" r:id="rId17" xr:uid="{EAA7D48C-DC67-4AAA-9BD6-B1EAC38DACB9}"/>
    <hyperlink ref="G10" r:id="rId18" xr:uid="{415DED7F-C88A-47EA-B49E-93B1577672E5}"/>
    <hyperlink ref="G16" r:id="rId19" xr:uid="{B3658272-1359-4FC1-9F80-BD8A81B79848}"/>
    <hyperlink ref="G11" r:id="rId20" xr:uid="{7C1BFD18-E8BF-479C-9546-158F9E6A69D1}"/>
    <hyperlink ref="G17" r:id="rId21" display="mail6@gmail.com" xr:uid="{CFC798BA-E4FE-4510-B4DB-EAE8514DBEE8}"/>
    <hyperlink ref="G12" r:id="rId22" xr:uid="{BC9AE3D2-4B5E-4595-A124-A2B6F7810A2C}"/>
    <hyperlink ref="G13" r:id="rId23" xr:uid="{FDB84000-209E-42A8-8735-EC01F613C959}"/>
    <hyperlink ref="H18" r:id="rId24" xr:uid="{05B62C1F-FF2B-43AA-BA15-9466D57CB8CC}"/>
    <hyperlink ref="G18" r:id="rId25" xr:uid="{1A35244C-D958-4AF8-904F-0329C95BF900}"/>
  </hyperlinks>
  <pageMargins left="0.7" right="0.7" top="0.75" bottom="0.75" header="0.3" footer="0.3"/>
  <pageSetup paperSize="9" orientation="portrait" r:id="rId26"/>
  <drawing r:id="rId27"/>
  <tableParts count="1">
    <tablePart r:id="rId28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7"/>
  <sheetViews>
    <sheetView showZeros="0" workbookViewId="0">
      <selection activeCell="O9" sqref="O9"/>
    </sheetView>
  </sheetViews>
  <sheetFormatPr baseColWidth="10" defaultColWidth="8.88671875" defaultRowHeight="13.8" x14ac:dyDescent="0.3"/>
  <cols>
    <col min="1" max="1" width="8.77734375" style="1" bestFit="1" customWidth="1"/>
    <col min="2" max="2" width="29.5546875" style="1" customWidth="1"/>
    <col min="3" max="3" width="25.88671875" style="1" customWidth="1"/>
    <col min="4" max="4" width="17.44140625" style="1" customWidth="1"/>
    <col min="5" max="5" width="11.6640625" style="1" customWidth="1"/>
    <col min="6" max="6" width="11" style="1" customWidth="1"/>
    <col min="7" max="10" width="8.88671875" style="1"/>
    <col min="11" max="12" width="10.77734375" style="1" customWidth="1"/>
    <col min="13" max="16384" width="8.88671875" style="1"/>
  </cols>
  <sheetData>
    <row r="1" spans="1:13" ht="20.399999999999999" x14ac:dyDescent="0.3">
      <c r="A1" s="81" t="s">
        <v>10</v>
      </c>
      <c r="B1" s="81"/>
      <c r="C1" s="81"/>
      <c r="D1" s="81"/>
      <c r="E1" s="81"/>
      <c r="F1" s="9"/>
    </row>
    <row r="3" spans="1:13" s="6" customFormat="1" ht="55.2" x14ac:dyDescent="0.3">
      <c r="A3" s="6" t="s">
        <v>2</v>
      </c>
      <c r="B3" s="6" t="s">
        <v>0</v>
      </c>
      <c r="C3" s="6" t="s">
        <v>1</v>
      </c>
      <c r="D3" s="6" t="s">
        <v>3</v>
      </c>
      <c r="E3" s="10" t="s">
        <v>11</v>
      </c>
      <c r="F3" s="10" t="s">
        <v>44</v>
      </c>
      <c r="G3" s="10" t="s">
        <v>12</v>
      </c>
      <c r="H3" s="10" t="s">
        <v>13</v>
      </c>
      <c r="I3" s="10" t="s">
        <v>14</v>
      </c>
      <c r="J3" s="10" t="s">
        <v>15</v>
      </c>
      <c r="K3" s="6" t="s">
        <v>45</v>
      </c>
      <c r="L3" s="6" t="s">
        <v>68</v>
      </c>
      <c r="M3" s="6" t="s">
        <v>46</v>
      </c>
    </row>
    <row r="4" spans="1:13" x14ac:dyDescent="0.3">
      <c r="A4" s="7">
        <v>111111</v>
      </c>
      <c r="B4" s="7" t="s">
        <v>16</v>
      </c>
      <c r="C4" s="7" t="s">
        <v>17</v>
      </c>
      <c r="D4" s="7" t="s">
        <v>18</v>
      </c>
      <c r="E4" s="8">
        <v>20</v>
      </c>
      <c r="F4" s="8">
        <v>5</v>
      </c>
      <c r="G4" s="8">
        <f>SUMIF(T_mouvement[Ref],T_base[[#This Row],[REF]],T_mouvement[Entrée])</f>
        <v>0</v>
      </c>
      <c r="H4" s="8">
        <f>SUMIF(T_mouvement[Ref],T_base[[#This Row],[REF]],T_mouvement[Sortie])</f>
        <v>0</v>
      </c>
      <c r="I4" s="8">
        <f>T_base[[#This Row],[STOCK INITIAL]]+T_base[[#This Row],[SOMME DES ENTREES]]-T_base[[#This Row],[SOMME DES SORTIES]]</f>
        <v>20</v>
      </c>
      <c r="J4" s="8" t="str">
        <f>IF(T_base[[#This Row],[STOCK A JOUR]]&lt;T_base[[#This Row],[STOCK MINI]],1,"")</f>
        <v/>
      </c>
      <c r="K4" s="13">
        <v>11.2</v>
      </c>
      <c r="L4" s="13">
        <f>T_base[[#This Row],[Prix d''achat HT]]+T_base[[#This Row],[Prix d''achat HT]]*40%</f>
        <v>15.68</v>
      </c>
      <c r="M4" s="14">
        <v>0.2</v>
      </c>
    </row>
    <row r="5" spans="1:13" x14ac:dyDescent="0.3">
      <c r="A5" s="7">
        <v>222222</v>
      </c>
      <c r="B5" s="7" t="s">
        <v>19</v>
      </c>
      <c r="C5" s="7" t="s">
        <v>20</v>
      </c>
      <c r="D5" s="7" t="s">
        <v>21</v>
      </c>
      <c r="E5" s="8">
        <v>21</v>
      </c>
      <c r="F5" s="8">
        <v>10</v>
      </c>
      <c r="G5" s="8">
        <f>SUMIF(T_mouvement[Ref],T_base[[#This Row],[REF]],T_mouvement[Entrée])</f>
        <v>0</v>
      </c>
      <c r="H5" s="8">
        <f>SUMIF(T_mouvement[Ref],T_base[[#This Row],[REF]],T_mouvement[Sortie])</f>
        <v>1</v>
      </c>
      <c r="I5" s="8">
        <f>T_base[[#This Row],[STOCK INITIAL]]+T_base[[#This Row],[SOMME DES ENTREES]]-T_base[[#This Row],[SOMME DES SORTIES]]</f>
        <v>20</v>
      </c>
      <c r="J5" s="8" t="str">
        <f>IF(T_base[[#This Row],[STOCK A JOUR]]&lt;T_base[[#This Row],[STOCK MINI]],1,"")</f>
        <v/>
      </c>
      <c r="K5" s="13">
        <v>12.6</v>
      </c>
      <c r="L5" s="13">
        <f>T_base[[#This Row],[Prix d''achat HT]]+T_base[[#This Row],[Prix d''achat HT]]*40%</f>
        <v>17.64</v>
      </c>
      <c r="M5" s="14">
        <v>0.15</v>
      </c>
    </row>
    <row r="6" spans="1:13" x14ac:dyDescent="0.3">
      <c r="A6" s="7">
        <v>333333</v>
      </c>
      <c r="B6" s="7" t="s">
        <v>22</v>
      </c>
      <c r="C6" s="7" t="s">
        <v>17</v>
      </c>
      <c r="D6" s="7" t="s">
        <v>23</v>
      </c>
      <c r="E6" s="8">
        <v>22</v>
      </c>
      <c r="F6" s="8">
        <v>15</v>
      </c>
      <c r="G6" s="8">
        <f>SUMIF(T_mouvement[Ref],T_base[[#This Row],[REF]],T_mouvement[Entrée])</f>
        <v>0</v>
      </c>
      <c r="H6" s="8">
        <f>SUMIF(T_mouvement[Ref],T_base[[#This Row],[REF]],T_mouvement[Sortie])</f>
        <v>2</v>
      </c>
      <c r="I6" s="8">
        <f>T_base[[#This Row],[STOCK INITIAL]]+T_base[[#This Row],[SOMME DES ENTREES]]-T_base[[#This Row],[SOMME DES SORTIES]]</f>
        <v>20</v>
      </c>
      <c r="J6" s="8" t="str">
        <f>IF(T_base[[#This Row],[STOCK A JOUR]]&lt;T_base[[#This Row],[STOCK MINI]],1,"")</f>
        <v/>
      </c>
      <c r="K6" s="13">
        <v>14</v>
      </c>
      <c r="L6" s="13">
        <f>T_base[[#This Row],[Prix d''achat HT]]+T_base[[#This Row],[Prix d''achat HT]]*40%</f>
        <v>19.600000000000001</v>
      </c>
      <c r="M6" s="14">
        <v>0.2</v>
      </c>
    </row>
    <row r="7" spans="1:13" x14ac:dyDescent="0.3">
      <c r="A7" s="7">
        <v>444444</v>
      </c>
      <c r="B7" s="7" t="s">
        <v>24</v>
      </c>
      <c r="C7" s="7" t="s">
        <v>25</v>
      </c>
      <c r="D7" s="7" t="s">
        <v>26</v>
      </c>
      <c r="E7" s="8">
        <v>23</v>
      </c>
      <c r="F7" s="8">
        <v>20</v>
      </c>
      <c r="G7" s="8">
        <f>SUMIF(T_mouvement[Ref],T_base[[#This Row],[REF]],T_mouvement[Entrée])</f>
        <v>0</v>
      </c>
      <c r="H7" s="8">
        <f>SUMIF(T_mouvement[Ref],T_base[[#This Row],[REF]],T_mouvement[Sortie])</f>
        <v>7</v>
      </c>
      <c r="I7" s="8">
        <f>T_base[[#This Row],[STOCK INITIAL]]+T_base[[#This Row],[SOMME DES ENTREES]]-T_base[[#This Row],[SOMME DES SORTIES]]</f>
        <v>16</v>
      </c>
      <c r="J7" s="8">
        <f>IF(T_base[[#This Row],[STOCK A JOUR]]&lt;T_base[[#This Row],[STOCK MINI]],1,"")</f>
        <v>1</v>
      </c>
      <c r="K7" s="13">
        <v>15.4</v>
      </c>
      <c r="L7" s="13">
        <f>T_base[[#This Row],[Prix d''achat HT]]+T_base[[#This Row],[Prix d''achat HT]]*40%</f>
        <v>21.560000000000002</v>
      </c>
      <c r="M7" s="15">
        <v>5.5E-2</v>
      </c>
    </row>
    <row r="8" spans="1:13" x14ac:dyDescent="0.3">
      <c r="A8" s="7">
        <v>555555</v>
      </c>
      <c r="B8" s="7" t="s">
        <v>27</v>
      </c>
      <c r="C8" s="7" t="s">
        <v>28</v>
      </c>
      <c r="D8" s="7" t="s">
        <v>21</v>
      </c>
      <c r="E8" s="8">
        <v>24</v>
      </c>
      <c r="F8" s="8">
        <v>25</v>
      </c>
      <c r="G8" s="8">
        <f>SUMIF(T_mouvement[Ref],T_base[[#This Row],[REF]],T_mouvement[Entrée])</f>
        <v>10</v>
      </c>
      <c r="H8" s="8">
        <f>SUMIF(T_mouvement[Ref],T_base[[#This Row],[REF]],T_mouvement[Sortie])</f>
        <v>5</v>
      </c>
      <c r="I8" s="8">
        <f>T_base[[#This Row],[STOCK INITIAL]]+T_base[[#This Row],[SOMME DES ENTREES]]-T_base[[#This Row],[SOMME DES SORTIES]]</f>
        <v>29</v>
      </c>
      <c r="J8" s="8" t="str">
        <f>IF(T_base[[#This Row],[STOCK A JOUR]]&lt;T_base[[#This Row],[STOCK MINI]],1,"")</f>
        <v/>
      </c>
      <c r="K8" s="13">
        <v>16.8</v>
      </c>
      <c r="L8" s="13">
        <f>T_base[[#This Row],[Prix d''achat HT]]+T_base[[#This Row],[Prix d''achat HT]]*40%</f>
        <v>23.520000000000003</v>
      </c>
      <c r="M8" s="15">
        <v>5.5E-2</v>
      </c>
    </row>
    <row r="9" spans="1:13" x14ac:dyDescent="0.3">
      <c r="A9" s="7">
        <v>666666</v>
      </c>
      <c r="B9" s="7" t="s">
        <v>29</v>
      </c>
      <c r="C9" s="7" t="s">
        <v>30</v>
      </c>
      <c r="D9" s="7" t="s">
        <v>26</v>
      </c>
      <c r="E9" s="8">
        <v>25</v>
      </c>
      <c r="F9" s="8">
        <v>30</v>
      </c>
      <c r="G9" s="8">
        <f>SUMIF(T_mouvement[Ref],T_base[[#This Row],[REF]],T_mouvement[Entrée])</f>
        <v>50</v>
      </c>
      <c r="H9" s="8">
        <f>SUMIF(T_mouvement[Ref],T_base[[#This Row],[REF]],T_mouvement[Sortie])</f>
        <v>5</v>
      </c>
      <c r="I9" s="8">
        <f>T_base[[#This Row],[STOCK INITIAL]]+T_base[[#This Row],[SOMME DES ENTREES]]-T_base[[#This Row],[SOMME DES SORTIES]]</f>
        <v>70</v>
      </c>
      <c r="J9" s="8" t="str">
        <f>IF(T_base[[#This Row],[STOCK A JOUR]]&lt;T_base[[#This Row],[STOCK MINI]],1,"")</f>
        <v/>
      </c>
      <c r="K9" s="13">
        <v>18.2</v>
      </c>
      <c r="L9" s="13">
        <f>T_base[[#This Row],[Prix d''achat HT]]+T_base[[#This Row],[Prix d''achat HT]]*40%</f>
        <v>25.48</v>
      </c>
      <c r="M9" s="14">
        <v>0.15</v>
      </c>
    </row>
    <row r="10" spans="1:13" x14ac:dyDescent="0.3">
      <c r="A10" s="7">
        <v>777777</v>
      </c>
      <c r="B10" s="7" t="s">
        <v>31</v>
      </c>
      <c r="C10" s="7" t="s">
        <v>32</v>
      </c>
      <c r="D10" s="7" t="s">
        <v>34</v>
      </c>
      <c r="E10" s="8">
        <v>26</v>
      </c>
      <c r="F10" s="8">
        <v>35</v>
      </c>
      <c r="G10" s="8">
        <f>SUMIF(T_mouvement[Ref],T_base[[#This Row],[REF]],T_mouvement[Entrée])</f>
        <v>0</v>
      </c>
      <c r="H10" s="8">
        <f>SUMIF(T_mouvement[Ref],T_base[[#This Row],[REF]],T_mouvement[Sortie])</f>
        <v>1</v>
      </c>
      <c r="I10" s="8">
        <f>T_base[[#This Row],[STOCK INITIAL]]+T_base[[#This Row],[SOMME DES ENTREES]]-T_base[[#This Row],[SOMME DES SORTIES]]</f>
        <v>25</v>
      </c>
      <c r="J10" s="8">
        <f>IF(T_base[[#This Row],[STOCK A JOUR]]&lt;T_base[[#This Row],[STOCK MINI]],1,"")</f>
        <v>1</v>
      </c>
      <c r="K10" s="13">
        <v>19.600000000000001</v>
      </c>
      <c r="L10" s="13">
        <f>T_base[[#This Row],[Prix d''achat HT]]+T_base[[#This Row],[Prix d''achat HT]]*40%</f>
        <v>27.44</v>
      </c>
      <c r="M10" s="14">
        <v>0.15</v>
      </c>
    </row>
    <row r="11" spans="1:13" x14ac:dyDescent="0.3">
      <c r="A11" s="7">
        <v>888888</v>
      </c>
      <c r="B11" s="7" t="s">
        <v>33</v>
      </c>
      <c r="C11" s="7" t="s">
        <v>20</v>
      </c>
      <c r="D11" s="7" t="s">
        <v>18</v>
      </c>
      <c r="E11" s="8">
        <v>50</v>
      </c>
      <c r="F11" s="8">
        <v>40</v>
      </c>
      <c r="G11" s="8">
        <f>SUMIF(T_mouvement[Ref],T_base[[#This Row],[REF]],T_mouvement[Entrée])</f>
        <v>0</v>
      </c>
      <c r="H11" s="8">
        <f>SUMIF(T_mouvement[Ref],T_base[[#This Row],[REF]],T_mouvement[Sortie])</f>
        <v>1</v>
      </c>
      <c r="I11" s="8">
        <f>T_base[[#This Row],[STOCK INITIAL]]+T_base[[#This Row],[SOMME DES ENTREES]]-T_base[[#This Row],[SOMME DES SORTIES]]</f>
        <v>49</v>
      </c>
      <c r="J11" s="8" t="str">
        <f>IF(T_base[[#This Row],[STOCK A JOUR]]&lt;T_base[[#This Row],[STOCK MINI]],1,"")</f>
        <v/>
      </c>
      <c r="K11" s="13">
        <v>21</v>
      </c>
      <c r="L11" s="13">
        <f>T_base[[#This Row],[Prix d''achat HT]]+T_base[[#This Row],[Prix d''achat HT]]*40%</f>
        <v>29.4</v>
      </c>
      <c r="M11" s="14">
        <v>0.2</v>
      </c>
    </row>
    <row r="12" spans="1:13" x14ac:dyDescent="0.3">
      <c r="A12" s="7">
        <v>999999</v>
      </c>
      <c r="B12" s="7" t="s">
        <v>35</v>
      </c>
      <c r="C12" s="7" t="s">
        <v>25</v>
      </c>
      <c r="D12" s="7" t="s">
        <v>34</v>
      </c>
      <c r="E12" s="8">
        <v>55</v>
      </c>
      <c r="F12" s="8">
        <v>45</v>
      </c>
      <c r="G12" s="8">
        <f>SUMIF(T_mouvement[Ref],T_base[[#This Row],[REF]],T_mouvement[Entrée])</f>
        <v>0</v>
      </c>
      <c r="H12" s="8">
        <f>SUMIF(T_mouvement[Ref],T_base[[#This Row],[REF]],T_mouvement[Sortie])</f>
        <v>0</v>
      </c>
      <c r="I12" s="8">
        <f>T_base[[#This Row],[STOCK INITIAL]]+T_base[[#This Row],[SOMME DES ENTREES]]-T_base[[#This Row],[SOMME DES SORTIES]]</f>
        <v>55</v>
      </c>
      <c r="J12" s="8" t="str">
        <f>IF(T_base[[#This Row],[STOCK A JOUR]]&lt;T_base[[#This Row],[STOCK MINI]],1,"")</f>
        <v/>
      </c>
      <c r="K12" s="13">
        <v>22.4</v>
      </c>
      <c r="L12" s="13">
        <f>T_base[[#This Row],[Prix d''achat HT]]+T_base[[#This Row],[Prix d''achat HT]]*40%</f>
        <v>31.36</v>
      </c>
      <c r="M12" s="14">
        <v>0.2</v>
      </c>
    </row>
    <row r="13" spans="1:13" x14ac:dyDescent="0.3">
      <c r="A13" s="7">
        <v>101010</v>
      </c>
      <c r="B13" s="7" t="s">
        <v>36</v>
      </c>
      <c r="C13" s="7" t="s">
        <v>28</v>
      </c>
      <c r="D13" s="7" t="s">
        <v>37</v>
      </c>
      <c r="E13" s="8">
        <v>60</v>
      </c>
      <c r="F13" s="8">
        <v>50</v>
      </c>
      <c r="G13" s="8">
        <f>SUMIF(T_mouvement[Ref],T_base[[#This Row],[REF]],T_mouvement[Entrée])</f>
        <v>0</v>
      </c>
      <c r="H13" s="8">
        <f>SUMIF(T_mouvement[Ref],T_base[[#This Row],[REF]],T_mouvement[Sortie])</f>
        <v>5</v>
      </c>
      <c r="I13" s="8">
        <f>T_base[[#This Row],[STOCK INITIAL]]+T_base[[#This Row],[SOMME DES ENTREES]]-T_base[[#This Row],[SOMME DES SORTIES]]</f>
        <v>55</v>
      </c>
      <c r="J13" s="8" t="str">
        <f>IF(T_base[[#This Row],[STOCK A JOUR]]&lt;T_base[[#This Row],[STOCK MINI]],1,"")</f>
        <v/>
      </c>
      <c r="K13" s="13">
        <v>23.8</v>
      </c>
      <c r="L13" s="13">
        <f>T_base[[#This Row],[Prix d''achat HT]]+T_base[[#This Row],[Prix d''achat HT]]*40%</f>
        <v>33.32</v>
      </c>
      <c r="M13" s="15">
        <v>5.5E-2</v>
      </c>
    </row>
    <row r="14" spans="1:13" x14ac:dyDescent="0.3">
      <c r="A14" s="7">
        <v>121212</v>
      </c>
      <c r="B14" s="7" t="s">
        <v>38</v>
      </c>
      <c r="C14" s="7" t="s">
        <v>28</v>
      </c>
      <c r="D14" s="7" t="s">
        <v>37</v>
      </c>
      <c r="E14" s="8">
        <v>65</v>
      </c>
      <c r="F14" s="8">
        <v>55</v>
      </c>
      <c r="G14" s="8">
        <f>SUMIF(T_mouvement[Ref],T_base[[#This Row],[REF]],T_mouvement[Entrée])</f>
        <v>0</v>
      </c>
      <c r="H14" s="8">
        <f>SUMIF(T_mouvement[Ref],T_base[[#This Row],[REF]],T_mouvement[Sortie])</f>
        <v>10</v>
      </c>
      <c r="I14" s="8">
        <f>T_base[[#This Row],[STOCK INITIAL]]+T_base[[#This Row],[SOMME DES ENTREES]]-T_base[[#This Row],[SOMME DES SORTIES]]</f>
        <v>55</v>
      </c>
      <c r="J14" s="8" t="str">
        <f>IF(T_base[[#This Row],[STOCK A JOUR]]&lt;T_base[[#This Row],[STOCK MINI]],1,"")</f>
        <v/>
      </c>
      <c r="K14" s="13">
        <v>25.2</v>
      </c>
      <c r="L14" s="13">
        <f>T_base[[#This Row],[Prix d''achat HT]]+T_base[[#This Row],[Prix d''achat HT]]*40%</f>
        <v>35.28</v>
      </c>
      <c r="M14" s="15">
        <v>5.5E-2</v>
      </c>
    </row>
    <row r="15" spans="1:13" x14ac:dyDescent="0.3">
      <c r="A15" s="7">
        <v>131313</v>
      </c>
      <c r="B15" s="7" t="s">
        <v>39</v>
      </c>
      <c r="C15" s="7" t="s">
        <v>17</v>
      </c>
      <c r="D15" s="7" t="s">
        <v>18</v>
      </c>
      <c r="E15" s="8">
        <v>70</v>
      </c>
      <c r="F15" s="8">
        <v>60</v>
      </c>
      <c r="G15" s="8">
        <f>SUMIF(T_mouvement[Ref],T_base[[#This Row],[REF]],T_mouvement[Entrée])</f>
        <v>0</v>
      </c>
      <c r="H15" s="8">
        <f>SUMIF(T_mouvement[Ref],T_base[[#This Row],[REF]],T_mouvement[Sortie])</f>
        <v>0</v>
      </c>
      <c r="I15" s="8">
        <f>T_base[[#This Row],[STOCK INITIAL]]+T_base[[#This Row],[SOMME DES ENTREES]]-T_base[[#This Row],[SOMME DES SORTIES]]</f>
        <v>70</v>
      </c>
      <c r="J15" s="8" t="str">
        <f>IF(T_base[[#This Row],[STOCK A JOUR]]&lt;T_base[[#This Row],[STOCK MINI]],1,"")</f>
        <v/>
      </c>
      <c r="K15" s="13">
        <v>26.6</v>
      </c>
      <c r="L15" s="13">
        <f>T_base[[#This Row],[Prix d''achat HT]]+T_base[[#This Row],[Prix d''achat HT]]*40%</f>
        <v>37.24</v>
      </c>
      <c r="M15" s="14">
        <v>0.15</v>
      </c>
    </row>
    <row r="16" spans="1:13" x14ac:dyDescent="0.3">
      <c r="A16" s="7">
        <v>141414</v>
      </c>
      <c r="B16" s="7" t="s">
        <v>40</v>
      </c>
      <c r="C16" s="7" t="s">
        <v>41</v>
      </c>
      <c r="D16" s="7" t="s">
        <v>42</v>
      </c>
      <c r="E16" s="8">
        <v>75</v>
      </c>
      <c r="F16" s="8">
        <v>65</v>
      </c>
      <c r="G16" s="8">
        <f>SUMIF(T_mouvement[Ref],T_base[[#This Row],[REF]],T_mouvement[Entrée])</f>
        <v>0</v>
      </c>
      <c r="H16" s="8">
        <f>SUMIF(T_mouvement[Ref],T_base[[#This Row],[REF]],T_mouvement[Sortie])</f>
        <v>0</v>
      </c>
      <c r="I16" s="8">
        <f>T_base[[#This Row],[STOCK INITIAL]]+T_base[[#This Row],[SOMME DES ENTREES]]-T_base[[#This Row],[SOMME DES SORTIES]]</f>
        <v>75</v>
      </c>
      <c r="J16" s="8" t="str">
        <f>IF(T_base[[#This Row],[STOCK A JOUR]]&lt;T_base[[#This Row],[STOCK MINI]],1,"")</f>
        <v/>
      </c>
      <c r="K16" s="13">
        <v>28</v>
      </c>
      <c r="L16" s="13">
        <f>T_base[[#This Row],[Prix d''achat HT]]+T_base[[#This Row],[Prix d''achat HT]]*40%</f>
        <v>39.200000000000003</v>
      </c>
      <c r="M16" s="15">
        <v>5.5E-2</v>
      </c>
    </row>
    <row r="17" spans="1:13" x14ac:dyDescent="0.3">
      <c r="A17" s="7">
        <v>151515</v>
      </c>
      <c r="B17" s="7" t="s">
        <v>43</v>
      </c>
      <c r="C17" s="7" t="s">
        <v>41</v>
      </c>
      <c r="D17" s="7" t="s">
        <v>42</v>
      </c>
      <c r="E17" s="8">
        <v>80</v>
      </c>
      <c r="F17" s="8">
        <v>20</v>
      </c>
      <c r="G17" s="8">
        <f>SUMIF(T_mouvement[Ref],T_base[[#This Row],[REF]],T_mouvement[Entrée])</f>
        <v>0</v>
      </c>
      <c r="H17" s="8">
        <f>SUMIF(T_mouvement[Ref],T_base[[#This Row],[REF]],T_mouvement[Sortie])</f>
        <v>5</v>
      </c>
      <c r="I17" s="8">
        <f>T_base[[#This Row],[STOCK INITIAL]]+T_base[[#This Row],[SOMME DES ENTREES]]-T_base[[#This Row],[SOMME DES SORTIES]]</f>
        <v>75</v>
      </c>
      <c r="J17" s="8" t="str">
        <f>IF(T_base[[#This Row],[STOCK A JOUR]]&lt;T_base[[#This Row],[STOCK MINI]],1,"")</f>
        <v/>
      </c>
      <c r="K17" s="13">
        <v>29.4</v>
      </c>
      <c r="L17" s="13">
        <v>41.16</v>
      </c>
      <c r="M17" s="15">
        <v>5.5E-2</v>
      </c>
    </row>
  </sheetData>
  <mergeCells count="1">
    <mergeCell ref="A1:E1"/>
  </mergeCell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091DEE0F-EDAD-429E-85A4-CF87DB3DF67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J4:J17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19"/>
  <sheetViews>
    <sheetView showZeros="0" workbookViewId="0">
      <selection activeCell="J20" sqref="J20"/>
    </sheetView>
  </sheetViews>
  <sheetFormatPr baseColWidth="10" defaultRowHeight="13.8" x14ac:dyDescent="0.25"/>
  <cols>
    <col min="1" max="1" width="11.88671875" style="5" customWidth="1"/>
    <col min="2" max="2" width="20.88671875" style="5" customWidth="1"/>
    <col min="3" max="5" width="11.5546875" style="5"/>
    <col min="6" max="6" width="23.109375" style="5" customWidth="1"/>
    <col min="7" max="8" width="11.5546875" style="5"/>
    <col min="9" max="9" width="11.5546875" style="52"/>
    <col min="10" max="16384" width="11.5546875" style="5"/>
  </cols>
  <sheetData>
    <row r="1" spans="1:9" ht="20.399999999999999" x14ac:dyDescent="0.35">
      <c r="A1" s="82" t="s">
        <v>9</v>
      </c>
      <c r="B1" s="82"/>
      <c r="C1" s="82"/>
      <c r="D1" s="82"/>
      <c r="E1" s="82"/>
      <c r="F1" s="82"/>
      <c r="G1" s="82"/>
    </row>
    <row r="2" spans="1:9" ht="78" customHeight="1" x14ac:dyDescent="0.25"/>
    <row r="3" spans="1:9" x14ac:dyDescent="0.25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66</v>
      </c>
      <c r="G3" s="4" t="s">
        <v>67</v>
      </c>
      <c r="H3" s="33" t="s">
        <v>56</v>
      </c>
      <c r="I3" s="53" t="s">
        <v>46</v>
      </c>
    </row>
    <row r="4" spans="1:9" x14ac:dyDescent="0.25">
      <c r="A4" s="12">
        <v>45679</v>
      </c>
      <c r="B4" s="5" t="s">
        <v>29</v>
      </c>
      <c r="C4" s="11">
        <v>666666</v>
      </c>
      <c r="D4" s="11">
        <v>50</v>
      </c>
      <c r="E4" s="11">
        <v>0</v>
      </c>
      <c r="F4" s="5" t="s">
        <v>198</v>
      </c>
      <c r="H4" s="11">
        <v>25.48</v>
      </c>
      <c r="I4" s="54">
        <v>0.15</v>
      </c>
    </row>
    <row r="5" spans="1:9" x14ac:dyDescent="0.25">
      <c r="A5" s="12">
        <v>45679</v>
      </c>
      <c r="B5" s="5" t="s">
        <v>27</v>
      </c>
      <c r="C5" s="11">
        <v>555555</v>
      </c>
      <c r="D5" s="11">
        <v>0</v>
      </c>
      <c r="E5" s="11">
        <v>3</v>
      </c>
      <c r="F5" s="5" t="s">
        <v>199</v>
      </c>
      <c r="H5" s="11">
        <v>23.520000000000003</v>
      </c>
      <c r="I5" s="54">
        <v>5.5E-2</v>
      </c>
    </row>
    <row r="6" spans="1:9" x14ac:dyDescent="0.25">
      <c r="A6" s="12">
        <v>45679</v>
      </c>
      <c r="B6" s="5" t="s">
        <v>36</v>
      </c>
      <c r="C6" s="11">
        <v>101010</v>
      </c>
      <c r="D6" s="11">
        <v>0</v>
      </c>
      <c r="E6" s="11">
        <v>5</v>
      </c>
      <c r="F6" s="5" t="s">
        <v>199</v>
      </c>
      <c r="H6" s="11">
        <v>33.32</v>
      </c>
      <c r="I6" s="54">
        <v>5.5E-2</v>
      </c>
    </row>
    <row r="7" spans="1:9" x14ac:dyDescent="0.25">
      <c r="A7" s="12">
        <v>45679</v>
      </c>
      <c r="B7" s="5" t="s">
        <v>38</v>
      </c>
      <c r="C7" s="11">
        <v>121212</v>
      </c>
      <c r="D7" s="11">
        <v>0</v>
      </c>
      <c r="E7" s="11">
        <v>10</v>
      </c>
      <c r="F7" s="5" t="s">
        <v>199</v>
      </c>
      <c r="H7" s="11">
        <v>35.28</v>
      </c>
      <c r="I7" s="54">
        <v>5.5E-2</v>
      </c>
    </row>
    <row r="8" spans="1:9" x14ac:dyDescent="0.25">
      <c r="A8" s="12">
        <v>45679</v>
      </c>
      <c r="B8" s="5" t="s">
        <v>24</v>
      </c>
      <c r="C8" s="11">
        <v>444444</v>
      </c>
      <c r="D8" s="11">
        <v>0</v>
      </c>
      <c r="E8" s="11">
        <v>5</v>
      </c>
      <c r="F8" s="5" t="s">
        <v>199</v>
      </c>
      <c r="H8" s="11">
        <v>21.560000000000002</v>
      </c>
      <c r="I8" s="54">
        <v>5.5E-2</v>
      </c>
    </row>
    <row r="9" spans="1:9" x14ac:dyDescent="0.25">
      <c r="A9" s="73">
        <v>45679</v>
      </c>
      <c r="B9" s="74" t="s">
        <v>27</v>
      </c>
      <c r="C9" s="75">
        <v>555555</v>
      </c>
      <c r="D9" s="75">
        <v>0</v>
      </c>
      <c r="E9" s="75">
        <v>2</v>
      </c>
      <c r="F9" s="74" t="s">
        <v>269</v>
      </c>
      <c r="G9" s="74"/>
      <c r="H9" s="75">
        <v>23.520000000000003</v>
      </c>
      <c r="I9" s="76">
        <v>5.5E-2</v>
      </c>
    </row>
    <row r="10" spans="1:9" x14ac:dyDescent="0.25">
      <c r="A10" s="73">
        <v>45679</v>
      </c>
      <c r="B10" s="74" t="s">
        <v>22</v>
      </c>
      <c r="C10" s="75">
        <v>333333</v>
      </c>
      <c r="D10" s="75">
        <v>0</v>
      </c>
      <c r="E10" s="75">
        <v>1</v>
      </c>
      <c r="F10" s="74" t="s">
        <v>270</v>
      </c>
      <c r="G10" s="74"/>
      <c r="H10" s="75">
        <v>19.600000000000001</v>
      </c>
      <c r="I10" s="76">
        <v>0.2</v>
      </c>
    </row>
    <row r="11" spans="1:9" x14ac:dyDescent="0.25">
      <c r="A11" s="73">
        <v>45679</v>
      </c>
      <c r="B11" s="74" t="s">
        <v>27</v>
      </c>
      <c r="C11" s="75">
        <v>555555</v>
      </c>
      <c r="D11" s="75">
        <v>10</v>
      </c>
      <c r="E11" s="75">
        <v>0</v>
      </c>
      <c r="F11" s="74" t="s">
        <v>21</v>
      </c>
      <c r="G11" s="74"/>
      <c r="H11" s="75">
        <v>23.520000000000003</v>
      </c>
      <c r="I11" s="76">
        <v>5.5E-2</v>
      </c>
    </row>
    <row r="12" spans="1:9" x14ac:dyDescent="0.25">
      <c r="A12" s="12">
        <v>45680</v>
      </c>
      <c r="B12" s="5" t="s">
        <v>24</v>
      </c>
      <c r="C12" s="11">
        <v>444444</v>
      </c>
      <c r="D12" s="11">
        <v>0</v>
      </c>
      <c r="E12" s="11">
        <v>2</v>
      </c>
      <c r="F12" s="5" t="s">
        <v>270</v>
      </c>
      <c r="H12" s="11">
        <v>21.560000000000002</v>
      </c>
      <c r="I12" s="54">
        <v>5.5E-2</v>
      </c>
    </row>
    <row r="13" spans="1:9" x14ac:dyDescent="0.25">
      <c r="A13" s="12">
        <v>45680</v>
      </c>
      <c r="B13" s="5" t="s">
        <v>29</v>
      </c>
      <c r="C13" s="11">
        <v>666666</v>
      </c>
      <c r="D13" s="11">
        <v>0</v>
      </c>
      <c r="E13" s="11">
        <v>5</v>
      </c>
      <c r="F13" s="5" t="s">
        <v>270</v>
      </c>
      <c r="H13" s="11">
        <v>25.48</v>
      </c>
      <c r="I13" s="54">
        <v>0.15</v>
      </c>
    </row>
    <row r="14" spans="1:9" x14ac:dyDescent="0.25">
      <c r="A14" s="12">
        <v>45680</v>
      </c>
      <c r="B14" s="5" t="s">
        <v>43</v>
      </c>
      <c r="C14" s="11">
        <v>151515</v>
      </c>
      <c r="D14" s="11">
        <v>0</v>
      </c>
      <c r="E14" s="11">
        <v>5</v>
      </c>
      <c r="F14" s="5" t="s">
        <v>292</v>
      </c>
      <c r="H14" s="11">
        <v>41.16</v>
      </c>
      <c r="I14" s="54">
        <v>5.5E-2</v>
      </c>
    </row>
    <row r="15" spans="1:9" x14ac:dyDescent="0.25">
      <c r="A15" s="12">
        <v>45680</v>
      </c>
      <c r="B15" s="5" t="s">
        <v>22</v>
      </c>
      <c r="C15" s="11">
        <v>333333</v>
      </c>
      <c r="D15" s="11">
        <v>0</v>
      </c>
      <c r="E15" s="11">
        <v>1</v>
      </c>
      <c r="F15" s="5" t="s">
        <v>292</v>
      </c>
      <c r="H15" s="11">
        <v>19.600000000000001</v>
      </c>
      <c r="I15" s="54">
        <v>0.2</v>
      </c>
    </row>
    <row r="16" spans="1:9" x14ac:dyDescent="0.25">
      <c r="A16" s="12">
        <v>45680</v>
      </c>
      <c r="B16" s="5" t="s">
        <v>19</v>
      </c>
      <c r="C16" s="11">
        <v>222222</v>
      </c>
      <c r="D16" s="11">
        <v>0</v>
      </c>
      <c r="E16" s="11">
        <v>1</v>
      </c>
      <c r="F16" s="5" t="s">
        <v>292</v>
      </c>
      <c r="H16" s="11">
        <v>17.64</v>
      </c>
      <c r="I16" s="54">
        <v>0.15</v>
      </c>
    </row>
    <row r="17" spans="1:9" x14ac:dyDescent="0.25">
      <c r="A17" s="12">
        <v>45680</v>
      </c>
      <c r="B17" s="5" t="s">
        <v>33</v>
      </c>
      <c r="C17" s="11">
        <v>888888</v>
      </c>
      <c r="D17" s="11">
        <v>0</v>
      </c>
      <c r="E17" s="11">
        <v>1</v>
      </c>
      <c r="F17" s="5" t="s">
        <v>292</v>
      </c>
      <c r="H17" s="11">
        <v>29.4</v>
      </c>
      <c r="I17" s="54">
        <v>0.2</v>
      </c>
    </row>
    <row r="18" spans="1:9" x14ac:dyDescent="0.25">
      <c r="A18" s="12">
        <v>45680</v>
      </c>
      <c r="B18" s="5" t="s">
        <v>31</v>
      </c>
      <c r="C18" s="11">
        <v>777777</v>
      </c>
      <c r="D18" s="11">
        <v>0</v>
      </c>
      <c r="E18" s="11">
        <v>1</v>
      </c>
      <c r="F18" s="5" t="s">
        <v>292</v>
      </c>
      <c r="H18" s="11">
        <v>27.44</v>
      </c>
      <c r="I18" s="54">
        <v>0.15</v>
      </c>
    </row>
    <row r="19" spans="1:9" x14ac:dyDescent="0.25">
      <c r="C19" s="11"/>
      <c r="D19" s="11"/>
      <c r="E19" s="11"/>
    </row>
  </sheetData>
  <mergeCells count="1">
    <mergeCell ref="A1:G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2">
          <controlPr defaultSize="0" autoLine="0" r:id="rId5">
            <anchor moveWithCells="1">
              <from>
                <xdr:col>0</xdr:col>
                <xdr:colOff>365760</xdr:colOff>
                <xdr:row>1</xdr:row>
                <xdr:rowOff>106680</xdr:rowOff>
              </from>
              <to>
                <xdr:col>5</xdr:col>
                <xdr:colOff>1036320</xdr:colOff>
                <xdr:row>1</xdr:row>
                <xdr:rowOff>693420</xdr:rowOff>
              </to>
            </anchor>
          </controlPr>
        </control>
      </mc:Choice>
      <mc:Fallback>
        <control shapeId="2049" r:id="rId4" name="CommandButton2"/>
      </mc:Fallback>
    </mc:AlternateContent>
  </controls>
  <tableParts count="1"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9AAA5-E4D4-40A2-AA7B-F9A37FFFE436}">
  <sheetPr codeName="Feuil3">
    <pageSetUpPr fitToPage="1"/>
  </sheetPr>
  <dimension ref="A1:AB1005"/>
  <sheetViews>
    <sheetView showGridLines="0" showZeros="0" workbookViewId="0">
      <selection activeCell="K13" sqref="K13"/>
    </sheetView>
  </sheetViews>
  <sheetFormatPr baseColWidth="10" defaultColWidth="14" defaultRowHeight="15" customHeight="1" x14ac:dyDescent="0.25"/>
  <cols>
    <col min="1" max="1" width="2.88671875" style="18" customWidth="1"/>
    <col min="2" max="2" width="36.77734375" style="18" customWidth="1"/>
    <col min="3" max="3" width="8.44140625" style="18" customWidth="1"/>
    <col min="4" max="4" width="10.44140625" style="18" customWidth="1"/>
    <col min="5" max="5" width="9.21875" style="18" customWidth="1"/>
    <col min="6" max="6" width="10.6640625" style="18" customWidth="1"/>
    <col min="7" max="7" width="10.6640625" style="23" customWidth="1"/>
    <col min="8" max="8" width="13.33203125" style="18" customWidth="1"/>
    <col min="9" max="28" width="10.21875" style="18" customWidth="1"/>
    <col min="29" max="16384" width="14" style="18"/>
  </cols>
  <sheetData>
    <row r="1" spans="1:28" ht="60.75" customHeight="1" x14ac:dyDescent="0.25">
      <c r="A1" s="16"/>
      <c r="B1" s="17"/>
      <c r="C1" s="17"/>
      <c r="D1" s="16"/>
      <c r="E1" s="16"/>
      <c r="G1" s="35" t="s">
        <v>47</v>
      </c>
      <c r="I1" s="16"/>
      <c r="J1" s="16"/>
      <c r="K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28" ht="18" customHeight="1" x14ac:dyDescent="0.25">
      <c r="A2" s="16"/>
      <c r="B2" s="24" t="s">
        <v>48</v>
      </c>
      <c r="C2" s="19"/>
      <c r="D2" s="16"/>
      <c r="E2" s="20"/>
      <c r="F2" s="36" t="s">
        <v>70</v>
      </c>
      <c r="G2" s="36"/>
      <c r="H2" s="63">
        <v>45680</v>
      </c>
      <c r="I2" s="16"/>
      <c r="J2" s="16"/>
      <c r="K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28" ht="15.75" customHeight="1" x14ac:dyDescent="0.25">
      <c r="A3" s="16"/>
      <c r="B3" s="19" t="s">
        <v>49</v>
      </c>
      <c r="C3" s="19"/>
      <c r="D3" s="16"/>
      <c r="E3" s="16"/>
      <c r="F3" s="21" t="s">
        <v>65</v>
      </c>
      <c r="G3" s="21"/>
      <c r="H3" s="17" t="s">
        <v>293</v>
      </c>
      <c r="I3" s="16"/>
      <c r="J3" s="16"/>
      <c r="K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</row>
    <row r="4" spans="1:28" ht="15.75" customHeight="1" x14ac:dyDescent="0.25">
      <c r="A4" s="16"/>
      <c r="B4" s="19" t="s">
        <v>50</v>
      </c>
      <c r="C4" s="19"/>
      <c r="D4" s="16"/>
      <c r="E4" s="16"/>
      <c r="F4" s="22"/>
      <c r="G4" s="2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</row>
    <row r="5" spans="1:28" ht="15.75" customHeight="1" x14ac:dyDescent="0.25">
      <c r="A5" s="16"/>
      <c r="B5" s="19" t="s">
        <v>51</v>
      </c>
      <c r="C5" s="19"/>
      <c r="H5" s="23"/>
      <c r="I5" s="16"/>
      <c r="J5" s="16"/>
      <c r="K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</row>
    <row r="6" spans="1:28" ht="15.75" customHeight="1" x14ac:dyDescent="0.25">
      <c r="A6" s="16"/>
      <c r="B6" s="19" t="s">
        <v>52</v>
      </c>
      <c r="C6" s="19"/>
      <c r="H6" s="46"/>
      <c r="I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</row>
    <row r="7" spans="1:28" ht="15.75" customHeight="1" x14ac:dyDescent="0.25">
      <c r="A7" s="16"/>
      <c r="B7" s="24" t="s">
        <v>53</v>
      </c>
      <c r="C7" s="24"/>
      <c r="F7" s="26" t="s">
        <v>100</v>
      </c>
      <c r="G7" s="47" t="s">
        <v>292</v>
      </c>
      <c r="H7" s="4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</row>
    <row r="8" spans="1:28" ht="15.75" customHeight="1" x14ac:dyDescent="0.25">
      <c r="A8" s="16"/>
      <c r="B8" s="25" t="s">
        <v>54</v>
      </c>
      <c r="C8" s="25"/>
      <c r="F8" s="45"/>
      <c r="G8" s="47" t="s">
        <v>161</v>
      </c>
      <c r="H8" s="23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</row>
    <row r="9" spans="1:28" ht="15.75" customHeight="1" x14ac:dyDescent="0.25">
      <c r="A9" s="16"/>
      <c r="B9" s="19" t="s">
        <v>202</v>
      </c>
      <c r="C9" s="19"/>
      <c r="F9" s="16"/>
      <c r="G9" s="48" t="s">
        <v>162</v>
      </c>
      <c r="H9" s="47" t="s">
        <v>163</v>
      </c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</row>
    <row r="10" spans="1:28" ht="15.6" customHeight="1" x14ac:dyDescent="0.25">
      <c r="A10" s="16"/>
      <c r="B10" s="27"/>
      <c r="C10" s="27"/>
      <c r="D10" s="16"/>
      <c r="E10" s="16"/>
      <c r="F10" s="28"/>
      <c r="G10" s="28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</row>
    <row r="11" spans="1:28" ht="29.25" customHeight="1" x14ac:dyDescent="0.25">
      <c r="A11" s="16"/>
      <c r="B11" s="29" t="s">
        <v>0</v>
      </c>
      <c r="C11" s="29" t="s">
        <v>55</v>
      </c>
      <c r="D11" s="29" t="s">
        <v>56</v>
      </c>
      <c r="E11" s="29" t="s">
        <v>46</v>
      </c>
      <c r="F11" s="29" t="s">
        <v>57</v>
      </c>
      <c r="G11" s="29" t="s">
        <v>201</v>
      </c>
      <c r="H11" s="29" t="s">
        <v>200</v>
      </c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</row>
    <row r="12" spans="1:28" ht="19.95" customHeight="1" x14ac:dyDescent="0.25">
      <c r="A12" s="16"/>
      <c r="B12" s="58" t="s">
        <v>43</v>
      </c>
      <c r="C12" s="59">
        <v>5</v>
      </c>
      <c r="D12" s="60">
        <v>41.16</v>
      </c>
      <c r="E12" s="61">
        <v>5.5E-2</v>
      </c>
      <c r="F12" s="60">
        <f>IFERROR(T_facture[[#This Row],[Qté]]*T_facture[[#This Row],[Prix ​​Unitaire]],"")</f>
        <v>205.79999999999998</v>
      </c>
      <c r="G12" s="60">
        <f>T_facture[[#This Row],[Total HT]]*T_facture[[#This Row],[TVA]]</f>
        <v>11.318999999999999</v>
      </c>
      <c r="H12" s="60">
        <f>T_facture[[#This Row],[Montant TVA]]+T_facture[[#This Row],[Total HT]]</f>
        <v>217.11899999999997</v>
      </c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</row>
    <row r="13" spans="1:28" ht="19.95" customHeight="1" x14ac:dyDescent="0.25">
      <c r="A13" s="16"/>
      <c r="B13" s="58" t="s">
        <v>22</v>
      </c>
      <c r="C13" s="62">
        <v>1</v>
      </c>
      <c r="D13" s="60">
        <v>19.600000000000001</v>
      </c>
      <c r="E13" s="61">
        <v>0.2</v>
      </c>
      <c r="F13" s="60">
        <f>IFERROR(T_facture[[#This Row],[Qté]]*T_facture[[#This Row],[Prix ​​Unitaire]],"")</f>
        <v>19.600000000000001</v>
      </c>
      <c r="G13" s="60">
        <f>T_facture[[#This Row],[Total HT]]*T_facture[[#This Row],[TVA]]</f>
        <v>3.9200000000000004</v>
      </c>
      <c r="H13" s="60">
        <f>T_facture[[#This Row],[Montant TVA]]+T_facture[[#This Row],[Total HT]]</f>
        <v>23.520000000000003</v>
      </c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</row>
    <row r="14" spans="1:28" ht="19.95" customHeight="1" x14ac:dyDescent="0.25">
      <c r="A14" s="16"/>
      <c r="B14" s="58" t="s">
        <v>19</v>
      </c>
      <c r="C14" s="62">
        <v>1</v>
      </c>
      <c r="D14" s="60">
        <v>17.64</v>
      </c>
      <c r="E14" s="61">
        <v>0.15</v>
      </c>
      <c r="F14" s="60">
        <f>IFERROR(T_facture[[#This Row],[Qté]]*T_facture[[#This Row],[Prix ​​Unitaire]],"")</f>
        <v>17.64</v>
      </c>
      <c r="G14" s="60">
        <f>T_facture[[#This Row],[Total HT]]*T_facture[[#This Row],[TVA]]</f>
        <v>2.6459999999999999</v>
      </c>
      <c r="H14" s="60">
        <f>T_facture[[#This Row],[Montant TVA]]+T_facture[[#This Row],[Total HT]]</f>
        <v>20.286000000000001</v>
      </c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</row>
    <row r="15" spans="1:28" ht="19.95" customHeight="1" x14ac:dyDescent="0.25">
      <c r="A15" s="16"/>
      <c r="B15" s="58" t="s">
        <v>33</v>
      </c>
      <c r="C15" s="62">
        <v>1</v>
      </c>
      <c r="D15" s="60">
        <v>29.4</v>
      </c>
      <c r="E15" s="61">
        <v>0.2</v>
      </c>
      <c r="F15" s="60">
        <f>IFERROR(T_facture[[#This Row],[Qté]]*T_facture[[#This Row],[Prix ​​Unitaire]],"")</f>
        <v>29.4</v>
      </c>
      <c r="G15" s="60">
        <f>T_facture[[#This Row],[Total HT]]*T_facture[[#This Row],[TVA]]</f>
        <v>5.88</v>
      </c>
      <c r="H15" s="60">
        <f>T_facture[[#This Row],[Montant TVA]]+T_facture[[#This Row],[Total HT]]</f>
        <v>35.28</v>
      </c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</row>
    <row r="16" spans="1:28" ht="19.95" customHeight="1" x14ac:dyDescent="0.25">
      <c r="A16" s="16"/>
      <c r="B16" s="58" t="s">
        <v>31</v>
      </c>
      <c r="C16" s="62">
        <v>1</v>
      </c>
      <c r="D16" s="60">
        <v>27.44</v>
      </c>
      <c r="E16" s="61">
        <v>0.15</v>
      </c>
      <c r="F16" s="60">
        <f>IFERROR(T_facture[[#This Row],[Qté]]*T_facture[[#This Row],[Prix ​​Unitaire]],"")</f>
        <v>27.44</v>
      </c>
      <c r="G16" s="60">
        <f>T_facture[[#This Row],[Total HT]]*T_facture[[#This Row],[TVA]]</f>
        <v>4.1159999999999997</v>
      </c>
      <c r="H16" s="60">
        <f>T_facture[[#This Row],[Montant TVA]]+T_facture[[#This Row],[Total HT]]</f>
        <v>31.556000000000001</v>
      </c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</row>
    <row r="17" spans="1:28" ht="19.95" customHeight="1" x14ac:dyDescent="0.25">
      <c r="A17" s="16"/>
      <c r="B17" s="58"/>
      <c r="C17" s="62"/>
      <c r="D17" s="60"/>
      <c r="E17" s="61"/>
      <c r="F17" s="60">
        <f>IFERROR(T_facture[[#This Row],[Qté]]*T_facture[[#This Row],[Prix ​​Unitaire]],"")</f>
        <v>0</v>
      </c>
      <c r="G17" s="60">
        <f>T_facture[[#This Row],[Total HT]]*T_facture[[#This Row],[TVA]]</f>
        <v>0</v>
      </c>
      <c r="H17" s="60">
        <f>T_facture[[#This Row],[Montant TVA]]+T_facture[[#This Row],[Total HT]]</f>
        <v>0</v>
      </c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</row>
    <row r="18" spans="1:28" ht="19.95" customHeight="1" x14ac:dyDescent="0.25">
      <c r="A18" s="16"/>
      <c r="B18" s="58"/>
      <c r="C18" s="62"/>
      <c r="D18" s="60"/>
      <c r="E18" s="61"/>
      <c r="F18" s="60">
        <f>IFERROR(T_facture[[#This Row],[Qté]]*T_facture[[#This Row],[Prix ​​Unitaire]],"")</f>
        <v>0</v>
      </c>
      <c r="G18" s="60">
        <f>T_facture[[#This Row],[Total HT]]*T_facture[[#This Row],[TVA]]</f>
        <v>0</v>
      </c>
      <c r="H18" s="60">
        <f>T_facture[[#This Row],[Montant TVA]]+T_facture[[#This Row],[Total HT]]</f>
        <v>0</v>
      </c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</row>
    <row r="19" spans="1:28" ht="19.95" customHeight="1" x14ac:dyDescent="0.25">
      <c r="A19" s="16"/>
      <c r="B19" s="58"/>
      <c r="C19" s="62"/>
      <c r="D19" s="60"/>
      <c r="E19" s="61"/>
      <c r="F19" s="60">
        <f>IFERROR(T_facture[[#This Row],[Qté]]*T_facture[[#This Row],[Prix ​​Unitaire]],"")</f>
        <v>0</v>
      </c>
      <c r="G19" s="60">
        <f>T_facture[[#This Row],[Total HT]]*T_facture[[#This Row],[TVA]]</f>
        <v>0</v>
      </c>
      <c r="H19" s="60">
        <f>T_facture[[#This Row],[Montant TVA]]+T_facture[[#This Row],[Total HT]]</f>
        <v>0</v>
      </c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</row>
    <row r="20" spans="1:28" ht="19.95" customHeight="1" x14ac:dyDescent="0.25">
      <c r="A20" s="16"/>
      <c r="B20" s="58"/>
      <c r="C20" s="62"/>
      <c r="D20" s="60"/>
      <c r="E20" s="61"/>
      <c r="F20" s="60">
        <f>IFERROR(T_facture[[#This Row],[Qté]]*T_facture[[#This Row],[Prix ​​Unitaire]],"")</f>
        <v>0</v>
      </c>
      <c r="G20" s="60">
        <f>T_facture[[#This Row],[Total HT]]*T_facture[[#This Row],[TVA]]</f>
        <v>0</v>
      </c>
      <c r="H20" s="60">
        <f>T_facture[[#This Row],[Montant TVA]]+T_facture[[#This Row],[Total HT]]</f>
        <v>0</v>
      </c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</row>
    <row r="21" spans="1:28" ht="19.95" customHeight="1" x14ac:dyDescent="0.25">
      <c r="A21" s="16"/>
      <c r="B21" s="58"/>
      <c r="C21" s="62"/>
      <c r="D21" s="60"/>
      <c r="E21" s="61"/>
      <c r="F21" s="60">
        <f>IFERROR(T_facture[[#This Row],[Qté]]*T_facture[[#This Row],[Prix ​​Unitaire]],"")</f>
        <v>0</v>
      </c>
      <c r="G21" s="60">
        <f>T_facture[[#This Row],[Total HT]]*T_facture[[#This Row],[TVA]]</f>
        <v>0</v>
      </c>
      <c r="H21" s="60">
        <f>T_facture[[#This Row],[Montant TVA]]+T_facture[[#This Row],[Total HT]]</f>
        <v>0</v>
      </c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</row>
    <row r="22" spans="1:28" ht="19.95" customHeight="1" x14ac:dyDescent="0.25">
      <c r="A22" s="16"/>
      <c r="B22" s="58"/>
      <c r="C22" s="62"/>
      <c r="D22" s="60"/>
      <c r="E22" s="61"/>
      <c r="F22" s="60">
        <f>IFERROR(T_facture[[#This Row],[Qté]]*T_facture[[#This Row],[Prix ​​Unitaire]],"")</f>
        <v>0</v>
      </c>
      <c r="G22" s="60">
        <f>T_facture[[#This Row],[Total HT]]*T_facture[[#This Row],[TVA]]</f>
        <v>0</v>
      </c>
      <c r="H22" s="60">
        <f>T_facture[[#This Row],[Montant TVA]]+T_facture[[#This Row],[Total HT]]</f>
        <v>0</v>
      </c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</row>
    <row r="23" spans="1:28" ht="19.95" customHeight="1" x14ac:dyDescent="0.25">
      <c r="A23" s="16"/>
      <c r="B23" s="58"/>
      <c r="C23" s="62"/>
      <c r="D23" s="60"/>
      <c r="E23" s="61"/>
      <c r="F23" s="60">
        <f>IFERROR(T_facture[[#This Row],[Qté]]*T_facture[[#This Row],[Prix ​​Unitaire]],"")</f>
        <v>0</v>
      </c>
      <c r="G23" s="60">
        <f>T_facture[[#This Row],[Total HT]]*T_facture[[#This Row],[TVA]]</f>
        <v>0</v>
      </c>
      <c r="H23" s="60">
        <f>T_facture[[#This Row],[Montant TVA]]+T_facture[[#This Row],[Total HT]]</f>
        <v>0</v>
      </c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</row>
    <row r="24" spans="1:28" ht="19.95" customHeight="1" x14ac:dyDescent="0.25">
      <c r="A24" s="16"/>
      <c r="B24" s="58"/>
      <c r="C24" s="62"/>
      <c r="D24" s="60"/>
      <c r="E24" s="61"/>
      <c r="F24" s="60">
        <f>IFERROR(T_facture[[#This Row],[Qté]]*T_facture[[#This Row],[Prix ​​Unitaire]],"")</f>
        <v>0</v>
      </c>
      <c r="G24" s="60">
        <f>T_facture[[#This Row],[Total HT]]*T_facture[[#This Row],[TVA]]</f>
        <v>0</v>
      </c>
      <c r="H24" s="60">
        <f>T_facture[[#This Row],[Montant TVA]]+T_facture[[#This Row],[Total HT]]</f>
        <v>0</v>
      </c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</row>
    <row r="25" spans="1:28" ht="19.95" customHeight="1" x14ac:dyDescent="0.25">
      <c r="A25" s="16"/>
      <c r="B25" s="58"/>
      <c r="C25" s="62"/>
      <c r="D25" s="60"/>
      <c r="E25" s="61"/>
      <c r="F25" s="60">
        <f>IFERROR(T_facture[[#This Row],[Qté]]*T_facture[[#This Row],[Prix ​​Unitaire]],"")</f>
        <v>0</v>
      </c>
      <c r="G25" s="60">
        <f>T_facture[[#This Row],[Total HT]]*T_facture[[#This Row],[TVA]]</f>
        <v>0</v>
      </c>
      <c r="H25" s="60">
        <f>T_facture[[#This Row],[Montant TVA]]+T_facture[[#This Row],[Total HT]]</f>
        <v>0</v>
      </c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</row>
    <row r="26" spans="1:28" ht="19.95" customHeight="1" x14ac:dyDescent="0.25">
      <c r="A26" s="16"/>
      <c r="B26" s="58"/>
      <c r="C26" s="62"/>
      <c r="D26" s="60"/>
      <c r="E26" s="61"/>
      <c r="F26" s="60">
        <f>IFERROR(T_facture[[#This Row],[Qté]]*T_facture[[#This Row],[Prix ​​Unitaire]],"")</f>
        <v>0</v>
      </c>
      <c r="G26" s="60">
        <f>T_facture[[#This Row],[Total HT]]*T_facture[[#This Row],[TVA]]</f>
        <v>0</v>
      </c>
      <c r="H26" s="60">
        <f>T_facture[[#This Row],[Montant TVA]]+T_facture[[#This Row],[Total HT]]</f>
        <v>0</v>
      </c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</row>
    <row r="27" spans="1:28" ht="19.95" customHeight="1" x14ac:dyDescent="0.25">
      <c r="A27" s="16"/>
      <c r="B27" s="58"/>
      <c r="C27" s="62"/>
      <c r="D27" s="60"/>
      <c r="E27" s="61"/>
      <c r="F27" s="60">
        <f>IFERROR(T_facture[[#This Row],[Qté]]*T_facture[[#This Row],[Prix ​​Unitaire]],"")</f>
        <v>0</v>
      </c>
      <c r="G27" s="60">
        <f>T_facture[[#This Row],[Total HT]]*T_facture[[#This Row],[TVA]]</f>
        <v>0</v>
      </c>
      <c r="H27" s="60">
        <f>T_facture[[#This Row],[Montant TVA]]+T_facture[[#This Row],[Total HT]]</f>
        <v>0</v>
      </c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</row>
    <row r="28" spans="1:28" ht="19.95" customHeight="1" x14ac:dyDescent="0.25">
      <c r="A28" s="16"/>
      <c r="B28" s="58"/>
      <c r="C28" s="62"/>
      <c r="D28" s="60"/>
      <c r="E28" s="61"/>
      <c r="F28" s="60">
        <f>IFERROR(T_facture[[#This Row],[Qté]]*T_facture[[#This Row],[Prix ​​Unitaire]],"")</f>
        <v>0</v>
      </c>
      <c r="G28" s="60">
        <f>T_facture[[#This Row],[Total HT]]*T_facture[[#This Row],[TVA]]</f>
        <v>0</v>
      </c>
      <c r="H28" s="60">
        <f>T_facture[[#This Row],[Montant TVA]]+T_facture[[#This Row],[Total HT]]</f>
        <v>0</v>
      </c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</row>
    <row r="29" spans="1:28" ht="19.95" customHeight="1" x14ac:dyDescent="0.25">
      <c r="A29" s="16"/>
      <c r="B29" s="86" t="s">
        <v>58</v>
      </c>
      <c r="C29" s="86"/>
      <c r="D29" s="87"/>
      <c r="E29" s="16"/>
      <c r="F29" s="21" t="s">
        <v>59</v>
      </c>
      <c r="G29" s="21"/>
      <c r="H29" s="55">
        <f>SUM(T_facture[Total TTC])</f>
        <v>327.76099999999991</v>
      </c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</row>
    <row r="30" spans="1:28" ht="19.95" customHeight="1" x14ac:dyDescent="0.25">
      <c r="A30" s="16"/>
      <c r="B30" s="83" t="s">
        <v>60</v>
      </c>
      <c r="C30" s="83"/>
      <c r="D30" s="84"/>
      <c r="E30" s="16"/>
      <c r="F30" s="34" t="s">
        <v>61</v>
      </c>
      <c r="G30" s="34"/>
      <c r="H30" s="56">
        <f>SUM(T_facture[Montant TVA])</f>
        <v>27.880999999999997</v>
      </c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</row>
    <row r="31" spans="1:28" ht="19.95" customHeight="1" x14ac:dyDescent="0.25">
      <c r="A31" s="16"/>
      <c r="B31" s="84"/>
      <c r="C31" s="84"/>
      <c r="D31" s="84"/>
      <c r="E31" s="16"/>
      <c r="F31" s="34" t="s">
        <v>62</v>
      </c>
      <c r="G31" s="34"/>
      <c r="H31" s="30">
        <v>0.1</v>
      </c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</row>
    <row r="32" spans="1:28" ht="19.95" customHeight="1" thickBot="1" x14ac:dyDescent="0.3">
      <c r="A32" s="16"/>
      <c r="B32" s="85" t="s">
        <v>63</v>
      </c>
      <c r="C32" s="85"/>
      <c r="D32" s="84"/>
      <c r="E32" s="16"/>
      <c r="F32" s="21" t="s">
        <v>64</v>
      </c>
      <c r="G32" s="21"/>
      <c r="H32" s="57">
        <f>H29-(H29*H31)</f>
        <v>294.98489999999993</v>
      </c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</row>
    <row r="33" spans="1:28" ht="19.95" customHeight="1" thickBot="1" x14ac:dyDescent="0.3">
      <c r="A33" s="16"/>
      <c r="B33" s="64"/>
      <c r="C33" s="65"/>
      <c r="D33" s="66"/>
      <c r="E33" s="66"/>
      <c r="F33" s="66"/>
      <c r="G33" s="67" t="s">
        <v>207</v>
      </c>
      <c r="H33" s="71" t="s">
        <v>210</v>
      </c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</row>
    <row r="34" spans="1:28" ht="30" customHeight="1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</row>
    <row r="35" spans="1:28" ht="30" customHeight="1" x14ac:dyDescent="0.25">
      <c r="A35" s="16"/>
      <c r="B35" s="31"/>
      <c r="C35" s="31"/>
      <c r="D35" s="31"/>
      <c r="E35" s="31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</row>
    <row r="36" spans="1:28" ht="30" customHeight="1" x14ac:dyDescent="0.25">
      <c r="A36" s="16"/>
      <c r="B36" s="31"/>
      <c r="C36" s="31"/>
      <c r="D36" s="31"/>
      <c r="E36" s="31"/>
      <c r="F36" s="32"/>
      <c r="G36" s="32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</row>
    <row r="37" spans="1:28" ht="30" customHeight="1" x14ac:dyDescent="0.25">
      <c r="A37" s="16"/>
      <c r="B37" s="31"/>
      <c r="C37" s="31"/>
      <c r="D37" s="31"/>
      <c r="E37" s="31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</row>
    <row r="38" spans="1:28" ht="30" customHeight="1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</row>
    <row r="39" spans="1:28" ht="30" customHeight="1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</row>
    <row r="40" spans="1:28" ht="30" customHeight="1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</row>
    <row r="41" spans="1:28" ht="30" customHeight="1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</row>
    <row r="42" spans="1:28" ht="30" customHeight="1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</row>
    <row r="43" spans="1:28" ht="30" customHeight="1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</row>
    <row r="44" spans="1:28" ht="30" customHeight="1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</row>
    <row r="45" spans="1:28" ht="30" customHeight="1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</row>
    <row r="46" spans="1:28" ht="30" customHeight="1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</row>
    <row r="47" spans="1:28" ht="30" customHeight="1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</row>
    <row r="48" spans="1:28" ht="30" customHeight="1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</row>
    <row r="49" spans="1:28" ht="30" customHeight="1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</row>
    <row r="50" spans="1:28" ht="30" customHeight="1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</row>
    <row r="51" spans="1:28" ht="30" customHeight="1" x14ac:dyDescent="0.2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</row>
    <row r="52" spans="1:28" ht="30" customHeight="1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</row>
    <row r="53" spans="1:28" ht="30" customHeight="1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</row>
    <row r="54" spans="1:28" ht="30" customHeight="1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</row>
    <row r="55" spans="1:28" ht="30" customHeight="1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</row>
    <row r="56" spans="1:28" ht="30" customHeight="1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</row>
    <row r="57" spans="1:28" ht="30" customHeight="1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</row>
    <row r="58" spans="1:28" ht="30" customHeight="1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</row>
    <row r="59" spans="1:28" ht="30" customHeight="1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</row>
    <row r="60" spans="1:28" ht="30" customHeight="1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</row>
    <row r="61" spans="1:28" ht="30" customHeight="1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</row>
    <row r="62" spans="1:28" ht="30" customHeight="1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</row>
    <row r="63" spans="1:28" ht="30" customHeight="1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</row>
    <row r="64" spans="1:28" ht="30" customHeight="1" x14ac:dyDescent="0.2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</row>
    <row r="65" spans="1:28" ht="30" customHeight="1" x14ac:dyDescent="0.2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</row>
    <row r="66" spans="1:28" ht="30" customHeight="1" x14ac:dyDescent="0.2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</row>
    <row r="67" spans="1:28" ht="30" customHeight="1" x14ac:dyDescent="0.2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</row>
    <row r="68" spans="1:28" ht="30" customHeight="1" x14ac:dyDescent="0.2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</row>
    <row r="69" spans="1:28" ht="30" customHeight="1" x14ac:dyDescent="0.25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</row>
    <row r="70" spans="1:28" ht="30" customHeight="1" x14ac:dyDescent="0.2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</row>
    <row r="71" spans="1:28" ht="30" customHeight="1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</row>
    <row r="72" spans="1:28" ht="30" customHeight="1" x14ac:dyDescent="0.2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</row>
    <row r="73" spans="1:28" ht="30" customHeight="1" x14ac:dyDescent="0.25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</row>
    <row r="74" spans="1:28" ht="30" customHeight="1" x14ac:dyDescent="0.25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</row>
    <row r="75" spans="1:28" ht="30" customHeight="1" x14ac:dyDescent="0.2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</row>
    <row r="76" spans="1:28" ht="30" customHeight="1" x14ac:dyDescent="0.2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</row>
    <row r="77" spans="1:28" ht="30" customHeight="1" x14ac:dyDescent="0.2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</row>
    <row r="78" spans="1:28" ht="30" customHeight="1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</row>
    <row r="79" spans="1:28" ht="30" customHeight="1" x14ac:dyDescent="0.2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</row>
    <row r="80" spans="1:28" ht="30" customHeight="1" x14ac:dyDescent="0.25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</row>
    <row r="81" spans="1:28" ht="30" customHeight="1" x14ac:dyDescent="0.2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</row>
    <row r="82" spans="1:28" ht="30" customHeight="1" x14ac:dyDescent="0.25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</row>
    <row r="83" spans="1:28" ht="30" customHeight="1" x14ac:dyDescent="0.2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</row>
    <row r="84" spans="1:28" ht="30" customHeight="1" x14ac:dyDescent="0.2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</row>
    <row r="85" spans="1:28" ht="30" customHeight="1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</row>
    <row r="86" spans="1:28" ht="30" customHeight="1" x14ac:dyDescent="0.25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</row>
    <row r="87" spans="1:28" ht="30" customHeight="1" x14ac:dyDescent="0.2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</row>
    <row r="88" spans="1:28" ht="30" customHeight="1" x14ac:dyDescent="0.25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</row>
    <row r="89" spans="1:28" ht="30" customHeight="1" x14ac:dyDescent="0.2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</row>
    <row r="90" spans="1:28" ht="30" customHeight="1" x14ac:dyDescent="0.25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</row>
    <row r="91" spans="1:28" ht="30" customHeight="1" x14ac:dyDescent="0.2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</row>
    <row r="92" spans="1:28" ht="30" customHeight="1" x14ac:dyDescent="0.25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</row>
    <row r="93" spans="1:28" ht="30" customHeight="1" x14ac:dyDescent="0.25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</row>
    <row r="94" spans="1:28" ht="30" customHeight="1" x14ac:dyDescent="0.25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</row>
    <row r="95" spans="1:28" ht="30" customHeight="1" x14ac:dyDescent="0.25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</row>
    <row r="96" spans="1:28" ht="30" customHeight="1" x14ac:dyDescent="0.25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</row>
    <row r="97" spans="1:28" ht="30" customHeight="1" x14ac:dyDescent="0.25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</row>
    <row r="98" spans="1:28" ht="30" customHeight="1" x14ac:dyDescent="0.25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</row>
    <row r="99" spans="1:28" ht="30" customHeight="1" x14ac:dyDescent="0.25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</row>
    <row r="100" spans="1:28" ht="30" customHeight="1" x14ac:dyDescent="0.25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</row>
    <row r="101" spans="1:28" ht="30" customHeight="1" x14ac:dyDescent="0.25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</row>
    <row r="102" spans="1:28" ht="30" customHeight="1" x14ac:dyDescent="0.25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</row>
    <row r="103" spans="1:28" ht="30" customHeight="1" x14ac:dyDescent="0.25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</row>
    <row r="104" spans="1:28" ht="30" customHeight="1" x14ac:dyDescent="0.25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</row>
    <row r="105" spans="1:28" ht="30" customHeight="1" x14ac:dyDescent="0.2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</row>
    <row r="106" spans="1:28" ht="30" customHeight="1" x14ac:dyDescent="0.25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</row>
    <row r="107" spans="1:28" ht="30" customHeight="1" x14ac:dyDescent="0.25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</row>
    <row r="108" spans="1:28" ht="30" customHeight="1" x14ac:dyDescent="0.25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</row>
    <row r="109" spans="1:28" ht="30" customHeight="1" x14ac:dyDescent="0.25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</row>
    <row r="110" spans="1:28" ht="30" customHeight="1" x14ac:dyDescent="0.25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</row>
    <row r="111" spans="1:28" ht="30" customHeight="1" x14ac:dyDescent="0.25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</row>
    <row r="112" spans="1:28" ht="30" customHeight="1" x14ac:dyDescent="0.25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</row>
    <row r="113" spans="1:28" ht="30" customHeight="1" x14ac:dyDescent="0.25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</row>
    <row r="114" spans="1:28" ht="30" customHeight="1" x14ac:dyDescent="0.25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</row>
    <row r="115" spans="1:28" ht="30" customHeight="1" x14ac:dyDescent="0.2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</row>
    <row r="116" spans="1:28" ht="30" customHeight="1" x14ac:dyDescent="0.25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</row>
    <row r="117" spans="1:28" ht="30" customHeight="1" x14ac:dyDescent="0.25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</row>
    <row r="118" spans="1:28" ht="30" customHeight="1" x14ac:dyDescent="0.25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</row>
    <row r="119" spans="1:28" ht="30" customHeight="1" x14ac:dyDescent="0.25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</row>
    <row r="120" spans="1:28" ht="30" customHeight="1" x14ac:dyDescent="0.25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</row>
    <row r="121" spans="1:28" ht="30" customHeight="1" x14ac:dyDescent="0.25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</row>
    <row r="122" spans="1:28" ht="30" customHeight="1" x14ac:dyDescent="0.25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</row>
    <row r="123" spans="1:28" ht="30" customHeight="1" x14ac:dyDescent="0.25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</row>
    <row r="124" spans="1:28" ht="30" customHeight="1" x14ac:dyDescent="0.25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</row>
    <row r="125" spans="1:28" ht="30" customHeight="1" x14ac:dyDescent="0.25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</row>
    <row r="126" spans="1:28" ht="30" customHeight="1" x14ac:dyDescent="0.25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</row>
    <row r="127" spans="1:28" ht="30" customHeight="1" x14ac:dyDescent="0.25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</row>
    <row r="128" spans="1:28" ht="30" customHeight="1" x14ac:dyDescent="0.25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</row>
    <row r="129" spans="1:28" ht="30" customHeight="1" x14ac:dyDescent="0.25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</row>
    <row r="130" spans="1:28" ht="30" customHeight="1" x14ac:dyDescent="0.25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</row>
    <row r="131" spans="1:28" ht="30" customHeight="1" x14ac:dyDescent="0.25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</row>
    <row r="132" spans="1:28" ht="30" customHeight="1" x14ac:dyDescent="0.25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</row>
    <row r="133" spans="1:28" ht="30" customHeight="1" x14ac:dyDescent="0.25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</row>
    <row r="134" spans="1:28" ht="30" customHeight="1" x14ac:dyDescent="0.25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</row>
    <row r="135" spans="1:28" ht="30" customHeight="1" x14ac:dyDescent="0.25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</row>
    <row r="136" spans="1:28" ht="30" customHeight="1" x14ac:dyDescent="0.25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</row>
    <row r="137" spans="1:28" ht="30" customHeight="1" x14ac:dyDescent="0.25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</row>
    <row r="138" spans="1:28" ht="30" customHeight="1" x14ac:dyDescent="0.25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</row>
    <row r="139" spans="1:28" ht="30" customHeight="1" x14ac:dyDescent="0.25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</row>
    <row r="140" spans="1:28" ht="30" customHeight="1" x14ac:dyDescent="0.25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</row>
    <row r="141" spans="1:28" ht="30" customHeight="1" x14ac:dyDescent="0.25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</row>
    <row r="142" spans="1:28" ht="30" customHeight="1" x14ac:dyDescent="0.25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</row>
    <row r="143" spans="1:28" ht="30" customHeight="1" x14ac:dyDescent="0.25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</row>
    <row r="144" spans="1:28" ht="30" customHeight="1" x14ac:dyDescent="0.25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</row>
    <row r="145" spans="1:28" ht="30" customHeight="1" x14ac:dyDescent="0.25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</row>
    <row r="146" spans="1:28" ht="30" customHeight="1" x14ac:dyDescent="0.25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</row>
    <row r="147" spans="1:28" ht="30" customHeight="1" x14ac:dyDescent="0.25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</row>
    <row r="148" spans="1:28" ht="30" customHeight="1" x14ac:dyDescent="0.25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</row>
    <row r="149" spans="1:28" ht="30" customHeight="1" x14ac:dyDescent="0.25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</row>
    <row r="150" spans="1:28" ht="30" customHeight="1" x14ac:dyDescent="0.25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</row>
    <row r="151" spans="1:28" ht="30" customHeight="1" x14ac:dyDescent="0.25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</row>
    <row r="152" spans="1:28" ht="30" customHeight="1" x14ac:dyDescent="0.25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</row>
    <row r="153" spans="1:28" ht="30" customHeight="1" x14ac:dyDescent="0.25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</row>
    <row r="154" spans="1:28" ht="30" customHeight="1" x14ac:dyDescent="0.25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</row>
    <row r="155" spans="1:28" ht="30" customHeight="1" x14ac:dyDescent="0.25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</row>
    <row r="156" spans="1:28" ht="30" customHeight="1" x14ac:dyDescent="0.25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</row>
    <row r="157" spans="1:28" ht="30" customHeight="1" x14ac:dyDescent="0.25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</row>
    <row r="158" spans="1:28" ht="30" customHeight="1" x14ac:dyDescent="0.25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</row>
    <row r="159" spans="1:28" ht="30" customHeight="1" x14ac:dyDescent="0.25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</row>
    <row r="160" spans="1:28" ht="30" customHeight="1" x14ac:dyDescent="0.25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</row>
    <row r="161" spans="1:28" ht="30" customHeight="1" x14ac:dyDescent="0.25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</row>
    <row r="162" spans="1:28" ht="30" customHeight="1" x14ac:dyDescent="0.25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</row>
    <row r="163" spans="1:28" ht="30" customHeight="1" x14ac:dyDescent="0.25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</row>
    <row r="164" spans="1:28" ht="30" customHeight="1" x14ac:dyDescent="0.25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</row>
    <row r="165" spans="1:28" ht="30" customHeight="1" x14ac:dyDescent="0.25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</row>
    <row r="166" spans="1:28" ht="30" customHeight="1" x14ac:dyDescent="0.25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</row>
    <row r="167" spans="1:28" ht="30" customHeight="1" x14ac:dyDescent="0.25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</row>
    <row r="168" spans="1:28" ht="30" customHeight="1" x14ac:dyDescent="0.25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</row>
    <row r="169" spans="1:28" ht="30" customHeight="1" x14ac:dyDescent="0.25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</row>
    <row r="170" spans="1:28" ht="30" customHeight="1" x14ac:dyDescent="0.25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</row>
    <row r="171" spans="1:28" ht="30" customHeight="1" x14ac:dyDescent="0.25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</row>
    <row r="172" spans="1:28" ht="30" customHeight="1" x14ac:dyDescent="0.25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</row>
    <row r="173" spans="1:28" ht="30" customHeight="1" x14ac:dyDescent="0.25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</row>
    <row r="174" spans="1:28" ht="30" customHeight="1" x14ac:dyDescent="0.25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</row>
    <row r="175" spans="1:28" ht="30" customHeight="1" x14ac:dyDescent="0.25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</row>
    <row r="176" spans="1:28" ht="30" customHeight="1" x14ac:dyDescent="0.25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</row>
    <row r="177" spans="1:28" ht="30" customHeight="1" x14ac:dyDescent="0.25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</row>
    <row r="178" spans="1:28" ht="30" customHeight="1" x14ac:dyDescent="0.25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</row>
    <row r="179" spans="1:28" ht="30" customHeight="1" x14ac:dyDescent="0.25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</row>
    <row r="180" spans="1:28" ht="30" customHeight="1" x14ac:dyDescent="0.25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</row>
    <row r="181" spans="1:28" ht="30" customHeight="1" x14ac:dyDescent="0.25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</row>
    <row r="182" spans="1:28" ht="30" customHeight="1" x14ac:dyDescent="0.25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</row>
    <row r="183" spans="1:28" ht="30" customHeight="1" x14ac:dyDescent="0.25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</row>
    <row r="184" spans="1:28" ht="30" customHeight="1" x14ac:dyDescent="0.25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</row>
    <row r="185" spans="1:28" ht="30" customHeight="1" x14ac:dyDescent="0.25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</row>
    <row r="186" spans="1:28" ht="30" customHeight="1" x14ac:dyDescent="0.25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</row>
    <row r="187" spans="1:28" ht="30" customHeight="1" x14ac:dyDescent="0.25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</row>
    <row r="188" spans="1:28" ht="30" customHeight="1" x14ac:dyDescent="0.25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</row>
    <row r="189" spans="1:28" ht="30" customHeight="1" x14ac:dyDescent="0.25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</row>
    <row r="190" spans="1:28" ht="30" customHeight="1" x14ac:dyDescent="0.25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</row>
    <row r="191" spans="1:28" ht="30" customHeight="1" x14ac:dyDescent="0.25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</row>
    <row r="192" spans="1:28" ht="30" customHeight="1" x14ac:dyDescent="0.25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</row>
    <row r="193" spans="1:28" ht="30" customHeight="1" x14ac:dyDescent="0.25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</row>
    <row r="194" spans="1:28" ht="30" customHeight="1" x14ac:dyDescent="0.25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</row>
    <row r="195" spans="1:28" ht="30" customHeight="1" x14ac:dyDescent="0.25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</row>
    <row r="196" spans="1:28" ht="30" customHeight="1" x14ac:dyDescent="0.25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</row>
    <row r="197" spans="1:28" ht="30" customHeight="1" x14ac:dyDescent="0.25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</row>
    <row r="198" spans="1:28" ht="30" customHeight="1" x14ac:dyDescent="0.25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</row>
    <row r="199" spans="1:28" ht="30" customHeight="1" x14ac:dyDescent="0.25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</row>
    <row r="200" spans="1:28" ht="30" customHeight="1" x14ac:dyDescent="0.25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</row>
    <row r="201" spans="1:28" ht="30" customHeight="1" x14ac:dyDescent="0.25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</row>
    <row r="202" spans="1:28" ht="30" customHeight="1" x14ac:dyDescent="0.25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</row>
    <row r="203" spans="1:28" ht="30" customHeight="1" x14ac:dyDescent="0.25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</row>
    <row r="204" spans="1:28" ht="30" customHeight="1" x14ac:dyDescent="0.25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</row>
    <row r="205" spans="1:28" ht="30" customHeight="1" x14ac:dyDescent="0.25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</row>
    <row r="206" spans="1:28" ht="30" customHeight="1" x14ac:dyDescent="0.25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</row>
    <row r="207" spans="1:28" ht="30" customHeight="1" x14ac:dyDescent="0.25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</row>
    <row r="208" spans="1:28" ht="30" customHeight="1" x14ac:dyDescent="0.25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</row>
    <row r="209" spans="1:28" ht="30" customHeight="1" x14ac:dyDescent="0.25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</row>
    <row r="210" spans="1:28" ht="30" customHeight="1" x14ac:dyDescent="0.25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</row>
    <row r="211" spans="1:28" ht="30" customHeight="1" x14ac:dyDescent="0.25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</row>
    <row r="212" spans="1:28" ht="30" customHeight="1" x14ac:dyDescent="0.25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</row>
    <row r="213" spans="1:28" ht="30" customHeight="1" x14ac:dyDescent="0.25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</row>
    <row r="214" spans="1:28" ht="30" customHeight="1" x14ac:dyDescent="0.25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</row>
    <row r="215" spans="1:28" ht="30" customHeight="1" x14ac:dyDescent="0.25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</row>
    <row r="216" spans="1:28" ht="30" customHeight="1" x14ac:dyDescent="0.25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</row>
    <row r="217" spans="1:28" ht="30" customHeight="1" x14ac:dyDescent="0.25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</row>
    <row r="218" spans="1:28" ht="30" customHeight="1" x14ac:dyDescent="0.25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</row>
    <row r="219" spans="1:28" ht="30" customHeight="1" x14ac:dyDescent="0.25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</row>
    <row r="220" spans="1:28" ht="30" customHeight="1" x14ac:dyDescent="0.25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</row>
    <row r="221" spans="1:28" ht="30" customHeight="1" x14ac:dyDescent="0.25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</row>
    <row r="222" spans="1:28" ht="30" customHeight="1" x14ac:dyDescent="0.25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</row>
    <row r="223" spans="1:28" ht="30" customHeight="1" x14ac:dyDescent="0.25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</row>
    <row r="224" spans="1:28" ht="30" customHeight="1" x14ac:dyDescent="0.25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</row>
    <row r="225" spans="1:28" ht="30" customHeight="1" x14ac:dyDescent="0.25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</row>
    <row r="226" spans="1:28" ht="30" customHeight="1" x14ac:dyDescent="0.25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</row>
    <row r="227" spans="1:28" ht="30" customHeight="1" x14ac:dyDescent="0.25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</row>
    <row r="228" spans="1:28" ht="30" customHeight="1" x14ac:dyDescent="0.25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</row>
    <row r="229" spans="1:28" ht="30" customHeight="1" x14ac:dyDescent="0.25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</row>
    <row r="230" spans="1:28" ht="30" customHeight="1" x14ac:dyDescent="0.25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</row>
    <row r="231" spans="1:28" ht="30" customHeight="1" x14ac:dyDescent="0.25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</row>
    <row r="232" spans="1:28" ht="30" customHeight="1" x14ac:dyDescent="0.25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</row>
    <row r="233" spans="1:28" ht="30" customHeight="1" x14ac:dyDescent="0.25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</row>
    <row r="234" spans="1:28" ht="30" customHeight="1" x14ac:dyDescent="0.25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</row>
    <row r="235" spans="1:28" ht="30" customHeight="1" x14ac:dyDescent="0.25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</row>
    <row r="236" spans="1:28" ht="30" customHeight="1" x14ac:dyDescent="0.25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</row>
    <row r="237" spans="1:28" ht="30" customHeight="1" x14ac:dyDescent="0.25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</row>
    <row r="238" spans="1:28" ht="30" customHeight="1" x14ac:dyDescent="0.25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</row>
    <row r="239" spans="1:28" ht="30" customHeight="1" x14ac:dyDescent="0.25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</row>
    <row r="240" spans="1:28" ht="30" customHeight="1" x14ac:dyDescent="0.25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</row>
    <row r="241" spans="1:28" ht="30" customHeight="1" x14ac:dyDescent="0.25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</row>
    <row r="242" spans="1:28" ht="30" customHeight="1" x14ac:dyDescent="0.25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</row>
    <row r="243" spans="1:28" ht="30" customHeight="1" x14ac:dyDescent="0.25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</row>
    <row r="244" spans="1:28" ht="30" customHeight="1" x14ac:dyDescent="0.25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</row>
    <row r="245" spans="1:28" ht="30" customHeight="1" x14ac:dyDescent="0.25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</row>
    <row r="246" spans="1:28" ht="30" customHeight="1" x14ac:dyDescent="0.25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</row>
    <row r="247" spans="1:28" ht="30" customHeight="1" x14ac:dyDescent="0.25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</row>
    <row r="248" spans="1:28" ht="30" customHeight="1" x14ac:dyDescent="0.25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</row>
    <row r="249" spans="1:28" ht="30" customHeight="1" x14ac:dyDescent="0.25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</row>
    <row r="250" spans="1:28" ht="30" customHeight="1" x14ac:dyDescent="0.25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</row>
    <row r="251" spans="1:28" ht="30" customHeight="1" x14ac:dyDescent="0.25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</row>
    <row r="252" spans="1:28" ht="30" customHeight="1" x14ac:dyDescent="0.25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</row>
    <row r="253" spans="1:28" ht="30" customHeight="1" x14ac:dyDescent="0.25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</row>
    <row r="254" spans="1:28" ht="30" customHeight="1" x14ac:dyDescent="0.25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</row>
    <row r="255" spans="1:28" ht="30" customHeight="1" x14ac:dyDescent="0.25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</row>
    <row r="256" spans="1:28" ht="30" customHeight="1" x14ac:dyDescent="0.25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</row>
    <row r="257" spans="1:28" ht="30" customHeight="1" x14ac:dyDescent="0.25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</row>
    <row r="258" spans="1:28" ht="30" customHeight="1" x14ac:dyDescent="0.25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</row>
    <row r="259" spans="1:28" ht="30" customHeight="1" x14ac:dyDescent="0.25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</row>
    <row r="260" spans="1:28" ht="30" customHeight="1" x14ac:dyDescent="0.25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</row>
    <row r="261" spans="1:28" ht="30" customHeight="1" x14ac:dyDescent="0.25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</row>
    <row r="262" spans="1:28" ht="30" customHeight="1" x14ac:dyDescent="0.25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</row>
    <row r="263" spans="1:28" ht="30" customHeight="1" x14ac:dyDescent="0.25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</row>
    <row r="264" spans="1:28" ht="30" customHeight="1" x14ac:dyDescent="0.25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</row>
    <row r="265" spans="1:28" ht="30" customHeight="1" x14ac:dyDescent="0.25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</row>
    <row r="266" spans="1:28" ht="30" customHeight="1" x14ac:dyDescent="0.25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</row>
    <row r="267" spans="1:28" ht="30" customHeight="1" x14ac:dyDescent="0.25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</row>
    <row r="268" spans="1:28" ht="30" customHeight="1" x14ac:dyDescent="0.25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</row>
    <row r="269" spans="1:28" ht="30" customHeight="1" x14ac:dyDescent="0.25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</row>
    <row r="270" spans="1:28" ht="30" customHeight="1" x14ac:dyDescent="0.25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</row>
    <row r="271" spans="1:28" ht="30" customHeight="1" x14ac:dyDescent="0.25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</row>
    <row r="272" spans="1:28" ht="30" customHeight="1" x14ac:dyDescent="0.25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</row>
    <row r="273" spans="1:28" ht="30" customHeight="1" x14ac:dyDescent="0.25">
      <c r="A273" s="16"/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</row>
    <row r="274" spans="1:28" ht="30" customHeight="1" x14ac:dyDescent="0.25">
      <c r="A274" s="16"/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</row>
    <row r="275" spans="1:28" ht="30" customHeight="1" x14ac:dyDescent="0.25">
      <c r="A275" s="16"/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</row>
    <row r="276" spans="1:28" ht="30" customHeight="1" x14ac:dyDescent="0.25">
      <c r="A276" s="16"/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</row>
    <row r="277" spans="1:28" ht="30" customHeight="1" x14ac:dyDescent="0.25">
      <c r="A277" s="16"/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</row>
    <row r="278" spans="1:28" ht="30" customHeight="1" x14ac:dyDescent="0.25">
      <c r="A278" s="16"/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</row>
    <row r="279" spans="1:28" ht="30" customHeight="1" x14ac:dyDescent="0.25">
      <c r="A279" s="16"/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</row>
    <row r="280" spans="1:28" ht="30" customHeight="1" x14ac:dyDescent="0.25">
      <c r="A280" s="16"/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</row>
    <row r="281" spans="1:28" ht="30" customHeight="1" x14ac:dyDescent="0.25">
      <c r="A281" s="16"/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</row>
    <row r="282" spans="1:28" ht="30" customHeight="1" x14ac:dyDescent="0.25">
      <c r="A282" s="16"/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</row>
    <row r="283" spans="1:28" ht="30" customHeight="1" x14ac:dyDescent="0.25">
      <c r="A283" s="16"/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</row>
    <row r="284" spans="1:28" ht="30" customHeight="1" x14ac:dyDescent="0.25">
      <c r="A284" s="16"/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</row>
    <row r="285" spans="1:28" ht="30" customHeight="1" x14ac:dyDescent="0.25">
      <c r="A285" s="16"/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</row>
    <row r="286" spans="1:28" ht="30" customHeight="1" x14ac:dyDescent="0.25">
      <c r="A286" s="16"/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</row>
    <row r="287" spans="1:28" ht="30" customHeight="1" x14ac:dyDescent="0.25">
      <c r="A287" s="16"/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</row>
    <row r="288" spans="1:28" ht="30" customHeight="1" x14ac:dyDescent="0.25">
      <c r="A288" s="16"/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</row>
    <row r="289" spans="1:28" ht="30" customHeight="1" x14ac:dyDescent="0.25">
      <c r="A289" s="16"/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</row>
    <row r="290" spans="1:28" ht="30" customHeight="1" x14ac:dyDescent="0.25">
      <c r="A290" s="16"/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</row>
    <row r="291" spans="1:28" ht="30" customHeight="1" x14ac:dyDescent="0.25">
      <c r="A291" s="16"/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</row>
    <row r="292" spans="1:28" ht="30" customHeight="1" x14ac:dyDescent="0.25">
      <c r="A292" s="16"/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</row>
    <row r="293" spans="1:28" ht="30" customHeight="1" x14ac:dyDescent="0.25">
      <c r="A293" s="16"/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</row>
    <row r="294" spans="1:28" ht="30" customHeight="1" x14ac:dyDescent="0.25">
      <c r="A294" s="16"/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</row>
    <row r="295" spans="1:28" ht="30" customHeight="1" x14ac:dyDescent="0.25">
      <c r="A295" s="16"/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</row>
    <row r="296" spans="1:28" ht="30" customHeight="1" x14ac:dyDescent="0.25">
      <c r="A296" s="16"/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</row>
    <row r="297" spans="1:28" ht="30" customHeight="1" x14ac:dyDescent="0.25">
      <c r="A297" s="16"/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</row>
    <row r="298" spans="1:28" ht="30" customHeight="1" x14ac:dyDescent="0.25">
      <c r="A298" s="16"/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</row>
    <row r="299" spans="1:28" ht="30" customHeight="1" x14ac:dyDescent="0.25">
      <c r="A299" s="16"/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</row>
    <row r="300" spans="1:28" ht="30" customHeight="1" x14ac:dyDescent="0.25">
      <c r="A300" s="16"/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</row>
    <row r="301" spans="1:28" ht="30" customHeight="1" x14ac:dyDescent="0.25">
      <c r="A301" s="16"/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</row>
    <row r="302" spans="1:28" ht="30" customHeight="1" x14ac:dyDescent="0.25">
      <c r="A302" s="16"/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</row>
    <row r="303" spans="1:28" ht="30" customHeight="1" x14ac:dyDescent="0.25">
      <c r="A303" s="16"/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</row>
    <row r="304" spans="1:28" ht="30" customHeight="1" x14ac:dyDescent="0.25">
      <c r="A304" s="16"/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</row>
    <row r="305" spans="1:28" ht="30" customHeight="1" x14ac:dyDescent="0.25">
      <c r="A305" s="16"/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</row>
    <row r="306" spans="1:28" ht="30" customHeight="1" x14ac:dyDescent="0.25">
      <c r="A306" s="16"/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</row>
    <row r="307" spans="1:28" ht="30" customHeight="1" x14ac:dyDescent="0.25">
      <c r="A307" s="16"/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</row>
    <row r="308" spans="1:28" ht="30" customHeight="1" x14ac:dyDescent="0.25">
      <c r="A308" s="16"/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</row>
    <row r="309" spans="1:28" ht="30" customHeight="1" x14ac:dyDescent="0.25">
      <c r="A309" s="16"/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</row>
    <row r="310" spans="1:28" ht="30" customHeight="1" x14ac:dyDescent="0.25">
      <c r="A310" s="16"/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</row>
    <row r="311" spans="1:28" ht="30" customHeight="1" x14ac:dyDescent="0.25">
      <c r="A311" s="16"/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</row>
    <row r="312" spans="1:28" ht="30" customHeight="1" x14ac:dyDescent="0.25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</row>
    <row r="313" spans="1:28" ht="30" customHeight="1" x14ac:dyDescent="0.25">
      <c r="A313" s="16"/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</row>
    <row r="314" spans="1:28" ht="30" customHeight="1" x14ac:dyDescent="0.25">
      <c r="A314" s="16"/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</row>
    <row r="315" spans="1:28" ht="30" customHeight="1" x14ac:dyDescent="0.25">
      <c r="A315" s="16"/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</row>
    <row r="316" spans="1:28" ht="30" customHeight="1" x14ac:dyDescent="0.25">
      <c r="A316" s="16"/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</row>
    <row r="317" spans="1:28" ht="30" customHeight="1" x14ac:dyDescent="0.25">
      <c r="A317" s="16"/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</row>
    <row r="318" spans="1:28" ht="30" customHeight="1" x14ac:dyDescent="0.25">
      <c r="A318" s="16"/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</row>
    <row r="319" spans="1:28" ht="30" customHeight="1" x14ac:dyDescent="0.25">
      <c r="A319" s="16"/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</row>
    <row r="320" spans="1:28" ht="30" customHeight="1" x14ac:dyDescent="0.25">
      <c r="A320" s="16"/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</row>
    <row r="321" spans="1:28" ht="30" customHeight="1" x14ac:dyDescent="0.25">
      <c r="A321" s="16"/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</row>
    <row r="322" spans="1:28" ht="30" customHeight="1" x14ac:dyDescent="0.25">
      <c r="A322" s="16"/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</row>
    <row r="323" spans="1:28" ht="30" customHeight="1" x14ac:dyDescent="0.25">
      <c r="A323" s="16"/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</row>
    <row r="324" spans="1:28" ht="30" customHeight="1" x14ac:dyDescent="0.25">
      <c r="A324" s="16"/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</row>
    <row r="325" spans="1:28" ht="30" customHeight="1" x14ac:dyDescent="0.25">
      <c r="A325" s="16"/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</row>
    <row r="326" spans="1:28" ht="30" customHeight="1" x14ac:dyDescent="0.25">
      <c r="A326" s="16"/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</row>
    <row r="327" spans="1:28" ht="30" customHeight="1" x14ac:dyDescent="0.25">
      <c r="A327" s="16"/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</row>
    <row r="328" spans="1:28" ht="30" customHeight="1" x14ac:dyDescent="0.25">
      <c r="A328" s="16"/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</row>
    <row r="329" spans="1:28" ht="30" customHeight="1" x14ac:dyDescent="0.25">
      <c r="A329" s="16"/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</row>
    <row r="330" spans="1:28" ht="30" customHeight="1" x14ac:dyDescent="0.25">
      <c r="A330" s="16"/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</row>
    <row r="331" spans="1:28" ht="30" customHeight="1" x14ac:dyDescent="0.25">
      <c r="A331" s="16"/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</row>
    <row r="332" spans="1:28" ht="30" customHeight="1" x14ac:dyDescent="0.25">
      <c r="A332" s="16"/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</row>
    <row r="333" spans="1:28" ht="30" customHeight="1" x14ac:dyDescent="0.25">
      <c r="A333" s="16"/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</row>
    <row r="334" spans="1:28" ht="30" customHeight="1" x14ac:dyDescent="0.25">
      <c r="A334" s="16"/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</row>
    <row r="335" spans="1:28" ht="30" customHeight="1" x14ac:dyDescent="0.25">
      <c r="A335" s="16"/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</row>
    <row r="336" spans="1:28" ht="30" customHeight="1" x14ac:dyDescent="0.25">
      <c r="A336" s="16"/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</row>
    <row r="337" spans="1:28" ht="30" customHeight="1" x14ac:dyDescent="0.25">
      <c r="A337" s="16"/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  <c r="AB337" s="16"/>
    </row>
    <row r="338" spans="1:28" ht="30" customHeight="1" x14ac:dyDescent="0.25">
      <c r="A338" s="16"/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</row>
    <row r="339" spans="1:28" ht="30" customHeight="1" x14ac:dyDescent="0.25">
      <c r="A339" s="16"/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</row>
    <row r="340" spans="1:28" ht="30" customHeight="1" x14ac:dyDescent="0.25">
      <c r="A340" s="16"/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</row>
    <row r="341" spans="1:28" ht="30" customHeight="1" x14ac:dyDescent="0.25">
      <c r="A341" s="16"/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</row>
    <row r="342" spans="1:28" ht="30" customHeight="1" x14ac:dyDescent="0.25">
      <c r="A342" s="16"/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</row>
    <row r="343" spans="1:28" ht="30" customHeight="1" x14ac:dyDescent="0.25">
      <c r="A343" s="16"/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</row>
    <row r="344" spans="1:28" ht="30" customHeight="1" x14ac:dyDescent="0.25">
      <c r="A344" s="16"/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</row>
    <row r="345" spans="1:28" ht="30" customHeight="1" x14ac:dyDescent="0.25">
      <c r="A345" s="16"/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</row>
    <row r="346" spans="1:28" ht="30" customHeight="1" x14ac:dyDescent="0.25">
      <c r="A346" s="16"/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</row>
    <row r="347" spans="1:28" ht="30" customHeight="1" x14ac:dyDescent="0.25">
      <c r="A347" s="16"/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</row>
    <row r="348" spans="1:28" ht="30" customHeight="1" x14ac:dyDescent="0.25">
      <c r="A348" s="16"/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</row>
    <row r="349" spans="1:28" ht="30" customHeight="1" x14ac:dyDescent="0.25">
      <c r="A349" s="16"/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</row>
    <row r="350" spans="1:28" ht="30" customHeight="1" x14ac:dyDescent="0.25">
      <c r="A350" s="16"/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</row>
    <row r="351" spans="1:28" ht="30" customHeight="1" x14ac:dyDescent="0.25">
      <c r="A351" s="16"/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</row>
    <row r="352" spans="1:28" ht="30" customHeight="1" x14ac:dyDescent="0.25">
      <c r="A352" s="16"/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</row>
    <row r="353" spans="1:28" ht="30" customHeight="1" x14ac:dyDescent="0.25">
      <c r="A353" s="16"/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</row>
    <row r="354" spans="1:28" ht="30" customHeight="1" x14ac:dyDescent="0.25">
      <c r="A354" s="16"/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</row>
    <row r="355" spans="1:28" ht="30" customHeight="1" x14ac:dyDescent="0.25">
      <c r="A355" s="16"/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  <c r="AB355" s="16"/>
    </row>
    <row r="356" spans="1:28" ht="30" customHeight="1" x14ac:dyDescent="0.25">
      <c r="A356" s="16"/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</row>
    <row r="357" spans="1:28" ht="30" customHeight="1" x14ac:dyDescent="0.25">
      <c r="A357" s="16"/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</row>
    <row r="358" spans="1:28" ht="30" customHeight="1" x14ac:dyDescent="0.25">
      <c r="A358" s="16"/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</row>
    <row r="359" spans="1:28" ht="30" customHeight="1" x14ac:dyDescent="0.25">
      <c r="A359" s="16"/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  <c r="AB359" s="16"/>
    </row>
    <row r="360" spans="1:28" ht="30" customHeight="1" x14ac:dyDescent="0.25">
      <c r="A360" s="16"/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  <c r="AB360" s="16"/>
    </row>
    <row r="361" spans="1:28" ht="30" customHeight="1" x14ac:dyDescent="0.25">
      <c r="A361" s="16"/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  <c r="AB361" s="16"/>
    </row>
    <row r="362" spans="1:28" ht="30" customHeight="1" x14ac:dyDescent="0.25">
      <c r="A362" s="16"/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  <c r="AB362" s="16"/>
    </row>
    <row r="363" spans="1:28" ht="30" customHeight="1" x14ac:dyDescent="0.25">
      <c r="A363" s="16"/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  <c r="AB363" s="16"/>
    </row>
    <row r="364" spans="1:28" ht="30" customHeight="1" x14ac:dyDescent="0.25">
      <c r="A364" s="16"/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</row>
    <row r="365" spans="1:28" ht="30" customHeight="1" x14ac:dyDescent="0.25">
      <c r="A365" s="16"/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  <c r="AB365" s="16"/>
    </row>
    <row r="366" spans="1:28" ht="30" customHeight="1" x14ac:dyDescent="0.25">
      <c r="A366" s="16"/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</row>
    <row r="367" spans="1:28" ht="30" customHeight="1" x14ac:dyDescent="0.25">
      <c r="A367" s="16"/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</row>
    <row r="368" spans="1:28" ht="30" customHeight="1" x14ac:dyDescent="0.25">
      <c r="A368" s="16"/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</row>
    <row r="369" spans="1:28" ht="30" customHeight="1" x14ac:dyDescent="0.25">
      <c r="A369" s="16"/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  <c r="AB369" s="16"/>
    </row>
    <row r="370" spans="1:28" ht="30" customHeight="1" x14ac:dyDescent="0.25">
      <c r="A370" s="16"/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</row>
    <row r="371" spans="1:28" ht="30" customHeight="1" x14ac:dyDescent="0.25">
      <c r="A371" s="16"/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  <c r="AB371" s="16"/>
    </row>
    <row r="372" spans="1:28" ht="30" customHeight="1" x14ac:dyDescent="0.25">
      <c r="A372" s="16"/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</row>
    <row r="373" spans="1:28" ht="30" customHeight="1" x14ac:dyDescent="0.25">
      <c r="A373" s="16"/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  <c r="AB373" s="16"/>
    </row>
    <row r="374" spans="1:28" ht="30" customHeight="1" x14ac:dyDescent="0.25">
      <c r="A374" s="16"/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  <c r="AB374" s="16"/>
    </row>
    <row r="375" spans="1:28" ht="30" customHeight="1" x14ac:dyDescent="0.25">
      <c r="A375" s="16"/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  <c r="AB375" s="16"/>
    </row>
    <row r="376" spans="1:28" ht="30" customHeight="1" x14ac:dyDescent="0.25">
      <c r="A376" s="16"/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  <c r="AB376" s="16"/>
    </row>
    <row r="377" spans="1:28" ht="30" customHeight="1" x14ac:dyDescent="0.25">
      <c r="A377" s="16"/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  <c r="AB377" s="16"/>
    </row>
    <row r="378" spans="1:28" ht="30" customHeight="1" x14ac:dyDescent="0.25">
      <c r="A378" s="16"/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</row>
    <row r="379" spans="1:28" ht="30" customHeight="1" x14ac:dyDescent="0.25">
      <c r="A379" s="16"/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  <c r="AB379" s="16"/>
    </row>
    <row r="380" spans="1:28" ht="30" customHeight="1" x14ac:dyDescent="0.25">
      <c r="A380" s="16"/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</row>
    <row r="381" spans="1:28" ht="30" customHeight="1" x14ac:dyDescent="0.25">
      <c r="A381" s="16"/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</row>
    <row r="382" spans="1:28" ht="30" customHeight="1" x14ac:dyDescent="0.25">
      <c r="A382" s="16"/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</row>
    <row r="383" spans="1:28" ht="30" customHeight="1" x14ac:dyDescent="0.25">
      <c r="A383" s="16"/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  <c r="AB383" s="16"/>
    </row>
    <row r="384" spans="1:28" ht="30" customHeight="1" x14ac:dyDescent="0.25">
      <c r="A384" s="16"/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</row>
    <row r="385" spans="1:28" ht="30" customHeight="1" x14ac:dyDescent="0.25">
      <c r="A385" s="16"/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</row>
    <row r="386" spans="1:28" ht="30" customHeight="1" x14ac:dyDescent="0.25">
      <c r="A386" s="16"/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</row>
    <row r="387" spans="1:28" ht="30" customHeight="1" x14ac:dyDescent="0.25">
      <c r="A387" s="16"/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  <c r="AB387" s="16"/>
    </row>
    <row r="388" spans="1:28" ht="30" customHeight="1" x14ac:dyDescent="0.25">
      <c r="A388" s="16"/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</row>
    <row r="389" spans="1:28" ht="30" customHeight="1" x14ac:dyDescent="0.25">
      <c r="A389" s="16"/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</row>
    <row r="390" spans="1:28" ht="30" customHeight="1" x14ac:dyDescent="0.25">
      <c r="A390" s="16"/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  <c r="AB390" s="16"/>
    </row>
    <row r="391" spans="1:28" ht="30" customHeight="1" x14ac:dyDescent="0.25">
      <c r="A391" s="16"/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  <c r="AB391" s="16"/>
    </row>
    <row r="392" spans="1:28" ht="30" customHeight="1" x14ac:dyDescent="0.25">
      <c r="A392" s="16"/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  <c r="AB392" s="16"/>
    </row>
    <row r="393" spans="1:28" ht="30" customHeight="1" x14ac:dyDescent="0.25">
      <c r="A393" s="16"/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6"/>
      <c r="AB393" s="16"/>
    </row>
    <row r="394" spans="1:28" ht="30" customHeight="1" x14ac:dyDescent="0.25">
      <c r="A394" s="16"/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6"/>
      <c r="AB394" s="16"/>
    </row>
    <row r="395" spans="1:28" ht="30" customHeight="1" x14ac:dyDescent="0.25">
      <c r="A395" s="16"/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</row>
    <row r="396" spans="1:28" ht="30" customHeight="1" x14ac:dyDescent="0.25">
      <c r="A396" s="16"/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  <c r="AB396" s="16"/>
    </row>
    <row r="397" spans="1:28" ht="30" customHeight="1" x14ac:dyDescent="0.25">
      <c r="A397" s="16"/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  <c r="AB397" s="16"/>
    </row>
    <row r="398" spans="1:28" ht="30" customHeight="1" x14ac:dyDescent="0.25">
      <c r="A398" s="16"/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</row>
    <row r="399" spans="1:28" ht="30" customHeight="1" x14ac:dyDescent="0.25">
      <c r="A399" s="16"/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  <c r="AB399" s="16"/>
    </row>
    <row r="400" spans="1:28" ht="30" customHeight="1" x14ac:dyDescent="0.25">
      <c r="A400" s="16"/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</row>
    <row r="401" spans="1:28" ht="30" customHeight="1" x14ac:dyDescent="0.25">
      <c r="A401" s="16"/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6"/>
      <c r="AB401" s="16"/>
    </row>
    <row r="402" spans="1:28" ht="30" customHeight="1" x14ac:dyDescent="0.25">
      <c r="A402" s="16"/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  <c r="AB402" s="16"/>
    </row>
    <row r="403" spans="1:28" ht="30" customHeight="1" x14ac:dyDescent="0.25">
      <c r="A403" s="16"/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6"/>
      <c r="AB403" s="16"/>
    </row>
    <row r="404" spans="1:28" ht="30" customHeight="1" x14ac:dyDescent="0.25">
      <c r="A404" s="16"/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6"/>
      <c r="AB404" s="16"/>
    </row>
    <row r="405" spans="1:28" ht="30" customHeight="1" x14ac:dyDescent="0.25">
      <c r="A405" s="16"/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6"/>
      <c r="AB405" s="16"/>
    </row>
    <row r="406" spans="1:28" ht="30" customHeight="1" x14ac:dyDescent="0.25">
      <c r="A406" s="16"/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6"/>
      <c r="AB406" s="16"/>
    </row>
    <row r="407" spans="1:28" ht="30" customHeight="1" x14ac:dyDescent="0.25">
      <c r="A407" s="16"/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6"/>
      <c r="AB407" s="16"/>
    </row>
    <row r="408" spans="1:28" ht="30" customHeight="1" x14ac:dyDescent="0.25">
      <c r="A408" s="16"/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6"/>
      <c r="AB408" s="16"/>
    </row>
    <row r="409" spans="1:28" ht="30" customHeight="1" x14ac:dyDescent="0.25">
      <c r="A409" s="16"/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6"/>
      <c r="AB409" s="16"/>
    </row>
    <row r="410" spans="1:28" ht="30" customHeight="1" x14ac:dyDescent="0.25">
      <c r="A410" s="16"/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  <c r="AB410" s="16"/>
    </row>
    <row r="411" spans="1:28" ht="30" customHeight="1" x14ac:dyDescent="0.25">
      <c r="A411" s="16"/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6"/>
      <c r="AB411" s="16"/>
    </row>
    <row r="412" spans="1:28" ht="30" customHeight="1" x14ac:dyDescent="0.25">
      <c r="A412" s="16"/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</row>
    <row r="413" spans="1:28" ht="30" customHeight="1" x14ac:dyDescent="0.25">
      <c r="A413" s="16"/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</row>
    <row r="414" spans="1:28" ht="30" customHeight="1" x14ac:dyDescent="0.25">
      <c r="A414" s="16"/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</row>
    <row r="415" spans="1:28" ht="30" customHeight="1" x14ac:dyDescent="0.25">
      <c r="A415" s="16"/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  <c r="AB415" s="16"/>
    </row>
    <row r="416" spans="1:28" ht="30" customHeight="1" x14ac:dyDescent="0.25">
      <c r="A416" s="16"/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6"/>
      <c r="AB416" s="16"/>
    </row>
    <row r="417" spans="1:28" ht="30" customHeight="1" x14ac:dyDescent="0.25">
      <c r="A417" s="16"/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6"/>
      <c r="AB417" s="16"/>
    </row>
    <row r="418" spans="1:28" ht="30" customHeight="1" x14ac:dyDescent="0.25">
      <c r="A418" s="16"/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  <c r="AA418" s="16"/>
      <c r="AB418" s="16"/>
    </row>
    <row r="419" spans="1:28" ht="30" customHeight="1" x14ac:dyDescent="0.25">
      <c r="A419" s="16"/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6"/>
      <c r="AB419" s="16"/>
    </row>
    <row r="420" spans="1:28" ht="30" customHeight="1" x14ac:dyDescent="0.25">
      <c r="A420" s="16"/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  <c r="AB420" s="16"/>
    </row>
    <row r="421" spans="1:28" ht="30" customHeight="1" x14ac:dyDescent="0.25">
      <c r="A421" s="16"/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6"/>
      <c r="AB421" s="16"/>
    </row>
    <row r="422" spans="1:28" ht="30" customHeight="1" x14ac:dyDescent="0.25">
      <c r="A422" s="16"/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6"/>
      <c r="AB422" s="16"/>
    </row>
    <row r="423" spans="1:28" ht="30" customHeight="1" x14ac:dyDescent="0.25">
      <c r="A423" s="16"/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6"/>
      <c r="AB423" s="16"/>
    </row>
    <row r="424" spans="1:28" ht="30" customHeight="1" x14ac:dyDescent="0.25">
      <c r="A424" s="16"/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</row>
    <row r="425" spans="1:28" ht="30" customHeight="1" x14ac:dyDescent="0.25">
      <c r="A425" s="16"/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</row>
    <row r="426" spans="1:28" ht="30" customHeight="1" x14ac:dyDescent="0.25">
      <c r="A426" s="16"/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</row>
    <row r="427" spans="1:28" ht="30" customHeight="1" x14ac:dyDescent="0.25">
      <c r="A427" s="16"/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6"/>
      <c r="AB427" s="16"/>
    </row>
    <row r="428" spans="1:28" ht="30" customHeight="1" x14ac:dyDescent="0.25">
      <c r="A428" s="16"/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  <c r="AB428" s="16"/>
    </row>
    <row r="429" spans="1:28" ht="30" customHeight="1" x14ac:dyDescent="0.25">
      <c r="A429" s="16"/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</row>
    <row r="430" spans="1:28" ht="30" customHeight="1" x14ac:dyDescent="0.25">
      <c r="A430" s="16"/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6"/>
      <c r="AB430" s="16"/>
    </row>
    <row r="431" spans="1:28" ht="30" customHeight="1" x14ac:dyDescent="0.25">
      <c r="A431" s="16"/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6"/>
      <c r="AB431" s="16"/>
    </row>
    <row r="432" spans="1:28" ht="30" customHeight="1" x14ac:dyDescent="0.25">
      <c r="A432" s="16"/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6"/>
      <c r="AB432" s="16"/>
    </row>
    <row r="433" spans="1:28" ht="30" customHeight="1" x14ac:dyDescent="0.25">
      <c r="A433" s="16"/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6"/>
      <c r="AB433" s="16"/>
    </row>
    <row r="434" spans="1:28" ht="30" customHeight="1" x14ac:dyDescent="0.25">
      <c r="A434" s="16"/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  <c r="AB434" s="16"/>
    </row>
    <row r="435" spans="1:28" ht="30" customHeight="1" x14ac:dyDescent="0.25">
      <c r="A435" s="16"/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  <c r="AA435" s="16"/>
      <c r="AB435" s="16"/>
    </row>
    <row r="436" spans="1:28" ht="30" customHeight="1" x14ac:dyDescent="0.25">
      <c r="A436" s="16"/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  <c r="AB436" s="16"/>
    </row>
    <row r="437" spans="1:28" ht="30" customHeight="1" x14ac:dyDescent="0.25">
      <c r="A437" s="16"/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  <c r="AA437" s="16"/>
      <c r="AB437" s="16"/>
    </row>
    <row r="438" spans="1:28" ht="30" customHeight="1" x14ac:dyDescent="0.25">
      <c r="A438" s="16"/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  <c r="AA438" s="16"/>
      <c r="AB438" s="16"/>
    </row>
    <row r="439" spans="1:28" ht="30" customHeight="1" x14ac:dyDescent="0.25">
      <c r="A439" s="16"/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  <c r="AB439" s="16"/>
    </row>
    <row r="440" spans="1:28" ht="30" customHeight="1" x14ac:dyDescent="0.25">
      <c r="A440" s="16"/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  <c r="AB440" s="16"/>
    </row>
    <row r="441" spans="1:28" ht="30" customHeight="1" x14ac:dyDescent="0.25">
      <c r="A441" s="16"/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  <c r="AA441" s="16"/>
      <c r="AB441" s="16"/>
    </row>
    <row r="442" spans="1:28" ht="30" customHeight="1" x14ac:dyDescent="0.25">
      <c r="A442" s="16"/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  <c r="AA442" s="16"/>
      <c r="AB442" s="16"/>
    </row>
    <row r="443" spans="1:28" ht="30" customHeight="1" x14ac:dyDescent="0.25">
      <c r="A443" s="16"/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  <c r="AA443" s="16"/>
      <c r="AB443" s="16"/>
    </row>
    <row r="444" spans="1:28" ht="30" customHeight="1" x14ac:dyDescent="0.25">
      <c r="A444" s="16"/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  <c r="AA444" s="16"/>
      <c r="AB444" s="16"/>
    </row>
    <row r="445" spans="1:28" ht="30" customHeight="1" x14ac:dyDescent="0.25">
      <c r="A445" s="16"/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  <c r="AA445" s="16"/>
      <c r="AB445" s="16"/>
    </row>
    <row r="446" spans="1:28" ht="30" customHeight="1" x14ac:dyDescent="0.25">
      <c r="A446" s="16"/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  <c r="AA446" s="16"/>
      <c r="AB446" s="16"/>
    </row>
    <row r="447" spans="1:28" ht="30" customHeight="1" x14ac:dyDescent="0.25">
      <c r="A447" s="16"/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  <c r="AA447" s="16"/>
      <c r="AB447" s="16"/>
    </row>
    <row r="448" spans="1:28" ht="30" customHeight="1" x14ac:dyDescent="0.25">
      <c r="A448" s="16"/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  <c r="AA448" s="16"/>
      <c r="AB448" s="16"/>
    </row>
    <row r="449" spans="1:28" ht="30" customHeight="1" x14ac:dyDescent="0.25">
      <c r="A449" s="16"/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  <c r="AA449" s="16"/>
      <c r="AB449" s="16"/>
    </row>
    <row r="450" spans="1:28" ht="30" customHeight="1" x14ac:dyDescent="0.25">
      <c r="A450" s="16"/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  <c r="AA450" s="16"/>
      <c r="AB450" s="16"/>
    </row>
    <row r="451" spans="1:28" ht="30" customHeight="1" x14ac:dyDescent="0.25">
      <c r="A451" s="16"/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  <c r="AA451" s="16"/>
      <c r="AB451" s="16"/>
    </row>
    <row r="452" spans="1:28" ht="30" customHeight="1" x14ac:dyDescent="0.25">
      <c r="A452" s="16"/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  <c r="AA452" s="16"/>
      <c r="AB452" s="16"/>
    </row>
    <row r="453" spans="1:28" ht="30" customHeight="1" x14ac:dyDescent="0.25">
      <c r="A453" s="16"/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  <c r="AA453" s="16"/>
      <c r="AB453" s="16"/>
    </row>
    <row r="454" spans="1:28" ht="30" customHeight="1" x14ac:dyDescent="0.25">
      <c r="A454" s="16"/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  <c r="AA454" s="16"/>
      <c r="AB454" s="16"/>
    </row>
    <row r="455" spans="1:28" ht="30" customHeight="1" x14ac:dyDescent="0.25">
      <c r="A455" s="16"/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  <c r="AA455" s="16"/>
      <c r="AB455" s="16"/>
    </row>
    <row r="456" spans="1:28" ht="30" customHeight="1" x14ac:dyDescent="0.25">
      <c r="A456" s="16"/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  <c r="AA456" s="16"/>
      <c r="AB456" s="16"/>
    </row>
    <row r="457" spans="1:28" ht="30" customHeight="1" x14ac:dyDescent="0.25">
      <c r="A457" s="16"/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  <c r="AA457" s="16"/>
      <c r="AB457" s="16"/>
    </row>
    <row r="458" spans="1:28" ht="30" customHeight="1" x14ac:dyDescent="0.25">
      <c r="A458" s="16"/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  <c r="AA458" s="16"/>
      <c r="AB458" s="16"/>
    </row>
    <row r="459" spans="1:28" ht="30" customHeight="1" x14ac:dyDescent="0.25">
      <c r="A459" s="16"/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  <c r="AA459" s="16"/>
      <c r="AB459" s="16"/>
    </row>
    <row r="460" spans="1:28" ht="30" customHeight="1" x14ac:dyDescent="0.25">
      <c r="A460" s="16"/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  <c r="AA460" s="16"/>
      <c r="AB460" s="16"/>
    </row>
    <row r="461" spans="1:28" ht="30" customHeight="1" x14ac:dyDescent="0.25">
      <c r="A461" s="16"/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  <c r="AA461" s="16"/>
      <c r="AB461" s="16"/>
    </row>
    <row r="462" spans="1:28" ht="30" customHeight="1" x14ac:dyDescent="0.25">
      <c r="A462" s="16"/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  <c r="AA462" s="16"/>
      <c r="AB462" s="16"/>
    </row>
    <row r="463" spans="1:28" ht="30" customHeight="1" x14ac:dyDescent="0.25">
      <c r="A463" s="16"/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  <c r="AA463" s="16"/>
      <c r="AB463" s="16"/>
    </row>
    <row r="464" spans="1:28" ht="30" customHeight="1" x14ac:dyDescent="0.25">
      <c r="A464" s="16"/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  <c r="AA464" s="16"/>
      <c r="AB464" s="16"/>
    </row>
    <row r="465" spans="1:28" ht="30" customHeight="1" x14ac:dyDescent="0.25">
      <c r="A465" s="16"/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  <c r="AA465" s="16"/>
      <c r="AB465" s="16"/>
    </row>
    <row r="466" spans="1:28" ht="30" customHeight="1" x14ac:dyDescent="0.25">
      <c r="A466" s="16"/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  <c r="AA466" s="16"/>
      <c r="AB466" s="16"/>
    </row>
    <row r="467" spans="1:28" ht="30" customHeight="1" x14ac:dyDescent="0.25">
      <c r="A467" s="16"/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  <c r="AA467" s="16"/>
      <c r="AB467" s="16"/>
    </row>
    <row r="468" spans="1:28" ht="30" customHeight="1" x14ac:dyDescent="0.25">
      <c r="A468" s="16"/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  <c r="AA468" s="16"/>
      <c r="AB468" s="16"/>
    </row>
    <row r="469" spans="1:28" ht="30" customHeight="1" x14ac:dyDescent="0.25">
      <c r="A469" s="16"/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  <c r="AA469" s="16"/>
      <c r="AB469" s="16"/>
    </row>
    <row r="470" spans="1:28" ht="30" customHeight="1" x14ac:dyDescent="0.25">
      <c r="A470" s="16"/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  <c r="AA470" s="16"/>
      <c r="AB470" s="16"/>
    </row>
    <row r="471" spans="1:28" ht="30" customHeight="1" x14ac:dyDescent="0.25">
      <c r="A471" s="16"/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  <c r="AA471" s="16"/>
      <c r="AB471" s="16"/>
    </row>
    <row r="472" spans="1:28" ht="30" customHeight="1" x14ac:dyDescent="0.25">
      <c r="A472" s="16"/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  <c r="AA472" s="16"/>
      <c r="AB472" s="16"/>
    </row>
    <row r="473" spans="1:28" ht="30" customHeight="1" x14ac:dyDescent="0.25">
      <c r="A473" s="16"/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  <c r="AA473" s="16"/>
      <c r="AB473" s="16"/>
    </row>
    <row r="474" spans="1:28" ht="30" customHeight="1" x14ac:dyDescent="0.25">
      <c r="A474" s="16"/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  <c r="AA474" s="16"/>
      <c r="AB474" s="16"/>
    </row>
    <row r="475" spans="1:28" ht="30" customHeight="1" x14ac:dyDescent="0.25">
      <c r="A475" s="16"/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  <c r="AA475" s="16"/>
      <c r="AB475" s="16"/>
    </row>
    <row r="476" spans="1:28" ht="30" customHeight="1" x14ac:dyDescent="0.25">
      <c r="A476" s="16"/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  <c r="AA476" s="16"/>
      <c r="AB476" s="16"/>
    </row>
    <row r="477" spans="1:28" ht="30" customHeight="1" x14ac:dyDescent="0.25">
      <c r="A477" s="16"/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  <c r="AA477" s="16"/>
      <c r="AB477" s="16"/>
    </row>
    <row r="478" spans="1:28" ht="30" customHeight="1" x14ac:dyDescent="0.25">
      <c r="A478" s="16"/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  <c r="AA478" s="16"/>
      <c r="AB478" s="16"/>
    </row>
    <row r="479" spans="1:28" ht="30" customHeight="1" x14ac:dyDescent="0.25">
      <c r="A479" s="16"/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  <c r="AA479" s="16"/>
      <c r="AB479" s="16"/>
    </row>
    <row r="480" spans="1:28" ht="30" customHeight="1" x14ac:dyDescent="0.25">
      <c r="A480" s="16"/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  <c r="AA480" s="16"/>
      <c r="AB480" s="16"/>
    </row>
    <row r="481" spans="1:28" ht="30" customHeight="1" x14ac:dyDescent="0.25">
      <c r="A481" s="16"/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  <c r="AA481" s="16"/>
      <c r="AB481" s="16"/>
    </row>
    <row r="482" spans="1:28" ht="30" customHeight="1" x14ac:dyDescent="0.25">
      <c r="A482" s="16"/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  <c r="AA482" s="16"/>
      <c r="AB482" s="16"/>
    </row>
    <row r="483" spans="1:28" ht="30" customHeight="1" x14ac:dyDescent="0.25">
      <c r="A483" s="16"/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  <c r="AA483" s="16"/>
      <c r="AB483" s="16"/>
    </row>
    <row r="484" spans="1:28" ht="30" customHeight="1" x14ac:dyDescent="0.25">
      <c r="A484" s="16"/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  <c r="AA484" s="16"/>
      <c r="AB484" s="16"/>
    </row>
    <row r="485" spans="1:28" ht="30" customHeight="1" x14ac:dyDescent="0.25">
      <c r="A485" s="16"/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  <c r="AA485" s="16"/>
      <c r="AB485" s="16"/>
    </row>
    <row r="486" spans="1:28" ht="30" customHeight="1" x14ac:dyDescent="0.25">
      <c r="A486" s="16"/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  <c r="AA486" s="16"/>
      <c r="AB486" s="16"/>
    </row>
    <row r="487" spans="1:28" ht="30" customHeight="1" x14ac:dyDescent="0.25">
      <c r="A487" s="16"/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  <c r="AA487" s="16"/>
      <c r="AB487" s="16"/>
    </row>
    <row r="488" spans="1:28" ht="30" customHeight="1" x14ac:dyDescent="0.25">
      <c r="A488" s="16"/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  <c r="AA488" s="16"/>
      <c r="AB488" s="16"/>
    </row>
    <row r="489" spans="1:28" ht="30" customHeight="1" x14ac:dyDescent="0.25">
      <c r="A489" s="16"/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  <c r="AA489" s="16"/>
      <c r="AB489" s="16"/>
    </row>
    <row r="490" spans="1:28" ht="30" customHeight="1" x14ac:dyDescent="0.25">
      <c r="A490" s="16"/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  <c r="AA490" s="16"/>
      <c r="AB490" s="16"/>
    </row>
    <row r="491" spans="1:28" ht="30" customHeight="1" x14ac:dyDescent="0.25">
      <c r="A491" s="16"/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  <c r="AA491" s="16"/>
      <c r="AB491" s="16"/>
    </row>
    <row r="492" spans="1:28" ht="30" customHeight="1" x14ac:dyDescent="0.25">
      <c r="A492" s="16"/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  <c r="AA492" s="16"/>
      <c r="AB492" s="16"/>
    </row>
    <row r="493" spans="1:28" ht="30" customHeight="1" x14ac:dyDescent="0.25">
      <c r="A493" s="16"/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  <c r="AA493" s="16"/>
      <c r="AB493" s="16"/>
    </row>
    <row r="494" spans="1:28" ht="30" customHeight="1" x14ac:dyDescent="0.25">
      <c r="A494" s="16"/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  <c r="AA494" s="16"/>
      <c r="AB494" s="16"/>
    </row>
    <row r="495" spans="1:28" ht="30" customHeight="1" x14ac:dyDescent="0.25">
      <c r="A495" s="16"/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  <c r="AA495" s="16"/>
      <c r="AB495" s="16"/>
    </row>
    <row r="496" spans="1:28" ht="30" customHeight="1" x14ac:dyDescent="0.25">
      <c r="A496" s="16"/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  <c r="AA496" s="16"/>
      <c r="AB496" s="16"/>
    </row>
    <row r="497" spans="1:28" ht="30" customHeight="1" x14ac:dyDescent="0.25">
      <c r="A497" s="16"/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  <c r="AA497" s="16"/>
      <c r="AB497" s="16"/>
    </row>
    <row r="498" spans="1:28" ht="30" customHeight="1" x14ac:dyDescent="0.25">
      <c r="A498" s="16"/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  <c r="AA498" s="16"/>
      <c r="AB498" s="16"/>
    </row>
    <row r="499" spans="1:28" ht="30" customHeight="1" x14ac:dyDescent="0.25">
      <c r="A499" s="16"/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  <c r="AA499" s="16"/>
      <c r="AB499" s="16"/>
    </row>
    <row r="500" spans="1:28" ht="30" customHeight="1" x14ac:dyDescent="0.25">
      <c r="A500" s="16"/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  <c r="AA500" s="16"/>
      <c r="AB500" s="16"/>
    </row>
    <row r="501" spans="1:28" ht="30" customHeight="1" x14ac:dyDescent="0.25">
      <c r="A501" s="16"/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  <c r="AA501" s="16"/>
      <c r="AB501" s="16"/>
    </row>
    <row r="502" spans="1:28" ht="30" customHeight="1" x14ac:dyDescent="0.25">
      <c r="A502" s="16"/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  <c r="AA502" s="16"/>
      <c r="AB502" s="16"/>
    </row>
    <row r="503" spans="1:28" ht="30" customHeight="1" x14ac:dyDescent="0.25">
      <c r="A503" s="16"/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  <c r="AA503" s="16"/>
      <c r="AB503" s="16"/>
    </row>
    <row r="504" spans="1:28" ht="30" customHeight="1" x14ac:dyDescent="0.25">
      <c r="A504" s="16"/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  <c r="AA504" s="16"/>
      <c r="AB504" s="16"/>
    </row>
    <row r="505" spans="1:28" ht="30" customHeight="1" x14ac:dyDescent="0.25">
      <c r="A505" s="16"/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  <c r="AA505" s="16"/>
      <c r="AB505" s="16"/>
    </row>
    <row r="506" spans="1:28" ht="30" customHeight="1" x14ac:dyDescent="0.25">
      <c r="A506" s="16"/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  <c r="AA506" s="16"/>
      <c r="AB506" s="16"/>
    </row>
    <row r="507" spans="1:28" ht="30" customHeight="1" x14ac:dyDescent="0.25">
      <c r="A507" s="16"/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  <c r="AA507" s="16"/>
      <c r="AB507" s="16"/>
    </row>
    <row r="508" spans="1:28" ht="30" customHeight="1" x14ac:dyDescent="0.25">
      <c r="A508" s="16"/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  <c r="AA508" s="16"/>
      <c r="AB508" s="16"/>
    </row>
    <row r="509" spans="1:28" ht="30" customHeight="1" x14ac:dyDescent="0.25">
      <c r="A509" s="16"/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  <c r="AA509" s="16"/>
      <c r="AB509" s="16"/>
    </row>
    <row r="510" spans="1:28" ht="30" customHeight="1" x14ac:dyDescent="0.25">
      <c r="A510" s="16"/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  <c r="AA510" s="16"/>
      <c r="AB510" s="16"/>
    </row>
    <row r="511" spans="1:28" ht="30" customHeight="1" x14ac:dyDescent="0.25">
      <c r="A511" s="16"/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  <c r="AA511" s="16"/>
      <c r="AB511" s="16"/>
    </row>
    <row r="512" spans="1:28" ht="30" customHeight="1" x14ac:dyDescent="0.25">
      <c r="A512" s="16"/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  <c r="AA512" s="16"/>
      <c r="AB512" s="16"/>
    </row>
    <row r="513" spans="1:28" ht="30" customHeight="1" x14ac:dyDescent="0.25">
      <c r="A513" s="16"/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  <c r="AA513" s="16"/>
      <c r="AB513" s="16"/>
    </row>
    <row r="514" spans="1:28" ht="30" customHeight="1" x14ac:dyDescent="0.25">
      <c r="A514" s="16"/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  <c r="AA514" s="16"/>
      <c r="AB514" s="16"/>
    </row>
    <row r="515" spans="1:28" ht="30" customHeight="1" x14ac:dyDescent="0.25">
      <c r="A515" s="16"/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  <c r="AA515" s="16"/>
      <c r="AB515" s="16"/>
    </row>
    <row r="516" spans="1:28" ht="30" customHeight="1" x14ac:dyDescent="0.25">
      <c r="A516" s="16"/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  <c r="AA516" s="16"/>
      <c r="AB516" s="16"/>
    </row>
    <row r="517" spans="1:28" ht="30" customHeight="1" x14ac:dyDescent="0.25">
      <c r="A517" s="16"/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  <c r="AA517" s="16"/>
      <c r="AB517" s="16"/>
    </row>
    <row r="518" spans="1:28" ht="30" customHeight="1" x14ac:dyDescent="0.25">
      <c r="A518" s="16"/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  <c r="AA518" s="16"/>
      <c r="AB518" s="16"/>
    </row>
    <row r="519" spans="1:28" ht="30" customHeight="1" x14ac:dyDescent="0.25">
      <c r="A519" s="16"/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  <c r="AA519" s="16"/>
      <c r="AB519" s="16"/>
    </row>
    <row r="520" spans="1:28" ht="30" customHeight="1" x14ac:dyDescent="0.25">
      <c r="A520" s="16"/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  <c r="AA520" s="16"/>
      <c r="AB520" s="16"/>
    </row>
    <row r="521" spans="1:28" ht="30" customHeight="1" x14ac:dyDescent="0.25">
      <c r="A521" s="16"/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  <c r="AA521" s="16"/>
      <c r="AB521" s="16"/>
    </row>
    <row r="522" spans="1:28" ht="30" customHeight="1" x14ac:dyDescent="0.25">
      <c r="A522" s="16"/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  <c r="AA522" s="16"/>
      <c r="AB522" s="16"/>
    </row>
    <row r="523" spans="1:28" ht="30" customHeight="1" x14ac:dyDescent="0.25">
      <c r="A523" s="16"/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  <c r="AA523" s="16"/>
      <c r="AB523" s="16"/>
    </row>
    <row r="524" spans="1:28" ht="30" customHeight="1" x14ac:dyDescent="0.25">
      <c r="A524" s="16"/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  <c r="AA524" s="16"/>
      <c r="AB524" s="16"/>
    </row>
    <row r="525" spans="1:28" ht="30" customHeight="1" x14ac:dyDescent="0.25">
      <c r="A525" s="16"/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  <c r="AA525" s="16"/>
      <c r="AB525" s="16"/>
    </row>
    <row r="526" spans="1:28" ht="30" customHeight="1" x14ac:dyDescent="0.25">
      <c r="A526" s="16"/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  <c r="AA526" s="16"/>
      <c r="AB526" s="16"/>
    </row>
    <row r="527" spans="1:28" ht="30" customHeight="1" x14ac:dyDescent="0.25">
      <c r="A527" s="16"/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  <c r="AA527" s="16"/>
      <c r="AB527" s="16"/>
    </row>
    <row r="528" spans="1:28" ht="30" customHeight="1" x14ac:dyDescent="0.25">
      <c r="A528" s="16"/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  <c r="AA528" s="16"/>
      <c r="AB528" s="16"/>
    </row>
    <row r="529" spans="1:28" ht="30" customHeight="1" x14ac:dyDescent="0.25">
      <c r="A529" s="16"/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  <c r="AA529" s="16"/>
      <c r="AB529" s="16"/>
    </row>
    <row r="530" spans="1:28" ht="30" customHeight="1" x14ac:dyDescent="0.25">
      <c r="A530" s="16"/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  <c r="AA530" s="16"/>
      <c r="AB530" s="16"/>
    </row>
    <row r="531" spans="1:28" ht="30" customHeight="1" x14ac:dyDescent="0.25">
      <c r="A531" s="16"/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  <c r="AA531" s="16"/>
      <c r="AB531" s="16"/>
    </row>
    <row r="532" spans="1:28" ht="30" customHeight="1" x14ac:dyDescent="0.25">
      <c r="A532" s="16"/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  <c r="AA532" s="16"/>
      <c r="AB532" s="16"/>
    </row>
    <row r="533" spans="1:28" ht="30" customHeight="1" x14ac:dyDescent="0.25">
      <c r="A533" s="16"/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  <c r="AA533" s="16"/>
      <c r="AB533" s="16"/>
    </row>
    <row r="534" spans="1:28" ht="30" customHeight="1" x14ac:dyDescent="0.25">
      <c r="A534" s="16"/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  <c r="AA534" s="16"/>
      <c r="AB534" s="16"/>
    </row>
    <row r="535" spans="1:28" ht="30" customHeight="1" x14ac:dyDescent="0.25">
      <c r="A535" s="16"/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  <c r="AA535" s="16"/>
      <c r="AB535" s="16"/>
    </row>
    <row r="536" spans="1:28" ht="30" customHeight="1" x14ac:dyDescent="0.25">
      <c r="A536" s="16"/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  <c r="AA536" s="16"/>
      <c r="AB536" s="16"/>
    </row>
    <row r="537" spans="1:28" ht="30" customHeight="1" x14ac:dyDescent="0.25">
      <c r="A537" s="16"/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  <c r="AA537" s="16"/>
      <c r="AB537" s="16"/>
    </row>
    <row r="538" spans="1:28" ht="30" customHeight="1" x14ac:dyDescent="0.25">
      <c r="A538" s="16"/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  <c r="AA538" s="16"/>
      <c r="AB538" s="16"/>
    </row>
    <row r="539" spans="1:28" ht="30" customHeight="1" x14ac:dyDescent="0.25">
      <c r="A539" s="16"/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  <c r="AA539" s="16"/>
      <c r="AB539" s="16"/>
    </row>
    <row r="540" spans="1:28" ht="30" customHeight="1" x14ac:dyDescent="0.25">
      <c r="A540" s="16"/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  <c r="AA540" s="16"/>
      <c r="AB540" s="16"/>
    </row>
    <row r="541" spans="1:28" ht="30" customHeight="1" x14ac:dyDescent="0.25">
      <c r="A541" s="16"/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  <c r="AA541" s="16"/>
      <c r="AB541" s="16"/>
    </row>
    <row r="542" spans="1:28" ht="30" customHeight="1" x14ac:dyDescent="0.25">
      <c r="A542" s="16"/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  <c r="AA542" s="16"/>
      <c r="AB542" s="16"/>
    </row>
    <row r="543" spans="1:28" ht="30" customHeight="1" x14ac:dyDescent="0.25">
      <c r="A543" s="16"/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  <c r="AA543" s="16"/>
      <c r="AB543" s="16"/>
    </row>
    <row r="544" spans="1:28" ht="30" customHeight="1" x14ac:dyDescent="0.25">
      <c r="A544" s="16"/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  <c r="AA544" s="16"/>
      <c r="AB544" s="16"/>
    </row>
    <row r="545" spans="1:28" ht="30" customHeight="1" x14ac:dyDescent="0.25">
      <c r="A545" s="16"/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  <c r="AA545" s="16"/>
      <c r="AB545" s="16"/>
    </row>
    <row r="546" spans="1:28" ht="30" customHeight="1" x14ac:dyDescent="0.25">
      <c r="A546" s="16"/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  <c r="AA546" s="16"/>
      <c r="AB546" s="16"/>
    </row>
    <row r="547" spans="1:28" ht="30" customHeight="1" x14ac:dyDescent="0.25">
      <c r="A547" s="16"/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  <c r="AA547" s="16"/>
      <c r="AB547" s="16"/>
    </row>
    <row r="548" spans="1:28" ht="30" customHeight="1" x14ac:dyDescent="0.25">
      <c r="A548" s="16"/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  <c r="AA548" s="16"/>
      <c r="AB548" s="16"/>
    </row>
    <row r="549" spans="1:28" ht="30" customHeight="1" x14ac:dyDescent="0.25">
      <c r="A549" s="16"/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  <c r="AA549" s="16"/>
      <c r="AB549" s="16"/>
    </row>
    <row r="550" spans="1:28" ht="30" customHeight="1" x14ac:dyDescent="0.25">
      <c r="A550" s="16"/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  <c r="AA550" s="16"/>
      <c r="AB550" s="16"/>
    </row>
    <row r="551" spans="1:28" ht="30" customHeight="1" x14ac:dyDescent="0.25">
      <c r="A551" s="16"/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  <c r="AA551" s="16"/>
      <c r="AB551" s="16"/>
    </row>
    <row r="552" spans="1:28" ht="30" customHeight="1" x14ac:dyDescent="0.25">
      <c r="A552" s="16"/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  <c r="AA552" s="16"/>
      <c r="AB552" s="16"/>
    </row>
    <row r="553" spans="1:28" ht="30" customHeight="1" x14ac:dyDescent="0.25">
      <c r="A553" s="16"/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  <c r="AA553" s="16"/>
      <c r="AB553" s="16"/>
    </row>
    <row r="554" spans="1:28" ht="30" customHeight="1" x14ac:dyDescent="0.25">
      <c r="A554" s="16"/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  <c r="AA554" s="16"/>
      <c r="AB554" s="16"/>
    </row>
    <row r="555" spans="1:28" ht="30" customHeight="1" x14ac:dyDescent="0.25">
      <c r="A555" s="16"/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  <c r="AA555" s="16"/>
      <c r="AB555" s="16"/>
    </row>
    <row r="556" spans="1:28" ht="30" customHeight="1" x14ac:dyDescent="0.25">
      <c r="A556" s="16"/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  <c r="AA556" s="16"/>
      <c r="AB556" s="16"/>
    </row>
    <row r="557" spans="1:28" ht="30" customHeight="1" x14ac:dyDescent="0.25">
      <c r="A557" s="16"/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  <c r="AA557" s="16"/>
      <c r="AB557" s="16"/>
    </row>
    <row r="558" spans="1:28" ht="30" customHeight="1" x14ac:dyDescent="0.25">
      <c r="A558" s="16"/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  <c r="AA558" s="16"/>
      <c r="AB558" s="16"/>
    </row>
    <row r="559" spans="1:28" ht="30" customHeight="1" x14ac:dyDescent="0.25">
      <c r="A559" s="16"/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  <c r="AA559" s="16"/>
      <c r="AB559" s="16"/>
    </row>
    <row r="560" spans="1:28" ht="30" customHeight="1" x14ac:dyDescent="0.25">
      <c r="A560" s="16"/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  <c r="AA560" s="16"/>
      <c r="AB560" s="16"/>
    </row>
    <row r="561" spans="1:28" ht="30" customHeight="1" x14ac:dyDescent="0.25">
      <c r="A561" s="16"/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  <c r="AA561" s="16"/>
      <c r="AB561" s="16"/>
    </row>
    <row r="562" spans="1:28" ht="30" customHeight="1" x14ac:dyDescent="0.25">
      <c r="A562" s="16"/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  <c r="AA562" s="16"/>
      <c r="AB562" s="16"/>
    </row>
    <row r="563" spans="1:28" ht="30" customHeight="1" x14ac:dyDescent="0.25">
      <c r="A563" s="16"/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  <c r="AA563" s="16"/>
      <c r="AB563" s="16"/>
    </row>
    <row r="564" spans="1:28" ht="30" customHeight="1" x14ac:dyDescent="0.25">
      <c r="A564" s="16"/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  <c r="AA564" s="16"/>
      <c r="AB564" s="16"/>
    </row>
    <row r="565" spans="1:28" ht="30" customHeight="1" x14ac:dyDescent="0.25">
      <c r="A565" s="16"/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  <c r="AA565" s="16"/>
      <c r="AB565" s="16"/>
    </row>
    <row r="566" spans="1:28" ht="30" customHeight="1" x14ac:dyDescent="0.25">
      <c r="A566" s="16"/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  <c r="AA566" s="16"/>
      <c r="AB566" s="16"/>
    </row>
    <row r="567" spans="1:28" ht="30" customHeight="1" x14ac:dyDescent="0.25">
      <c r="A567" s="16"/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  <c r="AA567" s="16"/>
      <c r="AB567" s="16"/>
    </row>
    <row r="568" spans="1:28" ht="30" customHeight="1" x14ac:dyDescent="0.25">
      <c r="A568" s="16"/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  <c r="AA568" s="16"/>
      <c r="AB568" s="16"/>
    </row>
    <row r="569" spans="1:28" ht="30" customHeight="1" x14ac:dyDescent="0.25">
      <c r="A569" s="16"/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  <c r="AA569" s="16"/>
      <c r="AB569" s="16"/>
    </row>
    <row r="570" spans="1:28" ht="30" customHeight="1" x14ac:dyDescent="0.25">
      <c r="A570" s="16"/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  <c r="AA570" s="16"/>
      <c r="AB570" s="16"/>
    </row>
    <row r="571" spans="1:28" ht="30" customHeight="1" x14ac:dyDescent="0.25">
      <c r="A571" s="16"/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  <c r="AA571" s="16"/>
      <c r="AB571" s="16"/>
    </row>
    <row r="572" spans="1:28" ht="30" customHeight="1" x14ac:dyDescent="0.25">
      <c r="A572" s="16"/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  <c r="AA572" s="16"/>
      <c r="AB572" s="16"/>
    </row>
    <row r="573" spans="1:28" ht="30" customHeight="1" x14ac:dyDescent="0.25">
      <c r="A573" s="16"/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  <c r="AA573" s="16"/>
      <c r="AB573" s="16"/>
    </row>
    <row r="574" spans="1:28" ht="30" customHeight="1" x14ac:dyDescent="0.25">
      <c r="A574" s="16"/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  <c r="AA574" s="16"/>
      <c r="AB574" s="16"/>
    </row>
    <row r="575" spans="1:28" ht="30" customHeight="1" x14ac:dyDescent="0.25">
      <c r="A575" s="16"/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  <c r="AA575" s="16"/>
      <c r="AB575" s="16"/>
    </row>
    <row r="576" spans="1:28" ht="30" customHeight="1" x14ac:dyDescent="0.25">
      <c r="A576" s="16"/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  <c r="AA576" s="16"/>
      <c r="AB576" s="16"/>
    </row>
    <row r="577" spans="1:28" ht="30" customHeight="1" x14ac:dyDescent="0.25">
      <c r="A577" s="16"/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  <c r="AA577" s="16"/>
      <c r="AB577" s="16"/>
    </row>
    <row r="578" spans="1:28" ht="30" customHeight="1" x14ac:dyDescent="0.25">
      <c r="A578" s="16"/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  <c r="AA578" s="16"/>
      <c r="AB578" s="16"/>
    </row>
    <row r="579" spans="1:28" ht="30" customHeight="1" x14ac:dyDescent="0.25">
      <c r="A579" s="16"/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  <c r="AA579" s="16"/>
      <c r="AB579" s="16"/>
    </row>
    <row r="580" spans="1:28" ht="30" customHeight="1" x14ac:dyDescent="0.25">
      <c r="A580" s="16"/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  <c r="AA580" s="16"/>
      <c r="AB580" s="16"/>
    </row>
    <row r="581" spans="1:28" ht="30" customHeight="1" x14ac:dyDescent="0.25">
      <c r="A581" s="16"/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  <c r="AA581" s="16"/>
      <c r="AB581" s="16"/>
    </row>
    <row r="582" spans="1:28" ht="30" customHeight="1" x14ac:dyDescent="0.25">
      <c r="A582" s="16"/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  <c r="AA582" s="16"/>
      <c r="AB582" s="16"/>
    </row>
    <row r="583" spans="1:28" ht="30" customHeight="1" x14ac:dyDescent="0.25">
      <c r="A583" s="16"/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  <c r="AA583" s="16"/>
      <c r="AB583" s="16"/>
    </row>
    <row r="584" spans="1:28" ht="30" customHeight="1" x14ac:dyDescent="0.25">
      <c r="A584" s="16"/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  <c r="AA584" s="16"/>
      <c r="AB584" s="16"/>
    </row>
    <row r="585" spans="1:28" ht="30" customHeight="1" x14ac:dyDescent="0.25">
      <c r="A585" s="16"/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  <c r="AA585" s="16"/>
      <c r="AB585" s="16"/>
    </row>
    <row r="586" spans="1:28" ht="30" customHeight="1" x14ac:dyDescent="0.25">
      <c r="A586" s="16"/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  <c r="AA586" s="16"/>
      <c r="AB586" s="16"/>
    </row>
    <row r="587" spans="1:28" ht="30" customHeight="1" x14ac:dyDescent="0.25">
      <c r="A587" s="16"/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  <c r="AA587" s="16"/>
      <c r="AB587" s="16"/>
    </row>
    <row r="588" spans="1:28" ht="30" customHeight="1" x14ac:dyDescent="0.25">
      <c r="A588" s="16"/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  <c r="AA588" s="16"/>
      <c r="AB588" s="16"/>
    </row>
    <row r="589" spans="1:28" ht="30" customHeight="1" x14ac:dyDescent="0.25">
      <c r="A589" s="16"/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  <c r="AA589" s="16"/>
      <c r="AB589" s="16"/>
    </row>
    <row r="590" spans="1:28" ht="30" customHeight="1" x14ac:dyDescent="0.25">
      <c r="A590" s="16"/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  <c r="AA590" s="16"/>
      <c r="AB590" s="16"/>
    </row>
    <row r="591" spans="1:28" ht="30" customHeight="1" x14ac:dyDescent="0.25">
      <c r="A591" s="16"/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  <c r="AA591" s="16"/>
      <c r="AB591" s="16"/>
    </row>
    <row r="592" spans="1:28" ht="30" customHeight="1" x14ac:dyDescent="0.25">
      <c r="A592" s="16"/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  <c r="AA592" s="16"/>
      <c r="AB592" s="16"/>
    </row>
    <row r="593" spans="1:28" ht="30" customHeight="1" x14ac:dyDescent="0.25">
      <c r="A593" s="16"/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  <c r="AA593" s="16"/>
      <c r="AB593" s="16"/>
    </row>
    <row r="594" spans="1:28" ht="30" customHeight="1" x14ac:dyDescent="0.25">
      <c r="A594" s="16"/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  <c r="AA594" s="16"/>
      <c r="AB594" s="16"/>
    </row>
    <row r="595" spans="1:28" ht="30" customHeight="1" x14ac:dyDescent="0.25">
      <c r="A595" s="16"/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  <c r="AA595" s="16"/>
      <c r="AB595" s="16"/>
    </row>
    <row r="596" spans="1:28" ht="30" customHeight="1" x14ac:dyDescent="0.25">
      <c r="A596" s="16"/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  <c r="AA596" s="16"/>
      <c r="AB596" s="16"/>
    </row>
    <row r="597" spans="1:28" ht="30" customHeight="1" x14ac:dyDescent="0.25">
      <c r="A597" s="16"/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  <c r="AA597" s="16"/>
      <c r="AB597" s="16"/>
    </row>
    <row r="598" spans="1:28" ht="30" customHeight="1" x14ac:dyDescent="0.25">
      <c r="A598" s="16"/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  <c r="AA598" s="16"/>
      <c r="AB598" s="16"/>
    </row>
    <row r="599" spans="1:28" ht="30" customHeight="1" x14ac:dyDescent="0.25">
      <c r="A599" s="16"/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  <c r="AA599" s="16"/>
      <c r="AB599" s="16"/>
    </row>
    <row r="600" spans="1:28" ht="30" customHeight="1" x14ac:dyDescent="0.25">
      <c r="A600" s="16"/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  <c r="AA600" s="16"/>
      <c r="AB600" s="16"/>
    </row>
    <row r="601" spans="1:28" ht="30" customHeight="1" x14ac:dyDescent="0.25">
      <c r="A601" s="16"/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  <c r="AA601" s="16"/>
      <c r="AB601" s="16"/>
    </row>
    <row r="602" spans="1:28" ht="30" customHeight="1" x14ac:dyDescent="0.25">
      <c r="A602" s="16"/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  <c r="AA602" s="16"/>
      <c r="AB602" s="16"/>
    </row>
    <row r="603" spans="1:28" ht="30" customHeight="1" x14ac:dyDescent="0.25">
      <c r="A603" s="16"/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  <c r="AA603" s="16"/>
      <c r="AB603" s="16"/>
    </row>
    <row r="604" spans="1:28" ht="30" customHeight="1" x14ac:dyDescent="0.25">
      <c r="A604" s="16"/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  <c r="AA604" s="16"/>
      <c r="AB604" s="16"/>
    </row>
    <row r="605" spans="1:28" ht="30" customHeight="1" x14ac:dyDescent="0.25">
      <c r="A605" s="16"/>
      <c r="B605" s="16"/>
      <c r="C605" s="16"/>
      <c r="D605" s="16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  <c r="AA605" s="16"/>
      <c r="AB605" s="16"/>
    </row>
    <row r="606" spans="1:28" ht="30" customHeight="1" x14ac:dyDescent="0.25">
      <c r="A606" s="16"/>
      <c r="B606" s="16"/>
      <c r="C606" s="16"/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  <c r="AA606" s="16"/>
      <c r="AB606" s="16"/>
    </row>
    <row r="607" spans="1:28" ht="30" customHeight="1" x14ac:dyDescent="0.25">
      <c r="A607" s="16"/>
      <c r="B607" s="16"/>
      <c r="C607" s="16"/>
      <c r="D607" s="16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  <c r="AA607" s="16"/>
      <c r="AB607" s="16"/>
    </row>
    <row r="608" spans="1:28" ht="30" customHeight="1" x14ac:dyDescent="0.25">
      <c r="A608" s="16"/>
      <c r="B608" s="16"/>
      <c r="C608" s="16"/>
      <c r="D608" s="16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  <c r="AA608" s="16"/>
      <c r="AB608" s="16"/>
    </row>
    <row r="609" spans="1:28" ht="30" customHeight="1" x14ac:dyDescent="0.25">
      <c r="A609" s="16"/>
      <c r="B609" s="16"/>
      <c r="C609" s="16"/>
      <c r="D609" s="16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  <c r="AA609" s="16"/>
      <c r="AB609" s="16"/>
    </row>
    <row r="610" spans="1:28" ht="30" customHeight="1" x14ac:dyDescent="0.25">
      <c r="A610" s="16"/>
      <c r="B610" s="16"/>
      <c r="C610" s="16"/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  <c r="AA610" s="16"/>
      <c r="AB610" s="16"/>
    </row>
    <row r="611" spans="1:28" ht="30" customHeight="1" x14ac:dyDescent="0.25">
      <c r="A611" s="16"/>
      <c r="B611" s="16"/>
      <c r="C611" s="16"/>
      <c r="D611" s="16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  <c r="AA611" s="16"/>
      <c r="AB611" s="16"/>
    </row>
    <row r="612" spans="1:28" ht="30" customHeight="1" x14ac:dyDescent="0.25">
      <c r="A612" s="16"/>
      <c r="B612" s="16"/>
      <c r="C612" s="16"/>
      <c r="D612" s="16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  <c r="AA612" s="16"/>
      <c r="AB612" s="16"/>
    </row>
    <row r="613" spans="1:28" ht="30" customHeight="1" x14ac:dyDescent="0.25">
      <c r="A613" s="16"/>
      <c r="B613" s="16"/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  <c r="AA613" s="16"/>
      <c r="AB613" s="16"/>
    </row>
    <row r="614" spans="1:28" ht="30" customHeight="1" x14ac:dyDescent="0.25">
      <c r="A614" s="16"/>
      <c r="B614" s="16"/>
      <c r="C614" s="16"/>
      <c r="D614" s="16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  <c r="AA614" s="16"/>
      <c r="AB614" s="16"/>
    </row>
    <row r="615" spans="1:28" ht="30" customHeight="1" x14ac:dyDescent="0.25">
      <c r="A615" s="16"/>
      <c r="B615" s="16"/>
      <c r="C615" s="16"/>
      <c r="D615" s="16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  <c r="AA615" s="16"/>
      <c r="AB615" s="16"/>
    </row>
    <row r="616" spans="1:28" ht="30" customHeight="1" x14ac:dyDescent="0.25">
      <c r="A616" s="16"/>
      <c r="B616" s="16"/>
      <c r="C616" s="16"/>
      <c r="D616" s="16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  <c r="AA616" s="16"/>
      <c r="AB616" s="16"/>
    </row>
    <row r="617" spans="1:28" ht="30" customHeight="1" x14ac:dyDescent="0.25">
      <c r="A617" s="16"/>
      <c r="B617" s="16"/>
      <c r="C617" s="16"/>
      <c r="D617" s="16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  <c r="AA617" s="16"/>
      <c r="AB617" s="16"/>
    </row>
    <row r="618" spans="1:28" ht="30" customHeight="1" x14ac:dyDescent="0.25">
      <c r="A618" s="16"/>
      <c r="B618" s="16"/>
      <c r="C618" s="16"/>
      <c r="D618" s="16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  <c r="AA618" s="16"/>
      <c r="AB618" s="16"/>
    </row>
    <row r="619" spans="1:28" ht="30" customHeight="1" x14ac:dyDescent="0.25">
      <c r="A619" s="16"/>
      <c r="B619" s="16"/>
      <c r="C619" s="16"/>
      <c r="D619" s="16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  <c r="AA619" s="16"/>
      <c r="AB619" s="16"/>
    </row>
    <row r="620" spans="1:28" ht="30" customHeight="1" x14ac:dyDescent="0.25">
      <c r="A620" s="16"/>
      <c r="B620" s="16"/>
      <c r="C620" s="16"/>
      <c r="D620" s="16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  <c r="AA620" s="16"/>
      <c r="AB620" s="16"/>
    </row>
    <row r="621" spans="1:28" ht="30" customHeight="1" x14ac:dyDescent="0.25">
      <c r="A621" s="16"/>
      <c r="B621" s="16"/>
      <c r="C621" s="16"/>
      <c r="D621" s="16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  <c r="AA621" s="16"/>
      <c r="AB621" s="16"/>
    </row>
    <row r="622" spans="1:28" ht="30" customHeight="1" x14ac:dyDescent="0.25">
      <c r="A622" s="16"/>
      <c r="B622" s="16"/>
      <c r="C622" s="16"/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  <c r="AA622" s="16"/>
      <c r="AB622" s="16"/>
    </row>
    <row r="623" spans="1:28" ht="30" customHeight="1" x14ac:dyDescent="0.25">
      <c r="A623" s="16"/>
      <c r="B623" s="16"/>
      <c r="C623" s="16"/>
      <c r="D623" s="16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  <c r="AA623" s="16"/>
      <c r="AB623" s="16"/>
    </row>
    <row r="624" spans="1:28" ht="30" customHeight="1" x14ac:dyDescent="0.25">
      <c r="A624" s="16"/>
      <c r="B624" s="16"/>
      <c r="C624" s="16"/>
      <c r="D624" s="16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  <c r="AA624" s="16"/>
      <c r="AB624" s="16"/>
    </row>
    <row r="625" spans="1:28" ht="30" customHeight="1" x14ac:dyDescent="0.25">
      <c r="A625" s="16"/>
      <c r="B625" s="16"/>
      <c r="C625" s="16"/>
      <c r="D625" s="16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  <c r="AA625" s="16"/>
      <c r="AB625" s="16"/>
    </row>
    <row r="626" spans="1:28" ht="30" customHeight="1" x14ac:dyDescent="0.25">
      <c r="A626" s="16"/>
      <c r="B626" s="16"/>
      <c r="C626" s="16"/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  <c r="AA626" s="16"/>
      <c r="AB626" s="16"/>
    </row>
    <row r="627" spans="1:28" ht="30" customHeight="1" x14ac:dyDescent="0.25">
      <c r="A627" s="16"/>
      <c r="B627" s="16"/>
      <c r="C627" s="16"/>
      <c r="D627" s="16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  <c r="AA627" s="16"/>
      <c r="AB627" s="16"/>
    </row>
    <row r="628" spans="1:28" ht="30" customHeight="1" x14ac:dyDescent="0.25">
      <c r="A628" s="16"/>
      <c r="B628" s="16"/>
      <c r="C628" s="16"/>
      <c r="D628" s="16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  <c r="AA628" s="16"/>
      <c r="AB628" s="16"/>
    </row>
    <row r="629" spans="1:28" ht="30" customHeight="1" x14ac:dyDescent="0.25">
      <c r="A629" s="16"/>
      <c r="B629" s="16"/>
      <c r="C629" s="16"/>
      <c r="D629" s="16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  <c r="AA629" s="16"/>
      <c r="AB629" s="16"/>
    </row>
    <row r="630" spans="1:28" ht="30" customHeight="1" x14ac:dyDescent="0.25">
      <c r="A630" s="16"/>
      <c r="B630" s="16"/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  <c r="AA630" s="16"/>
      <c r="AB630" s="16"/>
    </row>
    <row r="631" spans="1:28" ht="30" customHeight="1" x14ac:dyDescent="0.25">
      <c r="A631" s="16"/>
      <c r="B631" s="16"/>
      <c r="C631" s="16"/>
      <c r="D631" s="16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  <c r="AA631" s="16"/>
      <c r="AB631" s="16"/>
    </row>
    <row r="632" spans="1:28" ht="30" customHeight="1" x14ac:dyDescent="0.25">
      <c r="A632" s="16"/>
      <c r="B632" s="16"/>
      <c r="C632" s="16"/>
      <c r="D632" s="16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  <c r="AA632" s="16"/>
      <c r="AB632" s="16"/>
    </row>
    <row r="633" spans="1:28" ht="30" customHeight="1" x14ac:dyDescent="0.25">
      <c r="A633" s="16"/>
      <c r="B633" s="16"/>
      <c r="C633" s="16"/>
      <c r="D633" s="16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  <c r="AA633" s="16"/>
      <c r="AB633" s="16"/>
    </row>
    <row r="634" spans="1:28" ht="30" customHeight="1" x14ac:dyDescent="0.25">
      <c r="A634" s="16"/>
      <c r="B634" s="16"/>
      <c r="C634" s="16"/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  <c r="AA634" s="16"/>
      <c r="AB634" s="16"/>
    </row>
    <row r="635" spans="1:28" ht="30" customHeight="1" x14ac:dyDescent="0.25">
      <c r="A635" s="16"/>
      <c r="B635" s="16"/>
      <c r="C635" s="16"/>
      <c r="D635" s="16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  <c r="AA635" s="16"/>
      <c r="AB635" s="16"/>
    </row>
    <row r="636" spans="1:28" ht="30" customHeight="1" x14ac:dyDescent="0.25">
      <c r="A636" s="16"/>
      <c r="B636" s="16"/>
      <c r="C636" s="16"/>
      <c r="D636" s="16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  <c r="AA636" s="16"/>
      <c r="AB636" s="16"/>
    </row>
    <row r="637" spans="1:28" ht="30" customHeight="1" x14ac:dyDescent="0.25">
      <c r="A637" s="16"/>
      <c r="B637" s="16"/>
      <c r="C637" s="16"/>
      <c r="D637" s="16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  <c r="AA637" s="16"/>
      <c r="AB637" s="16"/>
    </row>
    <row r="638" spans="1:28" ht="30" customHeight="1" x14ac:dyDescent="0.25">
      <c r="A638" s="16"/>
      <c r="B638" s="16"/>
      <c r="C638" s="16"/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  <c r="AA638" s="16"/>
      <c r="AB638" s="16"/>
    </row>
    <row r="639" spans="1:28" ht="30" customHeight="1" x14ac:dyDescent="0.25">
      <c r="A639" s="16"/>
      <c r="B639" s="16"/>
      <c r="C639" s="16"/>
      <c r="D639" s="16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  <c r="AA639" s="16"/>
      <c r="AB639" s="16"/>
    </row>
    <row r="640" spans="1:28" ht="30" customHeight="1" x14ac:dyDescent="0.25">
      <c r="A640" s="16"/>
      <c r="B640" s="16"/>
      <c r="C640" s="16"/>
      <c r="D640" s="16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  <c r="AB640" s="16"/>
    </row>
    <row r="641" spans="1:28" ht="30" customHeight="1" x14ac:dyDescent="0.25">
      <c r="A641" s="16"/>
      <c r="B641" s="16"/>
      <c r="C641" s="16"/>
      <c r="D641" s="16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  <c r="AA641" s="16"/>
      <c r="AB641" s="16"/>
    </row>
    <row r="642" spans="1:28" ht="30" customHeight="1" x14ac:dyDescent="0.25">
      <c r="A642" s="16"/>
      <c r="B642" s="16"/>
      <c r="C642" s="16"/>
      <c r="D642" s="16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  <c r="AA642" s="16"/>
      <c r="AB642" s="16"/>
    </row>
    <row r="643" spans="1:28" ht="30" customHeight="1" x14ac:dyDescent="0.25">
      <c r="A643" s="16"/>
      <c r="B643" s="16"/>
      <c r="C643" s="16"/>
      <c r="D643" s="16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  <c r="AA643" s="16"/>
      <c r="AB643" s="16"/>
    </row>
    <row r="644" spans="1:28" ht="30" customHeight="1" x14ac:dyDescent="0.25">
      <c r="A644" s="16"/>
      <c r="B644" s="16"/>
      <c r="C644" s="16"/>
      <c r="D644" s="16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  <c r="AA644" s="16"/>
      <c r="AB644" s="16"/>
    </row>
    <row r="645" spans="1:28" ht="30" customHeight="1" x14ac:dyDescent="0.25">
      <c r="A645" s="16"/>
      <c r="B645" s="16"/>
      <c r="C645" s="16"/>
      <c r="D645" s="16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  <c r="AA645" s="16"/>
      <c r="AB645" s="16"/>
    </row>
    <row r="646" spans="1:28" ht="30" customHeight="1" x14ac:dyDescent="0.25">
      <c r="A646" s="16"/>
      <c r="B646" s="16"/>
      <c r="C646" s="16"/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  <c r="AA646" s="16"/>
      <c r="AB646" s="16"/>
    </row>
    <row r="647" spans="1:28" ht="30" customHeight="1" x14ac:dyDescent="0.25">
      <c r="A647" s="16"/>
      <c r="B647" s="16"/>
      <c r="C647" s="16"/>
      <c r="D647" s="16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  <c r="AA647" s="16"/>
      <c r="AB647" s="16"/>
    </row>
    <row r="648" spans="1:28" ht="30" customHeight="1" x14ac:dyDescent="0.25">
      <c r="A648" s="16"/>
      <c r="B648" s="16"/>
      <c r="C648" s="16"/>
      <c r="D648" s="16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  <c r="AA648" s="16"/>
      <c r="AB648" s="16"/>
    </row>
    <row r="649" spans="1:28" ht="30" customHeight="1" x14ac:dyDescent="0.25">
      <c r="A649" s="16"/>
      <c r="B649" s="16"/>
      <c r="C649" s="16"/>
      <c r="D649" s="16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  <c r="AA649" s="16"/>
      <c r="AB649" s="16"/>
    </row>
    <row r="650" spans="1:28" ht="30" customHeight="1" x14ac:dyDescent="0.25">
      <c r="A650" s="16"/>
      <c r="B650" s="16"/>
      <c r="C650" s="16"/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  <c r="AB650" s="16"/>
    </row>
    <row r="651" spans="1:28" ht="30" customHeight="1" x14ac:dyDescent="0.25">
      <c r="A651" s="16"/>
      <c r="B651" s="16"/>
      <c r="C651" s="16"/>
      <c r="D651" s="16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  <c r="AA651" s="16"/>
      <c r="AB651" s="16"/>
    </row>
    <row r="652" spans="1:28" ht="30" customHeight="1" x14ac:dyDescent="0.25">
      <c r="A652" s="16"/>
      <c r="B652" s="16"/>
      <c r="C652" s="16"/>
      <c r="D652" s="16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  <c r="AB652" s="16"/>
    </row>
    <row r="653" spans="1:28" ht="30" customHeight="1" x14ac:dyDescent="0.25">
      <c r="A653" s="16"/>
      <c r="B653" s="16"/>
      <c r="C653" s="16"/>
      <c r="D653" s="16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  <c r="AA653" s="16"/>
      <c r="AB653" s="16"/>
    </row>
    <row r="654" spans="1:28" ht="30" customHeight="1" x14ac:dyDescent="0.25">
      <c r="A654" s="16"/>
      <c r="B654" s="16"/>
      <c r="C654" s="16"/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  <c r="AA654" s="16"/>
      <c r="AB654" s="16"/>
    </row>
    <row r="655" spans="1:28" ht="30" customHeight="1" x14ac:dyDescent="0.25">
      <c r="A655" s="16"/>
      <c r="B655" s="16"/>
      <c r="C655" s="16"/>
      <c r="D655" s="16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  <c r="AA655" s="16"/>
      <c r="AB655" s="16"/>
    </row>
    <row r="656" spans="1:28" ht="30" customHeight="1" x14ac:dyDescent="0.25">
      <c r="A656" s="16"/>
      <c r="B656" s="16"/>
      <c r="C656" s="16"/>
      <c r="D656" s="16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  <c r="AA656" s="16"/>
      <c r="AB656" s="16"/>
    </row>
    <row r="657" spans="1:28" ht="30" customHeight="1" x14ac:dyDescent="0.25">
      <c r="A657" s="16"/>
      <c r="B657" s="16"/>
      <c r="C657" s="16"/>
      <c r="D657" s="16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  <c r="AA657" s="16"/>
      <c r="AB657" s="16"/>
    </row>
    <row r="658" spans="1:28" ht="30" customHeight="1" x14ac:dyDescent="0.25">
      <c r="A658" s="16"/>
      <c r="B658" s="16"/>
      <c r="C658" s="16"/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  <c r="AB658" s="16"/>
    </row>
    <row r="659" spans="1:28" ht="30" customHeight="1" x14ac:dyDescent="0.25">
      <c r="A659" s="16"/>
      <c r="B659" s="16"/>
      <c r="C659" s="16"/>
      <c r="D659" s="16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  <c r="AA659" s="16"/>
      <c r="AB659" s="16"/>
    </row>
    <row r="660" spans="1:28" ht="30" customHeight="1" x14ac:dyDescent="0.25">
      <c r="A660" s="16"/>
      <c r="B660" s="16"/>
      <c r="C660" s="16"/>
      <c r="D660" s="16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  <c r="AA660" s="16"/>
      <c r="AB660" s="16"/>
    </row>
    <row r="661" spans="1:28" ht="30" customHeight="1" x14ac:dyDescent="0.25">
      <c r="A661" s="16"/>
      <c r="B661" s="16"/>
      <c r="C661" s="16"/>
      <c r="D661" s="16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  <c r="AA661" s="16"/>
      <c r="AB661" s="16"/>
    </row>
    <row r="662" spans="1:28" ht="30" customHeight="1" x14ac:dyDescent="0.25">
      <c r="A662" s="16"/>
      <c r="B662" s="16"/>
      <c r="C662" s="16"/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  <c r="AA662" s="16"/>
      <c r="AB662" s="16"/>
    </row>
    <row r="663" spans="1:28" ht="30" customHeight="1" x14ac:dyDescent="0.25">
      <c r="A663" s="16"/>
      <c r="B663" s="16"/>
      <c r="C663" s="16"/>
      <c r="D663" s="16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  <c r="AA663" s="16"/>
      <c r="AB663" s="16"/>
    </row>
    <row r="664" spans="1:28" ht="30" customHeight="1" x14ac:dyDescent="0.25">
      <c r="A664" s="16"/>
      <c r="B664" s="16"/>
      <c r="C664" s="16"/>
      <c r="D664" s="16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  <c r="AA664" s="16"/>
      <c r="AB664" s="16"/>
    </row>
    <row r="665" spans="1:28" ht="30" customHeight="1" x14ac:dyDescent="0.25">
      <c r="A665" s="16"/>
      <c r="B665" s="16"/>
      <c r="C665" s="16"/>
      <c r="D665" s="16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  <c r="AA665" s="16"/>
      <c r="AB665" s="16"/>
    </row>
    <row r="666" spans="1:28" ht="30" customHeight="1" x14ac:dyDescent="0.25">
      <c r="A666" s="16"/>
      <c r="B666" s="16"/>
      <c r="C666" s="16"/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  <c r="AB666" s="16"/>
    </row>
    <row r="667" spans="1:28" ht="30" customHeight="1" x14ac:dyDescent="0.25">
      <c r="A667" s="16"/>
      <c r="B667" s="16"/>
      <c r="C667" s="16"/>
      <c r="D667" s="16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  <c r="AA667" s="16"/>
      <c r="AB667" s="16"/>
    </row>
    <row r="668" spans="1:28" ht="30" customHeight="1" x14ac:dyDescent="0.25">
      <c r="A668" s="16"/>
      <c r="B668" s="16"/>
      <c r="C668" s="16"/>
      <c r="D668" s="16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  <c r="AB668" s="16"/>
    </row>
    <row r="669" spans="1:28" ht="30" customHeight="1" x14ac:dyDescent="0.25">
      <c r="A669" s="16"/>
      <c r="B669" s="16"/>
      <c r="C669" s="16"/>
      <c r="D669" s="16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  <c r="AA669" s="16"/>
      <c r="AB669" s="16"/>
    </row>
    <row r="670" spans="1:28" ht="30" customHeight="1" x14ac:dyDescent="0.25">
      <c r="A670" s="16"/>
      <c r="B670" s="16"/>
      <c r="C670" s="16"/>
      <c r="D670" s="16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  <c r="AA670" s="16"/>
      <c r="AB670" s="16"/>
    </row>
    <row r="671" spans="1:28" ht="30" customHeight="1" x14ac:dyDescent="0.25">
      <c r="A671" s="16"/>
      <c r="B671" s="16"/>
      <c r="C671" s="16"/>
      <c r="D671" s="16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  <c r="AA671" s="16"/>
      <c r="AB671" s="16"/>
    </row>
    <row r="672" spans="1:28" ht="30" customHeight="1" x14ac:dyDescent="0.25">
      <c r="A672" s="16"/>
      <c r="B672" s="16"/>
      <c r="C672" s="16"/>
      <c r="D672" s="16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  <c r="AB672" s="16"/>
    </row>
    <row r="673" spans="1:28" ht="30" customHeight="1" x14ac:dyDescent="0.25">
      <c r="A673" s="16"/>
      <c r="B673" s="16"/>
      <c r="C673" s="16"/>
      <c r="D673" s="16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  <c r="AA673" s="16"/>
      <c r="AB673" s="16"/>
    </row>
    <row r="674" spans="1:28" ht="30" customHeight="1" x14ac:dyDescent="0.25">
      <c r="A674" s="16"/>
      <c r="B674" s="16"/>
      <c r="C674" s="16"/>
      <c r="D674" s="16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  <c r="AA674" s="16"/>
      <c r="AB674" s="16"/>
    </row>
    <row r="675" spans="1:28" ht="30" customHeight="1" x14ac:dyDescent="0.25">
      <c r="A675" s="16"/>
      <c r="B675" s="16"/>
      <c r="C675" s="16"/>
      <c r="D675" s="16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  <c r="AA675" s="16"/>
      <c r="AB675" s="16"/>
    </row>
    <row r="676" spans="1:28" ht="30" customHeight="1" x14ac:dyDescent="0.25">
      <c r="A676" s="16"/>
      <c r="B676" s="16"/>
      <c r="C676" s="16"/>
      <c r="D676" s="16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  <c r="AA676" s="16"/>
      <c r="AB676" s="16"/>
    </row>
    <row r="677" spans="1:28" ht="30" customHeight="1" x14ac:dyDescent="0.25">
      <c r="A677" s="16"/>
      <c r="B677" s="16"/>
      <c r="C677" s="16"/>
      <c r="D677" s="16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  <c r="AA677" s="16"/>
      <c r="AB677" s="16"/>
    </row>
    <row r="678" spans="1:28" ht="30" customHeight="1" x14ac:dyDescent="0.25">
      <c r="A678" s="16"/>
      <c r="B678" s="16"/>
      <c r="C678" s="16"/>
      <c r="D678" s="16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  <c r="AA678" s="16"/>
      <c r="AB678" s="16"/>
    </row>
    <row r="679" spans="1:28" ht="30" customHeight="1" x14ac:dyDescent="0.25">
      <c r="A679" s="16"/>
      <c r="B679" s="16"/>
      <c r="C679" s="16"/>
      <c r="D679" s="16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  <c r="AA679" s="16"/>
      <c r="AB679" s="16"/>
    </row>
    <row r="680" spans="1:28" ht="30" customHeight="1" x14ac:dyDescent="0.25">
      <c r="A680" s="16"/>
      <c r="B680" s="16"/>
      <c r="C680" s="16"/>
      <c r="D680" s="16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  <c r="AB680" s="16"/>
    </row>
    <row r="681" spans="1:28" ht="30" customHeight="1" x14ac:dyDescent="0.25">
      <c r="A681" s="16"/>
      <c r="B681" s="16"/>
      <c r="C681" s="16"/>
      <c r="D681" s="16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  <c r="AA681" s="16"/>
      <c r="AB681" s="16"/>
    </row>
    <row r="682" spans="1:28" ht="30" customHeight="1" x14ac:dyDescent="0.25">
      <c r="A682" s="16"/>
      <c r="B682" s="16"/>
      <c r="C682" s="16"/>
      <c r="D682" s="16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  <c r="AB682" s="16"/>
    </row>
    <row r="683" spans="1:28" ht="30" customHeight="1" x14ac:dyDescent="0.25">
      <c r="A683" s="16"/>
      <c r="B683" s="16"/>
      <c r="C683" s="16"/>
      <c r="D683" s="16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  <c r="AA683" s="16"/>
      <c r="AB683" s="16"/>
    </row>
    <row r="684" spans="1:28" ht="30" customHeight="1" x14ac:dyDescent="0.25">
      <c r="A684" s="16"/>
      <c r="B684" s="16"/>
      <c r="C684" s="16"/>
      <c r="D684" s="16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  <c r="AA684" s="16"/>
      <c r="AB684" s="16"/>
    </row>
    <row r="685" spans="1:28" ht="30" customHeight="1" x14ac:dyDescent="0.25">
      <c r="A685" s="16"/>
      <c r="B685" s="16"/>
      <c r="C685" s="16"/>
      <c r="D685" s="16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  <c r="AA685" s="16"/>
      <c r="AB685" s="16"/>
    </row>
    <row r="686" spans="1:28" ht="30" customHeight="1" x14ac:dyDescent="0.25">
      <c r="A686" s="16"/>
      <c r="B686" s="16"/>
      <c r="C686" s="16"/>
      <c r="D686" s="16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  <c r="AA686" s="16"/>
      <c r="AB686" s="16"/>
    </row>
    <row r="687" spans="1:28" ht="30" customHeight="1" x14ac:dyDescent="0.25">
      <c r="A687" s="16"/>
      <c r="B687" s="16"/>
      <c r="C687" s="16"/>
      <c r="D687" s="16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  <c r="AA687" s="16"/>
      <c r="AB687" s="16"/>
    </row>
    <row r="688" spans="1:28" ht="30" customHeight="1" x14ac:dyDescent="0.25">
      <c r="A688" s="16"/>
      <c r="B688" s="16"/>
      <c r="C688" s="16"/>
      <c r="D688" s="16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  <c r="AA688" s="16"/>
      <c r="AB688" s="16"/>
    </row>
    <row r="689" spans="1:28" ht="30" customHeight="1" x14ac:dyDescent="0.25">
      <c r="A689" s="16"/>
      <c r="B689" s="16"/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  <c r="AA689" s="16"/>
      <c r="AB689" s="16"/>
    </row>
    <row r="690" spans="1:28" ht="30" customHeight="1" x14ac:dyDescent="0.25">
      <c r="A690" s="16"/>
      <c r="B690" s="16"/>
      <c r="C690" s="16"/>
      <c r="D690" s="16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  <c r="AA690" s="16"/>
      <c r="AB690" s="16"/>
    </row>
    <row r="691" spans="1:28" ht="30" customHeight="1" x14ac:dyDescent="0.25">
      <c r="A691" s="16"/>
      <c r="B691" s="16"/>
      <c r="C691" s="16"/>
      <c r="D691" s="16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  <c r="AA691" s="16"/>
      <c r="AB691" s="16"/>
    </row>
    <row r="692" spans="1:28" ht="30" customHeight="1" x14ac:dyDescent="0.25">
      <c r="A692" s="16"/>
      <c r="B692" s="16"/>
      <c r="C692" s="16"/>
      <c r="D692" s="16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  <c r="AA692" s="16"/>
      <c r="AB692" s="16"/>
    </row>
    <row r="693" spans="1:28" ht="30" customHeight="1" x14ac:dyDescent="0.25">
      <c r="A693" s="16"/>
      <c r="B693" s="16"/>
      <c r="C693" s="16"/>
      <c r="D693" s="16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  <c r="AA693" s="16"/>
      <c r="AB693" s="16"/>
    </row>
    <row r="694" spans="1:28" ht="30" customHeight="1" x14ac:dyDescent="0.25">
      <c r="A694" s="16"/>
      <c r="B694" s="16"/>
      <c r="C694" s="16"/>
      <c r="D694" s="16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  <c r="AA694" s="16"/>
      <c r="AB694" s="16"/>
    </row>
    <row r="695" spans="1:28" ht="30" customHeight="1" x14ac:dyDescent="0.25">
      <c r="A695" s="16"/>
      <c r="B695" s="16"/>
      <c r="C695" s="16"/>
      <c r="D695" s="16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  <c r="AA695" s="16"/>
      <c r="AB695" s="16"/>
    </row>
    <row r="696" spans="1:28" ht="30" customHeight="1" x14ac:dyDescent="0.25">
      <c r="A696" s="16"/>
      <c r="B696" s="16"/>
      <c r="C696" s="16"/>
      <c r="D696" s="16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  <c r="AA696" s="16"/>
      <c r="AB696" s="16"/>
    </row>
    <row r="697" spans="1:28" ht="30" customHeight="1" x14ac:dyDescent="0.25">
      <c r="A697" s="16"/>
      <c r="B697" s="16"/>
      <c r="C697" s="16"/>
      <c r="D697" s="16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  <c r="AA697" s="16"/>
      <c r="AB697" s="16"/>
    </row>
    <row r="698" spans="1:28" ht="30" customHeight="1" x14ac:dyDescent="0.25">
      <c r="A698" s="16"/>
      <c r="B698" s="16"/>
      <c r="C698" s="16"/>
      <c r="D698" s="16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  <c r="AA698" s="16"/>
      <c r="AB698" s="16"/>
    </row>
    <row r="699" spans="1:28" ht="30" customHeight="1" x14ac:dyDescent="0.25">
      <c r="A699" s="16"/>
      <c r="B699" s="16"/>
      <c r="C699" s="16"/>
      <c r="D699" s="16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  <c r="AA699" s="16"/>
      <c r="AB699" s="16"/>
    </row>
    <row r="700" spans="1:28" ht="30" customHeight="1" x14ac:dyDescent="0.25">
      <c r="A700" s="16"/>
      <c r="B700" s="16"/>
      <c r="C700" s="16"/>
      <c r="D700" s="16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  <c r="AA700" s="16"/>
      <c r="AB700" s="16"/>
    </row>
    <row r="701" spans="1:28" ht="30" customHeight="1" x14ac:dyDescent="0.25">
      <c r="A701" s="16"/>
      <c r="B701" s="16"/>
      <c r="C701" s="16"/>
      <c r="D701" s="16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  <c r="AA701" s="16"/>
      <c r="AB701" s="16"/>
    </row>
    <row r="702" spans="1:28" ht="30" customHeight="1" x14ac:dyDescent="0.25">
      <c r="A702" s="16"/>
      <c r="B702" s="16"/>
      <c r="C702" s="16"/>
      <c r="D702" s="16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  <c r="AA702" s="16"/>
      <c r="AB702" s="16"/>
    </row>
    <row r="703" spans="1:28" ht="30" customHeight="1" x14ac:dyDescent="0.25">
      <c r="A703" s="16"/>
      <c r="B703" s="16"/>
      <c r="C703" s="16"/>
      <c r="D703" s="16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  <c r="AA703" s="16"/>
      <c r="AB703" s="16"/>
    </row>
    <row r="704" spans="1:28" ht="30" customHeight="1" x14ac:dyDescent="0.25">
      <c r="A704" s="16"/>
      <c r="B704" s="16"/>
      <c r="C704" s="16"/>
      <c r="D704" s="16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  <c r="AA704" s="16"/>
      <c r="AB704" s="16"/>
    </row>
    <row r="705" spans="1:28" ht="30" customHeight="1" x14ac:dyDescent="0.25">
      <c r="A705" s="16"/>
      <c r="B705" s="16"/>
      <c r="C705" s="16"/>
      <c r="D705" s="16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  <c r="AA705" s="16"/>
      <c r="AB705" s="16"/>
    </row>
    <row r="706" spans="1:28" ht="30" customHeight="1" x14ac:dyDescent="0.25">
      <c r="A706" s="16"/>
      <c r="B706" s="16"/>
      <c r="C706" s="16"/>
      <c r="D706" s="16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  <c r="AA706" s="16"/>
      <c r="AB706" s="16"/>
    </row>
    <row r="707" spans="1:28" ht="30" customHeight="1" x14ac:dyDescent="0.25">
      <c r="A707" s="16"/>
      <c r="B707" s="16"/>
      <c r="C707" s="16"/>
      <c r="D707" s="16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  <c r="AA707" s="16"/>
      <c r="AB707" s="16"/>
    </row>
    <row r="708" spans="1:28" ht="30" customHeight="1" x14ac:dyDescent="0.25">
      <c r="A708" s="16"/>
      <c r="B708" s="16"/>
      <c r="C708" s="16"/>
      <c r="D708" s="16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  <c r="AA708" s="16"/>
      <c r="AB708" s="16"/>
    </row>
    <row r="709" spans="1:28" ht="30" customHeight="1" x14ac:dyDescent="0.25">
      <c r="A709" s="16"/>
      <c r="B709" s="16"/>
      <c r="C709" s="16"/>
      <c r="D709" s="16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  <c r="AA709" s="16"/>
      <c r="AB709" s="16"/>
    </row>
    <row r="710" spans="1:28" ht="30" customHeight="1" x14ac:dyDescent="0.25">
      <c r="A710" s="16"/>
      <c r="B710" s="16"/>
      <c r="C710" s="16"/>
      <c r="D710" s="16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  <c r="AA710" s="16"/>
      <c r="AB710" s="16"/>
    </row>
    <row r="711" spans="1:28" ht="30" customHeight="1" x14ac:dyDescent="0.25">
      <c r="A711" s="16"/>
      <c r="B711" s="16"/>
      <c r="C711" s="16"/>
      <c r="D711" s="16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  <c r="AA711" s="16"/>
      <c r="AB711" s="16"/>
    </row>
    <row r="712" spans="1:28" ht="30" customHeight="1" x14ac:dyDescent="0.25">
      <c r="A712" s="16"/>
      <c r="B712" s="16"/>
      <c r="C712" s="16"/>
      <c r="D712" s="16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  <c r="AA712" s="16"/>
      <c r="AB712" s="16"/>
    </row>
    <row r="713" spans="1:28" ht="30" customHeight="1" x14ac:dyDescent="0.25">
      <c r="A713" s="16"/>
      <c r="B713" s="16"/>
      <c r="C713" s="16"/>
      <c r="D713" s="16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  <c r="AA713" s="16"/>
      <c r="AB713" s="16"/>
    </row>
    <row r="714" spans="1:28" ht="30" customHeight="1" x14ac:dyDescent="0.25">
      <c r="A714" s="16"/>
      <c r="B714" s="16"/>
      <c r="C714" s="16"/>
      <c r="D714" s="16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  <c r="AA714" s="16"/>
      <c r="AB714" s="16"/>
    </row>
    <row r="715" spans="1:28" ht="30" customHeight="1" x14ac:dyDescent="0.25">
      <c r="A715" s="16"/>
      <c r="B715" s="16"/>
      <c r="C715" s="16"/>
      <c r="D715" s="16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  <c r="AA715" s="16"/>
      <c r="AB715" s="16"/>
    </row>
    <row r="716" spans="1:28" ht="30" customHeight="1" x14ac:dyDescent="0.25">
      <c r="A716" s="16"/>
      <c r="B716" s="16"/>
      <c r="C716" s="16"/>
      <c r="D716" s="16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  <c r="AA716" s="16"/>
      <c r="AB716" s="16"/>
    </row>
    <row r="717" spans="1:28" ht="30" customHeight="1" x14ac:dyDescent="0.25">
      <c r="A717" s="16"/>
      <c r="B717" s="16"/>
      <c r="C717" s="16"/>
      <c r="D717" s="16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  <c r="AA717" s="16"/>
      <c r="AB717" s="16"/>
    </row>
    <row r="718" spans="1:28" ht="30" customHeight="1" x14ac:dyDescent="0.25">
      <c r="A718" s="16"/>
      <c r="B718" s="16"/>
      <c r="C718" s="16"/>
      <c r="D718" s="16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  <c r="AA718" s="16"/>
      <c r="AB718" s="16"/>
    </row>
    <row r="719" spans="1:28" ht="30" customHeight="1" x14ac:dyDescent="0.25">
      <c r="A719" s="16"/>
      <c r="B719" s="16"/>
      <c r="C719" s="16"/>
      <c r="D719" s="16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  <c r="AA719" s="16"/>
      <c r="AB719" s="16"/>
    </row>
    <row r="720" spans="1:28" ht="30" customHeight="1" x14ac:dyDescent="0.25">
      <c r="A720" s="16"/>
      <c r="B720" s="16"/>
      <c r="C720" s="16"/>
      <c r="D720" s="16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  <c r="AA720" s="16"/>
      <c r="AB720" s="16"/>
    </row>
    <row r="721" spans="1:28" ht="30" customHeight="1" x14ac:dyDescent="0.25">
      <c r="A721" s="16"/>
      <c r="B721" s="16"/>
      <c r="C721" s="16"/>
      <c r="D721" s="16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  <c r="AA721" s="16"/>
      <c r="AB721" s="16"/>
    </row>
    <row r="722" spans="1:28" ht="30" customHeight="1" x14ac:dyDescent="0.25">
      <c r="A722" s="16"/>
      <c r="B722" s="16"/>
      <c r="C722" s="16"/>
      <c r="D722" s="16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  <c r="AA722" s="16"/>
      <c r="AB722" s="16"/>
    </row>
    <row r="723" spans="1:28" ht="30" customHeight="1" x14ac:dyDescent="0.25">
      <c r="A723" s="16"/>
      <c r="B723" s="16"/>
      <c r="C723" s="16"/>
      <c r="D723" s="16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  <c r="AA723" s="16"/>
      <c r="AB723" s="16"/>
    </row>
    <row r="724" spans="1:28" ht="30" customHeight="1" x14ac:dyDescent="0.25">
      <c r="A724" s="16"/>
      <c r="B724" s="16"/>
      <c r="C724" s="16"/>
      <c r="D724" s="16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  <c r="AA724" s="16"/>
      <c r="AB724" s="16"/>
    </row>
    <row r="725" spans="1:28" ht="30" customHeight="1" x14ac:dyDescent="0.25">
      <c r="A725" s="16"/>
      <c r="B725" s="16"/>
      <c r="C725" s="16"/>
      <c r="D725" s="16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  <c r="AA725" s="16"/>
      <c r="AB725" s="16"/>
    </row>
    <row r="726" spans="1:28" ht="30" customHeight="1" x14ac:dyDescent="0.25">
      <c r="A726" s="16"/>
      <c r="B726" s="16"/>
      <c r="C726" s="16"/>
      <c r="D726" s="16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  <c r="AA726" s="16"/>
      <c r="AB726" s="16"/>
    </row>
    <row r="727" spans="1:28" ht="30" customHeight="1" x14ac:dyDescent="0.25">
      <c r="A727" s="16"/>
      <c r="B727" s="16"/>
      <c r="C727" s="16"/>
      <c r="D727" s="16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  <c r="AA727" s="16"/>
      <c r="AB727" s="16"/>
    </row>
    <row r="728" spans="1:28" ht="30" customHeight="1" x14ac:dyDescent="0.25">
      <c r="A728" s="16"/>
      <c r="B728" s="16"/>
      <c r="C728" s="16"/>
      <c r="D728" s="16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  <c r="AA728" s="16"/>
      <c r="AB728" s="16"/>
    </row>
    <row r="729" spans="1:28" ht="30" customHeight="1" x14ac:dyDescent="0.25">
      <c r="A729" s="16"/>
      <c r="B729" s="16"/>
      <c r="C729" s="16"/>
      <c r="D729" s="16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  <c r="AA729" s="16"/>
      <c r="AB729" s="16"/>
    </row>
    <row r="730" spans="1:28" ht="30" customHeight="1" x14ac:dyDescent="0.25">
      <c r="A730" s="16"/>
      <c r="B730" s="16"/>
      <c r="C730" s="16"/>
      <c r="D730" s="16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  <c r="AA730" s="16"/>
      <c r="AB730" s="16"/>
    </row>
    <row r="731" spans="1:28" ht="30" customHeight="1" x14ac:dyDescent="0.25">
      <c r="A731" s="16"/>
      <c r="B731" s="16"/>
      <c r="C731" s="16"/>
      <c r="D731" s="16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  <c r="AA731" s="16"/>
      <c r="AB731" s="16"/>
    </row>
    <row r="732" spans="1:28" ht="30" customHeight="1" x14ac:dyDescent="0.25">
      <c r="A732" s="16"/>
      <c r="B732" s="16"/>
      <c r="C732" s="16"/>
      <c r="D732" s="16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  <c r="AA732" s="16"/>
      <c r="AB732" s="16"/>
    </row>
    <row r="733" spans="1:28" ht="30" customHeight="1" x14ac:dyDescent="0.25">
      <c r="A733" s="16"/>
      <c r="B733" s="16"/>
      <c r="C733" s="16"/>
      <c r="D733" s="16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  <c r="AA733" s="16"/>
      <c r="AB733" s="16"/>
    </row>
    <row r="734" spans="1:28" ht="30" customHeight="1" x14ac:dyDescent="0.25">
      <c r="A734" s="16"/>
      <c r="B734" s="16"/>
      <c r="C734" s="16"/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  <c r="AA734" s="16"/>
      <c r="AB734" s="16"/>
    </row>
    <row r="735" spans="1:28" ht="30" customHeight="1" x14ac:dyDescent="0.25">
      <c r="A735" s="16"/>
      <c r="B735" s="16"/>
      <c r="C735" s="16"/>
      <c r="D735" s="16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  <c r="AA735" s="16"/>
      <c r="AB735" s="16"/>
    </row>
    <row r="736" spans="1:28" ht="30" customHeight="1" x14ac:dyDescent="0.25">
      <c r="A736" s="16"/>
      <c r="B736" s="16"/>
      <c r="C736" s="16"/>
      <c r="D736" s="16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  <c r="AA736" s="16"/>
      <c r="AB736" s="16"/>
    </row>
    <row r="737" spans="1:28" ht="30" customHeight="1" x14ac:dyDescent="0.25">
      <c r="A737" s="16"/>
      <c r="B737" s="16"/>
      <c r="C737" s="16"/>
      <c r="D737" s="16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  <c r="AA737" s="16"/>
      <c r="AB737" s="16"/>
    </row>
    <row r="738" spans="1:28" ht="30" customHeight="1" x14ac:dyDescent="0.25">
      <c r="A738" s="16"/>
      <c r="B738" s="16"/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  <c r="AA738" s="16"/>
      <c r="AB738" s="16"/>
    </row>
    <row r="739" spans="1:28" ht="30" customHeight="1" x14ac:dyDescent="0.25">
      <c r="A739" s="16"/>
      <c r="B739" s="16"/>
      <c r="C739" s="16"/>
      <c r="D739" s="16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  <c r="AA739" s="16"/>
      <c r="AB739" s="16"/>
    </row>
    <row r="740" spans="1:28" ht="30" customHeight="1" x14ac:dyDescent="0.25">
      <c r="A740" s="16"/>
      <c r="B740" s="16"/>
      <c r="C740" s="16"/>
      <c r="D740" s="16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  <c r="AA740" s="16"/>
      <c r="AB740" s="16"/>
    </row>
    <row r="741" spans="1:28" ht="30" customHeight="1" x14ac:dyDescent="0.25">
      <c r="A741" s="16"/>
      <c r="B741" s="16"/>
      <c r="C741" s="16"/>
      <c r="D741" s="16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  <c r="AA741" s="16"/>
      <c r="AB741" s="16"/>
    </row>
    <row r="742" spans="1:28" ht="30" customHeight="1" x14ac:dyDescent="0.25">
      <c r="A742" s="16"/>
      <c r="B742" s="16"/>
      <c r="C742" s="16"/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  <c r="AA742" s="16"/>
      <c r="AB742" s="16"/>
    </row>
    <row r="743" spans="1:28" ht="30" customHeight="1" x14ac:dyDescent="0.25">
      <c r="A743" s="16"/>
      <c r="B743" s="16"/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  <c r="AA743" s="16"/>
      <c r="AB743" s="16"/>
    </row>
    <row r="744" spans="1:28" ht="30" customHeight="1" x14ac:dyDescent="0.25">
      <c r="A744" s="16"/>
      <c r="B744" s="16"/>
      <c r="C744" s="16"/>
      <c r="D744" s="16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  <c r="AA744" s="16"/>
      <c r="AB744" s="16"/>
    </row>
    <row r="745" spans="1:28" ht="30" customHeight="1" x14ac:dyDescent="0.25">
      <c r="A745" s="16"/>
      <c r="B745" s="16"/>
      <c r="C745" s="16"/>
      <c r="D745" s="16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  <c r="AA745" s="16"/>
      <c r="AB745" s="16"/>
    </row>
    <row r="746" spans="1:28" ht="30" customHeight="1" x14ac:dyDescent="0.25">
      <c r="A746" s="16"/>
      <c r="B746" s="16"/>
      <c r="C746" s="16"/>
      <c r="D746" s="16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  <c r="AA746" s="16"/>
      <c r="AB746" s="16"/>
    </row>
    <row r="747" spans="1:28" ht="30" customHeight="1" x14ac:dyDescent="0.25">
      <c r="A747" s="16"/>
      <c r="B747" s="16"/>
      <c r="C747" s="16"/>
      <c r="D747" s="16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  <c r="AA747" s="16"/>
      <c r="AB747" s="16"/>
    </row>
    <row r="748" spans="1:28" ht="30" customHeight="1" x14ac:dyDescent="0.25">
      <c r="A748" s="16"/>
      <c r="B748" s="16"/>
      <c r="C748" s="16"/>
      <c r="D748" s="16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  <c r="AA748" s="16"/>
      <c r="AB748" s="16"/>
    </row>
    <row r="749" spans="1:28" ht="30" customHeight="1" x14ac:dyDescent="0.25">
      <c r="A749" s="16"/>
      <c r="B749" s="16"/>
      <c r="C749" s="16"/>
      <c r="D749" s="16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  <c r="AA749" s="16"/>
      <c r="AB749" s="16"/>
    </row>
    <row r="750" spans="1:28" ht="30" customHeight="1" x14ac:dyDescent="0.25">
      <c r="A750" s="16"/>
      <c r="B750" s="16"/>
      <c r="C750" s="16"/>
      <c r="D750" s="16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  <c r="AA750" s="16"/>
      <c r="AB750" s="16"/>
    </row>
    <row r="751" spans="1:28" ht="30" customHeight="1" x14ac:dyDescent="0.25">
      <c r="A751" s="16"/>
      <c r="B751" s="16"/>
      <c r="C751" s="16"/>
      <c r="D751" s="16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  <c r="AA751" s="16"/>
      <c r="AB751" s="16"/>
    </row>
    <row r="752" spans="1:28" ht="30" customHeight="1" x14ac:dyDescent="0.25">
      <c r="A752" s="16"/>
      <c r="B752" s="16"/>
      <c r="C752" s="16"/>
      <c r="D752" s="16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  <c r="AA752" s="16"/>
      <c r="AB752" s="16"/>
    </row>
    <row r="753" spans="1:28" ht="30" customHeight="1" x14ac:dyDescent="0.25">
      <c r="A753" s="16"/>
      <c r="B753" s="16"/>
      <c r="C753" s="16"/>
      <c r="D753" s="16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  <c r="AA753" s="16"/>
      <c r="AB753" s="16"/>
    </row>
    <row r="754" spans="1:28" ht="30" customHeight="1" x14ac:dyDescent="0.25">
      <c r="A754" s="16"/>
      <c r="B754" s="16"/>
      <c r="C754" s="16"/>
      <c r="D754" s="16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  <c r="AA754" s="16"/>
      <c r="AB754" s="16"/>
    </row>
    <row r="755" spans="1:28" ht="30" customHeight="1" x14ac:dyDescent="0.25">
      <c r="A755" s="16"/>
      <c r="B755" s="16"/>
      <c r="C755" s="16"/>
      <c r="D755" s="16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  <c r="AA755" s="16"/>
      <c r="AB755" s="16"/>
    </row>
    <row r="756" spans="1:28" ht="30" customHeight="1" x14ac:dyDescent="0.25">
      <c r="A756" s="16"/>
      <c r="B756" s="16"/>
      <c r="C756" s="16"/>
      <c r="D756" s="16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  <c r="AA756" s="16"/>
      <c r="AB756" s="16"/>
    </row>
    <row r="757" spans="1:28" ht="30" customHeight="1" x14ac:dyDescent="0.25">
      <c r="A757" s="16"/>
      <c r="B757" s="16"/>
      <c r="C757" s="16"/>
      <c r="D757" s="16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  <c r="AA757" s="16"/>
      <c r="AB757" s="16"/>
    </row>
    <row r="758" spans="1:28" ht="30" customHeight="1" x14ac:dyDescent="0.25">
      <c r="A758" s="16"/>
      <c r="B758" s="16"/>
      <c r="C758" s="16"/>
      <c r="D758" s="16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  <c r="AA758" s="16"/>
      <c r="AB758" s="16"/>
    </row>
    <row r="759" spans="1:28" ht="30" customHeight="1" x14ac:dyDescent="0.25">
      <c r="A759" s="16"/>
      <c r="B759" s="16"/>
      <c r="C759" s="16"/>
      <c r="D759" s="16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  <c r="AA759" s="16"/>
      <c r="AB759" s="16"/>
    </row>
    <row r="760" spans="1:28" ht="30" customHeight="1" x14ac:dyDescent="0.25">
      <c r="A760" s="16"/>
      <c r="B760" s="16"/>
      <c r="C760" s="16"/>
      <c r="D760" s="16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  <c r="AA760" s="16"/>
      <c r="AB760" s="16"/>
    </row>
    <row r="761" spans="1:28" ht="30" customHeight="1" x14ac:dyDescent="0.25">
      <c r="A761" s="16"/>
      <c r="B761" s="16"/>
      <c r="C761" s="16"/>
      <c r="D761" s="16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  <c r="AA761" s="16"/>
      <c r="AB761" s="16"/>
    </row>
    <row r="762" spans="1:28" ht="30" customHeight="1" x14ac:dyDescent="0.25">
      <c r="A762" s="16"/>
      <c r="B762" s="16"/>
      <c r="C762" s="16"/>
      <c r="D762" s="16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  <c r="AA762" s="16"/>
      <c r="AB762" s="16"/>
    </row>
    <row r="763" spans="1:28" ht="30" customHeight="1" x14ac:dyDescent="0.25">
      <c r="A763" s="16"/>
      <c r="B763" s="16"/>
      <c r="C763" s="16"/>
      <c r="D763" s="16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  <c r="AA763" s="16"/>
      <c r="AB763" s="16"/>
    </row>
    <row r="764" spans="1:28" ht="30" customHeight="1" x14ac:dyDescent="0.25">
      <c r="A764" s="16"/>
      <c r="B764" s="16"/>
      <c r="C764" s="16"/>
      <c r="D764" s="16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  <c r="AA764" s="16"/>
      <c r="AB764" s="16"/>
    </row>
    <row r="765" spans="1:28" ht="30" customHeight="1" x14ac:dyDescent="0.25">
      <c r="A765" s="16"/>
      <c r="B765" s="16"/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  <c r="AA765" s="16"/>
      <c r="AB765" s="16"/>
    </row>
    <row r="766" spans="1:28" ht="30" customHeight="1" x14ac:dyDescent="0.25">
      <c r="A766" s="16"/>
      <c r="B766" s="16"/>
      <c r="C766" s="16"/>
      <c r="D766" s="16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  <c r="AA766" s="16"/>
      <c r="AB766" s="16"/>
    </row>
    <row r="767" spans="1:28" ht="30" customHeight="1" x14ac:dyDescent="0.25">
      <c r="A767" s="16"/>
      <c r="B767" s="16"/>
      <c r="C767" s="16"/>
      <c r="D767" s="16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  <c r="AA767" s="16"/>
      <c r="AB767" s="16"/>
    </row>
    <row r="768" spans="1:28" ht="30" customHeight="1" x14ac:dyDescent="0.25">
      <c r="A768" s="16"/>
      <c r="B768" s="16"/>
      <c r="C768" s="16"/>
      <c r="D768" s="16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  <c r="AA768" s="16"/>
      <c r="AB768" s="16"/>
    </row>
    <row r="769" spans="1:28" ht="30" customHeight="1" x14ac:dyDescent="0.25">
      <c r="A769" s="16"/>
      <c r="B769" s="16"/>
      <c r="C769" s="16"/>
      <c r="D769" s="16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  <c r="AA769" s="16"/>
      <c r="AB769" s="16"/>
    </row>
    <row r="770" spans="1:28" ht="30" customHeight="1" x14ac:dyDescent="0.25">
      <c r="A770" s="16"/>
      <c r="B770" s="16"/>
      <c r="C770" s="16"/>
      <c r="D770" s="16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  <c r="AA770" s="16"/>
      <c r="AB770" s="16"/>
    </row>
    <row r="771" spans="1:28" ht="30" customHeight="1" x14ac:dyDescent="0.25">
      <c r="A771" s="16"/>
      <c r="B771" s="16"/>
      <c r="C771" s="16"/>
      <c r="D771" s="16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  <c r="AA771" s="16"/>
      <c r="AB771" s="16"/>
    </row>
    <row r="772" spans="1:28" ht="30" customHeight="1" x14ac:dyDescent="0.25">
      <c r="A772" s="16"/>
      <c r="B772" s="16"/>
      <c r="C772" s="16"/>
      <c r="D772" s="16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  <c r="AA772" s="16"/>
      <c r="AB772" s="16"/>
    </row>
    <row r="773" spans="1:28" ht="30" customHeight="1" x14ac:dyDescent="0.25">
      <c r="A773" s="16"/>
      <c r="B773" s="16"/>
      <c r="C773" s="16"/>
      <c r="D773" s="16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  <c r="AA773" s="16"/>
      <c r="AB773" s="16"/>
    </row>
    <row r="774" spans="1:28" ht="30" customHeight="1" x14ac:dyDescent="0.25">
      <c r="A774" s="16"/>
      <c r="B774" s="16"/>
      <c r="C774" s="16"/>
      <c r="D774" s="16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  <c r="AA774" s="16"/>
      <c r="AB774" s="16"/>
    </row>
    <row r="775" spans="1:28" ht="30" customHeight="1" x14ac:dyDescent="0.25">
      <c r="A775" s="16"/>
      <c r="B775" s="16"/>
      <c r="C775" s="16"/>
      <c r="D775" s="16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  <c r="AA775" s="16"/>
      <c r="AB775" s="16"/>
    </row>
    <row r="776" spans="1:28" ht="30" customHeight="1" x14ac:dyDescent="0.25">
      <c r="A776" s="16"/>
      <c r="B776" s="16"/>
      <c r="C776" s="16"/>
      <c r="D776" s="16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  <c r="AA776" s="16"/>
      <c r="AB776" s="16"/>
    </row>
    <row r="777" spans="1:28" ht="30" customHeight="1" x14ac:dyDescent="0.25">
      <c r="A777" s="16"/>
      <c r="B777" s="16"/>
      <c r="C777" s="16"/>
      <c r="D777" s="16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  <c r="AA777" s="16"/>
      <c r="AB777" s="16"/>
    </row>
    <row r="778" spans="1:28" ht="30" customHeight="1" x14ac:dyDescent="0.25">
      <c r="A778" s="16"/>
      <c r="B778" s="16"/>
      <c r="C778" s="16"/>
      <c r="D778" s="16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  <c r="AA778" s="16"/>
      <c r="AB778" s="16"/>
    </row>
    <row r="779" spans="1:28" ht="30" customHeight="1" x14ac:dyDescent="0.25">
      <c r="A779" s="16"/>
      <c r="B779" s="16"/>
      <c r="C779" s="16"/>
      <c r="D779" s="16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  <c r="AA779" s="16"/>
      <c r="AB779" s="16"/>
    </row>
    <row r="780" spans="1:28" ht="30" customHeight="1" x14ac:dyDescent="0.25">
      <c r="A780" s="16"/>
      <c r="B780" s="16"/>
      <c r="C780" s="16"/>
      <c r="D780" s="16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  <c r="AA780" s="16"/>
      <c r="AB780" s="16"/>
    </row>
    <row r="781" spans="1:28" ht="30" customHeight="1" x14ac:dyDescent="0.25">
      <c r="A781" s="16"/>
      <c r="B781" s="16"/>
      <c r="C781" s="16"/>
      <c r="D781" s="16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  <c r="AA781" s="16"/>
      <c r="AB781" s="16"/>
    </row>
    <row r="782" spans="1:28" ht="30" customHeight="1" x14ac:dyDescent="0.25">
      <c r="A782" s="16"/>
      <c r="B782" s="16"/>
      <c r="C782" s="16"/>
      <c r="D782" s="16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  <c r="AA782" s="16"/>
      <c r="AB782" s="16"/>
    </row>
    <row r="783" spans="1:28" ht="30" customHeight="1" x14ac:dyDescent="0.25">
      <c r="A783" s="16"/>
      <c r="B783" s="16"/>
      <c r="C783" s="16"/>
      <c r="D783" s="16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  <c r="AA783" s="16"/>
      <c r="AB783" s="16"/>
    </row>
    <row r="784" spans="1:28" ht="30" customHeight="1" x14ac:dyDescent="0.25">
      <c r="A784" s="16"/>
      <c r="B784" s="16"/>
      <c r="C784" s="16"/>
      <c r="D784" s="16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  <c r="AA784" s="16"/>
      <c r="AB784" s="16"/>
    </row>
    <row r="785" spans="1:28" ht="30" customHeight="1" x14ac:dyDescent="0.25">
      <c r="A785" s="16"/>
      <c r="B785" s="16"/>
      <c r="C785" s="16"/>
      <c r="D785" s="16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  <c r="AA785" s="16"/>
      <c r="AB785" s="16"/>
    </row>
    <row r="786" spans="1:28" ht="30" customHeight="1" x14ac:dyDescent="0.25">
      <c r="A786" s="16"/>
      <c r="B786" s="16"/>
      <c r="C786" s="16"/>
      <c r="D786" s="16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  <c r="AA786" s="16"/>
      <c r="AB786" s="16"/>
    </row>
    <row r="787" spans="1:28" ht="30" customHeight="1" x14ac:dyDescent="0.25">
      <c r="A787" s="16"/>
      <c r="B787" s="16"/>
      <c r="C787" s="16"/>
      <c r="D787" s="16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  <c r="AA787" s="16"/>
      <c r="AB787" s="16"/>
    </row>
    <row r="788" spans="1:28" ht="30" customHeight="1" x14ac:dyDescent="0.25">
      <c r="A788" s="16"/>
      <c r="B788" s="16"/>
      <c r="C788" s="16"/>
      <c r="D788" s="16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  <c r="AA788" s="16"/>
      <c r="AB788" s="16"/>
    </row>
    <row r="789" spans="1:28" ht="30" customHeight="1" x14ac:dyDescent="0.25">
      <c r="A789" s="16"/>
      <c r="B789" s="16"/>
      <c r="C789" s="16"/>
      <c r="D789" s="16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  <c r="AA789" s="16"/>
      <c r="AB789" s="16"/>
    </row>
    <row r="790" spans="1:28" ht="30" customHeight="1" x14ac:dyDescent="0.25">
      <c r="A790" s="16"/>
      <c r="B790" s="16"/>
      <c r="C790" s="16"/>
      <c r="D790" s="16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  <c r="AA790" s="16"/>
      <c r="AB790" s="16"/>
    </row>
    <row r="791" spans="1:28" ht="30" customHeight="1" x14ac:dyDescent="0.25">
      <c r="A791" s="16"/>
      <c r="B791" s="16"/>
      <c r="C791" s="16"/>
      <c r="D791" s="16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  <c r="AA791" s="16"/>
      <c r="AB791" s="16"/>
    </row>
    <row r="792" spans="1:28" ht="30" customHeight="1" x14ac:dyDescent="0.25">
      <c r="A792" s="16"/>
      <c r="B792" s="16"/>
      <c r="C792" s="16"/>
      <c r="D792" s="16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  <c r="AA792" s="16"/>
      <c r="AB792" s="16"/>
    </row>
    <row r="793" spans="1:28" ht="30" customHeight="1" x14ac:dyDescent="0.25">
      <c r="A793" s="16"/>
      <c r="B793" s="16"/>
      <c r="C793" s="16"/>
      <c r="D793" s="16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  <c r="AA793" s="16"/>
      <c r="AB793" s="16"/>
    </row>
    <row r="794" spans="1:28" ht="30" customHeight="1" x14ac:dyDescent="0.25">
      <c r="A794" s="16"/>
      <c r="B794" s="16"/>
      <c r="C794" s="16"/>
      <c r="D794" s="16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  <c r="AA794" s="16"/>
      <c r="AB794" s="16"/>
    </row>
    <row r="795" spans="1:28" ht="30" customHeight="1" x14ac:dyDescent="0.25">
      <c r="A795" s="16"/>
      <c r="B795" s="16"/>
      <c r="C795" s="16"/>
      <c r="D795" s="16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  <c r="AA795" s="16"/>
      <c r="AB795" s="16"/>
    </row>
    <row r="796" spans="1:28" ht="30" customHeight="1" x14ac:dyDescent="0.25">
      <c r="A796" s="16"/>
      <c r="B796" s="16"/>
      <c r="C796" s="16"/>
      <c r="D796" s="16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  <c r="AA796" s="16"/>
      <c r="AB796" s="16"/>
    </row>
    <row r="797" spans="1:28" ht="30" customHeight="1" x14ac:dyDescent="0.25">
      <c r="A797" s="16"/>
      <c r="B797" s="16"/>
      <c r="C797" s="16"/>
      <c r="D797" s="16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  <c r="AA797" s="16"/>
      <c r="AB797" s="16"/>
    </row>
    <row r="798" spans="1:28" ht="30" customHeight="1" x14ac:dyDescent="0.25">
      <c r="A798" s="16"/>
      <c r="B798" s="16"/>
      <c r="C798" s="16"/>
      <c r="D798" s="16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  <c r="AA798" s="16"/>
      <c r="AB798" s="16"/>
    </row>
    <row r="799" spans="1:28" ht="30" customHeight="1" x14ac:dyDescent="0.25">
      <c r="A799" s="16"/>
      <c r="B799" s="16"/>
      <c r="C799" s="16"/>
      <c r="D799" s="16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  <c r="AA799" s="16"/>
      <c r="AB799" s="16"/>
    </row>
    <row r="800" spans="1:28" ht="30" customHeight="1" x14ac:dyDescent="0.25">
      <c r="A800" s="16"/>
      <c r="B800" s="16"/>
      <c r="C800" s="16"/>
      <c r="D800" s="16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  <c r="AA800" s="16"/>
      <c r="AB800" s="16"/>
    </row>
    <row r="801" spans="1:28" ht="30" customHeight="1" x14ac:dyDescent="0.25">
      <c r="A801" s="16"/>
      <c r="B801" s="16"/>
      <c r="C801" s="16"/>
      <c r="D801" s="16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  <c r="AA801" s="16"/>
      <c r="AB801" s="16"/>
    </row>
    <row r="802" spans="1:28" ht="30" customHeight="1" x14ac:dyDescent="0.25">
      <c r="A802" s="16"/>
      <c r="B802" s="16"/>
      <c r="C802" s="16"/>
      <c r="D802" s="16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  <c r="AA802" s="16"/>
      <c r="AB802" s="16"/>
    </row>
    <row r="803" spans="1:28" ht="30" customHeight="1" x14ac:dyDescent="0.25">
      <c r="A803" s="16"/>
      <c r="B803" s="16"/>
      <c r="C803" s="16"/>
      <c r="D803" s="16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  <c r="AA803" s="16"/>
      <c r="AB803" s="16"/>
    </row>
    <row r="804" spans="1:28" ht="30" customHeight="1" x14ac:dyDescent="0.25">
      <c r="A804" s="16"/>
      <c r="B804" s="16"/>
      <c r="C804" s="16"/>
      <c r="D804" s="16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  <c r="AA804" s="16"/>
      <c r="AB804" s="16"/>
    </row>
    <row r="805" spans="1:28" ht="30" customHeight="1" x14ac:dyDescent="0.25">
      <c r="A805" s="16"/>
      <c r="B805" s="16"/>
      <c r="C805" s="16"/>
      <c r="D805" s="16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  <c r="AA805" s="16"/>
      <c r="AB805" s="16"/>
    </row>
    <row r="806" spans="1:28" ht="30" customHeight="1" x14ac:dyDescent="0.25">
      <c r="A806" s="16"/>
      <c r="B806" s="16"/>
      <c r="C806" s="16"/>
      <c r="D806" s="16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  <c r="AA806" s="16"/>
      <c r="AB806" s="16"/>
    </row>
    <row r="807" spans="1:28" ht="30" customHeight="1" x14ac:dyDescent="0.25">
      <c r="A807" s="16"/>
      <c r="B807" s="16"/>
      <c r="C807" s="16"/>
      <c r="D807" s="16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  <c r="AA807" s="16"/>
      <c r="AB807" s="16"/>
    </row>
    <row r="808" spans="1:28" ht="30" customHeight="1" x14ac:dyDescent="0.25">
      <c r="A808" s="16"/>
      <c r="B808" s="16"/>
      <c r="C808" s="16"/>
      <c r="D808" s="16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  <c r="AA808" s="16"/>
      <c r="AB808" s="16"/>
    </row>
    <row r="809" spans="1:28" ht="30" customHeight="1" x14ac:dyDescent="0.25">
      <c r="A809" s="16"/>
      <c r="B809" s="16"/>
      <c r="C809" s="16"/>
      <c r="D809" s="16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  <c r="AA809" s="16"/>
      <c r="AB809" s="16"/>
    </row>
    <row r="810" spans="1:28" ht="30" customHeight="1" x14ac:dyDescent="0.25">
      <c r="A810" s="16"/>
      <c r="B810" s="16"/>
      <c r="C810" s="16"/>
      <c r="D810" s="16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  <c r="AA810" s="16"/>
      <c r="AB810" s="16"/>
    </row>
    <row r="811" spans="1:28" ht="30" customHeight="1" x14ac:dyDescent="0.25">
      <c r="A811" s="16"/>
      <c r="B811" s="16"/>
      <c r="C811" s="16"/>
      <c r="D811" s="16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  <c r="AA811" s="16"/>
      <c r="AB811" s="16"/>
    </row>
    <row r="812" spans="1:28" ht="30" customHeight="1" x14ac:dyDescent="0.25">
      <c r="A812" s="16"/>
      <c r="B812" s="16"/>
      <c r="C812" s="16"/>
      <c r="D812" s="16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  <c r="AA812" s="16"/>
      <c r="AB812" s="16"/>
    </row>
    <row r="813" spans="1:28" ht="30" customHeight="1" x14ac:dyDescent="0.25">
      <c r="A813" s="16"/>
      <c r="B813" s="16"/>
      <c r="C813" s="16"/>
      <c r="D813" s="16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  <c r="AA813" s="16"/>
      <c r="AB813" s="16"/>
    </row>
    <row r="814" spans="1:28" ht="30" customHeight="1" x14ac:dyDescent="0.25">
      <c r="A814" s="16"/>
      <c r="B814" s="16"/>
      <c r="C814" s="16"/>
      <c r="D814" s="16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  <c r="AA814" s="16"/>
      <c r="AB814" s="16"/>
    </row>
    <row r="815" spans="1:28" ht="30" customHeight="1" x14ac:dyDescent="0.25">
      <c r="A815" s="16"/>
      <c r="B815" s="16"/>
      <c r="C815" s="16"/>
      <c r="D815" s="16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  <c r="AA815" s="16"/>
      <c r="AB815" s="16"/>
    </row>
    <row r="816" spans="1:28" ht="30" customHeight="1" x14ac:dyDescent="0.25">
      <c r="A816" s="16"/>
      <c r="B816" s="16"/>
      <c r="C816" s="16"/>
      <c r="D816" s="16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  <c r="AA816" s="16"/>
      <c r="AB816" s="16"/>
    </row>
    <row r="817" spans="1:28" ht="30" customHeight="1" x14ac:dyDescent="0.25">
      <c r="A817" s="16"/>
      <c r="B817" s="16"/>
      <c r="C817" s="16"/>
      <c r="D817" s="16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  <c r="AA817" s="16"/>
      <c r="AB817" s="16"/>
    </row>
    <row r="818" spans="1:28" ht="30" customHeight="1" x14ac:dyDescent="0.25">
      <c r="A818" s="16"/>
      <c r="B818" s="16"/>
      <c r="C818" s="16"/>
      <c r="D818" s="16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  <c r="AA818" s="16"/>
      <c r="AB818" s="16"/>
    </row>
    <row r="819" spans="1:28" ht="30" customHeight="1" x14ac:dyDescent="0.25">
      <c r="A819" s="16"/>
      <c r="B819" s="16"/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  <c r="AA819" s="16"/>
      <c r="AB819" s="16"/>
    </row>
    <row r="820" spans="1:28" ht="30" customHeight="1" x14ac:dyDescent="0.25">
      <c r="A820" s="16"/>
      <c r="B820" s="16"/>
      <c r="C820" s="16"/>
      <c r="D820" s="16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  <c r="AA820" s="16"/>
      <c r="AB820" s="16"/>
    </row>
    <row r="821" spans="1:28" ht="30" customHeight="1" x14ac:dyDescent="0.25">
      <c r="A821" s="16"/>
      <c r="B821" s="16"/>
      <c r="C821" s="16"/>
      <c r="D821" s="16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  <c r="AA821" s="16"/>
      <c r="AB821" s="16"/>
    </row>
    <row r="822" spans="1:28" ht="30" customHeight="1" x14ac:dyDescent="0.25">
      <c r="A822" s="16"/>
      <c r="B822" s="16"/>
      <c r="C822" s="16"/>
      <c r="D822" s="16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  <c r="AA822" s="16"/>
      <c r="AB822" s="16"/>
    </row>
    <row r="823" spans="1:28" ht="30" customHeight="1" x14ac:dyDescent="0.25">
      <c r="A823" s="16"/>
      <c r="B823" s="16"/>
      <c r="C823" s="16"/>
      <c r="D823" s="16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  <c r="AA823" s="16"/>
      <c r="AB823" s="16"/>
    </row>
    <row r="824" spans="1:28" ht="30" customHeight="1" x14ac:dyDescent="0.25">
      <c r="A824" s="16"/>
      <c r="B824" s="16"/>
      <c r="C824" s="16"/>
      <c r="D824" s="16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  <c r="AA824" s="16"/>
      <c r="AB824" s="16"/>
    </row>
    <row r="825" spans="1:28" ht="30" customHeight="1" x14ac:dyDescent="0.25">
      <c r="A825" s="16"/>
      <c r="B825" s="16"/>
      <c r="C825" s="16"/>
      <c r="D825" s="16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  <c r="AA825" s="16"/>
      <c r="AB825" s="16"/>
    </row>
    <row r="826" spans="1:28" ht="30" customHeight="1" x14ac:dyDescent="0.25">
      <c r="A826" s="16"/>
      <c r="B826" s="16"/>
      <c r="C826" s="16"/>
      <c r="D826" s="16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  <c r="AA826" s="16"/>
      <c r="AB826" s="16"/>
    </row>
    <row r="827" spans="1:28" ht="30" customHeight="1" x14ac:dyDescent="0.25">
      <c r="A827" s="16"/>
      <c r="B827" s="16"/>
      <c r="C827" s="16"/>
      <c r="D827" s="16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  <c r="AA827" s="16"/>
      <c r="AB827" s="16"/>
    </row>
    <row r="828" spans="1:28" ht="30" customHeight="1" x14ac:dyDescent="0.25">
      <c r="A828" s="16"/>
      <c r="B828" s="16"/>
      <c r="C828" s="16"/>
      <c r="D828" s="16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  <c r="AA828" s="16"/>
      <c r="AB828" s="16"/>
    </row>
    <row r="829" spans="1:28" ht="30" customHeight="1" x14ac:dyDescent="0.25">
      <c r="A829" s="16"/>
      <c r="B829" s="16"/>
      <c r="C829" s="16"/>
      <c r="D829" s="16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  <c r="AA829" s="16"/>
      <c r="AB829" s="16"/>
    </row>
    <row r="830" spans="1:28" ht="30" customHeight="1" x14ac:dyDescent="0.25">
      <c r="A830" s="16"/>
      <c r="B830" s="16"/>
      <c r="C830" s="16"/>
      <c r="D830" s="16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  <c r="AA830" s="16"/>
      <c r="AB830" s="16"/>
    </row>
    <row r="831" spans="1:28" ht="30" customHeight="1" x14ac:dyDescent="0.25">
      <c r="A831" s="16"/>
      <c r="B831" s="16"/>
      <c r="C831" s="16"/>
      <c r="D831" s="16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  <c r="AA831" s="16"/>
      <c r="AB831" s="16"/>
    </row>
    <row r="832" spans="1:28" ht="30" customHeight="1" x14ac:dyDescent="0.25">
      <c r="A832" s="16"/>
      <c r="B832" s="16"/>
      <c r="C832" s="16"/>
      <c r="D832" s="16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  <c r="AA832" s="16"/>
      <c r="AB832" s="16"/>
    </row>
    <row r="833" spans="1:28" ht="30" customHeight="1" x14ac:dyDescent="0.25">
      <c r="A833" s="16"/>
      <c r="B833" s="16"/>
      <c r="C833" s="16"/>
      <c r="D833" s="16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  <c r="AA833" s="16"/>
      <c r="AB833" s="16"/>
    </row>
    <row r="834" spans="1:28" ht="30" customHeight="1" x14ac:dyDescent="0.25">
      <c r="A834" s="16"/>
      <c r="B834" s="16"/>
      <c r="C834" s="16"/>
      <c r="D834" s="16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  <c r="AA834" s="16"/>
      <c r="AB834" s="16"/>
    </row>
    <row r="835" spans="1:28" ht="30" customHeight="1" x14ac:dyDescent="0.25">
      <c r="A835" s="16"/>
      <c r="B835" s="16"/>
      <c r="C835" s="16"/>
      <c r="D835" s="16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  <c r="AA835" s="16"/>
      <c r="AB835" s="16"/>
    </row>
    <row r="836" spans="1:28" ht="30" customHeight="1" x14ac:dyDescent="0.25">
      <c r="A836" s="16"/>
      <c r="B836" s="16"/>
      <c r="C836" s="16"/>
      <c r="D836" s="16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  <c r="AA836" s="16"/>
      <c r="AB836" s="16"/>
    </row>
    <row r="837" spans="1:28" ht="30" customHeight="1" x14ac:dyDescent="0.25">
      <c r="A837" s="16"/>
      <c r="B837" s="16"/>
      <c r="C837" s="16"/>
      <c r="D837" s="16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  <c r="AA837" s="16"/>
      <c r="AB837" s="16"/>
    </row>
    <row r="838" spans="1:28" ht="30" customHeight="1" x14ac:dyDescent="0.25">
      <c r="A838" s="16"/>
      <c r="B838" s="16"/>
      <c r="C838" s="16"/>
      <c r="D838" s="16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  <c r="AA838" s="16"/>
      <c r="AB838" s="16"/>
    </row>
    <row r="839" spans="1:28" ht="30" customHeight="1" x14ac:dyDescent="0.25">
      <c r="A839" s="16"/>
      <c r="B839" s="16"/>
      <c r="C839" s="16"/>
      <c r="D839" s="16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  <c r="AA839" s="16"/>
      <c r="AB839" s="16"/>
    </row>
    <row r="840" spans="1:28" ht="30" customHeight="1" x14ac:dyDescent="0.25">
      <c r="A840" s="16"/>
      <c r="B840" s="16"/>
      <c r="C840" s="16"/>
      <c r="D840" s="16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  <c r="AA840" s="16"/>
      <c r="AB840" s="16"/>
    </row>
    <row r="841" spans="1:28" ht="30" customHeight="1" x14ac:dyDescent="0.25">
      <c r="A841" s="16"/>
      <c r="B841" s="16"/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  <c r="AA841" s="16"/>
      <c r="AB841" s="16"/>
    </row>
    <row r="842" spans="1:28" ht="30" customHeight="1" x14ac:dyDescent="0.25">
      <c r="A842" s="16"/>
      <c r="B842" s="16"/>
      <c r="C842" s="16"/>
      <c r="D842" s="16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  <c r="AA842" s="16"/>
      <c r="AB842" s="16"/>
    </row>
    <row r="843" spans="1:28" ht="30" customHeight="1" x14ac:dyDescent="0.25">
      <c r="A843" s="16"/>
      <c r="B843" s="16"/>
      <c r="C843" s="16"/>
      <c r="D843" s="16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  <c r="AA843" s="16"/>
      <c r="AB843" s="16"/>
    </row>
    <row r="844" spans="1:28" ht="30" customHeight="1" x14ac:dyDescent="0.25">
      <c r="A844" s="16"/>
      <c r="B844" s="16"/>
      <c r="C844" s="16"/>
      <c r="D844" s="16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  <c r="AA844" s="16"/>
      <c r="AB844" s="16"/>
    </row>
    <row r="845" spans="1:28" ht="30" customHeight="1" x14ac:dyDescent="0.25">
      <c r="A845" s="16"/>
      <c r="B845" s="16"/>
      <c r="C845" s="16"/>
      <c r="D845" s="16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  <c r="AA845" s="16"/>
      <c r="AB845" s="16"/>
    </row>
    <row r="846" spans="1:28" ht="30" customHeight="1" x14ac:dyDescent="0.25">
      <c r="A846" s="16"/>
      <c r="B846" s="16"/>
      <c r="C846" s="16"/>
      <c r="D846" s="16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  <c r="AA846" s="16"/>
      <c r="AB846" s="16"/>
    </row>
    <row r="847" spans="1:28" ht="30" customHeight="1" x14ac:dyDescent="0.25">
      <c r="A847" s="16"/>
      <c r="B847" s="16"/>
      <c r="C847" s="16"/>
      <c r="D847" s="16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  <c r="AA847" s="16"/>
      <c r="AB847" s="16"/>
    </row>
    <row r="848" spans="1:28" ht="30" customHeight="1" x14ac:dyDescent="0.25">
      <c r="A848" s="16"/>
      <c r="B848" s="16"/>
      <c r="C848" s="16"/>
      <c r="D848" s="16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  <c r="AA848" s="16"/>
      <c r="AB848" s="16"/>
    </row>
    <row r="849" spans="1:28" ht="30" customHeight="1" x14ac:dyDescent="0.25">
      <c r="A849" s="16"/>
      <c r="B849" s="16"/>
      <c r="C849" s="16"/>
      <c r="D849" s="16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  <c r="AA849" s="16"/>
      <c r="AB849" s="16"/>
    </row>
    <row r="850" spans="1:28" ht="30" customHeight="1" x14ac:dyDescent="0.25">
      <c r="A850" s="16"/>
      <c r="B850" s="16"/>
      <c r="C850" s="16"/>
      <c r="D850" s="16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  <c r="AA850" s="16"/>
      <c r="AB850" s="16"/>
    </row>
    <row r="851" spans="1:28" ht="30" customHeight="1" x14ac:dyDescent="0.25">
      <c r="A851" s="16"/>
      <c r="B851" s="16"/>
      <c r="C851" s="16"/>
      <c r="D851" s="16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  <c r="AA851" s="16"/>
      <c r="AB851" s="16"/>
    </row>
    <row r="852" spans="1:28" ht="30" customHeight="1" x14ac:dyDescent="0.25">
      <c r="A852" s="16"/>
      <c r="B852" s="16"/>
      <c r="C852" s="16"/>
      <c r="D852" s="16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  <c r="AA852" s="16"/>
      <c r="AB852" s="16"/>
    </row>
    <row r="853" spans="1:28" ht="30" customHeight="1" x14ac:dyDescent="0.25">
      <c r="A853" s="16"/>
      <c r="B853" s="16"/>
      <c r="C853" s="16"/>
      <c r="D853" s="16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  <c r="AA853" s="16"/>
      <c r="AB853" s="16"/>
    </row>
    <row r="854" spans="1:28" ht="30" customHeight="1" x14ac:dyDescent="0.25">
      <c r="A854" s="16"/>
      <c r="B854" s="16"/>
      <c r="C854" s="16"/>
      <c r="D854" s="16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  <c r="AA854" s="16"/>
      <c r="AB854" s="16"/>
    </row>
    <row r="855" spans="1:28" ht="30" customHeight="1" x14ac:dyDescent="0.25">
      <c r="A855" s="16"/>
      <c r="B855" s="16"/>
      <c r="C855" s="16"/>
      <c r="D855" s="16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  <c r="AA855" s="16"/>
      <c r="AB855" s="16"/>
    </row>
    <row r="856" spans="1:28" ht="30" customHeight="1" x14ac:dyDescent="0.25">
      <c r="A856" s="16"/>
      <c r="B856" s="16"/>
      <c r="C856" s="16"/>
      <c r="D856" s="16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  <c r="AA856" s="16"/>
      <c r="AB856" s="16"/>
    </row>
    <row r="857" spans="1:28" ht="30" customHeight="1" x14ac:dyDescent="0.25">
      <c r="A857" s="16"/>
      <c r="B857" s="16"/>
      <c r="C857" s="16"/>
      <c r="D857" s="16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  <c r="AA857" s="16"/>
      <c r="AB857" s="16"/>
    </row>
    <row r="858" spans="1:28" ht="30" customHeight="1" x14ac:dyDescent="0.25">
      <c r="A858" s="16"/>
      <c r="B858" s="16"/>
      <c r="C858" s="16"/>
      <c r="D858" s="16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  <c r="AA858" s="16"/>
      <c r="AB858" s="16"/>
    </row>
    <row r="859" spans="1:28" ht="30" customHeight="1" x14ac:dyDescent="0.25">
      <c r="A859" s="16"/>
      <c r="B859" s="16"/>
      <c r="C859" s="16"/>
      <c r="D859" s="16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  <c r="AA859" s="16"/>
      <c r="AB859" s="16"/>
    </row>
    <row r="860" spans="1:28" ht="30" customHeight="1" x14ac:dyDescent="0.25">
      <c r="A860" s="16"/>
      <c r="B860" s="16"/>
      <c r="C860" s="16"/>
      <c r="D860" s="16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  <c r="AA860" s="16"/>
      <c r="AB860" s="16"/>
    </row>
    <row r="861" spans="1:28" ht="30" customHeight="1" x14ac:dyDescent="0.25">
      <c r="A861" s="16"/>
      <c r="B861" s="16"/>
      <c r="C861" s="16"/>
      <c r="D861" s="16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  <c r="AA861" s="16"/>
      <c r="AB861" s="16"/>
    </row>
    <row r="862" spans="1:28" ht="30" customHeight="1" x14ac:dyDescent="0.25">
      <c r="A862" s="16"/>
      <c r="B862" s="16"/>
      <c r="C862" s="16"/>
      <c r="D862" s="16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  <c r="AA862" s="16"/>
      <c r="AB862" s="16"/>
    </row>
    <row r="863" spans="1:28" ht="30" customHeight="1" x14ac:dyDescent="0.25">
      <c r="A863" s="16"/>
      <c r="B863" s="16"/>
      <c r="C863" s="16"/>
      <c r="D863" s="16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  <c r="AA863" s="16"/>
      <c r="AB863" s="16"/>
    </row>
    <row r="864" spans="1:28" ht="30" customHeight="1" x14ac:dyDescent="0.25">
      <c r="A864" s="16"/>
      <c r="B864" s="16"/>
      <c r="C864" s="16"/>
      <c r="D864" s="16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  <c r="AA864" s="16"/>
      <c r="AB864" s="16"/>
    </row>
    <row r="865" spans="1:28" ht="30" customHeight="1" x14ac:dyDescent="0.25">
      <c r="A865" s="16"/>
      <c r="B865" s="16"/>
      <c r="C865" s="16"/>
      <c r="D865" s="16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  <c r="AA865" s="16"/>
      <c r="AB865" s="16"/>
    </row>
    <row r="866" spans="1:28" ht="30" customHeight="1" x14ac:dyDescent="0.25">
      <c r="A866" s="16"/>
      <c r="B866" s="16"/>
      <c r="C866" s="16"/>
      <c r="D866" s="16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  <c r="AA866" s="16"/>
      <c r="AB866" s="16"/>
    </row>
    <row r="867" spans="1:28" ht="30" customHeight="1" x14ac:dyDescent="0.25">
      <c r="A867" s="16"/>
      <c r="B867" s="16"/>
      <c r="C867" s="16"/>
      <c r="D867" s="16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  <c r="AA867" s="16"/>
      <c r="AB867" s="16"/>
    </row>
    <row r="868" spans="1:28" ht="30" customHeight="1" x14ac:dyDescent="0.25">
      <c r="A868" s="16"/>
      <c r="B868" s="16"/>
      <c r="C868" s="16"/>
      <c r="D868" s="16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  <c r="AA868" s="16"/>
      <c r="AB868" s="16"/>
    </row>
    <row r="869" spans="1:28" ht="30" customHeight="1" x14ac:dyDescent="0.25">
      <c r="A869" s="16"/>
      <c r="B869" s="16"/>
      <c r="C869" s="16"/>
      <c r="D869" s="16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  <c r="AA869" s="16"/>
      <c r="AB869" s="16"/>
    </row>
    <row r="870" spans="1:28" ht="30" customHeight="1" x14ac:dyDescent="0.25">
      <c r="A870" s="16"/>
      <c r="B870" s="16"/>
      <c r="C870" s="16"/>
      <c r="D870" s="16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  <c r="AA870" s="16"/>
      <c r="AB870" s="16"/>
    </row>
    <row r="871" spans="1:28" ht="30" customHeight="1" x14ac:dyDescent="0.25">
      <c r="A871" s="16"/>
      <c r="B871" s="16"/>
      <c r="C871" s="16"/>
      <c r="D871" s="16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  <c r="AA871" s="16"/>
      <c r="AB871" s="16"/>
    </row>
    <row r="872" spans="1:28" ht="30" customHeight="1" x14ac:dyDescent="0.25">
      <c r="A872" s="16"/>
      <c r="B872" s="16"/>
      <c r="C872" s="16"/>
      <c r="D872" s="16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  <c r="AA872" s="16"/>
      <c r="AB872" s="16"/>
    </row>
    <row r="873" spans="1:28" ht="30" customHeight="1" x14ac:dyDescent="0.25">
      <c r="A873" s="16"/>
      <c r="B873" s="16"/>
      <c r="C873" s="16"/>
      <c r="D873" s="16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  <c r="AA873" s="16"/>
      <c r="AB873" s="16"/>
    </row>
    <row r="874" spans="1:28" ht="30" customHeight="1" x14ac:dyDescent="0.25">
      <c r="A874" s="16"/>
      <c r="B874" s="16"/>
      <c r="C874" s="16"/>
      <c r="D874" s="16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  <c r="AA874" s="16"/>
      <c r="AB874" s="16"/>
    </row>
    <row r="875" spans="1:28" ht="30" customHeight="1" x14ac:dyDescent="0.25">
      <c r="A875" s="16"/>
      <c r="B875" s="16"/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  <c r="AA875" s="16"/>
      <c r="AB875" s="16"/>
    </row>
    <row r="876" spans="1:28" ht="30" customHeight="1" x14ac:dyDescent="0.25">
      <c r="A876" s="16"/>
      <c r="B876" s="16"/>
      <c r="C876" s="16"/>
      <c r="D876" s="16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  <c r="AA876" s="16"/>
      <c r="AB876" s="16"/>
    </row>
    <row r="877" spans="1:28" ht="30" customHeight="1" x14ac:dyDescent="0.25">
      <c r="A877" s="16"/>
      <c r="B877" s="16"/>
      <c r="C877" s="16"/>
      <c r="D877" s="16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  <c r="AA877" s="16"/>
      <c r="AB877" s="16"/>
    </row>
    <row r="878" spans="1:28" ht="30" customHeight="1" x14ac:dyDescent="0.25">
      <c r="A878" s="16"/>
      <c r="B878" s="16"/>
      <c r="C878" s="16"/>
      <c r="D878" s="16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  <c r="AA878" s="16"/>
      <c r="AB878" s="16"/>
    </row>
    <row r="879" spans="1:28" ht="30" customHeight="1" x14ac:dyDescent="0.25">
      <c r="A879" s="16"/>
      <c r="B879" s="16"/>
      <c r="C879" s="16"/>
      <c r="D879" s="16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  <c r="AA879" s="16"/>
      <c r="AB879" s="16"/>
    </row>
    <row r="880" spans="1:28" ht="30" customHeight="1" x14ac:dyDescent="0.25">
      <c r="A880" s="16"/>
      <c r="B880" s="16"/>
      <c r="C880" s="16"/>
      <c r="D880" s="16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  <c r="AA880" s="16"/>
      <c r="AB880" s="16"/>
    </row>
    <row r="881" spans="1:28" ht="30" customHeight="1" x14ac:dyDescent="0.25">
      <c r="A881" s="16"/>
      <c r="B881" s="16"/>
      <c r="C881" s="16"/>
      <c r="D881" s="16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  <c r="AA881" s="16"/>
      <c r="AB881" s="16"/>
    </row>
    <row r="882" spans="1:28" ht="30" customHeight="1" x14ac:dyDescent="0.25">
      <c r="A882" s="16"/>
      <c r="B882" s="16"/>
      <c r="C882" s="16"/>
      <c r="D882" s="16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  <c r="AA882" s="16"/>
      <c r="AB882" s="16"/>
    </row>
    <row r="883" spans="1:28" ht="30" customHeight="1" x14ac:dyDescent="0.25">
      <c r="A883" s="16"/>
      <c r="B883" s="16"/>
      <c r="C883" s="16"/>
      <c r="D883" s="16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  <c r="AA883" s="16"/>
      <c r="AB883" s="16"/>
    </row>
    <row r="884" spans="1:28" ht="30" customHeight="1" x14ac:dyDescent="0.25">
      <c r="A884" s="16"/>
      <c r="B884" s="16"/>
      <c r="C884" s="16"/>
      <c r="D884" s="16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  <c r="AA884" s="16"/>
      <c r="AB884" s="16"/>
    </row>
    <row r="885" spans="1:28" ht="30" customHeight="1" x14ac:dyDescent="0.25">
      <c r="A885" s="16"/>
      <c r="B885" s="16"/>
      <c r="C885" s="16"/>
      <c r="D885" s="16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  <c r="AA885" s="16"/>
      <c r="AB885" s="16"/>
    </row>
    <row r="886" spans="1:28" ht="30" customHeight="1" x14ac:dyDescent="0.25">
      <c r="A886" s="16"/>
      <c r="B886" s="16"/>
      <c r="C886" s="16"/>
      <c r="D886" s="16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  <c r="AA886" s="16"/>
      <c r="AB886" s="16"/>
    </row>
    <row r="887" spans="1:28" ht="30" customHeight="1" x14ac:dyDescent="0.25">
      <c r="A887" s="16"/>
      <c r="B887" s="16"/>
      <c r="C887" s="16"/>
      <c r="D887" s="16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  <c r="AA887" s="16"/>
      <c r="AB887" s="16"/>
    </row>
    <row r="888" spans="1:28" ht="30" customHeight="1" x14ac:dyDescent="0.25">
      <c r="A888" s="16"/>
      <c r="B888" s="16"/>
      <c r="C888" s="16"/>
      <c r="D888" s="16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  <c r="AA888" s="16"/>
      <c r="AB888" s="16"/>
    </row>
    <row r="889" spans="1:28" ht="30" customHeight="1" x14ac:dyDescent="0.25">
      <c r="A889" s="16"/>
      <c r="B889" s="16"/>
      <c r="C889" s="16"/>
      <c r="D889" s="16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  <c r="AA889" s="16"/>
      <c r="AB889" s="16"/>
    </row>
    <row r="890" spans="1:28" ht="30" customHeight="1" x14ac:dyDescent="0.25">
      <c r="A890" s="16"/>
      <c r="B890" s="16"/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  <c r="AA890" s="16"/>
      <c r="AB890" s="16"/>
    </row>
    <row r="891" spans="1:28" ht="30" customHeight="1" x14ac:dyDescent="0.25">
      <c r="A891" s="16"/>
      <c r="B891" s="16"/>
      <c r="C891" s="16"/>
      <c r="D891" s="16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  <c r="AA891" s="16"/>
      <c r="AB891" s="16"/>
    </row>
    <row r="892" spans="1:28" ht="30" customHeight="1" x14ac:dyDescent="0.25">
      <c r="A892" s="16"/>
      <c r="B892" s="16"/>
      <c r="C892" s="16"/>
      <c r="D892" s="16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  <c r="AA892" s="16"/>
      <c r="AB892" s="16"/>
    </row>
    <row r="893" spans="1:28" ht="30" customHeight="1" x14ac:dyDescent="0.25">
      <c r="A893" s="16"/>
      <c r="B893" s="16"/>
      <c r="C893" s="16"/>
      <c r="D893" s="16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  <c r="AA893" s="16"/>
      <c r="AB893" s="16"/>
    </row>
    <row r="894" spans="1:28" ht="30" customHeight="1" x14ac:dyDescent="0.25">
      <c r="A894" s="16"/>
      <c r="B894" s="16"/>
      <c r="C894" s="16"/>
      <c r="D894" s="16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  <c r="AA894" s="16"/>
      <c r="AB894" s="16"/>
    </row>
    <row r="895" spans="1:28" ht="30" customHeight="1" x14ac:dyDescent="0.25">
      <c r="A895" s="16"/>
      <c r="B895" s="16"/>
      <c r="C895" s="16"/>
      <c r="D895" s="16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  <c r="AA895" s="16"/>
      <c r="AB895" s="16"/>
    </row>
    <row r="896" spans="1:28" ht="30" customHeight="1" x14ac:dyDescent="0.25">
      <c r="A896" s="16"/>
      <c r="B896" s="16"/>
      <c r="C896" s="16"/>
      <c r="D896" s="16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  <c r="AA896" s="16"/>
      <c r="AB896" s="16"/>
    </row>
    <row r="897" spans="1:28" ht="30" customHeight="1" x14ac:dyDescent="0.25">
      <c r="A897" s="16"/>
      <c r="B897" s="16"/>
      <c r="C897" s="16"/>
      <c r="D897" s="16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  <c r="AA897" s="16"/>
      <c r="AB897" s="16"/>
    </row>
    <row r="898" spans="1:28" ht="30" customHeight="1" x14ac:dyDescent="0.25">
      <c r="A898" s="16"/>
      <c r="B898" s="16"/>
      <c r="C898" s="16"/>
      <c r="D898" s="16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  <c r="AA898" s="16"/>
      <c r="AB898" s="16"/>
    </row>
    <row r="899" spans="1:28" ht="30" customHeight="1" x14ac:dyDescent="0.25">
      <c r="A899" s="16"/>
      <c r="B899" s="16"/>
      <c r="C899" s="16"/>
      <c r="D899" s="16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  <c r="AA899" s="16"/>
      <c r="AB899" s="16"/>
    </row>
    <row r="900" spans="1:28" ht="30" customHeight="1" x14ac:dyDescent="0.25">
      <c r="A900" s="16"/>
      <c r="B900" s="16"/>
      <c r="C900" s="16"/>
      <c r="D900" s="16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  <c r="AA900" s="16"/>
      <c r="AB900" s="16"/>
    </row>
    <row r="901" spans="1:28" ht="30" customHeight="1" x14ac:dyDescent="0.25">
      <c r="A901" s="16"/>
      <c r="B901" s="16"/>
      <c r="C901" s="16"/>
      <c r="D901" s="16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  <c r="AA901" s="16"/>
      <c r="AB901" s="16"/>
    </row>
    <row r="902" spans="1:28" ht="30" customHeight="1" x14ac:dyDescent="0.25">
      <c r="A902" s="16"/>
      <c r="B902" s="16"/>
      <c r="C902" s="16"/>
      <c r="D902" s="16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  <c r="AA902" s="16"/>
      <c r="AB902" s="16"/>
    </row>
    <row r="903" spans="1:28" ht="30" customHeight="1" x14ac:dyDescent="0.25">
      <c r="A903" s="16"/>
      <c r="B903" s="16"/>
      <c r="C903" s="16"/>
      <c r="D903" s="16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  <c r="AA903" s="16"/>
      <c r="AB903" s="16"/>
    </row>
    <row r="904" spans="1:28" ht="30" customHeight="1" x14ac:dyDescent="0.25">
      <c r="A904" s="16"/>
      <c r="B904" s="16"/>
      <c r="C904" s="16"/>
      <c r="D904" s="16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  <c r="AA904" s="16"/>
      <c r="AB904" s="16"/>
    </row>
    <row r="905" spans="1:28" ht="30" customHeight="1" x14ac:dyDescent="0.25">
      <c r="A905" s="16"/>
      <c r="B905" s="16"/>
      <c r="C905" s="16"/>
      <c r="D905" s="16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  <c r="AA905" s="16"/>
      <c r="AB905" s="16"/>
    </row>
    <row r="906" spans="1:28" ht="30" customHeight="1" x14ac:dyDescent="0.25">
      <c r="A906" s="16"/>
      <c r="B906" s="16"/>
      <c r="C906" s="16"/>
      <c r="D906" s="16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  <c r="AA906" s="16"/>
      <c r="AB906" s="16"/>
    </row>
    <row r="907" spans="1:28" ht="30" customHeight="1" x14ac:dyDescent="0.25">
      <c r="A907" s="16"/>
      <c r="B907" s="16"/>
      <c r="C907" s="16"/>
      <c r="D907" s="16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  <c r="AA907" s="16"/>
      <c r="AB907" s="16"/>
    </row>
    <row r="908" spans="1:28" ht="30" customHeight="1" x14ac:dyDescent="0.25">
      <c r="A908" s="16"/>
      <c r="B908" s="16"/>
      <c r="C908" s="16"/>
      <c r="D908" s="16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  <c r="AA908" s="16"/>
      <c r="AB908" s="16"/>
    </row>
    <row r="909" spans="1:28" ht="30" customHeight="1" x14ac:dyDescent="0.25">
      <c r="A909" s="16"/>
      <c r="B909" s="16"/>
      <c r="C909" s="16"/>
      <c r="D909" s="16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  <c r="AA909" s="16"/>
      <c r="AB909" s="16"/>
    </row>
    <row r="910" spans="1:28" ht="30" customHeight="1" x14ac:dyDescent="0.25">
      <c r="A910" s="16"/>
      <c r="B910" s="16"/>
      <c r="C910" s="16"/>
      <c r="D910" s="16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  <c r="AA910" s="16"/>
      <c r="AB910" s="16"/>
    </row>
    <row r="911" spans="1:28" ht="30" customHeight="1" x14ac:dyDescent="0.25">
      <c r="A911" s="16"/>
      <c r="B911" s="16"/>
      <c r="C911" s="16"/>
      <c r="D911" s="16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  <c r="AA911" s="16"/>
      <c r="AB911" s="16"/>
    </row>
    <row r="912" spans="1:28" ht="30" customHeight="1" x14ac:dyDescent="0.25">
      <c r="A912" s="16"/>
      <c r="B912" s="16"/>
      <c r="C912" s="16"/>
      <c r="D912" s="16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  <c r="AA912" s="16"/>
      <c r="AB912" s="16"/>
    </row>
    <row r="913" spans="1:28" ht="30" customHeight="1" x14ac:dyDescent="0.25">
      <c r="A913" s="16"/>
      <c r="B913" s="16"/>
      <c r="C913" s="16"/>
      <c r="D913" s="16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  <c r="AA913" s="16"/>
      <c r="AB913" s="16"/>
    </row>
    <row r="914" spans="1:28" ht="30" customHeight="1" x14ac:dyDescent="0.25">
      <c r="A914" s="16"/>
      <c r="B914" s="16"/>
      <c r="C914" s="16"/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  <c r="AA914" s="16"/>
      <c r="AB914" s="16"/>
    </row>
    <row r="915" spans="1:28" ht="30" customHeight="1" x14ac:dyDescent="0.25">
      <c r="A915" s="16"/>
      <c r="B915" s="16"/>
      <c r="C915" s="16"/>
      <c r="D915" s="16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  <c r="AA915" s="16"/>
      <c r="AB915" s="16"/>
    </row>
    <row r="916" spans="1:28" ht="30" customHeight="1" x14ac:dyDescent="0.25">
      <c r="A916" s="16"/>
      <c r="B916" s="16"/>
      <c r="C916" s="16"/>
      <c r="D916" s="16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  <c r="AA916" s="16"/>
      <c r="AB916" s="16"/>
    </row>
    <row r="917" spans="1:28" ht="30" customHeight="1" x14ac:dyDescent="0.25">
      <c r="A917" s="16"/>
      <c r="B917" s="16"/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  <c r="AA917" s="16"/>
      <c r="AB917" s="16"/>
    </row>
    <row r="918" spans="1:28" ht="30" customHeight="1" x14ac:dyDescent="0.25">
      <c r="A918" s="16"/>
      <c r="B918" s="16"/>
      <c r="C918" s="16"/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  <c r="AA918" s="16"/>
      <c r="AB918" s="16"/>
    </row>
    <row r="919" spans="1:28" ht="30" customHeight="1" x14ac:dyDescent="0.25">
      <c r="A919" s="16"/>
      <c r="B919" s="16"/>
      <c r="C919" s="16"/>
      <c r="D919" s="16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  <c r="AA919" s="16"/>
      <c r="AB919" s="16"/>
    </row>
    <row r="920" spans="1:28" ht="30" customHeight="1" x14ac:dyDescent="0.25">
      <c r="A920" s="16"/>
      <c r="B920" s="16"/>
      <c r="C920" s="16"/>
      <c r="D920" s="16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  <c r="AA920" s="16"/>
      <c r="AB920" s="16"/>
    </row>
    <row r="921" spans="1:28" ht="30" customHeight="1" x14ac:dyDescent="0.25">
      <c r="A921" s="16"/>
      <c r="B921" s="16"/>
      <c r="C921" s="16"/>
      <c r="D921" s="16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  <c r="AA921" s="16"/>
      <c r="AB921" s="16"/>
    </row>
    <row r="922" spans="1:28" ht="30" customHeight="1" x14ac:dyDescent="0.25">
      <c r="A922" s="16"/>
      <c r="B922" s="16"/>
      <c r="C922" s="16"/>
      <c r="D922" s="16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  <c r="AA922" s="16"/>
      <c r="AB922" s="16"/>
    </row>
    <row r="923" spans="1:28" ht="30" customHeight="1" x14ac:dyDescent="0.25">
      <c r="A923" s="16"/>
      <c r="B923" s="16"/>
      <c r="C923" s="16"/>
      <c r="D923" s="16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  <c r="AA923" s="16"/>
      <c r="AB923" s="16"/>
    </row>
    <row r="924" spans="1:28" ht="30" customHeight="1" x14ac:dyDescent="0.25">
      <c r="A924" s="16"/>
      <c r="B924" s="16"/>
      <c r="C924" s="16"/>
      <c r="D924" s="16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  <c r="AA924" s="16"/>
      <c r="AB924" s="16"/>
    </row>
    <row r="925" spans="1:28" ht="30" customHeight="1" x14ac:dyDescent="0.25">
      <c r="A925" s="16"/>
      <c r="B925" s="16"/>
      <c r="C925" s="16"/>
      <c r="D925" s="16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  <c r="AA925" s="16"/>
      <c r="AB925" s="16"/>
    </row>
    <row r="926" spans="1:28" ht="30" customHeight="1" x14ac:dyDescent="0.25">
      <c r="A926" s="16"/>
      <c r="B926" s="16"/>
      <c r="C926" s="16"/>
      <c r="D926" s="16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  <c r="AA926" s="16"/>
      <c r="AB926" s="16"/>
    </row>
    <row r="927" spans="1:28" ht="30" customHeight="1" x14ac:dyDescent="0.25">
      <c r="A927" s="16"/>
      <c r="B927" s="16"/>
      <c r="C927" s="16"/>
      <c r="D927" s="16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  <c r="AA927" s="16"/>
      <c r="AB927" s="16"/>
    </row>
    <row r="928" spans="1:28" ht="30" customHeight="1" x14ac:dyDescent="0.25">
      <c r="A928" s="16"/>
      <c r="B928" s="16"/>
      <c r="C928" s="16"/>
      <c r="D928" s="16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  <c r="AA928" s="16"/>
      <c r="AB928" s="16"/>
    </row>
    <row r="929" spans="1:28" ht="30" customHeight="1" x14ac:dyDescent="0.25">
      <c r="A929" s="16"/>
      <c r="B929" s="16"/>
      <c r="C929" s="16"/>
      <c r="D929" s="16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  <c r="AA929" s="16"/>
      <c r="AB929" s="16"/>
    </row>
    <row r="930" spans="1:28" ht="30" customHeight="1" x14ac:dyDescent="0.25">
      <c r="A930" s="16"/>
      <c r="B930" s="16"/>
      <c r="C930" s="16"/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  <c r="AA930" s="16"/>
      <c r="AB930" s="16"/>
    </row>
    <row r="931" spans="1:28" ht="30" customHeight="1" x14ac:dyDescent="0.25">
      <c r="A931" s="16"/>
      <c r="B931" s="16"/>
      <c r="C931" s="16"/>
      <c r="D931" s="16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  <c r="AA931" s="16"/>
      <c r="AB931" s="16"/>
    </row>
    <row r="932" spans="1:28" ht="30" customHeight="1" x14ac:dyDescent="0.25">
      <c r="A932" s="16"/>
      <c r="B932" s="16"/>
      <c r="C932" s="16"/>
      <c r="D932" s="16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  <c r="AA932" s="16"/>
      <c r="AB932" s="16"/>
    </row>
    <row r="933" spans="1:28" ht="30" customHeight="1" x14ac:dyDescent="0.25">
      <c r="A933" s="16"/>
      <c r="B933" s="16"/>
      <c r="C933" s="16"/>
      <c r="D933" s="16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  <c r="AA933" s="16"/>
      <c r="AB933" s="16"/>
    </row>
    <row r="934" spans="1:28" ht="30" customHeight="1" x14ac:dyDescent="0.25">
      <c r="A934" s="16"/>
      <c r="B934" s="16"/>
      <c r="C934" s="16"/>
      <c r="D934" s="16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  <c r="AA934" s="16"/>
      <c r="AB934" s="16"/>
    </row>
    <row r="935" spans="1:28" ht="30" customHeight="1" x14ac:dyDescent="0.25">
      <c r="A935" s="16"/>
      <c r="B935" s="16"/>
      <c r="C935" s="16"/>
      <c r="D935" s="16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  <c r="AA935" s="16"/>
      <c r="AB935" s="16"/>
    </row>
    <row r="936" spans="1:28" ht="30" customHeight="1" x14ac:dyDescent="0.25">
      <c r="A936" s="16"/>
      <c r="B936" s="16"/>
      <c r="C936" s="16"/>
      <c r="D936" s="16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  <c r="AA936" s="16"/>
      <c r="AB936" s="16"/>
    </row>
    <row r="937" spans="1:28" ht="30" customHeight="1" x14ac:dyDescent="0.25">
      <c r="A937" s="16"/>
      <c r="B937" s="16"/>
      <c r="C937" s="16"/>
      <c r="D937" s="16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  <c r="AA937" s="16"/>
      <c r="AB937" s="16"/>
    </row>
    <row r="938" spans="1:28" ht="30" customHeight="1" x14ac:dyDescent="0.25">
      <c r="A938" s="16"/>
      <c r="B938" s="16"/>
      <c r="C938" s="16"/>
      <c r="D938" s="16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  <c r="AA938" s="16"/>
      <c r="AB938" s="16"/>
    </row>
    <row r="939" spans="1:28" ht="30" customHeight="1" x14ac:dyDescent="0.25">
      <c r="A939" s="16"/>
      <c r="B939" s="16"/>
      <c r="C939" s="16"/>
      <c r="D939" s="16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  <c r="AA939" s="16"/>
      <c r="AB939" s="16"/>
    </row>
    <row r="940" spans="1:28" ht="30" customHeight="1" x14ac:dyDescent="0.25">
      <c r="A940" s="16"/>
      <c r="B940" s="16"/>
      <c r="C940" s="16"/>
      <c r="D940" s="16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  <c r="AA940" s="16"/>
      <c r="AB940" s="16"/>
    </row>
    <row r="941" spans="1:28" ht="30" customHeight="1" x14ac:dyDescent="0.25">
      <c r="A941" s="16"/>
      <c r="B941" s="16"/>
      <c r="C941" s="16"/>
      <c r="D941" s="16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  <c r="AA941" s="16"/>
      <c r="AB941" s="16"/>
    </row>
    <row r="942" spans="1:28" ht="30" customHeight="1" x14ac:dyDescent="0.25">
      <c r="A942" s="16"/>
      <c r="B942" s="16"/>
      <c r="C942" s="16"/>
      <c r="D942" s="16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  <c r="AA942" s="16"/>
      <c r="AB942" s="16"/>
    </row>
    <row r="943" spans="1:28" ht="30" customHeight="1" x14ac:dyDescent="0.25">
      <c r="A943" s="16"/>
      <c r="B943" s="16"/>
      <c r="C943" s="16"/>
      <c r="D943" s="16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  <c r="AA943" s="16"/>
      <c r="AB943" s="16"/>
    </row>
    <row r="944" spans="1:28" ht="30" customHeight="1" x14ac:dyDescent="0.25">
      <c r="A944" s="16"/>
      <c r="B944" s="16"/>
      <c r="C944" s="16"/>
      <c r="D944" s="16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  <c r="AA944" s="16"/>
      <c r="AB944" s="16"/>
    </row>
    <row r="945" spans="1:28" ht="30" customHeight="1" x14ac:dyDescent="0.25">
      <c r="A945" s="16"/>
      <c r="B945" s="16"/>
      <c r="C945" s="16"/>
      <c r="D945" s="16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  <c r="AA945" s="16"/>
      <c r="AB945" s="16"/>
    </row>
    <row r="946" spans="1:28" ht="30" customHeight="1" x14ac:dyDescent="0.25">
      <c r="A946" s="16"/>
      <c r="B946" s="16"/>
      <c r="C946" s="16"/>
      <c r="D946" s="16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  <c r="AA946" s="16"/>
      <c r="AB946" s="16"/>
    </row>
    <row r="947" spans="1:28" ht="30" customHeight="1" x14ac:dyDescent="0.25">
      <c r="A947" s="16"/>
      <c r="B947" s="16"/>
      <c r="C947" s="16"/>
      <c r="D947" s="16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  <c r="AA947" s="16"/>
      <c r="AB947" s="16"/>
    </row>
    <row r="948" spans="1:28" ht="30" customHeight="1" x14ac:dyDescent="0.25">
      <c r="A948" s="16"/>
      <c r="B948" s="16"/>
      <c r="C948" s="16"/>
      <c r="D948" s="16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  <c r="AA948" s="16"/>
      <c r="AB948" s="16"/>
    </row>
    <row r="949" spans="1:28" ht="30" customHeight="1" x14ac:dyDescent="0.25">
      <c r="A949" s="16"/>
      <c r="B949" s="16"/>
      <c r="C949" s="16"/>
      <c r="D949" s="16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  <c r="AA949" s="16"/>
      <c r="AB949" s="16"/>
    </row>
    <row r="950" spans="1:28" ht="30" customHeight="1" x14ac:dyDescent="0.25">
      <c r="A950" s="16"/>
      <c r="B950" s="16"/>
      <c r="C950" s="16"/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  <c r="AA950" s="16"/>
      <c r="AB950" s="16"/>
    </row>
    <row r="951" spans="1:28" ht="30" customHeight="1" x14ac:dyDescent="0.25">
      <c r="A951" s="16"/>
      <c r="B951" s="16"/>
      <c r="C951" s="16"/>
      <c r="D951" s="16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  <c r="AA951" s="16"/>
      <c r="AB951" s="16"/>
    </row>
    <row r="952" spans="1:28" ht="30" customHeight="1" x14ac:dyDescent="0.25">
      <c r="A952" s="16"/>
      <c r="B952" s="16"/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  <c r="AA952" s="16"/>
      <c r="AB952" s="16"/>
    </row>
    <row r="953" spans="1:28" ht="30" customHeight="1" x14ac:dyDescent="0.25">
      <c r="A953" s="16"/>
      <c r="B953" s="16"/>
      <c r="C953" s="16"/>
      <c r="D953" s="16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  <c r="AA953" s="16"/>
      <c r="AB953" s="16"/>
    </row>
    <row r="954" spans="1:28" ht="30" customHeight="1" x14ac:dyDescent="0.25">
      <c r="A954" s="16"/>
      <c r="B954" s="16"/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  <c r="AA954" s="16"/>
      <c r="AB954" s="16"/>
    </row>
    <row r="955" spans="1:28" ht="30" customHeight="1" x14ac:dyDescent="0.25">
      <c r="A955" s="16"/>
      <c r="B955" s="16"/>
      <c r="C955" s="16"/>
      <c r="D955" s="16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  <c r="AA955" s="16"/>
      <c r="AB955" s="16"/>
    </row>
    <row r="956" spans="1:28" ht="30" customHeight="1" x14ac:dyDescent="0.25">
      <c r="A956" s="16"/>
      <c r="B956" s="16"/>
      <c r="C956" s="16"/>
      <c r="D956" s="16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  <c r="AA956" s="16"/>
      <c r="AB956" s="16"/>
    </row>
    <row r="957" spans="1:28" ht="30" customHeight="1" x14ac:dyDescent="0.25">
      <c r="A957" s="16"/>
      <c r="B957" s="16"/>
      <c r="C957" s="16"/>
      <c r="D957" s="16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  <c r="AA957" s="16"/>
      <c r="AB957" s="16"/>
    </row>
    <row r="958" spans="1:28" ht="30" customHeight="1" x14ac:dyDescent="0.25">
      <c r="A958" s="16"/>
      <c r="B958" s="16"/>
      <c r="C958" s="16"/>
      <c r="D958" s="16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  <c r="AA958" s="16"/>
      <c r="AB958" s="16"/>
    </row>
    <row r="959" spans="1:28" ht="30" customHeight="1" x14ac:dyDescent="0.25">
      <c r="A959" s="16"/>
      <c r="B959" s="16"/>
      <c r="C959" s="16"/>
      <c r="D959" s="16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  <c r="AA959" s="16"/>
      <c r="AB959" s="16"/>
    </row>
    <row r="960" spans="1:28" ht="30" customHeight="1" x14ac:dyDescent="0.25">
      <c r="A960" s="16"/>
      <c r="B960" s="16"/>
      <c r="C960" s="16"/>
      <c r="D960" s="16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  <c r="AA960" s="16"/>
      <c r="AB960" s="16"/>
    </row>
    <row r="961" spans="1:28" ht="30" customHeight="1" x14ac:dyDescent="0.25">
      <c r="A961" s="16"/>
      <c r="B961" s="16"/>
      <c r="C961" s="16"/>
      <c r="D961" s="16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  <c r="AA961" s="16"/>
      <c r="AB961" s="16"/>
    </row>
    <row r="962" spans="1:28" ht="30" customHeight="1" x14ac:dyDescent="0.25">
      <c r="A962" s="16"/>
      <c r="B962" s="16"/>
      <c r="C962" s="16"/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  <c r="AA962" s="16"/>
      <c r="AB962" s="16"/>
    </row>
    <row r="963" spans="1:28" ht="30" customHeight="1" x14ac:dyDescent="0.25">
      <c r="A963" s="16"/>
      <c r="B963" s="16"/>
      <c r="C963" s="16"/>
      <c r="D963" s="16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  <c r="AA963" s="16"/>
      <c r="AB963" s="16"/>
    </row>
    <row r="964" spans="1:28" ht="30" customHeight="1" x14ac:dyDescent="0.25">
      <c r="A964" s="16"/>
      <c r="B964" s="16"/>
      <c r="C964" s="16"/>
      <c r="D964" s="16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  <c r="AA964" s="16"/>
      <c r="AB964" s="16"/>
    </row>
    <row r="965" spans="1:28" ht="30" customHeight="1" x14ac:dyDescent="0.25">
      <c r="A965" s="16"/>
      <c r="B965" s="16"/>
      <c r="C965" s="16"/>
      <c r="D965" s="16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  <c r="AA965" s="16"/>
      <c r="AB965" s="16"/>
    </row>
    <row r="966" spans="1:28" ht="30" customHeight="1" x14ac:dyDescent="0.25">
      <c r="A966" s="16"/>
      <c r="B966" s="16"/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  <c r="AA966" s="16"/>
      <c r="AB966" s="16"/>
    </row>
    <row r="967" spans="1:28" ht="30" customHeight="1" x14ac:dyDescent="0.25">
      <c r="A967" s="16"/>
      <c r="B967" s="16"/>
      <c r="C967" s="16"/>
      <c r="D967" s="16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  <c r="AA967" s="16"/>
      <c r="AB967" s="16"/>
    </row>
    <row r="968" spans="1:28" ht="30" customHeight="1" x14ac:dyDescent="0.25">
      <c r="A968" s="16"/>
      <c r="B968" s="16"/>
      <c r="C968" s="16"/>
      <c r="D968" s="16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  <c r="AA968" s="16"/>
      <c r="AB968" s="16"/>
    </row>
    <row r="969" spans="1:28" ht="30" customHeight="1" x14ac:dyDescent="0.25">
      <c r="A969" s="16"/>
      <c r="B969" s="16"/>
      <c r="C969" s="16"/>
      <c r="D969" s="16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  <c r="AA969" s="16"/>
      <c r="AB969" s="16"/>
    </row>
    <row r="970" spans="1:28" ht="30" customHeight="1" x14ac:dyDescent="0.25">
      <c r="A970" s="16"/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  <c r="AA970" s="16"/>
      <c r="AB970" s="16"/>
    </row>
    <row r="971" spans="1:28" ht="30" customHeight="1" x14ac:dyDescent="0.25">
      <c r="A971" s="16"/>
      <c r="B971" s="16"/>
      <c r="C971" s="16"/>
      <c r="D971" s="16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  <c r="AA971" s="16"/>
      <c r="AB971" s="16"/>
    </row>
    <row r="972" spans="1:28" ht="30" customHeight="1" x14ac:dyDescent="0.25">
      <c r="A972" s="16"/>
      <c r="B972" s="16"/>
      <c r="C972" s="16"/>
      <c r="D972" s="16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  <c r="AA972" s="16"/>
      <c r="AB972" s="16"/>
    </row>
    <row r="973" spans="1:28" ht="30" customHeight="1" x14ac:dyDescent="0.25">
      <c r="A973" s="16"/>
      <c r="B973" s="16"/>
      <c r="C973" s="16"/>
      <c r="D973" s="16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  <c r="AA973" s="16"/>
      <c r="AB973" s="16"/>
    </row>
    <row r="974" spans="1:28" ht="30" customHeight="1" x14ac:dyDescent="0.25">
      <c r="A974" s="16"/>
      <c r="B974" s="16"/>
      <c r="C974" s="16"/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  <c r="AA974" s="16"/>
      <c r="AB974" s="16"/>
    </row>
    <row r="975" spans="1:28" ht="30" customHeight="1" x14ac:dyDescent="0.25">
      <c r="A975" s="16"/>
      <c r="B975" s="16"/>
      <c r="C975" s="16"/>
      <c r="D975" s="16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  <c r="AA975" s="16"/>
      <c r="AB975" s="16"/>
    </row>
    <row r="976" spans="1:28" ht="30" customHeight="1" x14ac:dyDescent="0.25">
      <c r="A976" s="16"/>
      <c r="B976" s="16"/>
      <c r="C976" s="16"/>
      <c r="D976" s="16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  <c r="AA976" s="16"/>
      <c r="AB976" s="16"/>
    </row>
    <row r="977" spans="1:28" ht="30" customHeight="1" x14ac:dyDescent="0.25">
      <c r="A977" s="16"/>
      <c r="B977" s="16"/>
      <c r="C977" s="16"/>
      <c r="D977" s="16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  <c r="AA977" s="16"/>
      <c r="AB977" s="16"/>
    </row>
    <row r="978" spans="1:28" ht="30" customHeight="1" x14ac:dyDescent="0.25">
      <c r="A978" s="16"/>
      <c r="B978" s="16"/>
      <c r="C978" s="16"/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  <c r="AA978" s="16"/>
      <c r="AB978" s="16"/>
    </row>
    <row r="979" spans="1:28" ht="30" customHeight="1" x14ac:dyDescent="0.25">
      <c r="A979" s="16"/>
      <c r="B979" s="16"/>
      <c r="C979" s="16"/>
      <c r="D979" s="16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  <c r="AA979" s="16"/>
      <c r="AB979" s="16"/>
    </row>
    <row r="980" spans="1:28" ht="30" customHeight="1" x14ac:dyDescent="0.25">
      <c r="A980" s="16"/>
      <c r="B980" s="16"/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  <c r="AA980" s="16"/>
      <c r="AB980" s="16"/>
    </row>
    <row r="981" spans="1:28" ht="30" customHeight="1" x14ac:dyDescent="0.25">
      <c r="A981" s="16"/>
      <c r="B981" s="16"/>
      <c r="C981" s="16"/>
      <c r="D981" s="16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  <c r="AA981" s="16"/>
      <c r="AB981" s="16"/>
    </row>
    <row r="982" spans="1:28" ht="30" customHeight="1" x14ac:dyDescent="0.25">
      <c r="A982" s="16"/>
      <c r="B982" s="16"/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  <c r="AA982" s="16"/>
      <c r="AB982" s="16"/>
    </row>
    <row r="983" spans="1:28" ht="30" customHeight="1" x14ac:dyDescent="0.25">
      <c r="A983" s="16"/>
      <c r="B983" s="16"/>
      <c r="C983" s="16"/>
      <c r="D983" s="16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  <c r="AA983" s="16"/>
      <c r="AB983" s="16"/>
    </row>
    <row r="984" spans="1:28" ht="30" customHeight="1" x14ac:dyDescent="0.25">
      <c r="A984" s="16"/>
      <c r="B984" s="16"/>
      <c r="C984" s="16"/>
      <c r="D984" s="16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  <c r="AA984" s="16"/>
      <c r="AB984" s="16"/>
    </row>
    <row r="985" spans="1:28" ht="30" customHeight="1" x14ac:dyDescent="0.25">
      <c r="A985" s="16"/>
      <c r="B985" s="16"/>
      <c r="C985" s="16"/>
      <c r="D985" s="16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  <c r="AA985" s="16"/>
      <c r="AB985" s="16"/>
    </row>
    <row r="986" spans="1:28" ht="30" customHeight="1" x14ac:dyDescent="0.25">
      <c r="A986" s="16"/>
      <c r="B986" s="16"/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  <c r="AA986" s="16"/>
      <c r="AB986" s="16"/>
    </row>
    <row r="987" spans="1:28" ht="30" customHeight="1" x14ac:dyDescent="0.25">
      <c r="A987" s="16"/>
      <c r="B987" s="16"/>
      <c r="C987" s="16"/>
      <c r="D987" s="16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6"/>
      <c r="Y987" s="16"/>
      <c r="Z987" s="16"/>
      <c r="AA987" s="16"/>
      <c r="AB987" s="16"/>
    </row>
    <row r="988" spans="1:28" ht="30" customHeight="1" x14ac:dyDescent="0.25">
      <c r="A988" s="16"/>
      <c r="B988" s="16"/>
      <c r="C988" s="16"/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6"/>
      <c r="Y988" s="16"/>
      <c r="Z988" s="16"/>
      <c r="AA988" s="16"/>
      <c r="AB988" s="16"/>
    </row>
    <row r="989" spans="1:28" ht="30" customHeight="1" x14ac:dyDescent="0.25">
      <c r="A989" s="16"/>
      <c r="B989" s="16"/>
      <c r="C989" s="16"/>
      <c r="D989" s="16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6"/>
      <c r="Y989" s="16"/>
      <c r="Z989" s="16"/>
      <c r="AA989" s="16"/>
      <c r="AB989" s="16"/>
    </row>
    <row r="990" spans="1:28" ht="30" customHeight="1" x14ac:dyDescent="0.25">
      <c r="A990" s="16"/>
      <c r="B990" s="16"/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6"/>
      <c r="Y990" s="16"/>
      <c r="Z990" s="16"/>
      <c r="AA990" s="16"/>
      <c r="AB990" s="16"/>
    </row>
    <row r="991" spans="1:28" ht="30" customHeight="1" x14ac:dyDescent="0.25">
      <c r="A991" s="16"/>
      <c r="B991" s="16"/>
      <c r="C991" s="16"/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6"/>
      <c r="Y991" s="16"/>
      <c r="Z991" s="16"/>
      <c r="AA991" s="16"/>
      <c r="AB991" s="16"/>
    </row>
    <row r="992" spans="1:28" ht="30" customHeight="1" x14ac:dyDescent="0.25">
      <c r="A992" s="16"/>
      <c r="B992" s="16"/>
      <c r="C992" s="16"/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6"/>
      <c r="Y992" s="16"/>
      <c r="Z992" s="16"/>
      <c r="AA992" s="16"/>
      <c r="AB992" s="16"/>
    </row>
    <row r="993" spans="1:28" ht="30" customHeight="1" x14ac:dyDescent="0.25">
      <c r="A993" s="16"/>
      <c r="B993" s="16"/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6"/>
      <c r="Z993" s="16"/>
      <c r="AA993" s="16"/>
      <c r="AB993" s="16"/>
    </row>
    <row r="994" spans="1:28" ht="30" customHeight="1" x14ac:dyDescent="0.25">
      <c r="A994" s="16"/>
      <c r="B994" s="16"/>
      <c r="C994" s="16"/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6"/>
      <c r="Y994" s="16"/>
      <c r="Z994" s="16"/>
      <c r="AA994" s="16"/>
      <c r="AB994" s="16"/>
    </row>
    <row r="995" spans="1:28" ht="30" customHeight="1" x14ac:dyDescent="0.25">
      <c r="A995" s="16"/>
      <c r="B995" s="16"/>
      <c r="C995" s="16"/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6"/>
      <c r="Y995" s="16"/>
      <c r="Z995" s="16"/>
      <c r="AA995" s="16"/>
      <c r="AB995" s="16"/>
    </row>
    <row r="996" spans="1:28" ht="30" customHeight="1" x14ac:dyDescent="0.25">
      <c r="A996" s="16"/>
      <c r="B996" s="16"/>
      <c r="C996" s="16"/>
      <c r="D996" s="16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6"/>
      <c r="Y996" s="16"/>
      <c r="Z996" s="16"/>
      <c r="AA996" s="16"/>
      <c r="AB996" s="16"/>
    </row>
    <row r="997" spans="1:28" ht="30" customHeight="1" x14ac:dyDescent="0.25">
      <c r="A997" s="16"/>
      <c r="B997" s="16"/>
      <c r="C997" s="16"/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6"/>
      <c r="Y997" s="16"/>
      <c r="Z997" s="16"/>
      <c r="AA997" s="16"/>
      <c r="AB997" s="16"/>
    </row>
    <row r="998" spans="1:28" ht="30" customHeight="1" x14ac:dyDescent="0.25">
      <c r="A998" s="16"/>
      <c r="B998" s="16"/>
      <c r="C998" s="16"/>
      <c r="D998" s="16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R998" s="16"/>
      <c r="S998" s="16"/>
      <c r="T998" s="16"/>
      <c r="U998" s="16"/>
      <c r="V998" s="16"/>
      <c r="W998" s="16"/>
      <c r="X998" s="16"/>
      <c r="Y998" s="16"/>
      <c r="Z998" s="16"/>
      <c r="AA998" s="16"/>
      <c r="AB998" s="16"/>
    </row>
    <row r="999" spans="1:28" ht="30" customHeight="1" x14ac:dyDescent="0.25">
      <c r="A999" s="16"/>
      <c r="B999" s="16"/>
      <c r="C999" s="16"/>
      <c r="D999" s="16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R999" s="16"/>
      <c r="S999" s="16"/>
      <c r="T999" s="16"/>
      <c r="U999" s="16"/>
      <c r="V999" s="16"/>
      <c r="W999" s="16"/>
      <c r="X999" s="16"/>
      <c r="Y999" s="16"/>
      <c r="Z999" s="16"/>
      <c r="AA999" s="16"/>
      <c r="AB999" s="16"/>
    </row>
    <row r="1000" spans="1:28" ht="30" customHeight="1" x14ac:dyDescent="0.25">
      <c r="A1000" s="16"/>
      <c r="B1000" s="16"/>
      <c r="C1000" s="16"/>
      <c r="D1000" s="16"/>
      <c r="E1000" s="16"/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  <c r="R1000" s="16"/>
      <c r="S1000" s="16"/>
      <c r="T1000" s="16"/>
      <c r="U1000" s="16"/>
      <c r="V1000" s="16"/>
      <c r="W1000" s="16"/>
      <c r="X1000" s="16"/>
      <c r="Y1000" s="16"/>
      <c r="Z1000" s="16"/>
      <c r="AA1000" s="16"/>
      <c r="AB1000" s="16"/>
    </row>
    <row r="1001" spans="1:28" ht="30" customHeight="1" x14ac:dyDescent="0.25">
      <c r="A1001" s="16"/>
      <c r="B1001" s="16"/>
      <c r="C1001" s="16"/>
      <c r="D1001" s="16"/>
      <c r="E1001" s="16"/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  <c r="P1001" s="16"/>
      <c r="Q1001" s="16"/>
      <c r="R1001" s="16"/>
      <c r="S1001" s="16"/>
      <c r="T1001" s="16"/>
      <c r="U1001" s="16"/>
      <c r="V1001" s="16"/>
      <c r="W1001" s="16"/>
      <c r="X1001" s="16"/>
      <c r="Y1001" s="16"/>
      <c r="Z1001" s="16"/>
      <c r="AA1001" s="16"/>
      <c r="AB1001" s="16"/>
    </row>
    <row r="1002" spans="1:28" ht="30" customHeight="1" x14ac:dyDescent="0.25">
      <c r="A1002" s="16"/>
      <c r="B1002" s="16"/>
      <c r="C1002" s="16"/>
      <c r="D1002" s="16"/>
      <c r="E1002" s="16"/>
      <c r="F1002" s="16"/>
      <c r="G1002" s="16"/>
      <c r="H1002" s="16"/>
      <c r="I1002" s="16"/>
      <c r="J1002" s="16"/>
      <c r="K1002" s="16"/>
      <c r="L1002" s="16"/>
      <c r="M1002" s="16"/>
      <c r="N1002" s="16"/>
      <c r="O1002" s="16"/>
      <c r="P1002" s="16"/>
      <c r="Q1002" s="16"/>
      <c r="R1002" s="16"/>
      <c r="S1002" s="16"/>
      <c r="T1002" s="16"/>
      <c r="U1002" s="16"/>
      <c r="V1002" s="16"/>
      <c r="W1002" s="16"/>
      <c r="X1002" s="16"/>
      <c r="Y1002" s="16"/>
      <c r="Z1002" s="16"/>
      <c r="AA1002" s="16"/>
      <c r="AB1002" s="16"/>
    </row>
    <row r="1003" spans="1:28" ht="30" customHeight="1" x14ac:dyDescent="0.25">
      <c r="A1003" s="16"/>
      <c r="B1003" s="16"/>
      <c r="C1003" s="16"/>
      <c r="D1003" s="16"/>
      <c r="E1003" s="16"/>
      <c r="F1003" s="16"/>
      <c r="G1003" s="16"/>
      <c r="H1003" s="16"/>
      <c r="I1003" s="16"/>
      <c r="J1003" s="16"/>
      <c r="K1003" s="16"/>
      <c r="L1003" s="16"/>
      <c r="M1003" s="16"/>
      <c r="N1003" s="16"/>
      <c r="O1003" s="16"/>
      <c r="P1003" s="16"/>
      <c r="Q1003" s="16"/>
      <c r="R1003" s="16"/>
      <c r="S1003" s="16"/>
      <c r="T1003" s="16"/>
      <c r="U1003" s="16"/>
      <c r="V1003" s="16"/>
      <c r="W1003" s="16"/>
      <c r="X1003" s="16"/>
      <c r="Y1003" s="16"/>
      <c r="Z1003" s="16"/>
      <c r="AA1003" s="16"/>
      <c r="AB1003" s="16"/>
    </row>
    <row r="1004" spans="1:28" ht="30" customHeight="1" x14ac:dyDescent="0.25">
      <c r="A1004" s="16"/>
      <c r="B1004" s="16"/>
      <c r="C1004" s="16"/>
      <c r="D1004" s="16"/>
      <c r="E1004" s="16"/>
      <c r="F1004" s="16"/>
      <c r="G1004" s="16"/>
      <c r="H1004" s="16"/>
      <c r="I1004" s="16"/>
      <c r="J1004" s="16"/>
      <c r="K1004" s="16"/>
      <c r="L1004" s="16"/>
      <c r="M1004" s="16"/>
      <c r="N1004" s="16"/>
      <c r="O1004" s="16"/>
      <c r="P1004" s="16"/>
      <c r="Q1004" s="16"/>
      <c r="R1004" s="16"/>
      <c r="S1004" s="16"/>
      <c r="T1004" s="16"/>
      <c r="U1004" s="16"/>
      <c r="V1004" s="16"/>
      <c r="W1004" s="16"/>
      <c r="X1004" s="16"/>
      <c r="Y1004" s="16"/>
      <c r="Z1004" s="16"/>
      <c r="AA1004" s="16"/>
      <c r="AB1004" s="16"/>
    </row>
    <row r="1005" spans="1:28" ht="30" customHeight="1" x14ac:dyDescent="0.25">
      <c r="A1005" s="16"/>
      <c r="B1005" s="16"/>
      <c r="C1005" s="16"/>
      <c r="D1005" s="16"/>
      <c r="E1005" s="16"/>
      <c r="F1005" s="16"/>
      <c r="G1005" s="16"/>
      <c r="H1005" s="16"/>
      <c r="I1005" s="16"/>
      <c r="J1005" s="16"/>
      <c r="K1005" s="16"/>
      <c r="L1005" s="16"/>
      <c r="M1005" s="16"/>
      <c r="N1005" s="16"/>
      <c r="O1005" s="16"/>
      <c r="P1005" s="16"/>
      <c r="Q1005" s="16"/>
      <c r="R1005" s="16"/>
      <c r="S1005" s="16"/>
      <c r="T1005" s="16"/>
      <c r="U1005" s="16"/>
      <c r="V1005" s="16"/>
      <c r="W1005" s="16"/>
      <c r="X1005" s="16"/>
      <c r="Y1005" s="16"/>
      <c r="Z1005" s="16"/>
      <c r="AA1005" s="16"/>
      <c r="AB1005" s="16"/>
    </row>
  </sheetData>
  <mergeCells count="3">
    <mergeCell ref="B30:D31"/>
    <mergeCell ref="B32:D32"/>
    <mergeCell ref="B29:D29"/>
  </mergeCells>
  <conditionalFormatting sqref="H32">
    <cfRule type="notContainsBlanks" dxfId="8" priority="1">
      <formula>LEN(TRIM(H32))&gt;0</formula>
    </cfRule>
  </conditionalFormatting>
  <hyperlinks>
    <hyperlink ref="B8" r:id="rId1" xr:uid="{1F7BE756-B01E-4A93-84B0-402B03D35CB7}"/>
  </hyperlinks>
  <pageMargins left="0.25" right="0.25" top="0.75" bottom="0.75" header="0.3" footer="0.3"/>
  <pageSetup scale="99" orientation="portrait" r:id="rId2"/>
  <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802F881-B2E0-4467-8661-570CF9FFC33A}">
          <x14:formula1>
            <xm:f>Données!$C$2:$C$6</xm:f>
          </x14:formula1>
          <xm:sqref>H33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ACCUEIL</vt:lpstr>
      <vt:lpstr>ARTICLES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cp:lastPrinted>2025-01-23T14:34:25Z</cp:lastPrinted>
  <dcterms:created xsi:type="dcterms:W3CDTF">2015-06-05T18:19:34Z</dcterms:created>
  <dcterms:modified xsi:type="dcterms:W3CDTF">2025-01-23T14:43:17Z</dcterms:modified>
</cp:coreProperties>
</file>