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FC6F8FA-9563-46A7-A891-8DFD3958A3EF}" xr6:coauthVersionLast="47" xr6:coauthVersionMax="47" xr10:uidLastSave="{00000000-0000-0000-0000-000000000000}"/>
  <bookViews>
    <workbookView xWindow="-120" yWindow="-120" windowWidth="29040" windowHeight="15720" xr2:uid="{A2FABA8A-1E12-4C83-89EA-B33597507FCD}"/>
  </bookViews>
  <sheets>
    <sheet name="Tableau de bord" sheetId="3" r:id="rId1"/>
    <sheet name="Devis" sheetId="1" r:id="rId2"/>
    <sheet name="Paramètre" sheetId="2" r:id="rId3"/>
  </sheets>
  <externalReferences>
    <externalReference r:id="rId4"/>
  </externalReferences>
  <definedNames>
    <definedName name="_xleta.FACT" hidden="1" xlm="1">#NAME?</definedName>
    <definedName name="_xleta.FILTER" hidden="1" xlm="1">#NAME?</definedName>
    <definedName name="_xleta.IF" hidden="1" xlm="1">#NAME?</definedName>
    <definedName name="_xleta.ISBLANK" hidden="1" xlm="1">#NAME?</definedName>
    <definedName name="_xleta.N" hidden="1" xlm="1">#NAME?</definedName>
    <definedName name="_xleta.ROUND" hidden="1" xlm="1">#NAME?</definedName>
    <definedName name="_xleta.VLOOKUP" hidden="1" xlm="1">#NAME?</definedName>
    <definedName name="Commission">Paramètre!$D$2:$D$3</definedName>
    <definedName name="Comptable">Paramètre!$B$2:$B$6</definedName>
    <definedName name="Comptable1">Paramètre!$B$2:$B$7</definedName>
    <definedName name="Comptable2">Paramètre!$B$2:$B$4</definedName>
    <definedName name="Rappel">Paramètre!$A$2:$A$8</definedName>
    <definedName name="Statut">Paramètre!$E$2:$E$8</definedName>
    <definedName name="Statut1">Paramètre!$E$2:$E$5</definedName>
    <definedName name="Statut2">Paramètre!$E$2:$E$6</definedName>
    <definedName name="Taux">Paramètre!$C$2:$C$6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2" i="2"/>
  <c r="F4" i="2" l="1"/>
  <c r="F5" i="2" s="1"/>
</calcChain>
</file>

<file path=xl/sharedStrings.xml><?xml version="1.0" encoding="utf-8"?>
<sst xmlns="http://schemas.openxmlformats.org/spreadsheetml/2006/main" count="105" uniqueCount="74">
  <si>
    <t>Ficher</t>
  </si>
  <si>
    <t>Suivi</t>
  </si>
  <si>
    <t>Coordonnées Client</t>
  </si>
  <si>
    <t>Montants Devis</t>
  </si>
  <si>
    <t>Devis validé à</t>
  </si>
  <si>
    <t>À démarrer le</t>
  </si>
  <si>
    <t>Autre</t>
  </si>
  <si>
    <t>N°Devis</t>
  </si>
  <si>
    <t>V</t>
  </si>
  <si>
    <t>Émission</t>
  </si>
  <si>
    <t>Excel</t>
  </si>
  <si>
    <t>PDF</t>
  </si>
  <si>
    <t>Type</t>
  </si>
  <si>
    <t>Relance effectué</t>
  </si>
  <si>
    <t>Date</t>
  </si>
  <si>
    <t>À rappeler le</t>
  </si>
  <si>
    <r>
      <t xml:space="preserve">Statut           </t>
    </r>
    <r>
      <rPr>
        <u/>
        <sz val="16"/>
        <rFont val="Times New Roman"/>
        <family val="1"/>
      </rPr>
      <t>Menu</t>
    </r>
  </si>
  <si>
    <t>Ouvrir Remarque</t>
  </si>
  <si>
    <t>Remarque</t>
  </si>
  <si>
    <t>Nom Prénom</t>
  </si>
  <si>
    <t>Adresse</t>
  </si>
  <si>
    <t>CP</t>
  </si>
  <si>
    <t>Ville</t>
  </si>
  <si>
    <t>Sujet</t>
  </si>
  <si>
    <t>Variante</t>
  </si>
  <si>
    <t>N° de Bon</t>
  </si>
  <si>
    <t>Téléphone</t>
  </si>
  <si>
    <t>Mail</t>
  </si>
  <si>
    <t>Montant HT</t>
  </si>
  <si>
    <t>Montant TVA</t>
  </si>
  <si>
    <t>Montant TTC</t>
  </si>
  <si>
    <t>HT</t>
  </si>
  <si>
    <t>TTC</t>
  </si>
  <si>
    <t>4624-002</t>
  </si>
  <si>
    <t>EXCEL</t>
  </si>
  <si>
    <t>Acompte</t>
  </si>
  <si>
    <t>Devis accepté</t>
  </si>
  <si>
    <t xml:space="preserve">Omar </t>
  </si>
  <si>
    <t>Vuillonex 24</t>
  </si>
  <si>
    <t>Confignon</t>
  </si>
  <si>
    <t>Réfection de la salle de douche</t>
  </si>
  <si>
    <t>4623-003</t>
  </si>
  <si>
    <t>Devis</t>
  </si>
  <si>
    <t>Devis refusé</t>
  </si>
  <si>
    <t xml:space="preserve">Cedric </t>
  </si>
  <si>
    <t>Genevrière 26</t>
  </si>
  <si>
    <t>Onex</t>
  </si>
  <si>
    <t xml:space="preserve">Divers travaux en intérieur </t>
  </si>
  <si>
    <t>4623-001</t>
  </si>
  <si>
    <t>4624-001</t>
  </si>
  <si>
    <t>4621-003</t>
  </si>
  <si>
    <t>Repoussé</t>
  </si>
  <si>
    <t>Menu</t>
  </si>
  <si>
    <t>Comptable2</t>
  </si>
  <si>
    <t>Taux TVA</t>
  </si>
  <si>
    <t>Commission</t>
  </si>
  <si>
    <t>Statut2</t>
  </si>
  <si>
    <t>Devis acpp vs non</t>
  </si>
  <si>
    <t>Rappel 1</t>
  </si>
  <si>
    <t>Différence Accepté</t>
  </si>
  <si>
    <t>Oui</t>
  </si>
  <si>
    <t>Rappel 2</t>
  </si>
  <si>
    <t>Paiements Multiples</t>
  </si>
  <si>
    <t>Non</t>
  </si>
  <si>
    <t>Rappel 3</t>
  </si>
  <si>
    <t>Passage en Perte</t>
  </si>
  <si>
    <t>Recommandé</t>
  </si>
  <si>
    <t>Doublon</t>
  </si>
  <si>
    <t>Poursuite</t>
  </si>
  <si>
    <t>hypothèque</t>
  </si>
  <si>
    <t>En attente</t>
  </si>
  <si>
    <t>DEVIS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</si>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</sst>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u/>
      <sz val="16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  <font>
      <u/>
      <sz val="11"/>
      <color theme="10"/>
      <name val="Calibri"/>
      <family val="2"/>
      <scheme val="minor"/>
    </font>
    <font>
      <u/>
      <sz val="16"/>
      <color theme="10"/>
      <name val="Times New Roman"/>
      <family val="1"/>
    </font>
    <font>
      <b/>
      <sz val="2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0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 tint="-4.9989318521683403E-2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14" fontId="2" fillId="2" borderId="5" xfId="0" applyNumberFormat="1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4" fontId="2" fillId="2" borderId="11" xfId="0" applyNumberFormat="1" applyFont="1" applyFill="1" applyBorder="1" applyAlignment="1">
      <alignment horizontal="center" vertical="top" wrapText="1"/>
    </xf>
    <xf numFmtId="4" fontId="2" fillId="2" borderId="6" xfId="0" applyNumberFormat="1" applyFont="1" applyFill="1" applyBorder="1" applyAlignment="1">
      <alignment horizontal="center" vertical="top" wrapText="1"/>
    </xf>
    <xf numFmtId="4" fontId="2" fillId="2" borderId="12" xfId="0" applyNumberFormat="1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2" fillId="3" borderId="15" xfId="0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17" xfId="0" applyNumberFormat="1" applyFont="1" applyBorder="1" applyAlignment="1">
      <alignment horizontal="left" vertical="center"/>
    </xf>
    <xf numFmtId="14" fontId="6" fillId="4" borderId="18" xfId="0" applyNumberFormat="1" applyFont="1" applyFill="1" applyBorder="1" applyAlignment="1">
      <alignment horizontal="center" vertical="center"/>
    </xf>
    <xf numFmtId="14" fontId="6" fillId="4" borderId="7" xfId="0" applyNumberFormat="1" applyFont="1" applyFill="1" applyBorder="1" applyAlignment="1">
      <alignment horizontal="left" vertical="center"/>
    </xf>
    <xf numFmtId="14" fontId="6" fillId="4" borderId="9" xfId="0" applyNumberFormat="1" applyFont="1" applyFill="1" applyBorder="1" applyAlignment="1">
      <alignment horizontal="left" vertical="center"/>
    </xf>
    <xf numFmtId="49" fontId="6" fillId="4" borderId="19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49" fontId="6" fillId="0" borderId="20" xfId="0" applyNumberFormat="1" applyFont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6" fillId="4" borderId="21" xfId="0" applyFont="1" applyFill="1" applyBorder="1" applyAlignment="1">
      <alignment horizontal="left"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4" fontId="2" fillId="0" borderId="22" xfId="0" applyNumberFormat="1" applyFont="1" applyBorder="1" applyAlignment="1">
      <alignment horizontal="right" vertical="center"/>
    </xf>
    <xf numFmtId="4" fontId="6" fillId="4" borderId="9" xfId="0" applyNumberFormat="1" applyFont="1" applyFill="1" applyBorder="1" applyAlignment="1">
      <alignment horizontal="right" vertical="center"/>
    </xf>
    <xf numFmtId="14" fontId="6" fillId="4" borderId="23" xfId="0" applyNumberFormat="1" applyFont="1" applyFill="1" applyBorder="1" applyAlignment="1">
      <alignment horizontal="left" vertical="center"/>
    </xf>
    <xf numFmtId="0" fontId="5" fillId="4" borderId="8" xfId="0" applyFont="1" applyFill="1" applyBorder="1"/>
    <xf numFmtId="0" fontId="2" fillId="3" borderId="24" xfId="0" applyFont="1" applyFill="1" applyBorder="1" applyAlignment="1">
      <alignment horizontal="right" vertical="center"/>
    </xf>
    <xf numFmtId="0" fontId="6" fillId="0" borderId="25" xfId="0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left" vertical="center"/>
    </xf>
    <xf numFmtId="14" fontId="6" fillId="4" borderId="27" xfId="0" applyNumberFormat="1" applyFont="1" applyFill="1" applyBorder="1" applyAlignment="1">
      <alignment horizontal="left" vertical="center"/>
    </xf>
    <xf numFmtId="49" fontId="6" fillId="0" borderId="14" xfId="0" applyNumberFormat="1" applyFont="1" applyBorder="1" applyAlignment="1">
      <alignment horizontal="left" vertical="center"/>
    </xf>
    <xf numFmtId="49" fontId="8" fillId="4" borderId="21" xfId="2" applyNumberFormat="1" applyFont="1" applyFill="1" applyBorder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6" fillId="4" borderId="28" xfId="0" applyNumberFormat="1" applyFont="1" applyFill="1" applyBorder="1" applyAlignment="1">
      <alignment horizontal="right" vertical="center"/>
    </xf>
    <xf numFmtId="4" fontId="6" fillId="4" borderId="7" xfId="0" applyNumberFormat="1" applyFont="1" applyFill="1" applyBorder="1" applyAlignment="1">
      <alignment horizontal="right" vertical="center"/>
    </xf>
    <xf numFmtId="14" fontId="6" fillId="4" borderId="29" xfId="0" applyNumberFormat="1" applyFont="1" applyFill="1" applyBorder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2" fillId="3" borderId="30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2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0" fontId="9" fillId="6" borderId="0" xfId="0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1">
    <dxf>
      <fill>
        <patternFill>
          <bgColor rgb="FFFF0000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</dxf>
    <dxf>
      <fill>
        <patternFill>
          <bgColor theme="9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</dxf>
    <dxf>
      <fill>
        <patternFill>
          <bgColor theme="4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</dxf>
    <dxf>
      <font>
        <color auto="1"/>
      </font>
      <fill>
        <patternFill>
          <bgColor theme="0" tint="-0.24994659260841701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164" formatCode="m/d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medium">
          <color auto="1"/>
        </right>
        <top style="thin">
          <color theme="0"/>
        </top>
        <bottom style="thin">
          <color theme="0"/>
        </bottom>
      </border>
    </dxf>
    <dxf>
      <numFmt numFmtId="4" formatCode="#,##0.00"/>
      <alignment horizontal="right" vertical="center" textRotation="0" wrapText="0" indent="0" justifyLastLine="0" shrinkToFit="0" readingOrder="0"/>
      <border outline="0">
        <left style="thin">
          <color theme="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4" formatCode="#,##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4" formatCode="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164" formatCode="m/d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164" formatCode="m/d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164" formatCode="m/d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30" formatCode="@"/>
      <alignment horizontal="left" vertical="center" textRotation="0" wrapText="0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numFmt numFmtId="164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family val="1"/>
        <scheme val="none"/>
      </font>
      <fill>
        <patternFill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0" tint="-4.9989318521683403E-2"/>
        </top>
        <bottom style="thin">
          <color theme="0" tint="-4.9989318521683403E-2"/>
        </bottom>
        <vertical/>
        <horizontal style="thin">
          <color theme="0" tint="-4.9989318521683403E-2"/>
        </horizontal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fill>
        <patternFill patternType="solid">
          <fgColor indexed="64"/>
          <bgColor theme="9" tint="0.39997558519241921"/>
        </patternFill>
      </fill>
      <alignment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6</xdr:row>
      <xdr:rowOff>19050</xdr:rowOff>
    </xdr:from>
    <xdr:to>
      <xdr:col>11</xdr:col>
      <xdr:colOff>238125</xdr:colOff>
      <xdr:row>7</xdr:row>
      <xdr:rowOff>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66D30B8-7E31-47C1-9CCB-11417F2DCA03}"/>
            </a:ext>
          </a:extLst>
        </xdr:cNvPr>
        <xdr:cNvSpPr/>
      </xdr:nvSpPr>
      <xdr:spPr>
        <a:xfrm>
          <a:off x="7943850" y="1162050"/>
          <a:ext cx="14954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RECHERCHE</a:t>
          </a:r>
        </a:p>
      </xdr:txBody>
    </xdr:sp>
    <xdr:clientData/>
  </xdr:twoCellAnchor>
  <xdr:twoCellAnchor>
    <xdr:from>
      <xdr:col>11</xdr:col>
      <xdr:colOff>419100</xdr:colOff>
      <xdr:row>5</xdr:row>
      <xdr:rowOff>190499</xdr:rowOff>
    </xdr:from>
    <xdr:to>
      <xdr:col>13</xdr:col>
      <xdr:colOff>266700</xdr:colOff>
      <xdr:row>6</xdr:row>
      <xdr:rowOff>390524</xdr:rowOff>
    </xdr:to>
    <xdr:sp macro="[0]!nouv_dev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314A9FE-E130-4045-82BE-E99E867F95DC}"/>
            </a:ext>
          </a:extLst>
        </xdr:cNvPr>
        <xdr:cNvSpPr/>
      </xdr:nvSpPr>
      <xdr:spPr>
        <a:xfrm>
          <a:off x="9620250" y="1142999"/>
          <a:ext cx="13716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NOUVEAU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733425</xdr:colOff>
      <xdr:row>4</xdr:row>
      <xdr:rowOff>28575</xdr:rowOff>
    </xdr:from>
    <xdr:to>
      <xdr:col>10</xdr:col>
      <xdr:colOff>1152525</xdr:colOff>
      <xdr:row>4</xdr:row>
      <xdr:rowOff>257175</xdr:rowOff>
    </xdr:to>
    <xdr:sp macro="[1]!Afficher_dev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5FC0FA7-6E89-4557-B349-F820676D45A6}"/>
            </a:ext>
          </a:extLst>
        </xdr:cNvPr>
        <xdr:cNvSpPr/>
      </xdr:nvSpPr>
      <xdr:spPr>
        <a:xfrm>
          <a:off x="13458825" y="6429375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>
    <xdr:from>
      <xdr:col>10</xdr:col>
      <xdr:colOff>123825</xdr:colOff>
      <xdr:row>4</xdr:row>
      <xdr:rowOff>28575</xdr:rowOff>
    </xdr:from>
    <xdr:to>
      <xdr:col>10</xdr:col>
      <xdr:colOff>542925</xdr:colOff>
      <xdr:row>4</xdr:row>
      <xdr:rowOff>257175</xdr:rowOff>
    </xdr:to>
    <xdr:sp macro="[1]!Module1.Masquer_dev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EC0F324-E674-45C3-89DF-CF3F888222A9}"/>
            </a:ext>
          </a:extLst>
        </xdr:cNvPr>
        <xdr:cNvSpPr/>
      </xdr:nvSpPr>
      <xdr:spPr>
        <a:xfrm>
          <a:off x="12849225" y="6429375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>
    <xdr:from>
      <xdr:col>10</xdr:col>
      <xdr:colOff>733425</xdr:colOff>
      <xdr:row>3</xdr:row>
      <xdr:rowOff>28575</xdr:rowOff>
    </xdr:from>
    <xdr:to>
      <xdr:col>10</xdr:col>
      <xdr:colOff>1152525</xdr:colOff>
      <xdr:row>3</xdr:row>
      <xdr:rowOff>257175</xdr:rowOff>
    </xdr:to>
    <xdr:sp macro="[1]!Afficher_dev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3BDFB08-3C66-4176-A6BD-25BBA3405898}"/>
            </a:ext>
          </a:extLst>
        </xdr:cNvPr>
        <xdr:cNvSpPr/>
      </xdr:nvSpPr>
      <xdr:spPr>
        <a:xfrm>
          <a:off x="13458825" y="6134100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>
    <xdr:from>
      <xdr:col>10</xdr:col>
      <xdr:colOff>123825</xdr:colOff>
      <xdr:row>3</xdr:row>
      <xdr:rowOff>28575</xdr:rowOff>
    </xdr:from>
    <xdr:to>
      <xdr:col>10</xdr:col>
      <xdr:colOff>542925</xdr:colOff>
      <xdr:row>3</xdr:row>
      <xdr:rowOff>257175</xdr:rowOff>
    </xdr:to>
    <xdr:sp macro="[1]!Module1.Masquer_dev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064A0AC-BA77-4187-9B19-AE50498D0945}"/>
            </a:ext>
          </a:extLst>
        </xdr:cNvPr>
        <xdr:cNvSpPr/>
      </xdr:nvSpPr>
      <xdr:spPr>
        <a:xfrm>
          <a:off x="12849225" y="6134100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>
    <xdr:from>
      <xdr:col>10</xdr:col>
      <xdr:colOff>733425</xdr:colOff>
      <xdr:row>5</xdr:row>
      <xdr:rowOff>28575</xdr:rowOff>
    </xdr:from>
    <xdr:to>
      <xdr:col>10</xdr:col>
      <xdr:colOff>1152525</xdr:colOff>
      <xdr:row>5</xdr:row>
      <xdr:rowOff>257175</xdr:rowOff>
    </xdr:to>
    <xdr:sp macro="[1]!Afficher_devi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B008082-A912-47C6-9854-4EB602263166}"/>
            </a:ext>
          </a:extLst>
        </xdr:cNvPr>
        <xdr:cNvSpPr/>
      </xdr:nvSpPr>
      <xdr:spPr>
        <a:xfrm>
          <a:off x="13458825" y="6724650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>
    <xdr:from>
      <xdr:col>10</xdr:col>
      <xdr:colOff>123825</xdr:colOff>
      <xdr:row>5</xdr:row>
      <xdr:rowOff>28575</xdr:rowOff>
    </xdr:from>
    <xdr:to>
      <xdr:col>10</xdr:col>
      <xdr:colOff>542925</xdr:colOff>
      <xdr:row>5</xdr:row>
      <xdr:rowOff>257175</xdr:rowOff>
    </xdr:to>
    <xdr:sp macro="[1]!Module1.Masquer_devi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3F280229-613F-44E7-8EBA-A203B808E041}"/>
            </a:ext>
          </a:extLst>
        </xdr:cNvPr>
        <xdr:cNvSpPr/>
      </xdr:nvSpPr>
      <xdr:spPr>
        <a:xfrm>
          <a:off x="12849225" y="6724650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>
    <xdr:from>
      <xdr:col>10</xdr:col>
      <xdr:colOff>733425</xdr:colOff>
      <xdr:row>2</xdr:row>
      <xdr:rowOff>28575</xdr:rowOff>
    </xdr:from>
    <xdr:to>
      <xdr:col>10</xdr:col>
      <xdr:colOff>1152525</xdr:colOff>
      <xdr:row>2</xdr:row>
      <xdr:rowOff>257175</xdr:rowOff>
    </xdr:to>
    <xdr:sp macro="[1]!Afficher_devi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3BD6B868-612B-4357-8D80-B43A3A0D06C9}"/>
            </a:ext>
          </a:extLst>
        </xdr:cNvPr>
        <xdr:cNvSpPr/>
      </xdr:nvSpPr>
      <xdr:spPr>
        <a:xfrm>
          <a:off x="13458825" y="5838825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>
    <xdr:from>
      <xdr:col>10</xdr:col>
      <xdr:colOff>123825</xdr:colOff>
      <xdr:row>2</xdr:row>
      <xdr:rowOff>28575</xdr:rowOff>
    </xdr:from>
    <xdr:to>
      <xdr:col>10</xdr:col>
      <xdr:colOff>542925</xdr:colOff>
      <xdr:row>2</xdr:row>
      <xdr:rowOff>257175</xdr:rowOff>
    </xdr:to>
    <xdr:sp macro="[1]!Module1.Masquer_devi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7D2FEEC1-BC6C-4746-847A-FE07A608C9A5}"/>
            </a:ext>
          </a:extLst>
        </xdr:cNvPr>
        <xdr:cNvSpPr/>
      </xdr:nvSpPr>
      <xdr:spPr>
        <a:xfrm>
          <a:off x="12849225" y="5838825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>
    <xdr:from>
      <xdr:col>10</xdr:col>
      <xdr:colOff>733425</xdr:colOff>
      <xdr:row>6</xdr:row>
      <xdr:rowOff>28575</xdr:rowOff>
    </xdr:from>
    <xdr:to>
      <xdr:col>10</xdr:col>
      <xdr:colOff>1152525</xdr:colOff>
      <xdr:row>6</xdr:row>
      <xdr:rowOff>257175</xdr:rowOff>
    </xdr:to>
    <xdr:sp macro="[1]!Afficher_devi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BFEBE1C-EB25-45C3-9AA2-10212B5480D0}"/>
            </a:ext>
          </a:extLst>
        </xdr:cNvPr>
        <xdr:cNvSpPr/>
      </xdr:nvSpPr>
      <xdr:spPr>
        <a:xfrm>
          <a:off x="13458825" y="7019925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>
    <xdr:from>
      <xdr:col>10</xdr:col>
      <xdr:colOff>123825</xdr:colOff>
      <xdr:row>6</xdr:row>
      <xdr:rowOff>28575</xdr:rowOff>
    </xdr:from>
    <xdr:to>
      <xdr:col>10</xdr:col>
      <xdr:colOff>542925</xdr:colOff>
      <xdr:row>6</xdr:row>
      <xdr:rowOff>257175</xdr:rowOff>
    </xdr:to>
    <xdr:sp macro="[1]!Module1.Masquer_devi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04FDF9E-896C-41F7-B0E6-E38342411F60}"/>
            </a:ext>
          </a:extLst>
        </xdr:cNvPr>
        <xdr:cNvSpPr/>
      </xdr:nvSpPr>
      <xdr:spPr>
        <a:xfrm>
          <a:off x="12849225" y="7019925"/>
          <a:ext cx="419100" cy="22860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>
    <xdr:from>
      <xdr:col>1</xdr:col>
      <xdr:colOff>542925</xdr:colOff>
      <xdr:row>1</xdr:row>
      <xdr:rowOff>381000</xdr:rowOff>
    </xdr:from>
    <xdr:to>
      <xdr:col>3</xdr:col>
      <xdr:colOff>161925</xdr:colOff>
      <xdr:row>1</xdr:row>
      <xdr:rowOff>647700</xdr:rowOff>
    </xdr:to>
    <xdr:sp macro="[0]!recherche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1FB9C403-99AF-43D7-9D28-6DACC12D0BA3}"/>
            </a:ext>
          </a:extLst>
        </xdr:cNvPr>
        <xdr:cNvSpPr/>
      </xdr:nvSpPr>
      <xdr:spPr>
        <a:xfrm>
          <a:off x="1504950" y="647700"/>
          <a:ext cx="15716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RECHERCHE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en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Devis"/>
      <sheetName val="Facture"/>
      <sheetName val="Paramètre"/>
      <sheetName val="xenos"/>
    </sheetNames>
    <definedNames>
      <definedName name="Afficher_devis"/>
      <definedName name="Module1.Masquer_devis"/>
    </defined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426F29-F009-4B0D-8365-EC191F6D459F}" name="T_devis" displayName="T_devis" ref="A2:AB7" totalsRowShown="0" headerRowDxfId="30" tableBorderDxfId="29">
  <sortState xmlns:xlrd2="http://schemas.microsoft.com/office/spreadsheetml/2017/richdata2" ref="A3:AB7">
    <sortCondition ref="G16:G21"/>
  </sortState>
  <tableColumns count="28">
    <tableColumn id="1" xr3:uid="{C39613C2-F538-41E1-886A-C71A379F8213}" name="N°Devis" dataDxfId="28"/>
    <tableColumn id="2" xr3:uid="{299AD74A-EFE4-44AE-BEE6-68A2CF1B0B38}" name="V" dataDxfId="27"/>
    <tableColumn id="3" xr3:uid="{3F35634D-9AA0-4D33-9897-E9877798718E}" name="Émission" dataDxfId="26"/>
    <tableColumn id="4" xr3:uid="{24512F7A-6871-42B0-A9A9-B7BFAB4F399D}" name="Excel" dataDxfId="25"/>
    <tableColumn id="5" xr3:uid="{209FA6CA-0994-4758-BC1F-6E4EC57399E0}" name="PDF" dataDxfId="24"/>
    <tableColumn id="6" xr3:uid="{3208EF94-B1F9-4004-B47D-DAAD42B344B1}" name="Type" dataDxfId="23"/>
    <tableColumn id="7" xr3:uid="{A684814B-CBE4-4B9C-BBD3-3C071F1D8AFD}" name="Relance effectué" dataDxfId="22"/>
    <tableColumn id="8" xr3:uid="{C10CC1B9-1DA6-4FFB-8B69-0C43B664146E}" name="Date" dataDxfId="21"/>
    <tableColumn id="9" xr3:uid="{B428A592-B884-40D0-BC73-7A32E4BE8497}" name="À rappeler le" dataDxfId="20"/>
    <tableColumn id="10" xr3:uid="{DAE5CE8F-386F-4FBE-A865-452C4D05E239}" name="Statut           Menu"/>
    <tableColumn id="50" xr3:uid="{F8F6E308-02D1-4517-962C-C863483A62C4}" name="Ouvrir Remarque" dataDxfId="19"/>
    <tableColumn id="51" xr3:uid="{806D04C3-6734-4C25-867D-8EFB1C1AE7C4}" name="Remarque" dataDxfId="18"/>
    <tableColumn id="11" xr3:uid="{64303547-E1F8-4CDF-AB4B-B0DF09D624E1}" name="Nom Prénom" dataDxfId="17"/>
    <tableColumn id="12" xr3:uid="{493192CA-9516-4ED5-8ED7-F936D1A745DF}" name="Adresse" dataDxfId="16"/>
    <tableColumn id="13" xr3:uid="{2BCC5EAD-B4C0-4EF8-8C78-216F2F91D8A4}" name="CP" dataDxfId="15"/>
    <tableColumn id="14" xr3:uid="{444331A7-F158-4EF3-B92D-3D4869CBDAFA}" name="Ville" dataDxfId="14"/>
    <tableColumn id="15" xr3:uid="{3BDCC87D-D34C-42D4-B25E-5CAAC49CC89A}" name="Sujet" dataDxfId="13"/>
    <tableColumn id="49" xr3:uid="{117F908C-2997-4BD9-9A34-74D5125F8906}" name="Variante" dataDxfId="12"/>
    <tableColumn id="16" xr3:uid="{581CD5C0-99ED-4027-9274-2BCC5463B189}" name="N° de Bon" dataDxfId="11"/>
    <tableColumn id="17" xr3:uid="{09C17B82-361A-47E6-8963-A5EFFFD723AA}" name="Téléphone" dataDxfId="10"/>
    <tableColumn id="18" xr3:uid="{C4142045-1CBC-426F-8253-74A0136617FC}" name="Mail"/>
    <tableColumn id="19" xr3:uid="{1BB21ADD-6E98-4CAA-B4DF-93AF05E97156}" name="Montant HT" dataDxfId="9"/>
    <tableColumn id="20" xr3:uid="{05D9C428-1A57-455F-9EBE-1AE1905530DB}" name="Montant TVA" dataDxfId="8"/>
    <tableColumn id="21" xr3:uid="{8C8A90DF-C066-4057-AD26-7A936CF503B7}" name="Montant TTC" dataDxfId="7"/>
    <tableColumn id="22" xr3:uid="{B393458A-DAB5-4F2A-B68B-E8256A3D3DB1}" name="HT" dataDxfId="6"/>
    <tableColumn id="23" xr3:uid="{133555FD-61A8-45E6-B24E-054AB887116A}" name="TTC" dataDxfId="5"/>
    <tableColumn id="24" xr3:uid="{57AF93EF-318C-4213-A205-4B03177D15BC}" name="À démarrer le" dataDxfId="4"/>
    <tableColumn id="25" xr3:uid="{49F04AA6-F404-42A7-BC92-883386BDC287}" name="Autr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5A6BC-FB4B-4204-91E8-48B67EFF3217}">
  <sheetPr codeName="Feuil2"/>
  <dimension ref="I7"/>
  <sheetViews>
    <sheetView tabSelected="1" workbookViewId="0">
      <selection activeCell="K22" sqref="K22"/>
    </sheetView>
  </sheetViews>
  <sheetFormatPr baseColWidth="10" defaultRowHeight="15" x14ac:dyDescent="0.25"/>
  <cols>
    <col min="9" max="9" width="23.7109375" customWidth="1"/>
  </cols>
  <sheetData>
    <row r="7" spans="9:9" ht="30.75" customHeight="1" x14ac:dyDescent="0.25">
      <c r="I7" s="63" t="s">
        <v>71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C0B7-09E3-48CF-AC90-A836C1219BAB}">
  <sheetPr codeName="Feuil1"/>
  <dimension ref="A1:AB7"/>
  <sheetViews>
    <sheetView topLeftCell="N1" workbookViewId="0">
      <selection activeCell="S28" sqref="S28"/>
    </sheetView>
  </sheetViews>
  <sheetFormatPr baseColWidth="10" defaultRowHeight="15" x14ac:dyDescent="0.25"/>
  <cols>
    <col min="1" max="1" width="14.42578125" customWidth="1"/>
    <col min="3" max="3" width="17.85546875" customWidth="1"/>
    <col min="6" max="6" width="15" customWidth="1"/>
    <col min="9" max="9" width="15.140625" customWidth="1"/>
    <col min="10" max="10" width="22.140625" customWidth="1"/>
    <col min="11" max="11" width="19.28515625" customWidth="1"/>
    <col min="12" max="12" width="17.5703125" customWidth="1"/>
    <col min="14" max="14" width="25.7109375" customWidth="1"/>
    <col min="16" max="16" width="22.5703125" customWidth="1"/>
    <col min="17" max="17" width="39.7109375" customWidth="1"/>
    <col min="18" max="18" width="14.28515625" customWidth="1"/>
    <col min="20" max="20" width="14.42578125" customWidth="1"/>
    <col min="22" max="23" width="16.7109375" customWidth="1"/>
    <col min="24" max="24" width="15.42578125" customWidth="1"/>
    <col min="27" max="27" width="20.140625" customWidth="1"/>
  </cols>
  <sheetData>
    <row r="1" spans="1:28" ht="21" thickBot="1" x14ac:dyDescent="0.3">
      <c r="A1" s="1" t="s">
        <v>0</v>
      </c>
      <c r="B1" s="2"/>
      <c r="C1" s="2"/>
      <c r="D1" s="2"/>
      <c r="E1" s="2"/>
      <c r="F1" s="3"/>
      <c r="G1" s="1" t="s">
        <v>1</v>
      </c>
      <c r="H1" s="2"/>
      <c r="I1" s="2"/>
      <c r="J1" s="2"/>
      <c r="K1" s="2"/>
      <c r="L1" s="4"/>
      <c r="M1" s="1" t="s">
        <v>2</v>
      </c>
      <c r="N1" s="2"/>
      <c r="O1" s="2"/>
      <c r="P1" s="2"/>
      <c r="Q1" s="2"/>
      <c r="R1" s="2"/>
      <c r="S1" s="2"/>
      <c r="T1" s="2"/>
      <c r="U1" s="3"/>
      <c r="V1" s="5" t="s">
        <v>3</v>
      </c>
      <c r="W1" s="6"/>
      <c r="X1" s="7"/>
      <c r="Y1" s="5" t="s">
        <v>4</v>
      </c>
      <c r="Z1" s="7"/>
    </row>
    <row r="2" spans="1:28" ht="51.75" customHeight="1" x14ac:dyDescent="0.25">
      <c r="A2" s="9" t="s">
        <v>7</v>
      </c>
      <c r="B2" s="10" t="s">
        <v>8</v>
      </c>
      <c r="C2" s="11" t="s">
        <v>9</v>
      </c>
      <c r="D2" s="10" t="s">
        <v>10</v>
      </c>
      <c r="E2" s="10" t="s">
        <v>11</v>
      </c>
      <c r="F2" s="12" t="s">
        <v>12</v>
      </c>
      <c r="G2" s="13" t="s">
        <v>13</v>
      </c>
      <c r="H2" s="12" t="s">
        <v>14</v>
      </c>
      <c r="I2" s="14" t="s">
        <v>15</v>
      </c>
      <c r="J2" s="15" t="s">
        <v>16</v>
      </c>
      <c r="K2" s="15" t="s">
        <v>17</v>
      </c>
      <c r="L2" s="15" t="s">
        <v>18</v>
      </c>
      <c r="M2" s="16" t="s">
        <v>19</v>
      </c>
      <c r="N2" s="10" t="s">
        <v>20</v>
      </c>
      <c r="O2" s="10" t="s">
        <v>21</v>
      </c>
      <c r="P2" s="10" t="s">
        <v>22</v>
      </c>
      <c r="Q2" s="10" t="s">
        <v>23</v>
      </c>
      <c r="R2" s="10" t="s">
        <v>24</v>
      </c>
      <c r="S2" s="10" t="s">
        <v>25</v>
      </c>
      <c r="T2" s="10" t="s">
        <v>26</v>
      </c>
      <c r="U2" s="17" t="s">
        <v>27</v>
      </c>
      <c r="V2" s="18" t="s">
        <v>28</v>
      </c>
      <c r="W2" s="19" t="s">
        <v>29</v>
      </c>
      <c r="X2" s="20" t="s">
        <v>30</v>
      </c>
      <c r="Y2" s="21" t="s">
        <v>31</v>
      </c>
      <c r="Z2" s="22" t="s">
        <v>32</v>
      </c>
      <c r="AA2" s="8" t="s">
        <v>5</v>
      </c>
      <c r="AB2" s="55" t="s">
        <v>6</v>
      </c>
    </row>
    <row r="3" spans="1:28" ht="20.25" x14ac:dyDescent="0.3">
      <c r="A3" s="23" t="s">
        <v>33</v>
      </c>
      <c r="B3" s="24">
        <v>3</v>
      </c>
      <c r="C3" s="25">
        <v>44594</v>
      </c>
      <c r="D3" s="26" t="s">
        <v>34</v>
      </c>
      <c r="E3" s="26" t="s">
        <v>11</v>
      </c>
      <c r="F3" s="27" t="s">
        <v>35</v>
      </c>
      <c r="G3" s="28" t="s">
        <v>72</v>
      </c>
      <c r="H3" s="29"/>
      <c r="I3" s="30"/>
      <c r="J3" s="31" t="s">
        <v>36</v>
      </c>
      <c r="K3" s="32"/>
      <c r="L3" s="33"/>
      <c r="M3" s="34" t="s">
        <v>37</v>
      </c>
      <c r="N3" s="32" t="s">
        <v>38</v>
      </c>
      <c r="O3" s="32">
        <v>1232</v>
      </c>
      <c r="P3" s="32" t="s">
        <v>39</v>
      </c>
      <c r="Q3" s="32" t="s">
        <v>40</v>
      </c>
      <c r="R3" s="32"/>
      <c r="S3" s="32"/>
      <c r="T3" s="35"/>
      <c r="U3" s="36"/>
      <c r="V3" s="37">
        <v>42131.7</v>
      </c>
      <c r="W3" s="38">
        <v>3412.65</v>
      </c>
      <c r="X3" s="39">
        <v>45544.35</v>
      </c>
      <c r="Y3" s="40"/>
      <c r="Z3" s="40"/>
      <c r="AA3" s="41"/>
      <c r="AB3" s="42"/>
    </row>
    <row r="4" spans="1:28" ht="20.25" x14ac:dyDescent="0.3">
      <c r="A4" s="43" t="s">
        <v>41</v>
      </c>
      <c r="B4" s="44">
        <v>1</v>
      </c>
      <c r="C4" s="25">
        <v>44593</v>
      </c>
      <c r="D4" s="26" t="s">
        <v>34</v>
      </c>
      <c r="E4" s="26" t="s">
        <v>11</v>
      </c>
      <c r="F4" s="45" t="s">
        <v>42</v>
      </c>
      <c r="G4" s="28" t="s">
        <v>72</v>
      </c>
      <c r="H4" s="46"/>
      <c r="I4" s="30"/>
      <c r="J4" s="31" t="s">
        <v>43</v>
      </c>
      <c r="K4" s="32"/>
      <c r="L4" s="33"/>
      <c r="M4" s="47" t="s">
        <v>44</v>
      </c>
      <c r="N4" s="32" t="s">
        <v>45</v>
      </c>
      <c r="O4" s="32">
        <v>1213</v>
      </c>
      <c r="P4" s="32" t="s">
        <v>46</v>
      </c>
      <c r="Q4" s="32" t="s">
        <v>47</v>
      </c>
      <c r="R4" s="32"/>
      <c r="S4" s="32">
        <v>765493</v>
      </c>
      <c r="T4" s="35"/>
      <c r="U4" s="48"/>
      <c r="V4" s="37">
        <v>7546</v>
      </c>
      <c r="W4" s="38">
        <v>611.25</v>
      </c>
      <c r="X4" s="49">
        <v>8157.25</v>
      </c>
      <c r="Y4" s="50"/>
      <c r="Z4" s="51"/>
      <c r="AA4" s="52"/>
      <c r="AB4" s="42"/>
    </row>
    <row r="5" spans="1:28" ht="20.25" x14ac:dyDescent="0.3">
      <c r="A5" s="43" t="s">
        <v>48</v>
      </c>
      <c r="B5" s="44">
        <v>1</v>
      </c>
      <c r="C5" s="25">
        <v>44593</v>
      </c>
      <c r="D5" s="26" t="s">
        <v>34</v>
      </c>
      <c r="E5" s="26" t="s">
        <v>11</v>
      </c>
      <c r="F5" s="53" t="s">
        <v>42</v>
      </c>
      <c r="G5" s="28" t="s">
        <v>72</v>
      </c>
      <c r="H5" s="29"/>
      <c r="I5" s="30"/>
      <c r="J5" s="31" t="s">
        <v>36</v>
      </c>
      <c r="K5" s="32"/>
      <c r="L5" s="33"/>
      <c r="M5" s="47" t="s">
        <v>44</v>
      </c>
      <c r="N5" s="32" t="s">
        <v>45</v>
      </c>
      <c r="O5" s="32">
        <v>1213</v>
      </c>
      <c r="P5" s="32" t="s">
        <v>46</v>
      </c>
      <c r="Q5" s="32" t="s">
        <v>47</v>
      </c>
      <c r="R5" s="32"/>
      <c r="S5" s="32">
        <v>765493</v>
      </c>
      <c r="T5" s="35"/>
      <c r="U5" s="48"/>
      <c r="V5" s="37">
        <v>7546</v>
      </c>
      <c r="W5" s="38">
        <v>611.25</v>
      </c>
      <c r="X5" s="39">
        <v>8157.25</v>
      </c>
      <c r="Y5" s="40"/>
      <c r="Z5" s="40"/>
      <c r="AA5" s="41"/>
      <c r="AB5" s="42"/>
    </row>
    <row r="6" spans="1:28" ht="20.25" x14ac:dyDescent="0.3">
      <c r="A6" s="43" t="s">
        <v>49</v>
      </c>
      <c r="B6" s="44">
        <v>3</v>
      </c>
      <c r="C6" s="25">
        <v>44596</v>
      </c>
      <c r="D6" s="26" t="s">
        <v>34</v>
      </c>
      <c r="E6" s="26" t="s">
        <v>11</v>
      </c>
      <c r="F6" s="53" t="s">
        <v>35</v>
      </c>
      <c r="G6" s="28" t="s">
        <v>72</v>
      </c>
      <c r="H6" s="29"/>
      <c r="I6" s="30"/>
      <c r="J6" s="31"/>
      <c r="K6" s="32"/>
      <c r="L6" s="33"/>
      <c r="M6" s="47" t="s">
        <v>37</v>
      </c>
      <c r="N6" s="32" t="s">
        <v>38</v>
      </c>
      <c r="O6" s="32">
        <v>1232</v>
      </c>
      <c r="P6" s="32" t="s">
        <v>39</v>
      </c>
      <c r="Q6" s="32" t="s">
        <v>40</v>
      </c>
      <c r="R6" s="32"/>
      <c r="S6" s="32"/>
      <c r="T6" s="35"/>
      <c r="U6" s="36"/>
      <c r="V6" s="37">
        <v>42131.7</v>
      </c>
      <c r="W6" s="38">
        <v>3412.65</v>
      </c>
      <c r="X6" s="39">
        <v>45544.35</v>
      </c>
      <c r="Y6" s="40"/>
      <c r="Z6" s="40"/>
      <c r="AA6" s="41"/>
      <c r="AB6" s="42"/>
    </row>
    <row r="7" spans="1:28" ht="20.25" x14ac:dyDescent="0.3">
      <c r="A7" s="54" t="s">
        <v>50</v>
      </c>
      <c r="B7" s="44">
        <v>3</v>
      </c>
      <c r="C7" s="25">
        <v>44229</v>
      </c>
      <c r="D7" s="26" t="s">
        <v>34</v>
      </c>
      <c r="E7" s="26" t="s">
        <v>11</v>
      </c>
      <c r="F7" s="53" t="s">
        <v>35</v>
      </c>
      <c r="G7" s="28" t="s">
        <v>73</v>
      </c>
      <c r="H7" s="29"/>
      <c r="I7" s="30"/>
      <c r="J7" s="31" t="s">
        <v>51</v>
      </c>
      <c r="K7" s="32"/>
      <c r="L7" s="33"/>
      <c r="M7" s="47" t="s">
        <v>37</v>
      </c>
      <c r="N7" s="32" t="s">
        <v>38</v>
      </c>
      <c r="O7" s="32">
        <v>1232</v>
      </c>
      <c r="P7" s="32" t="s">
        <v>39</v>
      </c>
      <c r="Q7" s="32" t="s">
        <v>40</v>
      </c>
      <c r="R7" s="32"/>
      <c r="S7" s="32"/>
      <c r="T7" s="35"/>
      <c r="U7" s="36"/>
      <c r="V7" s="37">
        <v>42131.7</v>
      </c>
      <c r="W7" s="38">
        <v>3412.65</v>
      </c>
      <c r="X7" s="39">
        <v>45544.35</v>
      </c>
      <c r="Y7" s="40"/>
      <c r="Z7" s="40"/>
      <c r="AA7" s="41"/>
      <c r="AB7" s="42"/>
    </row>
  </sheetData>
  <mergeCells count="5">
    <mergeCell ref="A1:F1"/>
    <mergeCell ref="G1:K1"/>
    <mergeCell ref="M1:U1"/>
    <mergeCell ref="V1:X1"/>
    <mergeCell ref="Y1:Z1"/>
  </mergeCells>
  <conditionalFormatting sqref="A3:A7">
    <cfRule type="expression" dxfId="3" priority="1">
      <formula>($K3="Doublon")</formula>
    </cfRule>
    <cfRule type="expression" dxfId="2" priority="2">
      <formula>($K3="Repoussé")</formula>
    </cfRule>
    <cfRule type="expression" dxfId="1" priority="3">
      <formula>($K3="Devis accepté")</formula>
    </cfRule>
    <cfRule type="expression" dxfId="0" priority="4">
      <formula>($K3="Devis refusé")</formula>
    </cfRule>
  </conditionalFormatting>
  <dataValidations count="1">
    <dataValidation type="list" allowBlank="1" showInputMessage="1" showErrorMessage="1" sqref="J3:J7" xr:uid="{6476B0B5-1B6C-40FD-89AC-E8DB07274C1C}">
      <formula1>Statut2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7A1AD-A9D2-44A6-A8E7-293D61E1C2C6}">
  <sheetPr codeName="Feuil3"/>
  <dimension ref="A1:F8"/>
  <sheetViews>
    <sheetView zoomScale="175" zoomScaleNormal="175" workbookViewId="0">
      <selection activeCell="D10" sqref="D10"/>
    </sheetView>
  </sheetViews>
  <sheetFormatPr baseColWidth="10" defaultRowHeight="15" x14ac:dyDescent="0.25"/>
  <cols>
    <col min="1" max="1" width="12.7109375" customWidth="1"/>
    <col min="2" max="2" width="18.85546875" customWidth="1"/>
    <col min="3" max="3" width="9.7109375" customWidth="1"/>
    <col min="5" max="5" width="13.85546875" customWidth="1"/>
    <col min="6" max="6" width="17.42578125" customWidth="1"/>
  </cols>
  <sheetData>
    <row r="1" spans="1:6" x14ac:dyDescent="0.25">
      <c r="A1" t="s">
        <v>52</v>
      </c>
      <c r="B1" t="s">
        <v>53</v>
      </c>
      <c r="C1" t="s">
        <v>54</v>
      </c>
      <c r="D1" t="s">
        <v>55</v>
      </c>
      <c r="E1" t="s">
        <v>56</v>
      </c>
      <c r="F1" t="s">
        <v>57</v>
      </c>
    </row>
    <row r="2" spans="1:6" ht="20.25" x14ac:dyDescent="0.3">
      <c r="A2" t="s">
        <v>58</v>
      </c>
      <c r="B2" t="s">
        <v>59</v>
      </c>
      <c r="C2" s="57">
        <v>8.1</v>
      </c>
      <c r="D2" s="58" t="s">
        <v>60</v>
      </c>
      <c r="E2" t="s">
        <v>36</v>
      </c>
      <c r="F2" s="59">
        <f>COUNTIF([1]!T_devis[Statut           Menu],"Devis accepté")</f>
        <v>2</v>
      </c>
    </row>
    <row r="3" spans="1:6" ht="20.25" x14ac:dyDescent="0.3">
      <c r="A3" t="s">
        <v>61</v>
      </c>
      <c r="B3" t="s">
        <v>62</v>
      </c>
      <c r="C3" s="57">
        <v>5.5</v>
      </c>
      <c r="D3" s="58" t="s">
        <v>63</v>
      </c>
      <c r="E3" t="s">
        <v>51</v>
      </c>
      <c r="F3" s="60">
        <f>COUNTIF([1]!T_devis[Statut           Menu],"Devis refusé")</f>
        <v>1</v>
      </c>
    </row>
    <row r="4" spans="1:6" x14ac:dyDescent="0.25">
      <c r="A4" t="s">
        <v>64</v>
      </c>
      <c r="B4" t="s">
        <v>65</v>
      </c>
      <c r="C4" s="57">
        <v>10</v>
      </c>
      <c r="E4" t="s">
        <v>43</v>
      </c>
      <c r="F4" s="61">
        <f>SUM(F2:F3)</f>
        <v>3</v>
      </c>
    </row>
    <row r="5" spans="1:6" x14ac:dyDescent="0.25">
      <c r="A5" t="s">
        <v>66</v>
      </c>
      <c r="C5" s="57">
        <v>20</v>
      </c>
      <c r="E5" t="s">
        <v>67</v>
      </c>
      <c r="F5" s="62">
        <f>F2/F4</f>
        <v>0.66666666666666663</v>
      </c>
    </row>
    <row r="6" spans="1:6" x14ac:dyDescent="0.25">
      <c r="A6" t="s">
        <v>68</v>
      </c>
      <c r="C6" s="57">
        <v>0</v>
      </c>
    </row>
    <row r="7" spans="1:6" x14ac:dyDescent="0.25">
      <c r="A7" t="s">
        <v>69</v>
      </c>
      <c r="C7" s="56"/>
    </row>
    <row r="8" spans="1:6" x14ac:dyDescent="0.25">
      <c r="A8" t="s">
        <v>70</v>
      </c>
      <c r="C8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 de bord</vt:lpstr>
      <vt:lpstr>Devis</vt:lpstr>
      <vt:lpstr>Paramètre</vt:lpstr>
      <vt:lpstr>Commission</vt:lpstr>
      <vt:lpstr>Comptable</vt:lpstr>
      <vt:lpstr>Comptable1</vt:lpstr>
      <vt:lpstr>Comptable2</vt:lpstr>
      <vt:lpstr>Rappel</vt:lpstr>
      <vt:lpstr>Statut</vt:lpstr>
      <vt:lpstr>Statut1</vt:lpstr>
      <vt:lpstr>Statut2</vt:lpstr>
      <vt:lpstr>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2025-11-24T06:58:32Z</dcterms:created>
  <dcterms:modified xsi:type="dcterms:W3CDTF">2025-11-24T09:40:12Z</dcterms:modified>
</cp:coreProperties>
</file>