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BA627470-E6EA-442E-89F2-4770AEBF7AC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endrier" sheetId="5" r:id="rId1"/>
    <sheet name="RP" sheetId="7" r:id="rId2"/>
  </sheets>
  <functionGroups builtInGroupCount="19"/>
  <definedNames>
    <definedName name="decal">RP!$B$28</definedName>
    <definedName name="ferie">RP!$R$2:$R$14</definedName>
    <definedName name="l_Agent">T_rp[Agent]</definedName>
    <definedName name="rp">Calendrier!$AL$2:$AL$11</definedName>
    <definedName name="_xlnm.Print_Area" localSheetId="0">Calendrier!$C$1:$AG$28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L11" i="5" l="1"/>
  <c r="AL10" i="5"/>
  <c r="AL8" i="5"/>
  <c r="AL7" i="5"/>
  <c r="AL6" i="5"/>
  <c r="AL5" i="5"/>
  <c r="AL4" i="5"/>
  <c r="AL3" i="5"/>
  <c r="AL2" i="5"/>
  <c r="A37" i="5"/>
  <c r="B37" i="5" s="1"/>
  <c r="A34" i="5"/>
  <c r="B34" i="5" s="1"/>
  <c r="A31" i="5"/>
  <c r="B31" i="5" s="1"/>
  <c r="C31" i="5" s="1"/>
  <c r="A28" i="5"/>
  <c r="B28" i="5" s="1"/>
  <c r="A25" i="5"/>
  <c r="A22" i="5"/>
  <c r="B22" i="5" s="1"/>
  <c r="A19" i="5"/>
  <c r="B19" i="5" s="1"/>
  <c r="A16" i="5"/>
  <c r="B16" i="5" s="1"/>
  <c r="A13" i="5"/>
  <c r="B13" i="5" s="1"/>
  <c r="A10" i="5"/>
  <c r="A7" i="5"/>
  <c r="B7" i="5" s="1"/>
  <c r="A4" i="5"/>
  <c r="B4" i="5" s="1"/>
  <c r="B25" i="5"/>
  <c r="C25" i="5" s="1"/>
  <c r="B10" i="5"/>
  <c r="H1" i="5"/>
  <c r="C13" i="5" l="1"/>
  <c r="D13" i="5" s="1"/>
  <c r="C28" i="5"/>
  <c r="D28" i="5" s="1"/>
  <c r="C22" i="5"/>
  <c r="C37" i="5"/>
  <c r="C16" i="5"/>
  <c r="C10" i="5"/>
  <c r="C4" i="5"/>
  <c r="C19" i="5"/>
  <c r="C34" i="5"/>
  <c r="D31" i="5"/>
  <c r="D25" i="5"/>
  <c r="C7" i="5"/>
  <c r="B3" i="5"/>
  <c r="B40" i="5" s="1"/>
  <c r="R1" i="7"/>
  <c r="AL9" i="5"/>
  <c r="AC1" i="5"/>
  <c r="AE1" i="5" s="1"/>
  <c r="B5" i="5" s="1"/>
  <c r="D26" i="5" l="1"/>
  <c r="C20" i="5"/>
  <c r="C17" i="5"/>
  <c r="C23" i="5"/>
  <c r="B14" i="5"/>
  <c r="B35" i="5"/>
  <c r="B8" i="5"/>
  <c r="C11" i="5"/>
  <c r="C29" i="5"/>
  <c r="C26" i="5"/>
  <c r="D32" i="5"/>
  <c r="D14" i="5"/>
  <c r="C38" i="5"/>
  <c r="B32" i="5"/>
  <c r="C14" i="5"/>
  <c r="B11" i="5"/>
  <c r="B17" i="5"/>
  <c r="C8" i="5"/>
  <c r="D29" i="5"/>
  <c r="B23" i="5"/>
  <c r="B20" i="5"/>
  <c r="C35" i="5"/>
  <c r="C5" i="5"/>
  <c r="B26" i="5"/>
  <c r="B29" i="5"/>
  <c r="B38" i="5"/>
  <c r="C32" i="5"/>
  <c r="D22" i="5"/>
  <c r="D23" i="5" s="1"/>
  <c r="D10" i="5"/>
  <c r="D37" i="5"/>
  <c r="D16" i="5"/>
  <c r="D17" i="5" s="1"/>
  <c r="C3" i="5"/>
  <c r="C40" i="5" s="1"/>
  <c r="D4" i="5"/>
  <c r="D5" i="5" s="1"/>
  <c r="E13" i="5"/>
  <c r="E14" i="5" s="1"/>
  <c r="D19" i="5"/>
  <c r="D20" i="5" s="1"/>
  <c r="E28" i="5"/>
  <c r="E29" i="5" s="1"/>
  <c r="D34" i="5"/>
  <c r="D35" i="5" s="1"/>
  <c r="E31" i="5"/>
  <c r="E32" i="5" s="1"/>
  <c r="E25" i="5"/>
  <c r="E26" i="5" s="1"/>
  <c r="E22" i="5"/>
  <c r="E23" i="5" s="1"/>
  <c r="D7" i="5"/>
  <c r="D8" i="5" s="1"/>
  <c r="R14" i="7"/>
  <c r="R10" i="7"/>
  <c r="R2" i="7"/>
  <c r="R13" i="7"/>
  <c r="R6" i="7"/>
  <c r="R11" i="7"/>
  <c r="R3" i="7"/>
  <c r="R12" i="7"/>
  <c r="R5" i="7"/>
  <c r="E10" i="5" l="1"/>
  <c r="E11" i="5" s="1"/>
  <c r="D11" i="5"/>
  <c r="E37" i="5"/>
  <c r="E38" i="5" s="1"/>
  <c r="D38" i="5"/>
  <c r="D3" i="5"/>
  <c r="D40" i="5" s="1"/>
  <c r="E4" i="5"/>
  <c r="E5" i="5" s="1"/>
  <c r="E16" i="5"/>
  <c r="E17" i="5" s="1"/>
  <c r="F13" i="5"/>
  <c r="F14" i="5" s="1"/>
  <c r="E19" i="5"/>
  <c r="E20" i="5" s="1"/>
  <c r="F28" i="5"/>
  <c r="F29" i="5" s="1"/>
  <c r="E34" i="5"/>
  <c r="E35" i="5" s="1"/>
  <c r="F31" i="5"/>
  <c r="F32" i="5" s="1"/>
  <c r="F25" i="5"/>
  <c r="F26" i="5" s="1"/>
  <c r="F22" i="5"/>
  <c r="F23" i="5" s="1"/>
  <c r="E7" i="5"/>
  <c r="E8" i="5" s="1"/>
  <c r="R7" i="7"/>
  <c r="R4" i="7"/>
  <c r="R8" i="7"/>
  <c r="R9" i="7" s="1"/>
  <c r="F37" i="5" l="1"/>
  <c r="F38" i="5" s="1"/>
  <c r="E3" i="5"/>
  <c r="E40" i="5" s="1"/>
  <c r="F10" i="5"/>
  <c r="F11" i="5" s="1"/>
  <c r="F4" i="5"/>
  <c r="F5" i="5" s="1"/>
  <c r="F16" i="5"/>
  <c r="F17" i="5" s="1"/>
  <c r="G13" i="5"/>
  <c r="G14" i="5" s="1"/>
  <c r="F19" i="5"/>
  <c r="F20" i="5" s="1"/>
  <c r="G28" i="5"/>
  <c r="G29" i="5" s="1"/>
  <c r="F34" i="5"/>
  <c r="F35" i="5" s="1"/>
  <c r="G31" i="5"/>
  <c r="G32" i="5" s="1"/>
  <c r="G25" i="5"/>
  <c r="G26" i="5" s="1"/>
  <c r="G22" i="5"/>
  <c r="G23" i="5" s="1"/>
  <c r="F7" i="5"/>
  <c r="F8" i="5" s="1"/>
  <c r="G37" i="5" l="1"/>
  <c r="G38" i="5" s="1"/>
  <c r="F3" i="5"/>
  <c r="F40" i="5" s="1"/>
  <c r="G10" i="5"/>
  <c r="G11" i="5" s="1"/>
  <c r="G4" i="5"/>
  <c r="G5" i="5" s="1"/>
  <c r="G16" i="5"/>
  <c r="G17" i="5" s="1"/>
  <c r="H13" i="5"/>
  <c r="H14" i="5" s="1"/>
  <c r="G19" i="5"/>
  <c r="G20" i="5" s="1"/>
  <c r="H28" i="5"/>
  <c r="H29" i="5" s="1"/>
  <c r="G34" i="5"/>
  <c r="G35" i="5" s="1"/>
  <c r="H31" i="5"/>
  <c r="H32" i="5" s="1"/>
  <c r="H25" i="5"/>
  <c r="H26" i="5" s="1"/>
  <c r="H22" i="5"/>
  <c r="H23" i="5" s="1"/>
  <c r="G7" i="5"/>
  <c r="G8" i="5" s="1"/>
  <c r="H37" i="5" l="1"/>
  <c r="H38" i="5" s="1"/>
  <c r="G3" i="5"/>
  <c r="G40" i="5" s="1"/>
  <c r="H10" i="5"/>
  <c r="H11" i="5" s="1"/>
  <c r="H4" i="5"/>
  <c r="H5" i="5" s="1"/>
  <c r="H16" i="5"/>
  <c r="H17" i="5" s="1"/>
  <c r="I13" i="5"/>
  <c r="I14" i="5" s="1"/>
  <c r="H19" i="5"/>
  <c r="H20" i="5" s="1"/>
  <c r="I28" i="5"/>
  <c r="I29" i="5" s="1"/>
  <c r="H34" i="5"/>
  <c r="H35" i="5" s="1"/>
  <c r="I31" i="5"/>
  <c r="I32" i="5" s="1"/>
  <c r="I25" i="5"/>
  <c r="I26" i="5" s="1"/>
  <c r="I22" i="5"/>
  <c r="I23" i="5" s="1"/>
  <c r="H7" i="5"/>
  <c r="H8" i="5" s="1"/>
  <c r="I37" i="5" l="1"/>
  <c r="I38" i="5" s="1"/>
  <c r="I4" i="5"/>
  <c r="I5" i="5" s="1"/>
  <c r="I10" i="5"/>
  <c r="I11" i="5" s="1"/>
  <c r="H3" i="5"/>
  <c r="H40" i="5" s="1"/>
  <c r="I16" i="5"/>
  <c r="I17" i="5" s="1"/>
  <c r="J13" i="5"/>
  <c r="J14" i="5" s="1"/>
  <c r="I19" i="5"/>
  <c r="I20" i="5" s="1"/>
  <c r="J28" i="5"/>
  <c r="J29" i="5" s="1"/>
  <c r="I34" i="5"/>
  <c r="I35" i="5" s="1"/>
  <c r="J31" i="5"/>
  <c r="J32" i="5" s="1"/>
  <c r="J25" i="5"/>
  <c r="J26" i="5" s="1"/>
  <c r="J22" i="5"/>
  <c r="J23" i="5" s="1"/>
  <c r="I7" i="5"/>
  <c r="I8" i="5" s="1"/>
  <c r="J4" i="5"/>
  <c r="J5" i="5" s="1"/>
  <c r="I3" i="5"/>
  <c r="I40" i="5" s="1"/>
  <c r="J37" i="5" l="1"/>
  <c r="J38" i="5" s="1"/>
  <c r="J10" i="5"/>
  <c r="J11" i="5" s="1"/>
  <c r="J16" i="5"/>
  <c r="J17" i="5" s="1"/>
  <c r="K13" i="5"/>
  <c r="K14" i="5" s="1"/>
  <c r="J19" i="5"/>
  <c r="J20" i="5" s="1"/>
  <c r="K28" i="5"/>
  <c r="K29" i="5" s="1"/>
  <c r="J34" i="5"/>
  <c r="J35" i="5" s="1"/>
  <c r="K31" i="5"/>
  <c r="K32" i="5" s="1"/>
  <c r="K25" i="5"/>
  <c r="K26" i="5" s="1"/>
  <c r="K22" i="5"/>
  <c r="K23" i="5" s="1"/>
  <c r="J7" i="5"/>
  <c r="J8" i="5" s="1"/>
  <c r="K4" i="5"/>
  <c r="K5" i="5" s="1"/>
  <c r="J3" i="5"/>
  <c r="J40" i="5" s="1"/>
  <c r="K37" i="5" l="1"/>
  <c r="K38" i="5" s="1"/>
  <c r="K10" i="5"/>
  <c r="K11" i="5" s="1"/>
  <c r="K16" i="5"/>
  <c r="K17" i="5" s="1"/>
  <c r="L13" i="5"/>
  <c r="L14" i="5" s="1"/>
  <c r="K19" i="5"/>
  <c r="K20" i="5" s="1"/>
  <c r="L28" i="5"/>
  <c r="L29" i="5" s="1"/>
  <c r="K34" i="5"/>
  <c r="K35" i="5" s="1"/>
  <c r="L31" i="5"/>
  <c r="L32" i="5" s="1"/>
  <c r="L25" i="5"/>
  <c r="L26" i="5" s="1"/>
  <c r="L22" i="5"/>
  <c r="L23" i="5" s="1"/>
  <c r="K7" i="5"/>
  <c r="K8" i="5" s="1"/>
  <c r="L4" i="5"/>
  <c r="L5" i="5" s="1"/>
  <c r="K3" i="5"/>
  <c r="K40" i="5" s="1"/>
  <c r="L37" i="5" l="1"/>
  <c r="L38" i="5" s="1"/>
  <c r="L10" i="5"/>
  <c r="L11" i="5" s="1"/>
  <c r="L16" i="5"/>
  <c r="L17" i="5" s="1"/>
  <c r="M13" i="5"/>
  <c r="M14" i="5" s="1"/>
  <c r="L19" i="5"/>
  <c r="L20" i="5" s="1"/>
  <c r="M28" i="5"/>
  <c r="M29" i="5" s="1"/>
  <c r="L34" i="5"/>
  <c r="L35" i="5" s="1"/>
  <c r="M31" i="5"/>
  <c r="M32" i="5" s="1"/>
  <c r="M25" i="5"/>
  <c r="M26" i="5" s="1"/>
  <c r="M22" i="5"/>
  <c r="M23" i="5" s="1"/>
  <c r="L7" i="5"/>
  <c r="L8" i="5" s="1"/>
  <c r="M4" i="5"/>
  <c r="M5" i="5" s="1"/>
  <c r="L3" i="5"/>
  <c r="L40" i="5" s="1"/>
  <c r="M37" i="5" l="1"/>
  <c r="M38" i="5" s="1"/>
  <c r="M10" i="5"/>
  <c r="M11" i="5" s="1"/>
  <c r="M16" i="5"/>
  <c r="M17" i="5" s="1"/>
  <c r="N13" i="5"/>
  <c r="N14" i="5" s="1"/>
  <c r="M19" i="5"/>
  <c r="M20" i="5" s="1"/>
  <c r="N28" i="5"/>
  <c r="N29" i="5" s="1"/>
  <c r="M34" i="5"/>
  <c r="M35" i="5" s="1"/>
  <c r="N31" i="5"/>
  <c r="N32" i="5" s="1"/>
  <c r="N25" i="5"/>
  <c r="N26" i="5" s="1"/>
  <c r="N22" i="5"/>
  <c r="N23" i="5" s="1"/>
  <c r="M7" i="5"/>
  <c r="M8" i="5" s="1"/>
  <c r="N4" i="5"/>
  <c r="N5" i="5" s="1"/>
  <c r="M3" i="5"/>
  <c r="M40" i="5" s="1"/>
  <c r="N37" i="5" l="1"/>
  <c r="N38" i="5" s="1"/>
  <c r="N10" i="5"/>
  <c r="N11" i="5" s="1"/>
  <c r="N16" i="5"/>
  <c r="N17" i="5" s="1"/>
  <c r="O13" i="5"/>
  <c r="O14" i="5" s="1"/>
  <c r="N19" i="5"/>
  <c r="N20" i="5" s="1"/>
  <c r="O28" i="5"/>
  <c r="O29" i="5" s="1"/>
  <c r="N34" i="5"/>
  <c r="N35" i="5" s="1"/>
  <c r="O31" i="5"/>
  <c r="O32" i="5" s="1"/>
  <c r="O25" i="5"/>
  <c r="O26" i="5" s="1"/>
  <c r="O22" i="5"/>
  <c r="O23" i="5" s="1"/>
  <c r="N7" i="5"/>
  <c r="N8" i="5" s="1"/>
  <c r="O4" i="5"/>
  <c r="O5" i="5" s="1"/>
  <c r="N3" i="5"/>
  <c r="N40" i="5" s="1"/>
  <c r="O37" i="5" l="1"/>
  <c r="O38" i="5" s="1"/>
  <c r="O10" i="5"/>
  <c r="O11" i="5" s="1"/>
  <c r="O16" i="5"/>
  <c r="O17" i="5" s="1"/>
  <c r="P13" i="5"/>
  <c r="P14" i="5" s="1"/>
  <c r="O19" i="5"/>
  <c r="O20" i="5" s="1"/>
  <c r="P28" i="5"/>
  <c r="P29" i="5" s="1"/>
  <c r="O34" i="5"/>
  <c r="O35" i="5" s="1"/>
  <c r="P31" i="5"/>
  <c r="P32" i="5" s="1"/>
  <c r="P25" i="5"/>
  <c r="P26" i="5" s="1"/>
  <c r="P22" i="5"/>
  <c r="P23" i="5" s="1"/>
  <c r="O7" i="5"/>
  <c r="O8" i="5" s="1"/>
  <c r="P4" i="5"/>
  <c r="P5" i="5" s="1"/>
  <c r="O3" i="5"/>
  <c r="O40" i="5" s="1"/>
  <c r="P37" i="5" l="1"/>
  <c r="P38" i="5" s="1"/>
  <c r="P10" i="5"/>
  <c r="P11" i="5" s="1"/>
  <c r="P16" i="5"/>
  <c r="P17" i="5" s="1"/>
  <c r="Q13" i="5"/>
  <c r="Q14" i="5" s="1"/>
  <c r="P19" i="5"/>
  <c r="P20" i="5" s="1"/>
  <c r="Q28" i="5"/>
  <c r="Q29" i="5" s="1"/>
  <c r="P34" i="5"/>
  <c r="P35" i="5" s="1"/>
  <c r="Q31" i="5"/>
  <c r="Q32" i="5" s="1"/>
  <c r="Q25" i="5"/>
  <c r="Q26" i="5" s="1"/>
  <c r="Q22" i="5"/>
  <c r="Q23" i="5" s="1"/>
  <c r="P7" i="5"/>
  <c r="P8" i="5" s="1"/>
  <c r="Q4" i="5"/>
  <c r="Q5" i="5" s="1"/>
  <c r="P3" i="5"/>
  <c r="P40" i="5" s="1"/>
  <c r="Q37" i="5" l="1"/>
  <c r="Q38" i="5" s="1"/>
  <c r="Q10" i="5"/>
  <c r="Q11" i="5" s="1"/>
  <c r="Q16" i="5"/>
  <c r="Q17" i="5" s="1"/>
  <c r="R13" i="5"/>
  <c r="R14" i="5" s="1"/>
  <c r="Q19" i="5"/>
  <c r="Q20" i="5" s="1"/>
  <c r="R28" i="5"/>
  <c r="R29" i="5" s="1"/>
  <c r="Q34" i="5"/>
  <c r="Q35" i="5" s="1"/>
  <c r="R37" i="5"/>
  <c r="R38" i="5" s="1"/>
  <c r="R31" i="5"/>
  <c r="R32" i="5" s="1"/>
  <c r="R25" i="5"/>
  <c r="R26" i="5" s="1"/>
  <c r="R22" i="5"/>
  <c r="R23" i="5" s="1"/>
  <c r="Q7" i="5"/>
  <c r="Q8" i="5" s="1"/>
  <c r="R4" i="5"/>
  <c r="R5" i="5" s="1"/>
  <c r="Q3" i="5"/>
  <c r="Q40" i="5" s="1"/>
  <c r="R10" i="5" l="1"/>
  <c r="R11" i="5" s="1"/>
  <c r="R16" i="5"/>
  <c r="R17" i="5" s="1"/>
  <c r="S13" i="5"/>
  <c r="S14" i="5" s="1"/>
  <c r="R19" i="5"/>
  <c r="R20" i="5" s="1"/>
  <c r="S28" i="5"/>
  <c r="S29" i="5" s="1"/>
  <c r="R34" i="5"/>
  <c r="R35" i="5" s="1"/>
  <c r="S37" i="5"/>
  <c r="S38" i="5" s="1"/>
  <c r="S31" i="5"/>
  <c r="S32" i="5" s="1"/>
  <c r="S25" i="5"/>
  <c r="S26" i="5" s="1"/>
  <c r="S22" i="5"/>
  <c r="S23" i="5" s="1"/>
  <c r="R7" i="5"/>
  <c r="R8" i="5" s="1"/>
  <c r="S4" i="5"/>
  <c r="S5" i="5" s="1"/>
  <c r="R3" i="5"/>
  <c r="R40" i="5" s="1"/>
  <c r="S10" i="5" l="1"/>
  <c r="S11" i="5" s="1"/>
  <c r="S16" i="5"/>
  <c r="S17" i="5" s="1"/>
  <c r="T13" i="5"/>
  <c r="T14" i="5" s="1"/>
  <c r="S19" i="5"/>
  <c r="S20" i="5" s="1"/>
  <c r="T28" i="5"/>
  <c r="T29" i="5" s="1"/>
  <c r="S34" i="5"/>
  <c r="S35" i="5" s="1"/>
  <c r="T37" i="5"/>
  <c r="T38" i="5" s="1"/>
  <c r="T31" i="5"/>
  <c r="T32" i="5" s="1"/>
  <c r="T25" i="5"/>
  <c r="T26" i="5" s="1"/>
  <c r="T22" i="5"/>
  <c r="T23" i="5" s="1"/>
  <c r="S7" i="5"/>
  <c r="S8" i="5" s="1"/>
  <c r="T4" i="5"/>
  <c r="T5" i="5" s="1"/>
  <c r="S3" i="5"/>
  <c r="S40" i="5" s="1"/>
  <c r="T10" i="5" l="1"/>
  <c r="T11" i="5" s="1"/>
  <c r="T16" i="5"/>
  <c r="T17" i="5" s="1"/>
  <c r="U13" i="5"/>
  <c r="U14" i="5" s="1"/>
  <c r="T19" i="5"/>
  <c r="T20" i="5" s="1"/>
  <c r="U28" i="5"/>
  <c r="U29" i="5" s="1"/>
  <c r="T34" i="5"/>
  <c r="T35" i="5" s="1"/>
  <c r="U37" i="5"/>
  <c r="U38" i="5" s="1"/>
  <c r="U31" i="5"/>
  <c r="U32" i="5" s="1"/>
  <c r="U25" i="5"/>
  <c r="U26" i="5" s="1"/>
  <c r="U22" i="5"/>
  <c r="U23" i="5" s="1"/>
  <c r="T7" i="5"/>
  <c r="T8" i="5" s="1"/>
  <c r="U4" i="5"/>
  <c r="U5" i="5" s="1"/>
  <c r="T3" i="5"/>
  <c r="T40" i="5" s="1"/>
  <c r="U10" i="5" l="1"/>
  <c r="U11" i="5" s="1"/>
  <c r="U16" i="5"/>
  <c r="U17" i="5" s="1"/>
  <c r="V13" i="5"/>
  <c r="V14" i="5" s="1"/>
  <c r="U19" i="5"/>
  <c r="U20" i="5" s="1"/>
  <c r="V28" i="5"/>
  <c r="V29" i="5" s="1"/>
  <c r="U34" i="5"/>
  <c r="U35" i="5" s="1"/>
  <c r="V37" i="5"/>
  <c r="V38" i="5" s="1"/>
  <c r="V31" i="5"/>
  <c r="V32" i="5" s="1"/>
  <c r="V25" i="5"/>
  <c r="V26" i="5" s="1"/>
  <c r="V22" i="5"/>
  <c r="V23" i="5" s="1"/>
  <c r="U7" i="5"/>
  <c r="U8" i="5" s="1"/>
  <c r="V4" i="5"/>
  <c r="V5" i="5" s="1"/>
  <c r="U3" i="5"/>
  <c r="U40" i="5" s="1"/>
  <c r="V10" i="5" l="1"/>
  <c r="V11" i="5" s="1"/>
  <c r="V16" i="5"/>
  <c r="V17" i="5" s="1"/>
  <c r="W13" i="5"/>
  <c r="W14" i="5" s="1"/>
  <c r="V19" i="5"/>
  <c r="V20" i="5" s="1"/>
  <c r="W28" i="5"/>
  <c r="W29" i="5" s="1"/>
  <c r="V34" i="5"/>
  <c r="V35" i="5" s="1"/>
  <c r="W37" i="5"/>
  <c r="W38" i="5" s="1"/>
  <c r="W31" i="5"/>
  <c r="W32" i="5" s="1"/>
  <c r="W25" i="5"/>
  <c r="W26" i="5" s="1"/>
  <c r="W22" i="5"/>
  <c r="W23" i="5" s="1"/>
  <c r="V7" i="5"/>
  <c r="V8" i="5" s="1"/>
  <c r="W4" i="5"/>
  <c r="W5" i="5" s="1"/>
  <c r="V3" i="5"/>
  <c r="V40" i="5" s="1"/>
  <c r="W10" i="5" l="1"/>
  <c r="W11" i="5" s="1"/>
  <c r="W16" i="5"/>
  <c r="W17" i="5" s="1"/>
  <c r="X13" i="5"/>
  <c r="X14" i="5" s="1"/>
  <c r="W19" i="5"/>
  <c r="W20" i="5" s="1"/>
  <c r="X28" i="5"/>
  <c r="X29" i="5" s="1"/>
  <c r="W34" i="5"/>
  <c r="W35" i="5" s="1"/>
  <c r="X37" i="5"/>
  <c r="X38" i="5" s="1"/>
  <c r="X31" i="5"/>
  <c r="X32" i="5" s="1"/>
  <c r="X25" i="5"/>
  <c r="X26" i="5" s="1"/>
  <c r="X22" i="5"/>
  <c r="X23" i="5" s="1"/>
  <c r="W7" i="5"/>
  <c r="W8" i="5" s="1"/>
  <c r="X4" i="5"/>
  <c r="X5" i="5" s="1"/>
  <c r="W3" i="5"/>
  <c r="W40" i="5" s="1"/>
  <c r="X10" i="5" l="1"/>
  <c r="X11" i="5" s="1"/>
  <c r="X16" i="5"/>
  <c r="X17" i="5" s="1"/>
  <c r="Y13" i="5"/>
  <c r="Y14" i="5" s="1"/>
  <c r="X19" i="5"/>
  <c r="X20" i="5" s="1"/>
  <c r="Y28" i="5"/>
  <c r="Y29" i="5" s="1"/>
  <c r="X34" i="5"/>
  <c r="X35" i="5" s="1"/>
  <c r="Y37" i="5"/>
  <c r="Y38" i="5" s="1"/>
  <c r="Y31" i="5"/>
  <c r="Y32" i="5" s="1"/>
  <c r="Y25" i="5"/>
  <c r="Y26" i="5" s="1"/>
  <c r="Y22" i="5"/>
  <c r="Y23" i="5" s="1"/>
  <c r="X7" i="5"/>
  <c r="X8" i="5" s="1"/>
  <c r="Y4" i="5"/>
  <c r="Y5" i="5" s="1"/>
  <c r="X3" i="5"/>
  <c r="X40" i="5" s="1"/>
  <c r="Y10" i="5" l="1"/>
  <c r="Y11" i="5" s="1"/>
  <c r="Y16" i="5"/>
  <c r="Y17" i="5" s="1"/>
  <c r="Z13" i="5"/>
  <c r="Z14" i="5" s="1"/>
  <c r="Y19" i="5"/>
  <c r="Y20" i="5" s="1"/>
  <c r="Z28" i="5"/>
  <c r="Z29" i="5" s="1"/>
  <c r="Y34" i="5"/>
  <c r="Y35" i="5" s="1"/>
  <c r="Z37" i="5"/>
  <c r="Z38" i="5" s="1"/>
  <c r="Z31" i="5"/>
  <c r="Z32" i="5" s="1"/>
  <c r="Z25" i="5"/>
  <c r="Z26" i="5" s="1"/>
  <c r="Z22" i="5"/>
  <c r="Z23" i="5" s="1"/>
  <c r="Y7" i="5"/>
  <c r="Y8" i="5" s="1"/>
  <c r="Z4" i="5"/>
  <c r="Z5" i="5" s="1"/>
  <c r="Y3" i="5"/>
  <c r="Y40" i="5" s="1"/>
  <c r="Z10" i="5" l="1"/>
  <c r="Z11" i="5" s="1"/>
  <c r="Z16" i="5"/>
  <c r="Z17" i="5" s="1"/>
  <c r="AA13" i="5"/>
  <c r="AA14" i="5" s="1"/>
  <c r="Z19" i="5"/>
  <c r="Z20" i="5" s="1"/>
  <c r="AA28" i="5"/>
  <c r="AA29" i="5" s="1"/>
  <c r="Z34" i="5"/>
  <c r="Z35" i="5" s="1"/>
  <c r="AA37" i="5"/>
  <c r="AA38" i="5" s="1"/>
  <c r="AA31" i="5"/>
  <c r="AA32" i="5" s="1"/>
  <c r="AA25" i="5"/>
  <c r="AA26" i="5" s="1"/>
  <c r="AA22" i="5"/>
  <c r="AA23" i="5" s="1"/>
  <c r="AA10" i="5"/>
  <c r="AA11" i="5" s="1"/>
  <c r="Z7" i="5"/>
  <c r="Z8" i="5" s="1"/>
  <c r="AA4" i="5"/>
  <c r="AA5" i="5" s="1"/>
  <c r="Z3" i="5"/>
  <c r="Z40" i="5" s="1"/>
  <c r="AA16" i="5" l="1"/>
  <c r="AA17" i="5" s="1"/>
  <c r="AB13" i="5"/>
  <c r="AB14" i="5" s="1"/>
  <c r="AA19" i="5"/>
  <c r="AA20" i="5" s="1"/>
  <c r="AB28" i="5"/>
  <c r="AB29" i="5" s="1"/>
  <c r="AA34" i="5"/>
  <c r="AA35" i="5" s="1"/>
  <c r="AB37" i="5"/>
  <c r="AB38" i="5" s="1"/>
  <c r="AB31" i="5"/>
  <c r="AB32" i="5" s="1"/>
  <c r="AB25" i="5"/>
  <c r="AB26" i="5" s="1"/>
  <c r="AB22" i="5"/>
  <c r="AB23" i="5" s="1"/>
  <c r="AB10" i="5"/>
  <c r="AB11" i="5" s="1"/>
  <c r="AA7" i="5"/>
  <c r="AA8" i="5" s="1"/>
  <c r="AB4" i="5"/>
  <c r="AB5" i="5" s="1"/>
  <c r="AA3" i="5"/>
  <c r="AA40" i="5" s="1"/>
  <c r="AB16" i="5" l="1"/>
  <c r="AB17" i="5" s="1"/>
  <c r="AC13" i="5"/>
  <c r="AC14" i="5" s="1"/>
  <c r="AB19" i="5"/>
  <c r="AB20" i="5" s="1"/>
  <c r="AC28" i="5"/>
  <c r="AC29" i="5" s="1"/>
  <c r="AB34" i="5"/>
  <c r="AB35" i="5" s="1"/>
  <c r="AC37" i="5"/>
  <c r="AC38" i="5" s="1"/>
  <c r="AC31" i="5"/>
  <c r="AC32" i="5" s="1"/>
  <c r="AC25" i="5"/>
  <c r="AC26" i="5" s="1"/>
  <c r="AC22" i="5"/>
  <c r="AC23" i="5" s="1"/>
  <c r="AC10" i="5"/>
  <c r="AC11" i="5" s="1"/>
  <c r="AB7" i="5"/>
  <c r="AB8" i="5" s="1"/>
  <c r="AC4" i="5"/>
  <c r="AC5" i="5" s="1"/>
  <c r="AB3" i="5"/>
  <c r="AB40" i="5" s="1"/>
  <c r="AC16" i="5" l="1"/>
  <c r="AC17" i="5" s="1"/>
  <c r="AD13" i="5"/>
  <c r="AD14" i="5" s="1"/>
  <c r="AC19" i="5"/>
  <c r="AC20" i="5" s="1"/>
  <c r="AD28" i="5"/>
  <c r="AD29" i="5" s="1"/>
  <c r="AC34" i="5"/>
  <c r="AC35" i="5" s="1"/>
  <c r="AD37" i="5"/>
  <c r="AD38" i="5" s="1"/>
  <c r="AD31" i="5"/>
  <c r="AD32" i="5" s="1"/>
  <c r="AD25" i="5"/>
  <c r="AD26" i="5" s="1"/>
  <c r="AD22" i="5"/>
  <c r="AD23" i="5" s="1"/>
  <c r="AD10" i="5"/>
  <c r="AD11" i="5" s="1"/>
  <c r="AC7" i="5"/>
  <c r="AC8" i="5" s="1"/>
  <c r="AD4" i="5"/>
  <c r="AD5" i="5" s="1"/>
  <c r="AC3" i="5"/>
  <c r="AC40" i="5" s="1"/>
  <c r="AD7" i="5" l="1"/>
  <c r="AD8" i="5" s="1"/>
  <c r="AD16" i="5"/>
  <c r="AD17" i="5" s="1"/>
  <c r="AE13" i="5"/>
  <c r="AE14" i="5" s="1"/>
  <c r="AD19" i="5"/>
  <c r="AD20" i="5" s="1"/>
  <c r="AE28" i="5"/>
  <c r="AE29" i="5" s="1"/>
  <c r="AD34" i="5"/>
  <c r="AD35" i="5" s="1"/>
  <c r="AE37" i="5"/>
  <c r="AE38" i="5" s="1"/>
  <c r="AE31" i="5"/>
  <c r="AE32" i="5" s="1"/>
  <c r="AE25" i="5"/>
  <c r="AE26" i="5" s="1"/>
  <c r="AE22" i="5"/>
  <c r="AE23" i="5" s="1"/>
  <c r="AE10" i="5"/>
  <c r="AE11" i="5" s="1"/>
  <c r="AE4" i="5"/>
  <c r="AE5" i="5" s="1"/>
  <c r="AD3" i="5"/>
  <c r="AD40" i="5" s="1"/>
  <c r="AE16" i="5" l="1"/>
  <c r="AE17" i="5" s="1"/>
  <c r="AE19" i="5"/>
  <c r="AE20" i="5" s="1"/>
  <c r="AE34" i="5"/>
  <c r="AE35" i="5" s="1"/>
  <c r="AF37" i="5"/>
  <c r="AF38" i="5" s="1"/>
  <c r="AF31" i="5"/>
  <c r="AF32" i="5" s="1"/>
  <c r="AF25" i="5"/>
  <c r="AF26" i="5" s="1"/>
  <c r="AF22" i="5"/>
  <c r="AF23" i="5" s="1"/>
  <c r="AF10" i="5"/>
  <c r="AF11" i="5" s="1"/>
  <c r="AF4" i="5"/>
  <c r="AF5" i="5" s="1"/>
  <c r="AE3" i="5"/>
  <c r="AE40" i="5" s="1"/>
  <c r="AF16" i="5" l="1"/>
  <c r="AF17" i="5" s="1"/>
  <c r="AF3" i="5"/>
  <c r="AF40" i="5" s="1"/>
</calcChain>
</file>

<file path=xl/sharedStrings.xml><?xml version="1.0" encoding="utf-8"?>
<sst xmlns="http://schemas.openxmlformats.org/spreadsheetml/2006/main" count="162" uniqueCount="69">
  <si>
    <t xml:space="preserve">Année  </t>
  </si>
  <si>
    <t>Planning Jour / Nuit</t>
  </si>
  <si>
    <t>Agent:</t>
  </si>
  <si>
    <t>VAC A</t>
  </si>
  <si>
    <t>Agent</t>
  </si>
  <si>
    <t>equipe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</si>
  <si>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</si>
  <si>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</si>
  <si>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</si>
  <si>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</si>
  <si>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</si>
  <si>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</si>
  <si>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</si>
  <si>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</si>
  <si>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</si>
  <si>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</si>
  <si>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RP1</t>
  </si>
  <si>
    <t>RP2</t>
  </si>
  <si>
    <t>RP3</t>
  </si>
  <si>
    <t>RP4</t>
  </si>
  <si>
    <t>RP5</t>
  </si>
  <si>
    <t>RP6</t>
  </si>
  <si>
    <t>RP7</t>
  </si>
  <si>
    <t>RP8</t>
  </si>
  <si>
    <t>RP9</t>
  </si>
  <si>
    <t>RP10</t>
  </si>
  <si>
    <t>Agent11</t>
  </si>
  <si>
    <t>Agent12</t>
  </si>
  <si>
    <t>Agent13</t>
  </si>
  <si>
    <t>Agent14</t>
  </si>
  <si>
    <t>Agent15</t>
  </si>
  <si>
    <t>VAC B</t>
  </si>
  <si>
    <t>Vendredi de l'année VAC A</t>
  </si>
  <si>
    <t>Vendredi de l'année VAC B</t>
  </si>
  <si>
    <t>Nombre aléatoire change à chaque calcul sur le fichier</t>
  </si>
  <si>
    <t>roulement</t>
  </si>
  <si>
    <t>Vac A</t>
  </si>
  <si>
    <t>Vac B</t>
  </si>
  <si>
    <t>L</t>
  </si>
  <si>
    <t>M</t>
  </si>
  <si>
    <t>Me</t>
  </si>
  <si>
    <t>J</t>
  </si>
  <si>
    <t>V</t>
  </si>
  <si>
    <t>S</t>
  </si>
  <si>
    <t>D</t>
  </si>
  <si>
    <t>N</t>
  </si>
  <si>
    <t>Agent16</t>
  </si>
  <si>
    <t>Agent17</t>
  </si>
  <si>
    <t>Agent18</t>
  </si>
  <si>
    <t>Férié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</si>
  <si>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</si>
  <si>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</si>
  <si>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</si>
  <si>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</si>
  <si>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</si>
  <si>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</si>
  <si>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</si>
  <si>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</si>
  <si>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</si>
  <si>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</si>
  <si>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</si>
  <si>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</si>
  <si>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</si>
  <si>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Date RP</t>
  </si>
  <si>
    <t>R</t>
  </si>
  <si>
    <t>NUIT</t>
  </si>
  <si>
    <t>RP</t>
  </si>
  <si>
    <t>Décalade:</t>
  </si>
  <si>
    <t>permet le réglage du roulement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</si>
</sst>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(* #,##0_);_(* \(#,##0\);_(* &quot;-&quot;_);_(@_)"/>
    <numFmt numFmtId="165" formatCode="_(* #,##0.00_);_(* \(#,##0.00\);_(* &quot;-&quot;??_);_(@_)"/>
    <numFmt numFmtId="166" formatCode="d"/>
    <numFmt numFmtId="167" formatCode="ddd\ dd\ mmm\ yy"/>
    <numFmt numFmtId="168" formatCode="mmmm"/>
    <numFmt numFmtId="169" formatCode="ddd"/>
    <numFmt numFmtId="170" formatCode="dd"/>
  </numFmts>
  <fonts count="44" x14ac:knownFonts="1">
    <font>
      <sz val="10"/>
      <name val="Arial"/>
      <family val="2"/>
    </font>
    <font>
      <sz val="11"/>
      <color theme="1"/>
      <name val="Seaford"/>
      <family val="2"/>
      <scheme val="minor"/>
    </font>
    <font>
      <sz val="11"/>
      <color theme="1"/>
      <name val="Seaford"/>
      <family val="2"/>
      <scheme val="minor"/>
    </font>
    <font>
      <sz val="11"/>
      <color theme="1"/>
      <name val="Seaford"/>
      <family val="2"/>
      <scheme val="minor"/>
    </font>
    <font>
      <sz val="11"/>
      <color theme="1"/>
      <name val="Seaford"/>
      <family val="2"/>
      <scheme val="minor"/>
    </font>
    <font>
      <sz val="10"/>
      <name val="Arial"/>
      <family val="2"/>
    </font>
    <font>
      <sz val="10"/>
      <color theme="1" tint="0.249977111117893"/>
      <name val="Seaford"/>
      <scheme val="minor"/>
    </font>
    <font>
      <sz val="10"/>
      <name val="Seaford"/>
      <scheme val="minor"/>
    </font>
    <font>
      <b/>
      <sz val="11"/>
      <name val="Seaford"/>
      <scheme val="minor"/>
    </font>
    <font>
      <sz val="11"/>
      <name val="Seaford"/>
      <scheme val="minor"/>
    </font>
    <font>
      <sz val="14"/>
      <name val="Seaford"/>
      <scheme val="minor"/>
    </font>
    <font>
      <sz val="12"/>
      <name val="Seaford"/>
      <scheme val="minor"/>
    </font>
    <font>
      <sz val="10"/>
      <name val="Seaford"/>
      <scheme val="major"/>
    </font>
    <font>
      <b/>
      <sz val="40"/>
      <color theme="8"/>
      <name val="Seaford"/>
      <scheme val="major"/>
    </font>
    <font>
      <sz val="40"/>
      <color theme="8"/>
      <name val="Seaford"/>
      <scheme val="major"/>
    </font>
    <font>
      <sz val="18"/>
      <color theme="3"/>
      <name val="Seaford"/>
      <family val="2"/>
      <scheme val="major"/>
    </font>
    <font>
      <b/>
      <sz val="15"/>
      <color theme="3"/>
      <name val="Seaford"/>
      <family val="2"/>
      <scheme val="minor"/>
    </font>
    <font>
      <b/>
      <sz val="13"/>
      <color theme="3"/>
      <name val="Seaford"/>
      <family val="2"/>
      <scheme val="minor"/>
    </font>
    <font>
      <b/>
      <sz val="11"/>
      <color theme="3"/>
      <name val="Seaford"/>
      <family val="2"/>
      <scheme val="minor"/>
    </font>
    <font>
      <sz val="11"/>
      <color rgb="FF006100"/>
      <name val="Seaford"/>
      <family val="2"/>
      <scheme val="minor"/>
    </font>
    <font>
      <sz val="11"/>
      <color rgb="FF9C0006"/>
      <name val="Seaford"/>
      <family val="2"/>
      <scheme val="minor"/>
    </font>
    <font>
      <sz val="11"/>
      <color rgb="FF9C5700"/>
      <name val="Seaford"/>
      <family val="2"/>
      <scheme val="minor"/>
    </font>
    <font>
      <sz val="11"/>
      <color rgb="FF3F3F76"/>
      <name val="Seaford"/>
      <family val="2"/>
      <scheme val="minor"/>
    </font>
    <font>
      <b/>
      <sz val="11"/>
      <color rgb="FF3F3F3F"/>
      <name val="Seaford"/>
      <family val="2"/>
      <scheme val="minor"/>
    </font>
    <font>
      <b/>
      <sz val="11"/>
      <color rgb="FFFA7D00"/>
      <name val="Seaford"/>
      <family val="2"/>
      <scheme val="minor"/>
    </font>
    <font>
      <sz val="11"/>
      <color rgb="FFFA7D00"/>
      <name val="Seaford"/>
      <family val="2"/>
      <scheme val="minor"/>
    </font>
    <font>
      <b/>
      <sz val="11"/>
      <color theme="0"/>
      <name val="Seaford"/>
      <family val="2"/>
      <scheme val="minor"/>
    </font>
    <font>
      <sz val="11"/>
      <color rgb="FFFF0000"/>
      <name val="Seaford"/>
      <family val="2"/>
      <scheme val="minor"/>
    </font>
    <font>
      <i/>
      <sz val="11"/>
      <color rgb="FF7F7F7F"/>
      <name val="Seaford"/>
      <family val="2"/>
      <scheme val="minor"/>
    </font>
    <font>
      <b/>
      <sz val="11"/>
      <color theme="1"/>
      <name val="Seaford"/>
      <family val="2"/>
      <scheme val="minor"/>
    </font>
    <font>
      <sz val="11"/>
      <color theme="0"/>
      <name val="Seaford"/>
      <family val="2"/>
      <scheme val="minor"/>
    </font>
    <font>
      <b/>
      <sz val="10"/>
      <name val="Seaford"/>
      <scheme val="minor"/>
    </font>
    <font>
      <sz val="8"/>
      <name val="Arial"/>
      <family val="2"/>
    </font>
    <font>
      <sz val="12"/>
      <color theme="1"/>
      <name val="Seaford"/>
      <family val="2"/>
      <scheme val="minor"/>
    </font>
    <font>
      <b/>
      <sz val="10"/>
      <color theme="0"/>
      <name val="Seaford"/>
      <scheme val="major"/>
    </font>
    <font>
      <b/>
      <sz val="10"/>
      <color rgb="FFFF0000"/>
      <name val="Seaford"/>
      <scheme val="major"/>
    </font>
    <font>
      <sz val="10"/>
      <color theme="1"/>
      <name val="Seaford"/>
      <scheme val="minor"/>
    </font>
    <font>
      <sz val="14"/>
      <color theme="1"/>
      <name val="Seaford"/>
      <scheme val="minor"/>
    </font>
    <font>
      <sz val="12"/>
      <color theme="1"/>
      <name val="Seaford"/>
      <scheme val="minor"/>
    </font>
    <font>
      <sz val="10"/>
      <color theme="0"/>
      <name val="Arial"/>
      <family val="2"/>
    </font>
    <font>
      <b/>
      <sz val="11"/>
      <color rgb="FFFF0000"/>
      <name val="Seaford"/>
      <family val="2"/>
      <scheme val="minor"/>
    </font>
    <font>
      <b/>
      <sz val="10"/>
      <color theme="1"/>
      <name val="Seaford"/>
      <family val="2"/>
      <scheme val="minor"/>
    </font>
    <font>
      <sz val="10"/>
      <color theme="1"/>
      <name val="Seaford"/>
      <family val="2"/>
      <scheme val="minor"/>
    </font>
    <font>
      <sz val="40"/>
      <color theme="0"/>
      <name val="Seaford"/>
      <scheme val="major"/>
    </font>
  </fonts>
  <fills count="42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1">
    <border>
      <left/>
      <right/>
      <top/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3">
    <xf numFmtId="0" fontId="0" fillId="0" borderId="0"/>
    <xf numFmtId="0" fontId="5" fillId="0" borderId="0"/>
    <xf numFmtId="165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7" applyNumberFormat="0" applyAlignment="0" applyProtection="0"/>
    <xf numFmtId="0" fontId="23" fillId="7" borderId="8" applyNumberFormat="0" applyAlignment="0" applyProtection="0"/>
    <xf numFmtId="0" fontId="24" fillId="7" borderId="7" applyNumberFormat="0" applyAlignment="0" applyProtection="0"/>
    <xf numFmtId="0" fontId="25" fillId="0" borderId="9" applyNumberFormat="0" applyFill="0" applyAlignment="0" applyProtection="0"/>
    <xf numFmtId="0" fontId="26" fillId="8" borderId="10" applyNumberFormat="0" applyAlignment="0" applyProtection="0"/>
    <xf numFmtId="0" fontId="27" fillId="0" borderId="0" applyNumberFormat="0" applyFill="0" applyBorder="0" applyAlignment="0" applyProtection="0"/>
    <xf numFmtId="0" fontId="5" fillId="9" borderId="11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2" applyNumberFormat="0" applyFill="0" applyAlignment="0" applyProtection="0"/>
    <xf numFmtId="0" fontId="3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3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3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3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3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3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33" fillId="0" borderId="0"/>
    <xf numFmtId="0" fontId="3" fillId="0" borderId="0"/>
    <xf numFmtId="0" fontId="33" fillId="0" borderId="0"/>
    <xf numFmtId="0" fontId="2" fillId="0" borderId="0"/>
    <xf numFmtId="0" fontId="1" fillId="0" borderId="0"/>
  </cellStyleXfs>
  <cellXfs count="75">
    <xf numFmtId="0" fontId="0" fillId="0" borderId="0" xfId="0"/>
    <xf numFmtId="0" fontId="6" fillId="2" borderId="0" xfId="0" applyFont="1" applyFill="1" applyAlignment="1">
      <alignment horizontal="center" vertical="center"/>
    </xf>
    <xf numFmtId="0" fontId="7" fillId="0" borderId="0" xfId="0" applyFont="1" applyAlignment="1">
      <alignment vertical="center"/>
    </xf>
    <xf numFmtId="0" fontId="7" fillId="2" borderId="0" xfId="0" applyFont="1" applyFill="1" applyAlignment="1">
      <alignment vertical="center"/>
    </xf>
    <xf numFmtId="0" fontId="7" fillId="2" borderId="0" xfId="0" applyFont="1" applyFill="1"/>
    <xf numFmtId="0" fontId="7" fillId="0" borderId="0" xfId="0" applyFont="1"/>
    <xf numFmtId="0" fontId="8" fillId="2" borderId="0" xfId="0" applyFont="1" applyFill="1" applyAlignment="1">
      <alignment horizontal="right" vertical="center"/>
    </xf>
    <xf numFmtId="0" fontId="10" fillId="0" borderId="0" xfId="0" applyFont="1"/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/>
    <xf numFmtId="0" fontId="12" fillId="2" borderId="0" xfId="0" applyFont="1" applyFill="1"/>
    <xf numFmtId="0" fontId="12" fillId="0" borderId="0" xfId="0" applyFont="1"/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66" fontId="7" fillId="0" borderId="0" xfId="0" applyNumberFormat="1" applyFont="1" applyAlignment="1">
      <alignment horizontal="center" vertical="center"/>
    </xf>
    <xf numFmtId="166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14" fontId="7" fillId="0" borderId="0" xfId="0" applyNumberFormat="1" applyFont="1"/>
    <xf numFmtId="0" fontId="12" fillId="0" borderId="0" xfId="0" applyFont="1" applyAlignment="1">
      <alignment horizontal="center" wrapText="1"/>
    </xf>
    <xf numFmtId="14" fontId="7" fillId="0" borderId="0" xfId="0" applyNumberFormat="1" applyFont="1" applyAlignment="1">
      <alignment horizontal="center"/>
    </xf>
    <xf numFmtId="14" fontId="7" fillId="0" borderId="0" xfId="0" quotePrefix="1" applyNumberFormat="1" applyFont="1"/>
    <xf numFmtId="14" fontId="11" fillId="0" borderId="0" xfId="0" applyNumberFormat="1" applyFont="1" applyAlignment="1">
      <alignment vertical="center"/>
    </xf>
    <xf numFmtId="14" fontId="11" fillId="0" borderId="0" xfId="0" applyNumberFormat="1" applyFont="1"/>
    <xf numFmtId="1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0" xfId="0" applyFont="1" applyAlignment="1">
      <alignment horizontal="right"/>
    </xf>
    <xf numFmtId="0" fontId="34" fillId="35" borderId="13" xfId="0" applyFont="1" applyFill="1" applyBorder="1"/>
    <xf numFmtId="0" fontId="34" fillId="35" borderId="14" xfId="0" applyFont="1" applyFill="1" applyBorder="1"/>
    <xf numFmtId="0" fontId="35" fillId="35" borderId="14" xfId="0" applyFont="1" applyFill="1" applyBorder="1" applyAlignment="1">
      <alignment vertical="center"/>
    </xf>
    <xf numFmtId="0" fontId="34" fillId="35" borderId="15" xfId="0" applyFont="1" applyFill="1" applyBorder="1"/>
    <xf numFmtId="0" fontId="36" fillId="36" borderId="14" xfId="0" applyFont="1" applyFill="1" applyBorder="1" applyAlignment="1">
      <alignment horizontal="center"/>
    </xf>
    <xf numFmtId="0" fontId="36" fillId="0" borderId="14" xfId="0" applyFont="1" applyBorder="1" applyAlignment="1">
      <alignment horizontal="center"/>
    </xf>
    <xf numFmtId="0" fontId="36" fillId="36" borderId="14" xfId="0" applyFont="1" applyFill="1" applyBorder="1"/>
    <xf numFmtId="0" fontId="36" fillId="0" borderId="14" xfId="0" applyFont="1" applyBorder="1"/>
    <xf numFmtId="0" fontId="36" fillId="36" borderId="0" xfId="0" applyFont="1" applyFill="1" applyBorder="1"/>
    <xf numFmtId="0" fontId="36" fillId="36" borderId="0" xfId="0" applyFont="1" applyFill="1" applyBorder="1" applyAlignment="1">
      <alignment horizontal="center"/>
    </xf>
    <xf numFmtId="0" fontId="37" fillId="0" borderId="16" xfId="0" applyFont="1" applyBorder="1"/>
    <xf numFmtId="0" fontId="37" fillId="0" borderId="17" xfId="0" applyFont="1" applyBorder="1" applyAlignment="1">
      <alignment horizontal="center"/>
    </xf>
    <xf numFmtId="14" fontId="38" fillId="0" borderId="17" xfId="0" applyNumberFormat="1" applyFont="1" applyBorder="1"/>
    <xf numFmtId="14" fontId="38" fillId="0" borderId="18" xfId="0" applyNumberFormat="1" applyFont="1" applyBorder="1"/>
    <xf numFmtId="0" fontId="0" fillId="0" borderId="0" xfId="0" quotePrefix="1"/>
    <xf numFmtId="14" fontId="36" fillId="0" borderId="14" xfId="0" quotePrefix="1" applyNumberFormat="1" applyFont="1" applyBorder="1"/>
    <xf numFmtId="0" fontId="39" fillId="37" borderId="0" xfId="51" applyFont="1" applyFill="1" applyAlignment="1" applyProtection="1">
      <alignment horizontal="right"/>
      <protection hidden="1"/>
    </xf>
    <xf numFmtId="167" fontId="39" fillId="37" borderId="0" xfId="51" applyNumberFormat="1" applyFont="1" applyFill="1" applyAlignment="1" applyProtection="1">
      <alignment horizontal="center"/>
      <protection hidden="1"/>
    </xf>
    <xf numFmtId="14" fontId="7" fillId="0" borderId="0" xfId="0" applyNumberFormat="1" applyFont="1" applyFill="1"/>
    <xf numFmtId="0" fontId="12" fillId="0" borderId="0" xfId="0" applyFont="1" applyAlignment="1">
      <alignment horizontal="center" vertical="center"/>
    </xf>
    <xf numFmtId="0" fontId="7" fillId="0" borderId="0" xfId="0" applyNumberFormat="1" applyFont="1"/>
    <xf numFmtId="170" fontId="26" fillId="38" borderId="19" xfId="52" applyNumberFormat="1" applyFont="1" applyFill="1" applyBorder="1" applyAlignment="1">
      <alignment horizontal="center" vertical="center"/>
    </xf>
    <xf numFmtId="0" fontId="1" fillId="0" borderId="0" xfId="52"/>
    <xf numFmtId="169" fontId="1" fillId="0" borderId="19" xfId="52" applyNumberFormat="1" applyBorder="1" applyAlignment="1">
      <alignment horizontal="center" vertical="center"/>
    </xf>
    <xf numFmtId="0" fontId="42" fillId="0" borderId="0" xfId="52" applyFont="1"/>
    <xf numFmtId="0" fontId="1" fillId="0" borderId="0" xfId="52" applyAlignment="1">
      <alignment horizontal="center" vertical="center"/>
    </xf>
    <xf numFmtId="0" fontId="0" fillId="0" borderId="0" xfId="0" applyNumberFormat="1"/>
    <xf numFmtId="0" fontId="1" fillId="0" borderId="19" xfId="52" applyFill="1" applyBorder="1" applyAlignment="1">
      <alignment horizontal="center" vertical="center"/>
    </xf>
    <xf numFmtId="169" fontId="7" fillId="2" borderId="0" xfId="0" applyNumberFormat="1" applyFont="1" applyFill="1"/>
    <xf numFmtId="0" fontId="31" fillId="2" borderId="0" xfId="0" applyFont="1" applyFill="1" applyAlignment="1"/>
    <xf numFmtId="0" fontId="43" fillId="0" borderId="0" xfId="0" applyFont="1" applyAlignment="1">
      <alignment vertical="center"/>
    </xf>
    <xf numFmtId="168" fontId="41" fillId="39" borderId="20" xfId="52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7" fillId="2" borderId="0" xfId="0" applyFont="1" applyFill="1" applyAlignment="1">
      <alignment horizontal="righ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11" fillId="34" borderId="0" xfId="0" applyFont="1" applyFill="1"/>
    <xf numFmtId="0" fontId="11" fillId="40" borderId="0" xfId="0" applyFont="1" applyFill="1"/>
    <xf numFmtId="0" fontId="11" fillId="41" borderId="0" xfId="0" applyFont="1" applyFill="1" applyAlignment="1">
      <alignment vertical="center"/>
    </xf>
    <xf numFmtId="0" fontId="40" fillId="0" borderId="0" xfId="52" applyFont="1" applyFill="1" applyAlignment="1" applyProtection="1">
      <alignment horizontal="center"/>
      <protection locked="0"/>
    </xf>
    <xf numFmtId="0" fontId="39" fillId="0" borderId="0" xfId="0" applyFont="1" applyAlignment="1">
      <alignment vertical="center"/>
    </xf>
    <xf numFmtId="0" fontId="31" fillId="2" borderId="0" xfId="0" applyFont="1" applyFill="1" applyAlignment="1">
      <alignment horizontal="left"/>
    </xf>
  </cellXfs>
  <cellStyles count="53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Entrée" xfId="15" builtinId="20" customBuiltin="1"/>
    <cellStyle name="Insatisfaisant" xfId="13" builtinId="27" customBuiltin="1"/>
    <cellStyle name="Milliers" xfId="2" builtinId="3" customBuiltin="1"/>
    <cellStyle name="Milliers [0]" xfId="3" builtinId="6" customBuiltin="1"/>
    <cellStyle name="Monétaire" xfId="4" builtinId="4" customBuiltin="1"/>
    <cellStyle name="Monétaire [0]" xfId="5" builtinId="7" customBuiltin="1"/>
    <cellStyle name="Neutre" xfId="14" builtinId="28" customBuiltin="1"/>
    <cellStyle name="Normal" xfId="0" builtinId="0" customBuiltin="1"/>
    <cellStyle name="Normal 2" xfId="1" xr:uid="{00000000-0005-0000-0000-000002000000}"/>
    <cellStyle name="Normal 2 2" xfId="48" xr:uid="{19A099A0-EAF9-4EF6-89C2-928153D29B42}"/>
    <cellStyle name="Normal 3" xfId="49" xr:uid="{78EF7BFF-D88A-46D4-B196-0560F03F456A}"/>
    <cellStyle name="Normal 3 2" xfId="50" xr:uid="{2EE1A25C-F795-4BC7-A771-C3049F6172B7}"/>
    <cellStyle name="Normal 4" xfId="51" xr:uid="{F5671AF3-4C5D-4897-9D24-2A7A9FED4F50}"/>
    <cellStyle name="Normal 5" xfId="52" xr:uid="{27A4F23B-E14A-4FB3-9783-8AF5E9AEC291}"/>
    <cellStyle name="Note" xfId="21" builtinId="10" customBuiltin="1"/>
    <cellStyle name="Pourcentage" xfId="6" builtinId="5" customBuiltin="1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82"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8" tint="0.59996337778862885"/>
        </patternFill>
      </fill>
    </dxf>
    <dxf>
      <font>
        <color theme="0"/>
      </font>
      <numFmt numFmtId="169" formatCode="ddd"/>
      <fill>
        <patternFill>
          <bgColor theme="9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aford"/>
        <scheme val="major"/>
      </font>
      <alignment horizontal="center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aford"/>
        <scheme val="major"/>
      </font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aford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Seaford"/>
        <scheme val="minor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Seaford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70C56D3-4BD1-4EAF-8E35-AA6B279BF5A3}" name="T_rp" displayName="T_rp" ref="A2:L20" totalsRowShown="0" headerRowDxfId="81" dataDxfId="80" tableBorderDxfId="79">
  <sortState xmlns:xlrd2="http://schemas.microsoft.com/office/spreadsheetml/2017/richdata2" ref="A3:L20">
    <sortCondition ref="B3:B20"/>
  </sortState>
  <tableColumns count="12">
    <tableColumn id="1" xr3:uid="{BEB0BE5C-96E4-4441-9D11-BEA2137CBD0C}" name="Agent" dataDxfId="78"/>
    <tableColumn id="2" xr3:uid="{A9B76FAA-D0B1-45B7-A05E-6016C5302E2C}" name="equipe" dataDxfId="77"/>
    <tableColumn id="3" xr3:uid="{00A1F1A6-D3F1-4C67-84C9-F07082423537}" name="RP1" dataDxfId="76"/>
    <tableColumn id="4" xr3:uid="{0F00676A-66AE-464A-9E4A-10DDB268D1CC}" name="RP2" dataDxfId="75"/>
    <tableColumn id="5" xr3:uid="{4880BAFB-5F7E-40FA-9577-E624C5937A9A}" name="RP3" dataDxfId="74"/>
    <tableColumn id="6" xr3:uid="{64F31975-A9E7-401A-946E-EFCC8E236321}" name="RP4" dataDxfId="73"/>
    <tableColumn id="7" xr3:uid="{3B818C04-B33A-4BF2-BED0-5936DF6C4C4D}" name="RP5" dataDxfId="72"/>
    <tableColumn id="8" xr3:uid="{4F9A5828-A032-4C9D-9A6F-3CCC94EC1462}" name="RP6" dataDxfId="71"/>
    <tableColumn id="9" xr3:uid="{743F9FBE-56E2-448B-A54E-188D5A045641}" name="RP7" dataDxfId="70"/>
    <tableColumn id="10" xr3:uid="{CE8EEC97-A85A-4104-9D3E-C12AC33E2C9A}" name="RP8" dataDxfId="69"/>
    <tableColumn id="11" xr3:uid="{FA0363A0-DB00-41E1-BC56-28A56A740FBB}" name="RP9" dataDxfId="68"/>
    <tableColumn id="12" xr3:uid="{5B0652FC-5C78-494D-BDAC-6EFCD8496BE9}" name="RP10" dataDxfId="6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0C020B-8B5E-478D-8ACE-B5D4AC21D42D}" name="T_rp_vacA" displayName="T_rp_vacA" ref="N1:N26" totalsRowShown="0" headerRowDxfId="62" dataDxfId="65">
  <tableColumns count="1">
    <tableColumn id="1" xr3:uid="{33058875-4DF2-48FD-AA6E-878E7CE11419}" name="Vendredi de l'année VAC A" dataDxfId="6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EFF16FA-AC56-4744-82B3-576F86ECB8C2}" name="T_rp_vacB" displayName="T_rp_vacB" ref="O1:O25" totalsRowShown="0" headerRowDxfId="61" dataDxfId="63">
  <tableColumns count="1">
    <tableColumn id="1" xr3:uid="{60926893-0B3E-4A8A-88D3-2A59E6CE95C8}" name="Vendredi de l'année VAC B" dataDxfId="6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ertex4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62">
      <a:majorFont>
        <a:latin typeface="Seaford"/>
        <a:ea typeface=""/>
        <a:cs typeface=""/>
      </a:majorFont>
      <a:minorFont>
        <a:latin typeface="Seafor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BJ40"/>
  <sheetViews>
    <sheetView showGridLines="0" tabSelected="1" zoomScaleNormal="100" workbookViewId="0">
      <selection activeCell="Y1" sqref="Y1:AA1"/>
    </sheetView>
  </sheetViews>
  <sheetFormatPr baseColWidth="10" defaultColWidth="9.140625" defaultRowHeight="12.75" x14ac:dyDescent="0.2"/>
  <cols>
    <col min="1" max="1" width="14.140625" style="5" customWidth="1"/>
    <col min="2" max="2" width="6.42578125" style="5" customWidth="1"/>
    <col min="3" max="33" width="6.7109375" style="5" customWidth="1"/>
    <col min="34" max="34" width="3.140625" style="5" customWidth="1"/>
    <col min="35" max="35" width="3.85546875" style="5" customWidth="1"/>
    <col min="36" max="36" width="4.42578125" style="5" customWidth="1"/>
    <col min="37" max="38" width="10.140625" style="5" customWidth="1"/>
    <col min="39" max="39" width="12.85546875" style="5" customWidth="1"/>
    <col min="40" max="40" width="10.140625" style="17" customWidth="1"/>
    <col min="41" max="46" width="10.28515625" style="5" customWidth="1"/>
    <col min="47" max="49" width="10.140625" style="5" customWidth="1"/>
    <col min="50" max="50" width="10.140625" style="5" bestFit="1" customWidth="1"/>
    <col min="51" max="16384" width="9.140625" style="5"/>
  </cols>
  <sheetData>
    <row r="1" spans="1:61" s="12" customFormat="1" ht="42.75" customHeight="1" x14ac:dyDescent="0.2">
      <c r="A1" s="6" t="s">
        <v>0</v>
      </c>
      <c r="B1" s="66">
        <v>2026</v>
      </c>
      <c r="C1" s="67"/>
      <c r="D1" s="68"/>
      <c r="E1" s="14"/>
      <c r="F1" s="14"/>
      <c r="G1" s="14"/>
      <c r="H1" s="64">
        <f>B1</f>
        <v>2026</v>
      </c>
      <c r="I1" s="64"/>
      <c r="J1" s="64"/>
      <c r="K1" s="13" t="s">
        <v>1</v>
      </c>
      <c r="M1" s="14"/>
      <c r="O1" s="13"/>
      <c r="P1" s="13"/>
      <c r="Q1" s="13"/>
      <c r="R1" s="13"/>
      <c r="S1" s="13"/>
      <c r="T1" s="13"/>
      <c r="U1" s="13"/>
      <c r="V1" s="13"/>
      <c r="W1" s="65" t="s">
        <v>2</v>
      </c>
      <c r="X1" s="65"/>
      <c r="Y1" s="74" t="s">
        <v>7</v>
      </c>
      <c r="Z1" s="74"/>
      <c r="AA1" s="74"/>
      <c r="AB1" s="61"/>
      <c r="AC1" s="61" t="str">
        <f>INDEX(T_rp[],MATCH(Y1,T_rp[Agent],0),2)</f>
        <v>VAC A</v>
      </c>
      <c r="AD1" s="13"/>
      <c r="AE1" s="62">
        <f>IF(AC1="VAC A",1,2)</f>
        <v>1</v>
      </c>
      <c r="AF1" s="73">
        <v>1</v>
      </c>
      <c r="AG1" s="13"/>
      <c r="AI1" s="11"/>
      <c r="AL1" s="51" t="s">
        <v>63</v>
      </c>
    </row>
    <row r="2" spans="1:61" ht="9" customHeight="1" x14ac:dyDescent="0.2">
      <c r="A2" s="60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4"/>
      <c r="AL2" s="20">
        <f>INDEX(T_rp[],MATCH($Y$1,T_rp[Agent],0),3)</f>
        <v>46164</v>
      </c>
    </row>
    <row r="3" spans="1:61" s="7" customFormat="1" ht="21" customHeight="1" x14ac:dyDescent="0.3">
      <c r="A3" s="72"/>
      <c r="B3" s="53">
        <f t="shared" ref="B3:AF3" si="0">B4</f>
        <v>46023</v>
      </c>
      <c r="C3" s="53">
        <f t="shared" si="0"/>
        <v>46024</v>
      </c>
      <c r="D3" s="53">
        <f t="shared" si="0"/>
        <v>46025</v>
      </c>
      <c r="E3" s="53">
        <f t="shared" si="0"/>
        <v>46026</v>
      </c>
      <c r="F3" s="53">
        <f t="shared" si="0"/>
        <v>46027</v>
      </c>
      <c r="G3" s="53">
        <f t="shared" si="0"/>
        <v>46028</v>
      </c>
      <c r="H3" s="53">
        <f t="shared" si="0"/>
        <v>46029</v>
      </c>
      <c r="I3" s="53">
        <f t="shared" si="0"/>
        <v>46030</v>
      </c>
      <c r="J3" s="53">
        <f t="shared" si="0"/>
        <v>46031</v>
      </c>
      <c r="K3" s="53">
        <f t="shared" si="0"/>
        <v>46032</v>
      </c>
      <c r="L3" s="53">
        <f t="shared" si="0"/>
        <v>46033</v>
      </c>
      <c r="M3" s="53">
        <f t="shared" si="0"/>
        <v>46034</v>
      </c>
      <c r="N3" s="53">
        <f t="shared" si="0"/>
        <v>46035</v>
      </c>
      <c r="O3" s="53">
        <f t="shared" si="0"/>
        <v>46036</v>
      </c>
      <c r="P3" s="53">
        <f t="shared" si="0"/>
        <v>46037</v>
      </c>
      <c r="Q3" s="53">
        <f t="shared" si="0"/>
        <v>46038</v>
      </c>
      <c r="R3" s="53">
        <f t="shared" si="0"/>
        <v>46039</v>
      </c>
      <c r="S3" s="53">
        <f t="shared" si="0"/>
        <v>46040</v>
      </c>
      <c r="T3" s="53">
        <f t="shared" si="0"/>
        <v>46041</v>
      </c>
      <c r="U3" s="53">
        <f t="shared" si="0"/>
        <v>46042</v>
      </c>
      <c r="V3" s="53">
        <f t="shared" si="0"/>
        <v>46043</v>
      </c>
      <c r="W3" s="53">
        <f t="shared" si="0"/>
        <v>46044</v>
      </c>
      <c r="X3" s="53">
        <f t="shared" si="0"/>
        <v>46045</v>
      </c>
      <c r="Y3" s="53">
        <f t="shared" si="0"/>
        <v>46046</v>
      </c>
      <c r="Z3" s="53">
        <f t="shared" si="0"/>
        <v>46047</v>
      </c>
      <c r="AA3" s="53">
        <f t="shared" si="0"/>
        <v>46048</v>
      </c>
      <c r="AB3" s="53">
        <f t="shared" si="0"/>
        <v>46049</v>
      </c>
      <c r="AC3" s="53">
        <f t="shared" si="0"/>
        <v>46050</v>
      </c>
      <c r="AD3" s="53">
        <f t="shared" si="0"/>
        <v>46051</v>
      </c>
      <c r="AE3" s="53">
        <f t="shared" si="0"/>
        <v>46052</v>
      </c>
      <c r="AF3" s="53">
        <f t="shared" si="0"/>
        <v>46053</v>
      </c>
      <c r="AG3" s="13"/>
      <c r="AH3" s="8"/>
      <c r="AI3" s="4"/>
      <c r="AL3" s="20">
        <f>INDEX(T_rp[],MATCH($Y$1,T_rp[Agent],0),4)</f>
        <v>46276</v>
      </c>
      <c r="AM3" s="17"/>
      <c r="AN3" s="17"/>
      <c r="AO3" s="17"/>
      <c r="AP3" s="17"/>
      <c r="AQ3" s="17"/>
      <c r="AR3" s="17"/>
      <c r="AS3" s="17"/>
      <c r="AT3" s="17"/>
      <c r="AU3" s="17"/>
      <c r="AV3" s="17"/>
    </row>
    <row r="4" spans="1:61" s="9" customFormat="1" ht="15" customHeight="1" x14ac:dyDescent="0.2">
      <c r="A4" s="63">
        <f>DATE(B1,1,1)</f>
        <v>46023</v>
      </c>
      <c r="B4" s="55">
        <f>A4</f>
        <v>46023</v>
      </c>
      <c r="C4" s="55">
        <f t="shared" ref="C4:AF4" si="1">B4+1</f>
        <v>46024</v>
      </c>
      <c r="D4" s="55">
        <f t="shared" si="1"/>
        <v>46025</v>
      </c>
      <c r="E4" s="55">
        <f t="shared" si="1"/>
        <v>46026</v>
      </c>
      <c r="F4" s="55">
        <f t="shared" si="1"/>
        <v>46027</v>
      </c>
      <c r="G4" s="55">
        <f t="shared" si="1"/>
        <v>46028</v>
      </c>
      <c r="H4" s="55">
        <f t="shared" si="1"/>
        <v>46029</v>
      </c>
      <c r="I4" s="55">
        <f t="shared" si="1"/>
        <v>46030</v>
      </c>
      <c r="J4" s="55">
        <f t="shared" si="1"/>
        <v>46031</v>
      </c>
      <c r="K4" s="55">
        <f t="shared" si="1"/>
        <v>46032</v>
      </c>
      <c r="L4" s="55">
        <f t="shared" si="1"/>
        <v>46033</v>
      </c>
      <c r="M4" s="55">
        <f t="shared" si="1"/>
        <v>46034</v>
      </c>
      <c r="N4" s="55">
        <f t="shared" si="1"/>
        <v>46035</v>
      </c>
      <c r="O4" s="55">
        <f t="shared" si="1"/>
        <v>46036</v>
      </c>
      <c r="P4" s="55">
        <f t="shared" si="1"/>
        <v>46037</v>
      </c>
      <c r="Q4" s="55">
        <f t="shared" si="1"/>
        <v>46038</v>
      </c>
      <c r="R4" s="55">
        <f t="shared" si="1"/>
        <v>46039</v>
      </c>
      <c r="S4" s="55">
        <f t="shared" si="1"/>
        <v>46040</v>
      </c>
      <c r="T4" s="55">
        <f t="shared" si="1"/>
        <v>46041</v>
      </c>
      <c r="U4" s="55">
        <f t="shared" si="1"/>
        <v>46042</v>
      </c>
      <c r="V4" s="55">
        <f t="shared" si="1"/>
        <v>46043</v>
      </c>
      <c r="W4" s="55">
        <f t="shared" si="1"/>
        <v>46044</v>
      </c>
      <c r="X4" s="55">
        <f t="shared" si="1"/>
        <v>46045</v>
      </c>
      <c r="Y4" s="55">
        <f t="shared" si="1"/>
        <v>46046</v>
      </c>
      <c r="Z4" s="55">
        <f t="shared" si="1"/>
        <v>46047</v>
      </c>
      <c r="AA4" s="55">
        <f t="shared" si="1"/>
        <v>46048</v>
      </c>
      <c r="AB4" s="55">
        <f t="shared" si="1"/>
        <v>46049</v>
      </c>
      <c r="AC4" s="55">
        <f t="shared" si="1"/>
        <v>46050</v>
      </c>
      <c r="AD4" s="55">
        <f t="shared" si="1"/>
        <v>46051</v>
      </c>
      <c r="AE4" s="55">
        <f t="shared" si="1"/>
        <v>46052</v>
      </c>
      <c r="AF4" s="55">
        <f t="shared" si="1"/>
        <v>46053</v>
      </c>
      <c r="AG4" s="1"/>
      <c r="AI4" s="4"/>
      <c r="AL4" s="20">
        <f>INDEX(T_rp[],MATCH($Y$1,T_rp[Agent],0),5)</f>
        <v>46080</v>
      </c>
      <c r="AM4" s="5"/>
      <c r="AN4" s="5"/>
      <c r="AO4" s="5"/>
      <c r="AP4" s="5"/>
      <c r="AQ4" s="5"/>
      <c r="AR4" s="5"/>
      <c r="AS4" s="5"/>
      <c r="AT4" s="5"/>
      <c r="AU4" s="5"/>
      <c r="AV4" s="23"/>
    </row>
    <row r="5" spans="1:61" s="10" customFormat="1" ht="15" customHeight="1" x14ac:dyDescent="0.25">
      <c r="A5" s="63"/>
      <c r="B5" s="59" t="str">
        <f ca="1">IFERROR(OFFSET(RP!$B$30,$AE$1,MOD(B4+decal,28)),"")</f>
        <v>J</v>
      </c>
      <c r="C5" s="59" t="str">
        <f ca="1">IFERROR(OFFSET(RP!$B$30,$AE$1,MOD(C4+decal,28)),"")</f>
        <v>J</v>
      </c>
      <c r="D5" s="59" t="str">
        <f ca="1">IFERROR(OFFSET(RP!$B$30,$AE$1,MOD(D4+decal,28)),"")</f>
        <v>R</v>
      </c>
      <c r="E5" s="59" t="str">
        <f ca="1">IFERROR(OFFSET(RP!$B$30,$AE$1,MOD(E4+decal,28)),"")</f>
        <v>R</v>
      </c>
      <c r="F5" s="59" t="str">
        <f ca="1">IFERROR(OFFSET(RP!$B$30,$AE$1,MOD(F4+decal,28)),"")</f>
        <v>J</v>
      </c>
      <c r="G5" s="59" t="str">
        <f ca="1">IFERROR(OFFSET(RP!$B$30,$AE$1,MOD(G4+decal,28)),"")</f>
        <v>J</v>
      </c>
      <c r="H5" s="59" t="str">
        <f ca="1">IFERROR(OFFSET(RP!$B$30,$AE$1,MOD(H4+decal,28)),"")</f>
        <v>J</v>
      </c>
      <c r="I5" s="59" t="str">
        <f ca="1">IFERROR(OFFSET(RP!$B$30,$AE$1,MOD(I4+decal,28)),"")</f>
        <v>J</v>
      </c>
      <c r="J5" s="59" t="str">
        <f ca="1">IFERROR(OFFSET(RP!$B$30,$AE$1,MOD(J4+decal,28)),"")</f>
        <v>J</v>
      </c>
      <c r="K5" s="59" t="str">
        <f ca="1">IFERROR(OFFSET(RP!$B$30,$AE$1,MOD(K4+decal,28)),"")</f>
        <v>R</v>
      </c>
      <c r="L5" s="59" t="str">
        <f ca="1">IFERROR(OFFSET(RP!$B$30,$AE$1,MOD(L4+decal,28)),"")</f>
        <v>R</v>
      </c>
      <c r="M5" s="59" t="str">
        <f ca="1">IFERROR(OFFSET(RP!$B$30,$AE$1,MOD(M4+decal,28)),"")</f>
        <v>N</v>
      </c>
      <c r="N5" s="59" t="str">
        <f ca="1">IFERROR(OFFSET(RP!$B$30,$AE$1,MOD(N4+decal,28)),"")</f>
        <v>N</v>
      </c>
      <c r="O5" s="59" t="str">
        <f ca="1">IFERROR(OFFSET(RP!$B$30,$AE$1,MOD(O4+decal,28)),"")</f>
        <v>N</v>
      </c>
      <c r="P5" s="59" t="str">
        <f ca="1">IFERROR(OFFSET(RP!$B$30,$AE$1,MOD(P4+decal,28)),"")</f>
        <v>N</v>
      </c>
      <c r="Q5" s="59" t="str">
        <f ca="1">IFERROR(OFFSET(RP!$B$30,$AE$1,MOD(Q4+decal,28)),"")</f>
        <v>N</v>
      </c>
      <c r="R5" s="59" t="str">
        <f ca="1">IFERROR(OFFSET(RP!$B$30,$AE$1,MOD(R4+decal,28)),"")</f>
        <v>R</v>
      </c>
      <c r="S5" s="59" t="str">
        <f ca="1">IFERROR(OFFSET(RP!$B$30,$AE$1,MOD(S4+decal,28)),"")</f>
        <v>R</v>
      </c>
      <c r="T5" s="59" t="str">
        <f ca="1">IFERROR(OFFSET(RP!$B$30,$AE$1,MOD(T4+decal,28)),"")</f>
        <v>N</v>
      </c>
      <c r="U5" s="59" t="str">
        <f ca="1">IFERROR(OFFSET(RP!$B$30,$AE$1,MOD(U4+decal,28)),"")</f>
        <v>N</v>
      </c>
      <c r="V5" s="59" t="str">
        <f ca="1">IFERROR(OFFSET(RP!$B$30,$AE$1,MOD(V4+decal,28)),"")</f>
        <v>N</v>
      </c>
      <c r="W5" s="59" t="str">
        <f ca="1">IFERROR(OFFSET(RP!$B$30,$AE$1,MOD(W4+decal,28)),"")</f>
        <v>N</v>
      </c>
      <c r="X5" s="59" t="str">
        <f ca="1">IFERROR(OFFSET(RP!$B$30,$AE$1,MOD(X4+decal,28)),"")</f>
        <v>N</v>
      </c>
      <c r="Y5" s="59" t="str">
        <f ca="1">IFERROR(OFFSET(RP!$B$30,$AE$1,MOD(Y4+decal,28)),"")</f>
        <v>R</v>
      </c>
      <c r="Z5" s="59" t="str">
        <f ca="1">IFERROR(OFFSET(RP!$B$30,$AE$1,MOD(Z4+decal,28)),"")</f>
        <v>R</v>
      </c>
      <c r="AA5" s="59" t="str">
        <f ca="1">IFERROR(OFFSET(RP!$B$30,$AE$1,MOD(AA4+decal,28)),"")</f>
        <v>J</v>
      </c>
      <c r="AB5" s="59" t="str">
        <f ca="1">IFERROR(OFFSET(RP!$B$30,$AE$1,MOD(AB4+decal,28)),"")</f>
        <v>J</v>
      </c>
      <c r="AC5" s="59" t="str">
        <f ca="1">IFERROR(OFFSET(RP!$B$30,$AE$1,MOD(AC4+decal,28)),"")</f>
        <v>J</v>
      </c>
      <c r="AD5" s="59" t="str">
        <f ca="1">IFERROR(OFFSET(RP!$B$30,$AE$1,MOD(AD4+decal,28)),"")</f>
        <v>J</v>
      </c>
      <c r="AE5" s="59" t="str">
        <f ca="1">IFERROR(OFFSET(RP!$B$30,$AE$1,MOD(AE4+decal,28)),"")</f>
        <v>J</v>
      </c>
      <c r="AF5" s="59" t="str">
        <f ca="1">IFERROR(OFFSET(RP!$B$30,$AE$1,MOD(AF4+decal,28)),"")</f>
        <v>R</v>
      </c>
      <c r="AG5" s="16"/>
      <c r="AH5" s="9"/>
      <c r="AI5" s="4"/>
      <c r="AL5" s="20">
        <f>INDEX(T_rp[],MATCH($Y$1,T_rp[Agent],0),6)</f>
        <v>46031</v>
      </c>
      <c r="AM5" s="5"/>
      <c r="AN5" s="5"/>
      <c r="AO5" s="5"/>
      <c r="AP5" s="5"/>
      <c r="AQ5" s="5"/>
      <c r="AR5" s="5"/>
      <c r="AS5" s="5"/>
      <c r="AT5" s="5"/>
      <c r="AU5" s="5"/>
      <c r="AV5" s="23"/>
    </row>
    <row r="6" spans="1:61" s="10" customFormat="1" ht="9.9499999999999993" customHeight="1" x14ac:dyDescent="0.25">
      <c r="A6" s="56"/>
      <c r="B6" s="57"/>
      <c r="C6" s="16"/>
      <c r="D6" s="16"/>
      <c r="E6" s="16"/>
      <c r="F6" s="16"/>
      <c r="G6" s="16"/>
      <c r="H6" s="16"/>
      <c r="I6" s="16"/>
      <c r="J6" s="2"/>
      <c r="K6" s="16"/>
      <c r="L6" s="16"/>
      <c r="M6" s="16"/>
      <c r="N6" s="16"/>
      <c r="O6" s="16"/>
      <c r="P6" s="16"/>
      <c r="Q6" s="16"/>
      <c r="R6" s="2"/>
      <c r="S6" s="16"/>
      <c r="T6" s="16"/>
      <c r="U6" s="16"/>
      <c r="V6" s="16"/>
      <c r="W6" s="16"/>
      <c r="X6" s="16"/>
      <c r="Y6" s="16"/>
      <c r="Z6" s="2"/>
      <c r="AA6" s="16"/>
      <c r="AB6" s="16"/>
      <c r="AC6" s="16"/>
      <c r="AD6" s="16"/>
      <c r="AE6" s="16"/>
      <c r="AF6" s="16"/>
      <c r="AG6" s="16"/>
      <c r="AH6" s="9"/>
      <c r="AI6" s="4"/>
      <c r="AL6" s="20">
        <f>INDEX(T_rp[],MATCH($Y$1,T_rp[Agent],0),7)</f>
        <v>46087</v>
      </c>
      <c r="AM6" s="5"/>
      <c r="AN6" s="5"/>
      <c r="AO6" s="5"/>
      <c r="AP6" s="5"/>
      <c r="AQ6" s="5"/>
      <c r="AR6" s="5"/>
      <c r="AS6" s="5"/>
      <c r="AT6" s="5"/>
      <c r="AU6" s="5"/>
      <c r="AV6" s="23"/>
    </row>
    <row r="7" spans="1:61" s="10" customFormat="1" ht="15" customHeight="1" x14ac:dyDescent="0.25">
      <c r="A7" s="63">
        <f>DATE(B1,2,1)</f>
        <v>46054</v>
      </c>
      <c r="B7" s="55">
        <f>A7</f>
        <v>46054</v>
      </c>
      <c r="C7" s="55">
        <f t="shared" ref="C7" si="2">B7+1</f>
        <v>46055</v>
      </c>
      <c r="D7" s="55">
        <f t="shared" ref="D7" si="3">C7+1</f>
        <v>46056</v>
      </c>
      <c r="E7" s="55">
        <f t="shared" ref="E7" si="4">D7+1</f>
        <v>46057</v>
      </c>
      <c r="F7" s="55">
        <f t="shared" ref="F7" si="5">E7+1</f>
        <v>46058</v>
      </c>
      <c r="G7" s="55">
        <f t="shared" ref="G7" si="6">F7+1</f>
        <v>46059</v>
      </c>
      <c r="H7" s="55">
        <f t="shared" ref="H7" si="7">G7+1</f>
        <v>46060</v>
      </c>
      <c r="I7" s="55">
        <f t="shared" ref="I7" si="8">H7+1</f>
        <v>46061</v>
      </c>
      <c r="J7" s="55">
        <f t="shared" ref="J7" si="9">I7+1</f>
        <v>46062</v>
      </c>
      <c r="K7" s="55">
        <f t="shared" ref="K7" si="10">J7+1</f>
        <v>46063</v>
      </c>
      <c r="L7" s="55">
        <f t="shared" ref="L7" si="11">K7+1</f>
        <v>46064</v>
      </c>
      <c r="M7" s="55">
        <f t="shared" ref="M7" si="12">L7+1</f>
        <v>46065</v>
      </c>
      <c r="N7" s="55">
        <f t="shared" ref="N7" si="13">M7+1</f>
        <v>46066</v>
      </c>
      <c r="O7" s="55">
        <f t="shared" ref="O7" si="14">N7+1</f>
        <v>46067</v>
      </c>
      <c r="P7" s="55">
        <f t="shared" ref="P7" si="15">O7+1</f>
        <v>46068</v>
      </c>
      <c r="Q7" s="55">
        <f t="shared" ref="Q7" si="16">P7+1</f>
        <v>46069</v>
      </c>
      <c r="R7" s="55">
        <f t="shared" ref="R7" si="17">Q7+1</f>
        <v>46070</v>
      </c>
      <c r="S7" s="55">
        <f t="shared" ref="S7" si="18">R7+1</f>
        <v>46071</v>
      </c>
      <c r="T7" s="55">
        <f t="shared" ref="T7" si="19">S7+1</f>
        <v>46072</v>
      </c>
      <c r="U7" s="55">
        <f t="shared" ref="U7" si="20">T7+1</f>
        <v>46073</v>
      </c>
      <c r="V7" s="55">
        <f t="shared" ref="V7" si="21">U7+1</f>
        <v>46074</v>
      </c>
      <c r="W7" s="55">
        <f t="shared" ref="W7" si="22">V7+1</f>
        <v>46075</v>
      </c>
      <c r="X7" s="55">
        <f t="shared" ref="X7" si="23">W7+1</f>
        <v>46076</v>
      </c>
      <c r="Y7" s="55">
        <f t="shared" ref="Y7" si="24">X7+1</f>
        <v>46077</v>
      </c>
      <c r="Z7" s="55">
        <f t="shared" ref="Z7" si="25">Y7+1</f>
        <v>46078</v>
      </c>
      <c r="AA7" s="55">
        <f t="shared" ref="AA7" si="26">Z7+1</f>
        <v>46079</v>
      </c>
      <c r="AB7" s="55">
        <f t="shared" ref="AB7" si="27">AA7+1</f>
        <v>46080</v>
      </c>
      <c r="AC7" s="55">
        <f t="shared" ref="AC7" si="28">AB7+1</f>
        <v>46081</v>
      </c>
      <c r="AD7" s="55" t="str">
        <f>IF(MONTH(AC7+1)=MONTH(A7),AC7+1,"")</f>
        <v/>
      </c>
      <c r="AE7" s="16"/>
      <c r="AF7" s="16"/>
      <c r="AG7" s="16"/>
      <c r="AH7" s="9"/>
      <c r="AI7" s="4"/>
      <c r="AL7" s="20">
        <f>INDEX(T_rp[],MATCH($Y$1,T_rp[Agent],0),8)</f>
        <v>46192</v>
      </c>
      <c r="AM7" s="5"/>
      <c r="AN7" s="5"/>
      <c r="AO7" s="5"/>
      <c r="AP7" s="5"/>
      <c r="AQ7" s="5"/>
      <c r="AR7" s="5"/>
      <c r="AS7" s="5"/>
      <c r="AT7" s="5"/>
      <c r="AU7" s="5"/>
      <c r="AV7" s="23"/>
    </row>
    <row r="8" spans="1:61" s="10" customFormat="1" ht="15" customHeight="1" x14ac:dyDescent="0.25">
      <c r="A8" s="63"/>
      <c r="B8" s="59" t="str">
        <f ca="1">IFERROR(OFFSET(RP!$B$30,$AE$1,MOD(B7+decal,28)),"")</f>
        <v>R</v>
      </c>
      <c r="C8" s="59" t="str">
        <f ca="1">IFERROR(OFFSET(RP!$B$30,$AE$1,MOD(C7+decal,28)),"")</f>
        <v>J</v>
      </c>
      <c r="D8" s="59" t="str">
        <f ca="1">IFERROR(OFFSET(RP!$B$30,$AE$1,MOD(D7+decal,28)),"")</f>
        <v>J</v>
      </c>
      <c r="E8" s="59" t="str">
        <f ca="1">IFERROR(OFFSET(RP!$B$30,$AE$1,MOD(E7+decal,28)),"")</f>
        <v>J</v>
      </c>
      <c r="F8" s="59" t="str">
        <f ca="1">IFERROR(OFFSET(RP!$B$30,$AE$1,MOD(F7+decal,28)),"")</f>
        <v>J</v>
      </c>
      <c r="G8" s="59" t="str">
        <f ca="1">IFERROR(OFFSET(RP!$B$30,$AE$1,MOD(G7+decal,28)),"")</f>
        <v>J</v>
      </c>
      <c r="H8" s="59" t="str">
        <f ca="1">IFERROR(OFFSET(RP!$B$30,$AE$1,MOD(H7+decal,28)),"")</f>
        <v>R</v>
      </c>
      <c r="I8" s="59" t="str">
        <f ca="1">IFERROR(OFFSET(RP!$B$30,$AE$1,MOD(I7+decal,28)),"")</f>
        <v>R</v>
      </c>
      <c r="J8" s="59" t="str">
        <f ca="1">IFERROR(OFFSET(RP!$B$30,$AE$1,MOD(J7+decal,28)),"")</f>
        <v>N</v>
      </c>
      <c r="K8" s="59" t="str">
        <f ca="1">IFERROR(OFFSET(RP!$B$30,$AE$1,MOD(K7+decal,28)),"")</f>
        <v>N</v>
      </c>
      <c r="L8" s="59" t="str">
        <f ca="1">IFERROR(OFFSET(RP!$B$30,$AE$1,MOD(L7+decal,28)),"")</f>
        <v>N</v>
      </c>
      <c r="M8" s="59" t="str">
        <f ca="1">IFERROR(OFFSET(RP!$B$30,$AE$1,MOD(M7+decal,28)),"")</f>
        <v>N</v>
      </c>
      <c r="N8" s="59" t="str">
        <f ca="1">IFERROR(OFFSET(RP!$B$30,$AE$1,MOD(N7+decal,28)),"")</f>
        <v>N</v>
      </c>
      <c r="O8" s="59" t="str">
        <f ca="1">IFERROR(OFFSET(RP!$B$30,$AE$1,MOD(O7+decal,28)),"")</f>
        <v>R</v>
      </c>
      <c r="P8" s="59" t="str">
        <f ca="1">IFERROR(OFFSET(RP!$B$30,$AE$1,MOD(P7+decal,28)),"")</f>
        <v>R</v>
      </c>
      <c r="Q8" s="59" t="str">
        <f ca="1">IFERROR(OFFSET(RP!$B$30,$AE$1,MOD(Q7+decal,28)),"")</f>
        <v>N</v>
      </c>
      <c r="R8" s="59" t="str">
        <f ca="1">IFERROR(OFFSET(RP!$B$30,$AE$1,MOD(R7+decal,28)),"")</f>
        <v>N</v>
      </c>
      <c r="S8" s="59" t="str">
        <f ca="1">IFERROR(OFFSET(RP!$B$30,$AE$1,MOD(S7+decal,28)),"")</f>
        <v>N</v>
      </c>
      <c r="T8" s="59" t="str">
        <f ca="1">IFERROR(OFFSET(RP!$B$30,$AE$1,MOD(T7+decal,28)),"")</f>
        <v>N</v>
      </c>
      <c r="U8" s="59" t="str">
        <f ca="1">IFERROR(OFFSET(RP!$B$30,$AE$1,MOD(U7+decal,28)),"")</f>
        <v>N</v>
      </c>
      <c r="V8" s="59" t="str">
        <f ca="1">IFERROR(OFFSET(RP!$B$30,$AE$1,MOD(V7+decal,28)),"")</f>
        <v>R</v>
      </c>
      <c r="W8" s="59" t="str">
        <f ca="1">IFERROR(OFFSET(RP!$B$30,$AE$1,MOD(W7+decal,28)),"")</f>
        <v>R</v>
      </c>
      <c r="X8" s="59" t="str">
        <f ca="1">IFERROR(OFFSET(RP!$B$30,$AE$1,MOD(X7+decal,28)),"")</f>
        <v>J</v>
      </c>
      <c r="Y8" s="59" t="str">
        <f ca="1">IFERROR(OFFSET(RP!$B$30,$AE$1,MOD(Y7+decal,28)),"")</f>
        <v>J</v>
      </c>
      <c r="Z8" s="59" t="str">
        <f ca="1">IFERROR(OFFSET(RP!$B$30,$AE$1,MOD(Z7+decal,28)),"")</f>
        <v>J</v>
      </c>
      <c r="AA8" s="59" t="str">
        <f ca="1">IFERROR(OFFSET(RP!$B$30,$AE$1,MOD(AA7+decal,28)),"")</f>
        <v>J</v>
      </c>
      <c r="AB8" s="59" t="str">
        <f ca="1">IFERROR(OFFSET(RP!$B$30,$AE$1,MOD(AB7+decal,28)),"")</f>
        <v>J</v>
      </c>
      <c r="AC8" s="59" t="str">
        <f ca="1">IFERROR(OFFSET(RP!$B$30,$AE$1,MOD(AC7+decal,28)),"")</f>
        <v>R</v>
      </c>
      <c r="AD8" s="59" t="str">
        <f ca="1">IFERROR(OFFSET(RP!$B$30,$AE$1,MOD(AD7+decal,28)),"")</f>
        <v/>
      </c>
      <c r="AE8" s="9"/>
      <c r="AF8" s="9"/>
      <c r="AG8" s="9"/>
      <c r="AH8" s="9"/>
      <c r="AI8" s="9"/>
      <c r="AJ8" s="9"/>
      <c r="AK8" s="9"/>
      <c r="AL8" s="20">
        <f>INDEX(T_rp[],MATCH($Y$1,T_rp[Agent],0),9)</f>
        <v>46115</v>
      </c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</row>
    <row r="9" spans="1:61" s="10" customFormat="1" ht="9.9499999999999993" customHeight="1" x14ac:dyDescent="0.25">
      <c r="A9" s="56"/>
      <c r="B9" s="57"/>
      <c r="C9" s="16"/>
      <c r="D9" s="16"/>
      <c r="E9" s="16"/>
      <c r="F9" s="16"/>
      <c r="G9" s="16"/>
      <c r="H9" s="16"/>
      <c r="I9" s="16"/>
      <c r="J9" s="2"/>
      <c r="K9" s="16"/>
      <c r="L9" s="16"/>
      <c r="M9" s="16"/>
      <c r="N9" s="16"/>
      <c r="O9" s="16"/>
      <c r="P9" s="16"/>
      <c r="Q9" s="16"/>
      <c r="R9" s="2"/>
      <c r="S9" s="16"/>
      <c r="T9" s="16"/>
      <c r="U9" s="16"/>
      <c r="V9" s="16"/>
      <c r="W9" s="16"/>
      <c r="X9" s="16"/>
      <c r="Y9" s="16"/>
      <c r="Z9" s="2"/>
      <c r="AA9" s="16"/>
      <c r="AB9" s="16"/>
      <c r="AC9" s="16"/>
      <c r="AD9" s="16"/>
      <c r="AE9" s="16"/>
      <c r="AF9" s="16"/>
      <c r="AG9" s="16"/>
      <c r="AH9" s="9"/>
      <c r="AI9" s="4"/>
      <c r="AL9" s="50">
        <f>INDEX(T_rp[],MATCH($Y$1,T_rp[Agent],0),10)</f>
        <v>46332</v>
      </c>
      <c r="AM9" s="5"/>
      <c r="AN9" s="5"/>
      <c r="AO9" s="5"/>
      <c r="AP9" s="5"/>
      <c r="AQ9" s="5"/>
      <c r="AR9" s="5"/>
      <c r="AS9" s="5"/>
      <c r="AT9" s="5"/>
      <c r="AU9" s="5"/>
      <c r="AV9" s="23"/>
    </row>
    <row r="10" spans="1:61" s="10" customFormat="1" ht="15" customHeight="1" x14ac:dyDescent="0.25">
      <c r="A10" s="63">
        <f>DATE(B1,3,1)</f>
        <v>46082</v>
      </c>
      <c r="B10" s="55">
        <f>A10</f>
        <v>46082</v>
      </c>
      <c r="C10" s="55">
        <f t="shared" ref="C10" si="29">B10+1</f>
        <v>46083</v>
      </c>
      <c r="D10" s="55">
        <f t="shared" ref="D10" si="30">C10+1</f>
        <v>46084</v>
      </c>
      <c r="E10" s="55">
        <f t="shared" ref="E10" si="31">D10+1</f>
        <v>46085</v>
      </c>
      <c r="F10" s="55">
        <f t="shared" ref="F10" si="32">E10+1</f>
        <v>46086</v>
      </c>
      <c r="G10" s="55">
        <f t="shared" ref="G10" si="33">F10+1</f>
        <v>46087</v>
      </c>
      <c r="H10" s="55">
        <f t="shared" ref="H10" si="34">G10+1</f>
        <v>46088</v>
      </c>
      <c r="I10" s="55">
        <f t="shared" ref="I10" si="35">H10+1</f>
        <v>46089</v>
      </c>
      <c r="J10" s="55">
        <f t="shared" ref="J10" si="36">I10+1</f>
        <v>46090</v>
      </c>
      <c r="K10" s="55">
        <f t="shared" ref="K10" si="37">J10+1</f>
        <v>46091</v>
      </c>
      <c r="L10" s="55">
        <f t="shared" ref="L10" si="38">K10+1</f>
        <v>46092</v>
      </c>
      <c r="M10" s="55">
        <f t="shared" ref="M10" si="39">L10+1</f>
        <v>46093</v>
      </c>
      <c r="N10" s="55">
        <f t="shared" ref="N10" si="40">M10+1</f>
        <v>46094</v>
      </c>
      <c r="O10" s="55">
        <f t="shared" ref="O10" si="41">N10+1</f>
        <v>46095</v>
      </c>
      <c r="P10" s="55">
        <f t="shared" ref="P10" si="42">O10+1</f>
        <v>46096</v>
      </c>
      <c r="Q10" s="55">
        <f t="shared" ref="Q10" si="43">P10+1</f>
        <v>46097</v>
      </c>
      <c r="R10" s="55">
        <f t="shared" ref="R10" si="44">Q10+1</f>
        <v>46098</v>
      </c>
      <c r="S10" s="55">
        <f t="shared" ref="S10" si="45">R10+1</f>
        <v>46099</v>
      </c>
      <c r="T10" s="55">
        <f t="shared" ref="T10" si="46">S10+1</f>
        <v>46100</v>
      </c>
      <c r="U10" s="55">
        <f t="shared" ref="U10" si="47">T10+1</f>
        <v>46101</v>
      </c>
      <c r="V10" s="55">
        <f t="shared" ref="V10" si="48">U10+1</f>
        <v>46102</v>
      </c>
      <c r="W10" s="55">
        <f t="shared" ref="W10" si="49">V10+1</f>
        <v>46103</v>
      </c>
      <c r="X10" s="55">
        <f t="shared" ref="X10" si="50">W10+1</f>
        <v>46104</v>
      </c>
      <c r="Y10" s="55">
        <f t="shared" ref="Y10" si="51">X10+1</f>
        <v>46105</v>
      </c>
      <c r="Z10" s="55">
        <f t="shared" ref="Z10" si="52">Y10+1</f>
        <v>46106</v>
      </c>
      <c r="AA10" s="55">
        <f t="shared" ref="AA10" si="53">Z10+1</f>
        <v>46107</v>
      </c>
      <c r="AB10" s="55">
        <f t="shared" ref="AB10" si="54">AA10+1</f>
        <v>46108</v>
      </c>
      <c r="AC10" s="55">
        <f t="shared" ref="AC10" si="55">AB10+1</f>
        <v>46109</v>
      </c>
      <c r="AD10" s="55">
        <f t="shared" ref="AD10" si="56">AC10+1</f>
        <v>46110</v>
      </c>
      <c r="AE10" s="55">
        <f t="shared" ref="AE10" si="57">AD10+1</f>
        <v>46111</v>
      </c>
      <c r="AF10" s="55">
        <f t="shared" ref="AF10" si="58">AE10+1</f>
        <v>46112</v>
      </c>
      <c r="AG10" s="16"/>
      <c r="AH10" s="9"/>
      <c r="AI10" s="4"/>
      <c r="AL10" s="20">
        <f>INDEX(T_rp[],MATCH($Y$1,T_rp[Agent],0),11)</f>
        <v>46108</v>
      </c>
      <c r="AM10" s="5"/>
      <c r="AN10" s="5"/>
      <c r="AO10" s="5"/>
      <c r="AP10" s="5"/>
      <c r="AQ10" s="5"/>
      <c r="AR10" s="5"/>
      <c r="AS10" s="5"/>
      <c r="AT10" s="5"/>
      <c r="AU10" s="5"/>
      <c r="AV10" s="23"/>
    </row>
    <row r="11" spans="1:61" ht="15" customHeight="1" x14ac:dyDescent="0.2">
      <c r="A11" s="63"/>
      <c r="B11" s="59" t="str">
        <f ca="1">IFERROR(OFFSET(RP!$B$30,$AE$1,MOD(B10+decal,28)),"")</f>
        <v>R</v>
      </c>
      <c r="C11" s="59" t="str">
        <f ca="1">IFERROR(OFFSET(RP!$B$30,$AE$1,MOD(C10+decal,28)),"")</f>
        <v>J</v>
      </c>
      <c r="D11" s="59" t="str">
        <f ca="1">IFERROR(OFFSET(RP!$B$30,$AE$1,MOD(D10+decal,28)),"")</f>
        <v>J</v>
      </c>
      <c r="E11" s="59" t="str">
        <f ca="1">IFERROR(OFFSET(RP!$B$30,$AE$1,MOD(E10+decal,28)),"")</f>
        <v>J</v>
      </c>
      <c r="F11" s="59" t="str">
        <f ca="1">IFERROR(OFFSET(RP!$B$30,$AE$1,MOD(F10+decal,28)),"")</f>
        <v>J</v>
      </c>
      <c r="G11" s="59" t="str">
        <f ca="1">IFERROR(OFFSET(RP!$B$30,$AE$1,MOD(G10+decal,28)),"")</f>
        <v>J</v>
      </c>
      <c r="H11" s="59" t="str">
        <f ca="1">IFERROR(OFFSET(RP!$B$30,$AE$1,MOD(H10+decal,28)),"")</f>
        <v>R</v>
      </c>
      <c r="I11" s="59" t="str">
        <f ca="1">IFERROR(OFFSET(RP!$B$30,$AE$1,MOD(I10+decal,28)),"")</f>
        <v>R</v>
      </c>
      <c r="J11" s="59" t="str">
        <f ca="1">IFERROR(OFFSET(RP!$B$30,$AE$1,MOD(J10+decal,28)),"")</f>
        <v>N</v>
      </c>
      <c r="K11" s="59" t="str">
        <f ca="1">IFERROR(OFFSET(RP!$B$30,$AE$1,MOD(K10+decal,28)),"")</f>
        <v>N</v>
      </c>
      <c r="L11" s="59" t="str">
        <f ca="1">IFERROR(OFFSET(RP!$B$30,$AE$1,MOD(L10+decal,28)),"")</f>
        <v>N</v>
      </c>
      <c r="M11" s="59" t="str">
        <f ca="1">IFERROR(OFFSET(RP!$B$30,$AE$1,MOD(M10+decal,28)),"")</f>
        <v>N</v>
      </c>
      <c r="N11" s="59" t="str">
        <f ca="1">IFERROR(OFFSET(RP!$B$30,$AE$1,MOD(N10+decal,28)),"")</f>
        <v>N</v>
      </c>
      <c r="O11" s="59" t="str">
        <f ca="1">IFERROR(OFFSET(RP!$B$30,$AE$1,MOD(O10+decal,28)),"")</f>
        <v>R</v>
      </c>
      <c r="P11" s="59" t="str">
        <f ca="1">IFERROR(OFFSET(RP!$B$30,$AE$1,MOD(P10+decal,28)),"")</f>
        <v>R</v>
      </c>
      <c r="Q11" s="59" t="str">
        <f ca="1">IFERROR(OFFSET(RP!$B$30,$AE$1,MOD(Q10+decal,28)),"")</f>
        <v>N</v>
      </c>
      <c r="R11" s="59" t="str">
        <f ca="1">IFERROR(OFFSET(RP!$B$30,$AE$1,MOD(R10+decal,28)),"")</f>
        <v>N</v>
      </c>
      <c r="S11" s="59" t="str">
        <f ca="1">IFERROR(OFFSET(RP!$B$30,$AE$1,MOD(S10+decal,28)),"")</f>
        <v>N</v>
      </c>
      <c r="T11" s="59" t="str">
        <f ca="1">IFERROR(OFFSET(RP!$B$30,$AE$1,MOD(T10+decal,28)),"")</f>
        <v>N</v>
      </c>
      <c r="U11" s="59" t="str">
        <f ca="1">IFERROR(OFFSET(RP!$B$30,$AE$1,MOD(U10+decal,28)),"")</f>
        <v>N</v>
      </c>
      <c r="V11" s="59" t="str">
        <f ca="1">IFERROR(OFFSET(RP!$B$30,$AE$1,MOD(V10+decal,28)),"")</f>
        <v>R</v>
      </c>
      <c r="W11" s="59" t="str">
        <f ca="1">IFERROR(OFFSET(RP!$B$30,$AE$1,MOD(W10+decal,28)),"")</f>
        <v>R</v>
      </c>
      <c r="X11" s="59" t="str">
        <f ca="1">IFERROR(OFFSET(RP!$B$30,$AE$1,MOD(X10+decal,28)),"")</f>
        <v>J</v>
      </c>
      <c r="Y11" s="59" t="str">
        <f ca="1">IFERROR(OFFSET(RP!$B$30,$AE$1,MOD(Y10+decal,28)),"")</f>
        <v>J</v>
      </c>
      <c r="Z11" s="59" t="str">
        <f ca="1">IFERROR(OFFSET(RP!$B$30,$AE$1,MOD(Z10+decal,28)),"")</f>
        <v>J</v>
      </c>
      <c r="AA11" s="59" t="str">
        <f ca="1">IFERROR(OFFSET(RP!$B$30,$AE$1,MOD(AA10+decal,28)),"")</f>
        <v>J</v>
      </c>
      <c r="AB11" s="59" t="str">
        <f ca="1">IFERROR(OFFSET(RP!$B$30,$AE$1,MOD(AB10+decal,28)),"")</f>
        <v>J</v>
      </c>
      <c r="AC11" s="59" t="str">
        <f ca="1">IFERROR(OFFSET(RP!$B$30,$AE$1,MOD(AC10+decal,28)),"")</f>
        <v>R</v>
      </c>
      <c r="AD11" s="59" t="str">
        <f ca="1">IFERROR(OFFSET(RP!$B$30,$AE$1,MOD(AD10+decal,28)),"")</f>
        <v>R</v>
      </c>
      <c r="AE11" s="59" t="str">
        <f ca="1">IFERROR(OFFSET(RP!$B$30,$AE$1,MOD(AE10+decal,28)),"")</f>
        <v>J</v>
      </c>
      <c r="AF11" s="59" t="str">
        <f ca="1">IFERROR(OFFSET(RP!$B$30,$AE$1,MOD(AF10+decal,28)),"")</f>
        <v>J</v>
      </c>
      <c r="AG11" s="2"/>
      <c r="AH11" s="2"/>
      <c r="AI11" s="4"/>
      <c r="AL11" s="20">
        <f>INDEX(T_rp[],MATCH($Y$1,T_rp[Agent],0),12)</f>
        <v>46220</v>
      </c>
      <c r="AN11" s="5"/>
      <c r="AV11" s="23"/>
    </row>
    <row r="12" spans="1:61" s="7" customFormat="1" ht="9.9499999999999993" customHeight="1" x14ac:dyDescent="0.3">
      <c r="A12" s="56"/>
      <c r="B12" s="57"/>
      <c r="C12" s="57"/>
      <c r="D12" s="57"/>
      <c r="E12" s="57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8"/>
      <c r="AI12" s="4"/>
      <c r="AK12" s="20"/>
      <c r="AL12" s="17"/>
      <c r="AM12" s="5"/>
      <c r="AN12" s="5"/>
      <c r="AO12" s="5"/>
      <c r="AP12" s="5"/>
      <c r="AQ12" s="5"/>
      <c r="AR12" s="5"/>
      <c r="AS12" s="5"/>
      <c r="AT12" s="5"/>
      <c r="AU12" s="5"/>
      <c r="AV12" s="23"/>
    </row>
    <row r="13" spans="1:61" s="9" customFormat="1" ht="15" customHeight="1" x14ac:dyDescent="0.2">
      <c r="A13" s="63">
        <f>DATE(B1,4,1)</f>
        <v>46113</v>
      </c>
      <c r="B13" s="55">
        <f>A13</f>
        <v>46113</v>
      </c>
      <c r="C13" s="55">
        <f t="shared" ref="C13" si="59">B13+1</f>
        <v>46114</v>
      </c>
      <c r="D13" s="55">
        <f t="shared" ref="D13" si="60">C13+1</f>
        <v>46115</v>
      </c>
      <c r="E13" s="55">
        <f t="shared" ref="E13" si="61">D13+1</f>
        <v>46116</v>
      </c>
      <c r="F13" s="55">
        <f t="shared" ref="F13" si="62">E13+1</f>
        <v>46117</v>
      </c>
      <c r="G13" s="55">
        <f t="shared" ref="G13" si="63">F13+1</f>
        <v>46118</v>
      </c>
      <c r="H13" s="55">
        <f t="shared" ref="H13" si="64">G13+1</f>
        <v>46119</v>
      </c>
      <c r="I13" s="55">
        <f t="shared" ref="I13" si="65">H13+1</f>
        <v>46120</v>
      </c>
      <c r="J13" s="55">
        <f t="shared" ref="J13" si="66">I13+1</f>
        <v>46121</v>
      </c>
      <c r="K13" s="55">
        <f t="shared" ref="K13" si="67">J13+1</f>
        <v>46122</v>
      </c>
      <c r="L13" s="55">
        <f t="shared" ref="L13" si="68">K13+1</f>
        <v>46123</v>
      </c>
      <c r="M13" s="55">
        <f t="shared" ref="M13" si="69">L13+1</f>
        <v>46124</v>
      </c>
      <c r="N13" s="55">
        <f t="shared" ref="N13" si="70">M13+1</f>
        <v>46125</v>
      </c>
      <c r="O13" s="55">
        <f t="shared" ref="O13" si="71">N13+1</f>
        <v>46126</v>
      </c>
      <c r="P13" s="55">
        <f t="shared" ref="P13" si="72">O13+1</f>
        <v>46127</v>
      </c>
      <c r="Q13" s="55">
        <f t="shared" ref="Q13" si="73">P13+1</f>
        <v>46128</v>
      </c>
      <c r="R13" s="55">
        <f t="shared" ref="R13" si="74">Q13+1</f>
        <v>46129</v>
      </c>
      <c r="S13" s="55">
        <f t="shared" ref="S13" si="75">R13+1</f>
        <v>46130</v>
      </c>
      <c r="T13" s="55">
        <f t="shared" ref="T13" si="76">S13+1</f>
        <v>46131</v>
      </c>
      <c r="U13" s="55">
        <f t="shared" ref="U13" si="77">T13+1</f>
        <v>46132</v>
      </c>
      <c r="V13" s="55">
        <f t="shared" ref="V13" si="78">U13+1</f>
        <v>46133</v>
      </c>
      <c r="W13" s="55">
        <f t="shared" ref="W13" si="79">V13+1</f>
        <v>46134</v>
      </c>
      <c r="X13" s="55">
        <f t="shared" ref="X13" si="80">W13+1</f>
        <v>46135</v>
      </c>
      <c r="Y13" s="55">
        <f t="shared" ref="Y13" si="81">X13+1</f>
        <v>46136</v>
      </c>
      <c r="Z13" s="55">
        <f t="shared" ref="Z13" si="82">Y13+1</f>
        <v>46137</v>
      </c>
      <c r="AA13" s="55">
        <f t="shared" ref="AA13" si="83">Z13+1</f>
        <v>46138</v>
      </c>
      <c r="AB13" s="55">
        <f t="shared" ref="AB13" si="84">AA13+1</f>
        <v>46139</v>
      </c>
      <c r="AC13" s="55">
        <f t="shared" ref="AC13" si="85">AB13+1</f>
        <v>46140</v>
      </c>
      <c r="AD13" s="55">
        <f t="shared" ref="AD13" si="86">AC13+1</f>
        <v>46141</v>
      </c>
      <c r="AE13" s="55">
        <f t="shared" ref="AE13" si="87">AD13+1</f>
        <v>46142</v>
      </c>
      <c r="AF13" s="16"/>
      <c r="AG13" s="1"/>
      <c r="AI13" s="4"/>
      <c r="AK13" s="20"/>
      <c r="AL13" s="17"/>
      <c r="AM13" s="23"/>
      <c r="AN13" s="23"/>
      <c r="AO13" s="23"/>
      <c r="AP13" s="23"/>
      <c r="AQ13" s="23"/>
      <c r="AR13" s="23"/>
      <c r="AS13" s="23"/>
      <c r="AT13" s="23"/>
      <c r="AU13" s="23"/>
      <c r="AV13" s="23"/>
    </row>
    <row r="14" spans="1:61" s="10" customFormat="1" ht="15" customHeight="1" x14ac:dyDescent="0.25">
      <c r="A14" s="63"/>
      <c r="B14" s="59" t="str">
        <f ca="1">IFERROR(OFFSET(RP!$B$30,$AE$1,MOD(B13+decal,28)),"")</f>
        <v>J</v>
      </c>
      <c r="C14" s="59" t="str">
        <f ca="1">IFERROR(OFFSET(RP!$B$30,$AE$1,MOD(C13+decal,28)),"")</f>
        <v>J</v>
      </c>
      <c r="D14" s="59" t="str">
        <f ca="1">IFERROR(OFFSET(RP!$B$30,$AE$1,MOD(D13+decal,28)),"")</f>
        <v>J</v>
      </c>
      <c r="E14" s="59" t="str">
        <f ca="1">IFERROR(OFFSET(RP!$B$30,$AE$1,MOD(E13+decal,28)),"")</f>
        <v>R</v>
      </c>
      <c r="F14" s="59" t="str">
        <f ca="1">IFERROR(OFFSET(RP!$B$30,$AE$1,MOD(F13+decal,28)),"")</f>
        <v>R</v>
      </c>
      <c r="G14" s="59" t="str">
        <f ca="1">IFERROR(OFFSET(RP!$B$30,$AE$1,MOD(G13+decal,28)),"")</f>
        <v>N</v>
      </c>
      <c r="H14" s="59" t="str">
        <f ca="1">IFERROR(OFFSET(RP!$B$30,$AE$1,MOD(H13+decal,28)),"")</f>
        <v>N</v>
      </c>
      <c r="I14" s="59" t="str">
        <f ca="1">IFERROR(OFFSET(RP!$B$30,$AE$1,MOD(I13+decal,28)),"")</f>
        <v>N</v>
      </c>
      <c r="J14" s="59" t="str">
        <f ca="1">IFERROR(OFFSET(RP!$B$30,$AE$1,MOD(J13+decal,28)),"")</f>
        <v>N</v>
      </c>
      <c r="K14" s="59" t="str">
        <f ca="1">IFERROR(OFFSET(RP!$B$30,$AE$1,MOD(K13+decal,28)),"")</f>
        <v>N</v>
      </c>
      <c r="L14" s="59" t="str">
        <f ca="1">IFERROR(OFFSET(RP!$B$30,$AE$1,MOD(L13+decal,28)),"")</f>
        <v>R</v>
      </c>
      <c r="M14" s="59" t="str">
        <f ca="1">IFERROR(OFFSET(RP!$B$30,$AE$1,MOD(M13+decal,28)),"")</f>
        <v>R</v>
      </c>
      <c r="N14" s="59" t="str">
        <f ca="1">IFERROR(OFFSET(RP!$B$30,$AE$1,MOD(N13+decal,28)),"")</f>
        <v>N</v>
      </c>
      <c r="O14" s="59" t="str">
        <f ca="1">IFERROR(OFFSET(RP!$B$30,$AE$1,MOD(O13+decal,28)),"")</f>
        <v>N</v>
      </c>
      <c r="P14" s="59" t="str">
        <f ca="1">IFERROR(OFFSET(RP!$B$30,$AE$1,MOD(P13+decal,28)),"")</f>
        <v>N</v>
      </c>
      <c r="Q14" s="59" t="str">
        <f ca="1">IFERROR(OFFSET(RP!$B$30,$AE$1,MOD(Q13+decal,28)),"")</f>
        <v>N</v>
      </c>
      <c r="R14" s="59" t="str">
        <f ca="1">IFERROR(OFFSET(RP!$B$30,$AE$1,MOD(R13+decal,28)),"")</f>
        <v>N</v>
      </c>
      <c r="S14" s="59" t="str">
        <f ca="1">IFERROR(OFFSET(RP!$B$30,$AE$1,MOD(S13+decal,28)),"")</f>
        <v>R</v>
      </c>
      <c r="T14" s="59" t="str">
        <f ca="1">IFERROR(OFFSET(RP!$B$30,$AE$1,MOD(T13+decal,28)),"")</f>
        <v>R</v>
      </c>
      <c r="U14" s="59" t="str">
        <f ca="1">IFERROR(OFFSET(RP!$B$30,$AE$1,MOD(U13+decal,28)),"")</f>
        <v>J</v>
      </c>
      <c r="V14" s="59" t="str">
        <f ca="1">IFERROR(OFFSET(RP!$B$30,$AE$1,MOD(V13+decal,28)),"")</f>
        <v>J</v>
      </c>
      <c r="W14" s="59" t="str">
        <f ca="1">IFERROR(OFFSET(RP!$B$30,$AE$1,MOD(W13+decal,28)),"")</f>
        <v>J</v>
      </c>
      <c r="X14" s="59" t="str">
        <f ca="1">IFERROR(OFFSET(RP!$B$30,$AE$1,MOD(X13+decal,28)),"")</f>
        <v>J</v>
      </c>
      <c r="Y14" s="59" t="str">
        <f ca="1">IFERROR(OFFSET(RP!$B$30,$AE$1,MOD(Y13+decal,28)),"")</f>
        <v>J</v>
      </c>
      <c r="Z14" s="59" t="str">
        <f ca="1">IFERROR(OFFSET(RP!$B$30,$AE$1,MOD(Z13+decal,28)),"")</f>
        <v>R</v>
      </c>
      <c r="AA14" s="59" t="str">
        <f ca="1">IFERROR(OFFSET(RP!$B$30,$AE$1,MOD(AA13+decal,28)),"")</f>
        <v>R</v>
      </c>
      <c r="AB14" s="59" t="str">
        <f ca="1">IFERROR(OFFSET(RP!$B$30,$AE$1,MOD(AB13+decal,28)),"")</f>
        <v>J</v>
      </c>
      <c r="AC14" s="59" t="str">
        <f ca="1">IFERROR(OFFSET(RP!$B$30,$AE$1,MOD(AC13+decal,28)),"")</f>
        <v>J</v>
      </c>
      <c r="AD14" s="59" t="str">
        <f ca="1">IFERROR(OFFSET(RP!$B$30,$AE$1,MOD(AD13+decal,28)),"")</f>
        <v>J</v>
      </c>
      <c r="AE14" s="59" t="str">
        <f ca="1">IFERROR(OFFSET(RP!$B$30,$AE$1,MOD(AE13+decal,28)),"")</f>
        <v>J</v>
      </c>
      <c r="AF14" s="9"/>
    </row>
    <row r="15" spans="1:61" s="10" customFormat="1" ht="9.9499999999999993" customHeight="1" x14ac:dyDescent="0.25">
      <c r="A15" s="56"/>
      <c r="B15" s="57"/>
      <c r="C15" s="16"/>
      <c r="D15" s="16"/>
      <c r="E15" s="16"/>
      <c r="F15" s="16"/>
      <c r="G15" s="16"/>
      <c r="H15" s="16"/>
      <c r="I15" s="16"/>
      <c r="J15" s="2"/>
      <c r="K15" s="16"/>
      <c r="L15" s="16"/>
      <c r="M15" s="16"/>
      <c r="N15" s="16"/>
      <c r="O15" s="16"/>
      <c r="P15" s="16"/>
      <c r="Q15" s="16"/>
      <c r="R15" s="2"/>
      <c r="S15" s="16"/>
      <c r="T15" s="16"/>
      <c r="U15" s="16"/>
      <c r="V15" s="16"/>
      <c r="W15" s="16"/>
      <c r="X15" s="16"/>
      <c r="Y15" s="16"/>
      <c r="Z15" s="2"/>
      <c r="AA15" s="16"/>
      <c r="AB15" s="16"/>
      <c r="AC15" s="16"/>
      <c r="AD15" s="16"/>
      <c r="AE15" s="16"/>
      <c r="AF15" s="16"/>
      <c r="AG15" s="16"/>
      <c r="AH15" s="9"/>
      <c r="AI15" s="4"/>
      <c r="AK15" s="20"/>
    </row>
    <row r="16" spans="1:61" s="10" customFormat="1" ht="15" customHeight="1" x14ac:dyDescent="0.25">
      <c r="A16" s="63">
        <f>DATE(B1,5,1)</f>
        <v>46143</v>
      </c>
      <c r="B16" s="55">
        <f>A16</f>
        <v>46143</v>
      </c>
      <c r="C16" s="55">
        <f t="shared" ref="C16" si="88">B16+1</f>
        <v>46144</v>
      </c>
      <c r="D16" s="55">
        <f t="shared" ref="D16" si="89">C16+1</f>
        <v>46145</v>
      </c>
      <c r="E16" s="55">
        <f t="shared" ref="E16" si="90">D16+1</f>
        <v>46146</v>
      </c>
      <c r="F16" s="55">
        <f t="shared" ref="F16" si="91">E16+1</f>
        <v>46147</v>
      </c>
      <c r="G16" s="55">
        <f t="shared" ref="G16" si="92">F16+1</f>
        <v>46148</v>
      </c>
      <c r="H16" s="55">
        <f t="shared" ref="H16" si="93">G16+1</f>
        <v>46149</v>
      </c>
      <c r="I16" s="55">
        <f t="shared" ref="I16" si="94">H16+1</f>
        <v>46150</v>
      </c>
      <c r="J16" s="55">
        <f t="shared" ref="J16" si="95">I16+1</f>
        <v>46151</v>
      </c>
      <c r="K16" s="55">
        <f t="shared" ref="K16" si="96">J16+1</f>
        <v>46152</v>
      </c>
      <c r="L16" s="55">
        <f t="shared" ref="L16" si="97">K16+1</f>
        <v>46153</v>
      </c>
      <c r="M16" s="55">
        <f t="shared" ref="M16" si="98">L16+1</f>
        <v>46154</v>
      </c>
      <c r="N16" s="55">
        <f t="shared" ref="N16" si="99">M16+1</f>
        <v>46155</v>
      </c>
      <c r="O16" s="55">
        <f t="shared" ref="O16" si="100">N16+1</f>
        <v>46156</v>
      </c>
      <c r="P16" s="55">
        <f t="shared" ref="P16" si="101">O16+1</f>
        <v>46157</v>
      </c>
      <c r="Q16" s="55">
        <f t="shared" ref="Q16" si="102">P16+1</f>
        <v>46158</v>
      </c>
      <c r="R16" s="55">
        <f t="shared" ref="R16" si="103">Q16+1</f>
        <v>46159</v>
      </c>
      <c r="S16" s="55">
        <f t="shared" ref="S16" si="104">R16+1</f>
        <v>46160</v>
      </c>
      <c r="T16" s="55">
        <f t="shared" ref="T16" si="105">S16+1</f>
        <v>46161</v>
      </c>
      <c r="U16" s="55">
        <f t="shared" ref="U16" si="106">T16+1</f>
        <v>46162</v>
      </c>
      <c r="V16" s="55">
        <f t="shared" ref="V16" si="107">U16+1</f>
        <v>46163</v>
      </c>
      <c r="W16" s="55">
        <f t="shared" ref="W16" si="108">V16+1</f>
        <v>46164</v>
      </c>
      <c r="X16" s="55">
        <f t="shared" ref="X16" si="109">W16+1</f>
        <v>46165</v>
      </c>
      <c r="Y16" s="55">
        <f t="shared" ref="Y16" si="110">X16+1</f>
        <v>46166</v>
      </c>
      <c r="Z16" s="55">
        <f t="shared" ref="Z16" si="111">Y16+1</f>
        <v>46167</v>
      </c>
      <c r="AA16" s="55">
        <f t="shared" ref="AA16" si="112">Z16+1</f>
        <v>46168</v>
      </c>
      <c r="AB16" s="55">
        <f t="shared" ref="AB16" si="113">AA16+1</f>
        <v>46169</v>
      </c>
      <c r="AC16" s="55">
        <f t="shared" ref="AC16" si="114">AB16+1</f>
        <v>46170</v>
      </c>
      <c r="AD16" s="55">
        <f t="shared" ref="AD16" si="115">AC16+1</f>
        <v>46171</v>
      </c>
      <c r="AE16" s="55">
        <f t="shared" ref="AE16" si="116">AD16+1</f>
        <v>46172</v>
      </c>
      <c r="AF16" s="55">
        <f t="shared" ref="AF16" si="117">AE16+1</f>
        <v>46173</v>
      </c>
      <c r="AG16" s="16"/>
      <c r="AH16" s="9"/>
      <c r="AI16" s="4"/>
      <c r="AK16" s="52"/>
    </row>
    <row r="17" spans="1:62" s="10" customFormat="1" ht="15" customHeight="1" x14ac:dyDescent="0.25">
      <c r="A17" s="63"/>
      <c r="B17" s="59" t="str">
        <f ca="1">IFERROR(OFFSET(RP!$B$30,$AE$1,MOD(B16+decal,28)),"")</f>
        <v>J</v>
      </c>
      <c r="C17" s="59" t="str">
        <f ca="1">IFERROR(OFFSET(RP!$B$30,$AE$1,MOD(C16+decal,28)),"")</f>
        <v>R</v>
      </c>
      <c r="D17" s="59" t="str">
        <f ca="1">IFERROR(OFFSET(RP!$B$30,$AE$1,MOD(D16+decal,28)),"")</f>
        <v>R</v>
      </c>
      <c r="E17" s="59" t="str">
        <f ca="1">IFERROR(OFFSET(RP!$B$30,$AE$1,MOD(E16+decal,28)),"")</f>
        <v>N</v>
      </c>
      <c r="F17" s="59" t="str">
        <f ca="1">IFERROR(OFFSET(RP!$B$30,$AE$1,MOD(F16+decal,28)),"")</f>
        <v>N</v>
      </c>
      <c r="G17" s="59" t="str">
        <f ca="1">IFERROR(OFFSET(RP!$B$30,$AE$1,MOD(G16+decal,28)),"")</f>
        <v>N</v>
      </c>
      <c r="H17" s="59" t="str">
        <f ca="1">IFERROR(OFFSET(RP!$B$30,$AE$1,MOD(H16+decal,28)),"")</f>
        <v>N</v>
      </c>
      <c r="I17" s="59" t="str">
        <f ca="1">IFERROR(OFFSET(RP!$B$30,$AE$1,MOD(I16+decal,28)),"")</f>
        <v>N</v>
      </c>
      <c r="J17" s="59" t="str">
        <f ca="1">IFERROR(OFFSET(RP!$B$30,$AE$1,MOD(J16+decal,28)),"")</f>
        <v>R</v>
      </c>
      <c r="K17" s="59" t="str">
        <f ca="1">IFERROR(OFFSET(RP!$B$30,$AE$1,MOD(K16+decal,28)),"")</f>
        <v>R</v>
      </c>
      <c r="L17" s="59" t="str">
        <f ca="1">IFERROR(OFFSET(RP!$B$30,$AE$1,MOD(L16+decal,28)),"")</f>
        <v>N</v>
      </c>
      <c r="M17" s="59" t="str">
        <f ca="1">IFERROR(OFFSET(RP!$B$30,$AE$1,MOD(M16+decal,28)),"")</f>
        <v>N</v>
      </c>
      <c r="N17" s="59" t="str">
        <f ca="1">IFERROR(OFFSET(RP!$B$30,$AE$1,MOD(N16+decal,28)),"")</f>
        <v>N</v>
      </c>
      <c r="O17" s="59" t="str">
        <f ca="1">IFERROR(OFFSET(RP!$B$30,$AE$1,MOD(O16+decal,28)),"")</f>
        <v>N</v>
      </c>
      <c r="P17" s="59" t="str">
        <f ca="1">IFERROR(OFFSET(RP!$B$30,$AE$1,MOD(P16+decal,28)),"")</f>
        <v>N</v>
      </c>
      <c r="Q17" s="59" t="str">
        <f ca="1">IFERROR(OFFSET(RP!$B$30,$AE$1,MOD(Q16+decal,28)),"")</f>
        <v>R</v>
      </c>
      <c r="R17" s="59" t="str">
        <f ca="1">IFERROR(OFFSET(RP!$B$30,$AE$1,MOD(R16+decal,28)),"")</f>
        <v>R</v>
      </c>
      <c r="S17" s="59" t="str">
        <f ca="1">IFERROR(OFFSET(RP!$B$30,$AE$1,MOD(S16+decal,28)),"")</f>
        <v>J</v>
      </c>
      <c r="T17" s="59" t="str">
        <f ca="1">IFERROR(OFFSET(RP!$B$30,$AE$1,MOD(T16+decal,28)),"")</f>
        <v>J</v>
      </c>
      <c r="U17" s="59" t="str">
        <f ca="1">IFERROR(OFFSET(RP!$B$30,$AE$1,MOD(U16+decal,28)),"")</f>
        <v>J</v>
      </c>
      <c r="V17" s="59" t="str">
        <f ca="1">IFERROR(OFFSET(RP!$B$30,$AE$1,MOD(V16+decal,28)),"")</f>
        <v>J</v>
      </c>
      <c r="W17" s="59" t="str">
        <f ca="1">IFERROR(OFFSET(RP!$B$30,$AE$1,MOD(W16+decal,28)),"")</f>
        <v>J</v>
      </c>
      <c r="X17" s="59" t="str">
        <f ca="1">IFERROR(OFFSET(RP!$B$30,$AE$1,MOD(X16+decal,28)),"")</f>
        <v>R</v>
      </c>
      <c r="Y17" s="59" t="str">
        <f ca="1">IFERROR(OFFSET(RP!$B$30,$AE$1,MOD(Y16+decal,28)),"")</f>
        <v>R</v>
      </c>
      <c r="Z17" s="59" t="str">
        <f ca="1">IFERROR(OFFSET(RP!$B$30,$AE$1,MOD(Z16+decal,28)),"")</f>
        <v>J</v>
      </c>
      <c r="AA17" s="59" t="str">
        <f ca="1">IFERROR(OFFSET(RP!$B$30,$AE$1,MOD(AA16+decal,28)),"")</f>
        <v>J</v>
      </c>
      <c r="AB17" s="59" t="str">
        <f ca="1">IFERROR(OFFSET(RP!$B$30,$AE$1,MOD(AB16+decal,28)),"")</f>
        <v>J</v>
      </c>
      <c r="AC17" s="59" t="str">
        <f ca="1">IFERROR(OFFSET(RP!$B$30,$AE$1,MOD(AC16+decal,28)),"")</f>
        <v>J</v>
      </c>
      <c r="AD17" s="59" t="str">
        <f ca="1">IFERROR(OFFSET(RP!$B$30,$AE$1,MOD(AD16+decal,28)),"")</f>
        <v>J</v>
      </c>
      <c r="AE17" s="59" t="str">
        <f ca="1">IFERROR(OFFSET(RP!$B$30,$AE$1,MOD(AE16+decal,28)),"")</f>
        <v>R</v>
      </c>
      <c r="AF17" s="59" t="str">
        <f ca="1">IFERROR(OFFSET(RP!$B$30,$AE$1,MOD(AF16+decal,28)),"")</f>
        <v>R</v>
      </c>
      <c r="AG17" s="16"/>
      <c r="AH17" s="9"/>
      <c r="AI17" s="4"/>
      <c r="AJ17" s="69"/>
      <c r="AK17" s="5" t="s">
        <v>65</v>
      </c>
    </row>
    <row r="18" spans="1:62" s="10" customFormat="1" ht="9.9499999999999993" customHeight="1" x14ac:dyDescent="0.25">
      <c r="A18" s="56"/>
      <c r="B18" s="57"/>
      <c r="C18" s="16"/>
      <c r="D18" s="16"/>
      <c r="E18" s="16"/>
      <c r="F18" s="16"/>
      <c r="G18" s="16"/>
      <c r="H18" s="16"/>
      <c r="I18" s="16"/>
      <c r="J18" s="2"/>
      <c r="K18" s="16"/>
      <c r="L18" s="16"/>
      <c r="M18" s="16"/>
      <c r="N18" s="16"/>
      <c r="O18" s="16"/>
      <c r="P18" s="16"/>
      <c r="Q18" s="16"/>
      <c r="R18" s="2"/>
      <c r="S18" s="16"/>
      <c r="T18" s="16"/>
      <c r="U18" s="16"/>
      <c r="V18" s="16"/>
      <c r="W18" s="16"/>
      <c r="X18" s="16"/>
      <c r="Y18" s="16"/>
      <c r="Z18" s="2"/>
      <c r="AA18" s="16"/>
      <c r="AB18" s="16"/>
      <c r="AC18" s="16"/>
      <c r="AD18" s="16"/>
      <c r="AE18" s="16"/>
      <c r="AF18" s="16"/>
      <c r="AG18" s="16"/>
      <c r="AH18" s="9"/>
      <c r="AI18" s="4"/>
      <c r="AK18" s="5"/>
    </row>
    <row r="19" spans="1:62" s="10" customFormat="1" ht="15" customHeight="1" x14ac:dyDescent="0.25">
      <c r="A19" s="63">
        <f>DATE(B1,6,1)</f>
        <v>46174</v>
      </c>
      <c r="B19" s="55">
        <f>A19</f>
        <v>46174</v>
      </c>
      <c r="C19" s="55">
        <f t="shared" ref="C19" si="118">B19+1</f>
        <v>46175</v>
      </c>
      <c r="D19" s="55">
        <f t="shared" ref="D19" si="119">C19+1</f>
        <v>46176</v>
      </c>
      <c r="E19" s="55">
        <f t="shared" ref="E19" si="120">D19+1</f>
        <v>46177</v>
      </c>
      <c r="F19" s="55">
        <f t="shared" ref="F19" si="121">E19+1</f>
        <v>46178</v>
      </c>
      <c r="G19" s="55">
        <f t="shared" ref="G19" si="122">F19+1</f>
        <v>46179</v>
      </c>
      <c r="H19" s="55">
        <f t="shared" ref="H19" si="123">G19+1</f>
        <v>46180</v>
      </c>
      <c r="I19" s="55">
        <f t="shared" ref="I19" si="124">H19+1</f>
        <v>46181</v>
      </c>
      <c r="J19" s="55">
        <f t="shared" ref="J19" si="125">I19+1</f>
        <v>46182</v>
      </c>
      <c r="K19" s="55">
        <f t="shared" ref="K19" si="126">J19+1</f>
        <v>46183</v>
      </c>
      <c r="L19" s="55">
        <f t="shared" ref="L19" si="127">K19+1</f>
        <v>46184</v>
      </c>
      <c r="M19" s="55">
        <f t="shared" ref="M19" si="128">L19+1</f>
        <v>46185</v>
      </c>
      <c r="N19" s="55">
        <f t="shared" ref="N19" si="129">M19+1</f>
        <v>46186</v>
      </c>
      <c r="O19" s="55">
        <f t="shared" ref="O19" si="130">N19+1</f>
        <v>46187</v>
      </c>
      <c r="P19" s="55">
        <f t="shared" ref="P19" si="131">O19+1</f>
        <v>46188</v>
      </c>
      <c r="Q19" s="55">
        <f t="shared" ref="Q19" si="132">P19+1</f>
        <v>46189</v>
      </c>
      <c r="R19" s="55">
        <f t="shared" ref="R19" si="133">Q19+1</f>
        <v>46190</v>
      </c>
      <c r="S19" s="55">
        <f t="shared" ref="S19" si="134">R19+1</f>
        <v>46191</v>
      </c>
      <c r="T19" s="55">
        <f t="shared" ref="T19" si="135">S19+1</f>
        <v>46192</v>
      </c>
      <c r="U19" s="55">
        <f t="shared" ref="U19" si="136">T19+1</f>
        <v>46193</v>
      </c>
      <c r="V19" s="55">
        <f t="shared" ref="V19" si="137">U19+1</f>
        <v>46194</v>
      </c>
      <c r="W19" s="55">
        <f t="shared" ref="W19" si="138">V19+1</f>
        <v>46195</v>
      </c>
      <c r="X19" s="55">
        <f t="shared" ref="X19" si="139">W19+1</f>
        <v>46196</v>
      </c>
      <c r="Y19" s="55">
        <f t="shared" ref="Y19" si="140">X19+1</f>
        <v>46197</v>
      </c>
      <c r="Z19" s="55">
        <f t="shared" ref="Z19" si="141">Y19+1</f>
        <v>46198</v>
      </c>
      <c r="AA19" s="55">
        <f t="shared" ref="AA19" si="142">Z19+1</f>
        <v>46199</v>
      </c>
      <c r="AB19" s="55">
        <f t="shared" ref="AB19" si="143">AA19+1</f>
        <v>46200</v>
      </c>
      <c r="AC19" s="55">
        <f t="shared" ref="AC19" si="144">AB19+1</f>
        <v>46201</v>
      </c>
      <c r="AD19" s="55">
        <f t="shared" ref="AD19" si="145">AC19+1</f>
        <v>46202</v>
      </c>
      <c r="AE19" s="55">
        <f t="shared" ref="AE19" si="146">AD19+1</f>
        <v>46203</v>
      </c>
      <c r="AF19" s="16"/>
      <c r="AG19" s="16"/>
      <c r="AH19" s="9"/>
      <c r="AI19" s="4"/>
      <c r="AJ19" s="70"/>
      <c r="AK19" s="5" t="s">
        <v>66</v>
      </c>
    </row>
    <row r="20" spans="1:62" ht="15" customHeight="1" x14ac:dyDescent="0.25">
      <c r="A20" s="63"/>
      <c r="B20" s="59" t="str">
        <f ca="1">IFERROR(OFFSET(RP!$B$30,$AE$1,MOD(B19+decal,28)),"")</f>
        <v>N</v>
      </c>
      <c r="C20" s="59" t="str">
        <f ca="1">IFERROR(OFFSET(RP!$B$30,$AE$1,MOD(C19+decal,28)),"")</f>
        <v>N</v>
      </c>
      <c r="D20" s="59" t="str">
        <f ca="1">IFERROR(OFFSET(RP!$B$30,$AE$1,MOD(D19+decal,28)),"")</f>
        <v>N</v>
      </c>
      <c r="E20" s="59" t="str">
        <f ca="1">IFERROR(OFFSET(RP!$B$30,$AE$1,MOD(E19+decal,28)),"")</f>
        <v>N</v>
      </c>
      <c r="F20" s="59" t="str">
        <f ca="1">IFERROR(OFFSET(RP!$B$30,$AE$1,MOD(F19+decal,28)),"")</f>
        <v>N</v>
      </c>
      <c r="G20" s="59" t="str">
        <f ca="1">IFERROR(OFFSET(RP!$B$30,$AE$1,MOD(G19+decal,28)),"")</f>
        <v>R</v>
      </c>
      <c r="H20" s="59" t="str">
        <f ca="1">IFERROR(OFFSET(RP!$B$30,$AE$1,MOD(H19+decal,28)),"")</f>
        <v>R</v>
      </c>
      <c r="I20" s="59" t="str">
        <f ca="1">IFERROR(OFFSET(RP!$B$30,$AE$1,MOD(I19+decal,28)),"")</f>
        <v>N</v>
      </c>
      <c r="J20" s="59" t="str">
        <f ca="1">IFERROR(OFFSET(RP!$B$30,$AE$1,MOD(J19+decal,28)),"")</f>
        <v>N</v>
      </c>
      <c r="K20" s="59" t="str">
        <f ca="1">IFERROR(OFFSET(RP!$B$30,$AE$1,MOD(K19+decal,28)),"")</f>
        <v>N</v>
      </c>
      <c r="L20" s="59" t="str">
        <f ca="1">IFERROR(OFFSET(RP!$B$30,$AE$1,MOD(L19+decal,28)),"")</f>
        <v>N</v>
      </c>
      <c r="M20" s="59" t="str">
        <f ca="1">IFERROR(OFFSET(RP!$B$30,$AE$1,MOD(M19+decal,28)),"")</f>
        <v>N</v>
      </c>
      <c r="N20" s="59" t="str">
        <f ca="1">IFERROR(OFFSET(RP!$B$30,$AE$1,MOD(N19+decal,28)),"")</f>
        <v>R</v>
      </c>
      <c r="O20" s="59" t="str">
        <f ca="1">IFERROR(OFFSET(RP!$B$30,$AE$1,MOD(O19+decal,28)),"")</f>
        <v>R</v>
      </c>
      <c r="P20" s="59" t="str">
        <f ca="1">IFERROR(OFFSET(RP!$B$30,$AE$1,MOD(P19+decal,28)),"")</f>
        <v>J</v>
      </c>
      <c r="Q20" s="59" t="str">
        <f ca="1">IFERROR(OFFSET(RP!$B$30,$AE$1,MOD(Q19+decal,28)),"")</f>
        <v>J</v>
      </c>
      <c r="R20" s="59" t="str">
        <f ca="1">IFERROR(OFFSET(RP!$B$30,$AE$1,MOD(R19+decal,28)),"")</f>
        <v>J</v>
      </c>
      <c r="S20" s="59" t="str">
        <f ca="1">IFERROR(OFFSET(RP!$B$30,$AE$1,MOD(S19+decal,28)),"")</f>
        <v>J</v>
      </c>
      <c r="T20" s="59" t="str">
        <f ca="1">IFERROR(OFFSET(RP!$B$30,$AE$1,MOD(T19+decal,28)),"")</f>
        <v>J</v>
      </c>
      <c r="U20" s="59" t="str">
        <f ca="1">IFERROR(OFFSET(RP!$B$30,$AE$1,MOD(U19+decal,28)),"")</f>
        <v>R</v>
      </c>
      <c r="V20" s="59" t="str">
        <f ca="1">IFERROR(OFFSET(RP!$B$30,$AE$1,MOD(V19+decal,28)),"")</f>
        <v>R</v>
      </c>
      <c r="W20" s="59" t="str">
        <f ca="1">IFERROR(OFFSET(RP!$B$30,$AE$1,MOD(W19+decal,28)),"")</f>
        <v>J</v>
      </c>
      <c r="X20" s="59" t="str">
        <f ca="1">IFERROR(OFFSET(RP!$B$30,$AE$1,MOD(X19+decal,28)),"")</f>
        <v>J</v>
      </c>
      <c r="Y20" s="59" t="str">
        <f ca="1">IFERROR(OFFSET(RP!$B$30,$AE$1,MOD(Y19+decal,28)),"")</f>
        <v>J</v>
      </c>
      <c r="Z20" s="59" t="str">
        <f ca="1">IFERROR(OFFSET(RP!$B$30,$AE$1,MOD(Z19+decal,28)),"")</f>
        <v>J</v>
      </c>
      <c r="AA20" s="59" t="str">
        <f ca="1">IFERROR(OFFSET(RP!$B$30,$AE$1,MOD(AA19+decal,28)),"")</f>
        <v>J</v>
      </c>
      <c r="AB20" s="59" t="str">
        <f ca="1">IFERROR(OFFSET(RP!$B$30,$AE$1,MOD(AB19+decal,28)),"")</f>
        <v>R</v>
      </c>
      <c r="AC20" s="59" t="str">
        <f ca="1">IFERROR(OFFSET(RP!$B$30,$AE$1,MOD(AC19+decal,28)),"")</f>
        <v>R</v>
      </c>
      <c r="AD20" s="59" t="str">
        <f ca="1">IFERROR(OFFSET(RP!$B$30,$AE$1,MOD(AD19+decal,28)),"")</f>
        <v>N</v>
      </c>
      <c r="AE20" s="59" t="str">
        <f ca="1">IFERROR(OFFSET(RP!$B$30,$AE$1,MOD(AE19+decal,28)),"")</f>
        <v>N</v>
      </c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</row>
    <row r="21" spans="1:62" s="7" customFormat="1" ht="9.9499999999999993" customHeight="1" x14ac:dyDescent="0.3">
      <c r="A21" s="56"/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  <c r="AH21" s="8"/>
      <c r="AI21" s="4"/>
      <c r="AK21" s="5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</row>
    <row r="22" spans="1:62" s="9" customFormat="1" ht="15" customHeight="1" x14ac:dyDescent="0.25">
      <c r="A22" s="63">
        <f>DATE(B1,7,1)</f>
        <v>46204</v>
      </c>
      <c r="B22" s="55">
        <f>A22</f>
        <v>46204</v>
      </c>
      <c r="C22" s="55">
        <f t="shared" ref="C22" si="147">B22+1</f>
        <v>46205</v>
      </c>
      <c r="D22" s="55">
        <f t="shared" ref="D22" si="148">C22+1</f>
        <v>46206</v>
      </c>
      <c r="E22" s="55">
        <f t="shared" ref="E22" si="149">D22+1</f>
        <v>46207</v>
      </c>
      <c r="F22" s="55">
        <f t="shared" ref="F22" si="150">E22+1</f>
        <v>46208</v>
      </c>
      <c r="G22" s="55">
        <f t="shared" ref="G22" si="151">F22+1</f>
        <v>46209</v>
      </c>
      <c r="H22" s="55">
        <f t="shared" ref="H22" si="152">G22+1</f>
        <v>46210</v>
      </c>
      <c r="I22" s="55">
        <f t="shared" ref="I22" si="153">H22+1</f>
        <v>46211</v>
      </c>
      <c r="J22" s="55">
        <f t="shared" ref="J22" si="154">I22+1</f>
        <v>46212</v>
      </c>
      <c r="K22" s="55">
        <f t="shared" ref="K22" si="155">J22+1</f>
        <v>46213</v>
      </c>
      <c r="L22" s="55">
        <f t="shared" ref="L22" si="156">K22+1</f>
        <v>46214</v>
      </c>
      <c r="M22" s="55">
        <f t="shared" ref="M22" si="157">L22+1</f>
        <v>46215</v>
      </c>
      <c r="N22" s="55">
        <f t="shared" ref="N22" si="158">M22+1</f>
        <v>46216</v>
      </c>
      <c r="O22" s="55">
        <f t="shared" ref="O22" si="159">N22+1</f>
        <v>46217</v>
      </c>
      <c r="P22" s="55">
        <f t="shared" ref="P22" si="160">O22+1</f>
        <v>46218</v>
      </c>
      <c r="Q22" s="55">
        <f t="shared" ref="Q22" si="161">P22+1</f>
        <v>46219</v>
      </c>
      <c r="R22" s="55">
        <f t="shared" ref="R22" si="162">Q22+1</f>
        <v>46220</v>
      </c>
      <c r="S22" s="55">
        <f t="shared" ref="S22" si="163">R22+1</f>
        <v>46221</v>
      </c>
      <c r="T22" s="55">
        <f t="shared" ref="T22" si="164">S22+1</f>
        <v>46222</v>
      </c>
      <c r="U22" s="55">
        <f t="shared" ref="U22" si="165">T22+1</f>
        <v>46223</v>
      </c>
      <c r="V22" s="55">
        <f t="shared" ref="V22" si="166">U22+1</f>
        <v>46224</v>
      </c>
      <c r="W22" s="55">
        <f t="shared" ref="W22" si="167">V22+1</f>
        <v>46225</v>
      </c>
      <c r="X22" s="55">
        <f t="shared" ref="X22" si="168">W22+1</f>
        <v>46226</v>
      </c>
      <c r="Y22" s="55">
        <f t="shared" ref="Y22" si="169">X22+1</f>
        <v>46227</v>
      </c>
      <c r="Z22" s="55">
        <f t="shared" ref="Z22" si="170">Y22+1</f>
        <v>46228</v>
      </c>
      <c r="AA22" s="55">
        <f t="shared" ref="AA22" si="171">Z22+1</f>
        <v>46229</v>
      </c>
      <c r="AB22" s="55">
        <f t="shared" ref="AB22" si="172">AA22+1</f>
        <v>46230</v>
      </c>
      <c r="AC22" s="55">
        <f t="shared" ref="AC22" si="173">AB22+1</f>
        <v>46231</v>
      </c>
      <c r="AD22" s="55">
        <f t="shared" ref="AD22" si="174">AC22+1</f>
        <v>46232</v>
      </c>
      <c r="AE22" s="55">
        <f t="shared" ref="AE22" si="175">AD22+1</f>
        <v>46233</v>
      </c>
      <c r="AF22" s="55">
        <f t="shared" ref="AF22" si="176">AE22+1</f>
        <v>46234</v>
      </c>
      <c r="AG22" s="1"/>
      <c r="AI22" s="4"/>
      <c r="AJ22" s="71"/>
      <c r="AK22" s="9" t="s">
        <v>49</v>
      </c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</row>
    <row r="23" spans="1:62" s="10" customFormat="1" ht="15" customHeight="1" x14ac:dyDescent="0.25">
      <c r="A23" s="63"/>
      <c r="B23" s="59" t="str">
        <f ca="1">IFERROR(OFFSET(RP!$B$30,$AE$1,MOD(B22+decal,28)),"")</f>
        <v>N</v>
      </c>
      <c r="C23" s="59" t="str">
        <f ca="1">IFERROR(OFFSET(RP!$B$30,$AE$1,MOD(C22+decal,28)),"")</f>
        <v>N</v>
      </c>
      <c r="D23" s="59" t="str">
        <f ca="1">IFERROR(OFFSET(RP!$B$30,$AE$1,MOD(D22+decal,28)),"")</f>
        <v>N</v>
      </c>
      <c r="E23" s="59" t="str">
        <f ca="1">IFERROR(OFFSET(RP!$B$30,$AE$1,MOD(E22+decal,28)),"")</f>
        <v>R</v>
      </c>
      <c r="F23" s="59" t="str">
        <f ca="1">IFERROR(OFFSET(RP!$B$30,$AE$1,MOD(F22+decal,28)),"")</f>
        <v>R</v>
      </c>
      <c r="G23" s="59" t="str">
        <f ca="1">IFERROR(OFFSET(RP!$B$30,$AE$1,MOD(G22+decal,28)),"")</f>
        <v>N</v>
      </c>
      <c r="H23" s="59" t="str">
        <f ca="1">IFERROR(OFFSET(RP!$B$30,$AE$1,MOD(H22+decal,28)),"")</f>
        <v>N</v>
      </c>
      <c r="I23" s="59" t="str">
        <f ca="1">IFERROR(OFFSET(RP!$B$30,$AE$1,MOD(I22+decal,28)),"")</f>
        <v>N</v>
      </c>
      <c r="J23" s="59" t="str">
        <f ca="1">IFERROR(OFFSET(RP!$B$30,$AE$1,MOD(J22+decal,28)),"")</f>
        <v>N</v>
      </c>
      <c r="K23" s="59" t="str">
        <f ca="1">IFERROR(OFFSET(RP!$B$30,$AE$1,MOD(K22+decal,28)),"")</f>
        <v>N</v>
      </c>
      <c r="L23" s="59" t="str">
        <f ca="1">IFERROR(OFFSET(RP!$B$30,$AE$1,MOD(L22+decal,28)),"")</f>
        <v>R</v>
      </c>
      <c r="M23" s="59" t="str">
        <f ca="1">IFERROR(OFFSET(RP!$B$30,$AE$1,MOD(M22+decal,28)),"")</f>
        <v>R</v>
      </c>
      <c r="N23" s="59" t="str">
        <f ca="1">IFERROR(OFFSET(RP!$B$30,$AE$1,MOD(N22+decal,28)),"")</f>
        <v>J</v>
      </c>
      <c r="O23" s="59" t="str">
        <f ca="1">IFERROR(OFFSET(RP!$B$30,$AE$1,MOD(O22+decal,28)),"")</f>
        <v>J</v>
      </c>
      <c r="P23" s="59" t="str">
        <f ca="1">IFERROR(OFFSET(RP!$B$30,$AE$1,MOD(P22+decal,28)),"")</f>
        <v>J</v>
      </c>
      <c r="Q23" s="59" t="str">
        <f ca="1">IFERROR(OFFSET(RP!$B$30,$AE$1,MOD(Q22+decal,28)),"")</f>
        <v>J</v>
      </c>
      <c r="R23" s="59" t="str">
        <f ca="1">IFERROR(OFFSET(RP!$B$30,$AE$1,MOD(R22+decal,28)),"")</f>
        <v>J</v>
      </c>
      <c r="S23" s="59" t="str">
        <f ca="1">IFERROR(OFFSET(RP!$B$30,$AE$1,MOD(S22+decal,28)),"")</f>
        <v>R</v>
      </c>
      <c r="T23" s="59" t="str">
        <f ca="1">IFERROR(OFFSET(RP!$B$30,$AE$1,MOD(T22+decal,28)),"")</f>
        <v>R</v>
      </c>
      <c r="U23" s="59" t="str">
        <f ca="1">IFERROR(OFFSET(RP!$B$30,$AE$1,MOD(U22+decal,28)),"")</f>
        <v>J</v>
      </c>
      <c r="V23" s="59" t="str">
        <f ca="1">IFERROR(OFFSET(RP!$B$30,$AE$1,MOD(V22+decal,28)),"")</f>
        <v>J</v>
      </c>
      <c r="W23" s="59" t="str">
        <f ca="1">IFERROR(OFFSET(RP!$B$30,$AE$1,MOD(W22+decal,28)),"")</f>
        <v>J</v>
      </c>
      <c r="X23" s="59" t="str">
        <f ca="1">IFERROR(OFFSET(RP!$B$30,$AE$1,MOD(X22+decal,28)),"")</f>
        <v>J</v>
      </c>
      <c r="Y23" s="59" t="str">
        <f ca="1">IFERROR(OFFSET(RP!$B$30,$AE$1,MOD(Y22+decal,28)),"")</f>
        <v>J</v>
      </c>
      <c r="Z23" s="59" t="str">
        <f ca="1">IFERROR(OFFSET(RP!$B$30,$AE$1,MOD(Z22+decal,28)),"")</f>
        <v>R</v>
      </c>
      <c r="AA23" s="59" t="str">
        <f ca="1">IFERROR(OFFSET(RP!$B$30,$AE$1,MOD(AA22+decal,28)),"")</f>
        <v>R</v>
      </c>
      <c r="AB23" s="59" t="str">
        <f ca="1">IFERROR(OFFSET(RP!$B$30,$AE$1,MOD(AB22+decal,28)),"")</f>
        <v>N</v>
      </c>
      <c r="AC23" s="59" t="str">
        <f ca="1">IFERROR(OFFSET(RP!$B$30,$AE$1,MOD(AC22+decal,28)),"")</f>
        <v>N</v>
      </c>
      <c r="AD23" s="59" t="str">
        <f ca="1">IFERROR(OFFSET(RP!$B$30,$AE$1,MOD(AD22+decal,28)),"")</f>
        <v>N</v>
      </c>
      <c r="AE23" s="59" t="str">
        <f ca="1">IFERROR(OFFSET(RP!$B$30,$AE$1,MOD(AE22+decal,28)),"")</f>
        <v>N</v>
      </c>
      <c r="AF23" s="59" t="str">
        <f ca="1">IFERROR(OFFSET(RP!$B$30,$AE$1,MOD(AF22+decal,28)),"")</f>
        <v>N</v>
      </c>
      <c r="AG23" s="16"/>
      <c r="AH23" s="9"/>
      <c r="AI23" s="4"/>
    </row>
    <row r="24" spans="1:62" s="10" customFormat="1" ht="9.9499999999999993" customHeight="1" x14ac:dyDescent="0.25">
      <c r="A24" s="56"/>
      <c r="B24" s="57"/>
      <c r="C24" s="16"/>
      <c r="D24" s="16"/>
      <c r="E24" s="16"/>
      <c r="F24" s="16"/>
      <c r="G24" s="16"/>
      <c r="H24" s="16"/>
      <c r="I24" s="16"/>
      <c r="J24" s="2"/>
      <c r="K24" s="16"/>
      <c r="L24" s="16"/>
      <c r="M24" s="16"/>
      <c r="N24" s="16"/>
      <c r="O24" s="16"/>
      <c r="P24" s="16"/>
      <c r="Q24" s="16"/>
      <c r="R24" s="2"/>
      <c r="S24" s="16"/>
      <c r="T24" s="16"/>
      <c r="U24" s="16"/>
      <c r="V24" s="16"/>
      <c r="W24" s="16"/>
      <c r="X24" s="16"/>
      <c r="Y24" s="16"/>
      <c r="Z24" s="2"/>
      <c r="AA24" s="16"/>
      <c r="AB24" s="16"/>
      <c r="AC24" s="16"/>
      <c r="AD24" s="16"/>
      <c r="AE24" s="16"/>
      <c r="AF24" s="16"/>
      <c r="AG24" s="16"/>
      <c r="AH24" s="9"/>
      <c r="AI24" s="4"/>
    </row>
    <row r="25" spans="1:62" s="10" customFormat="1" ht="15" customHeight="1" x14ac:dyDescent="0.25">
      <c r="A25" s="63">
        <f>DATE(B1,8,1)</f>
        <v>46235</v>
      </c>
      <c r="B25" s="55">
        <f>A25</f>
        <v>46235</v>
      </c>
      <c r="C25" s="55">
        <f t="shared" ref="C25" si="177">B25+1</f>
        <v>46236</v>
      </c>
      <c r="D25" s="55">
        <f t="shared" ref="D25" si="178">C25+1</f>
        <v>46237</v>
      </c>
      <c r="E25" s="55">
        <f t="shared" ref="E25" si="179">D25+1</f>
        <v>46238</v>
      </c>
      <c r="F25" s="55">
        <f t="shared" ref="F25" si="180">E25+1</f>
        <v>46239</v>
      </c>
      <c r="G25" s="55">
        <f t="shared" ref="G25" si="181">F25+1</f>
        <v>46240</v>
      </c>
      <c r="H25" s="55">
        <f t="shared" ref="H25" si="182">G25+1</f>
        <v>46241</v>
      </c>
      <c r="I25" s="55">
        <f t="shared" ref="I25" si="183">H25+1</f>
        <v>46242</v>
      </c>
      <c r="J25" s="55">
        <f t="shared" ref="J25" si="184">I25+1</f>
        <v>46243</v>
      </c>
      <c r="K25" s="55">
        <f t="shared" ref="K25" si="185">J25+1</f>
        <v>46244</v>
      </c>
      <c r="L25" s="55">
        <f t="shared" ref="L25" si="186">K25+1</f>
        <v>46245</v>
      </c>
      <c r="M25" s="55">
        <f t="shared" ref="M25" si="187">L25+1</f>
        <v>46246</v>
      </c>
      <c r="N25" s="55">
        <f t="shared" ref="N25" si="188">M25+1</f>
        <v>46247</v>
      </c>
      <c r="O25" s="55">
        <f t="shared" ref="O25" si="189">N25+1</f>
        <v>46248</v>
      </c>
      <c r="P25" s="55">
        <f t="shared" ref="P25" si="190">O25+1</f>
        <v>46249</v>
      </c>
      <c r="Q25" s="55">
        <f t="shared" ref="Q25" si="191">P25+1</f>
        <v>46250</v>
      </c>
      <c r="R25" s="55">
        <f t="shared" ref="R25" si="192">Q25+1</f>
        <v>46251</v>
      </c>
      <c r="S25" s="55">
        <f t="shared" ref="S25" si="193">R25+1</f>
        <v>46252</v>
      </c>
      <c r="T25" s="55">
        <f t="shared" ref="T25" si="194">S25+1</f>
        <v>46253</v>
      </c>
      <c r="U25" s="55">
        <f t="shared" ref="U25" si="195">T25+1</f>
        <v>46254</v>
      </c>
      <c r="V25" s="55">
        <f t="shared" ref="V25" si="196">U25+1</f>
        <v>46255</v>
      </c>
      <c r="W25" s="55">
        <f t="shared" ref="W25" si="197">V25+1</f>
        <v>46256</v>
      </c>
      <c r="X25" s="55">
        <f t="shared" ref="X25" si="198">W25+1</f>
        <v>46257</v>
      </c>
      <c r="Y25" s="55">
        <f t="shared" ref="Y25" si="199">X25+1</f>
        <v>46258</v>
      </c>
      <c r="Z25" s="55">
        <f t="shared" ref="Z25" si="200">Y25+1</f>
        <v>46259</v>
      </c>
      <c r="AA25" s="55">
        <f t="shared" ref="AA25" si="201">Z25+1</f>
        <v>46260</v>
      </c>
      <c r="AB25" s="55">
        <f t="shared" ref="AB25" si="202">AA25+1</f>
        <v>46261</v>
      </c>
      <c r="AC25" s="55">
        <f t="shared" ref="AC25" si="203">AB25+1</f>
        <v>46262</v>
      </c>
      <c r="AD25" s="55">
        <f t="shared" ref="AD25" si="204">AC25+1</f>
        <v>46263</v>
      </c>
      <c r="AE25" s="55">
        <f t="shared" ref="AE25" si="205">AD25+1</f>
        <v>46264</v>
      </c>
      <c r="AF25" s="55">
        <f t="shared" ref="AF25" si="206">AE25+1</f>
        <v>46265</v>
      </c>
      <c r="AG25" s="16"/>
      <c r="AH25" s="9"/>
      <c r="AI25" s="4"/>
    </row>
    <row r="26" spans="1:62" s="10" customFormat="1" ht="15" customHeight="1" x14ac:dyDescent="0.25">
      <c r="A26" s="63"/>
      <c r="B26" s="59" t="str">
        <f ca="1">IFERROR(OFFSET(RP!$B$30,$AE$1,MOD(B25+decal,28)),"")</f>
        <v>R</v>
      </c>
      <c r="C26" s="59" t="str">
        <f ca="1">IFERROR(OFFSET(RP!$B$30,$AE$1,MOD(C25+decal,28)),"")</f>
        <v>R</v>
      </c>
      <c r="D26" s="59" t="str">
        <f ca="1">IFERROR(OFFSET(RP!$B$30,$AE$1,MOD(D25+decal,28)),"")</f>
        <v>N</v>
      </c>
      <c r="E26" s="59" t="str">
        <f ca="1">IFERROR(OFFSET(RP!$B$30,$AE$1,MOD(E25+decal,28)),"")</f>
        <v>N</v>
      </c>
      <c r="F26" s="59" t="str">
        <f ca="1">IFERROR(OFFSET(RP!$B$30,$AE$1,MOD(F25+decal,28)),"")</f>
        <v>N</v>
      </c>
      <c r="G26" s="59" t="str">
        <f ca="1">IFERROR(OFFSET(RP!$B$30,$AE$1,MOD(G25+decal,28)),"")</f>
        <v>N</v>
      </c>
      <c r="H26" s="59" t="str">
        <f ca="1">IFERROR(OFFSET(RP!$B$30,$AE$1,MOD(H25+decal,28)),"")</f>
        <v>N</v>
      </c>
      <c r="I26" s="59" t="str">
        <f ca="1">IFERROR(OFFSET(RP!$B$30,$AE$1,MOD(I25+decal,28)),"")</f>
        <v>R</v>
      </c>
      <c r="J26" s="59" t="str">
        <f ca="1">IFERROR(OFFSET(RP!$B$30,$AE$1,MOD(J25+decal,28)),"")</f>
        <v>R</v>
      </c>
      <c r="K26" s="59" t="str">
        <f ca="1">IFERROR(OFFSET(RP!$B$30,$AE$1,MOD(K25+decal,28)),"")</f>
        <v>J</v>
      </c>
      <c r="L26" s="59" t="str">
        <f ca="1">IFERROR(OFFSET(RP!$B$30,$AE$1,MOD(L25+decal,28)),"")</f>
        <v>J</v>
      </c>
      <c r="M26" s="59" t="str">
        <f ca="1">IFERROR(OFFSET(RP!$B$30,$AE$1,MOD(M25+decal,28)),"")</f>
        <v>J</v>
      </c>
      <c r="N26" s="59" t="str">
        <f ca="1">IFERROR(OFFSET(RP!$B$30,$AE$1,MOD(N25+decal,28)),"")</f>
        <v>J</v>
      </c>
      <c r="O26" s="59" t="str">
        <f ca="1">IFERROR(OFFSET(RP!$B$30,$AE$1,MOD(O25+decal,28)),"")</f>
        <v>J</v>
      </c>
      <c r="P26" s="59" t="str">
        <f ca="1">IFERROR(OFFSET(RP!$B$30,$AE$1,MOD(P25+decal,28)),"")</f>
        <v>R</v>
      </c>
      <c r="Q26" s="59" t="str">
        <f ca="1">IFERROR(OFFSET(RP!$B$30,$AE$1,MOD(Q25+decal,28)),"")</f>
        <v>R</v>
      </c>
      <c r="R26" s="59" t="str">
        <f ca="1">IFERROR(OFFSET(RP!$B$30,$AE$1,MOD(R25+decal,28)),"")</f>
        <v>J</v>
      </c>
      <c r="S26" s="59" t="str">
        <f ca="1">IFERROR(OFFSET(RP!$B$30,$AE$1,MOD(S25+decal,28)),"")</f>
        <v>J</v>
      </c>
      <c r="T26" s="59" t="str">
        <f ca="1">IFERROR(OFFSET(RP!$B$30,$AE$1,MOD(T25+decal,28)),"")</f>
        <v>J</v>
      </c>
      <c r="U26" s="59" t="str">
        <f ca="1">IFERROR(OFFSET(RP!$B$30,$AE$1,MOD(U25+decal,28)),"")</f>
        <v>J</v>
      </c>
      <c r="V26" s="59" t="str">
        <f ca="1">IFERROR(OFFSET(RP!$B$30,$AE$1,MOD(V25+decal,28)),"")</f>
        <v>J</v>
      </c>
      <c r="W26" s="59" t="str">
        <f ca="1">IFERROR(OFFSET(RP!$B$30,$AE$1,MOD(W25+decal,28)),"")</f>
        <v>R</v>
      </c>
      <c r="X26" s="59" t="str">
        <f ca="1">IFERROR(OFFSET(RP!$B$30,$AE$1,MOD(X25+decal,28)),"")</f>
        <v>R</v>
      </c>
      <c r="Y26" s="59" t="str">
        <f ca="1">IFERROR(OFFSET(RP!$B$30,$AE$1,MOD(Y25+decal,28)),"")</f>
        <v>N</v>
      </c>
      <c r="Z26" s="59" t="str">
        <f ca="1">IFERROR(OFFSET(RP!$B$30,$AE$1,MOD(Z25+decal,28)),"")</f>
        <v>N</v>
      </c>
      <c r="AA26" s="59" t="str">
        <f ca="1">IFERROR(OFFSET(RP!$B$30,$AE$1,MOD(AA25+decal,28)),"")</f>
        <v>N</v>
      </c>
      <c r="AB26" s="59" t="str">
        <f ca="1">IFERROR(OFFSET(RP!$B$30,$AE$1,MOD(AB25+decal,28)),"")</f>
        <v>N</v>
      </c>
      <c r="AC26" s="59" t="str">
        <f ca="1">IFERROR(OFFSET(RP!$B$30,$AE$1,MOD(AC25+decal,28)),"")</f>
        <v>N</v>
      </c>
      <c r="AD26" s="59" t="str">
        <f ca="1">IFERROR(OFFSET(RP!$B$30,$AE$1,MOD(AD25+decal,28)),"")</f>
        <v>R</v>
      </c>
      <c r="AE26" s="59" t="str">
        <f ca="1">IFERROR(OFFSET(RP!$B$30,$AE$1,MOD(AE25+decal,28)),"")</f>
        <v>R</v>
      </c>
      <c r="AF26" s="59" t="str">
        <f ca="1">IFERROR(OFFSET(RP!$B$30,$AE$1,MOD(AF25+decal,28)),"")</f>
        <v>N</v>
      </c>
      <c r="AG26" s="16"/>
      <c r="AH26" s="9"/>
      <c r="AI26" s="4"/>
    </row>
    <row r="27" spans="1:62" s="10" customFormat="1" ht="9.9499999999999993" customHeight="1" x14ac:dyDescent="0.25">
      <c r="A27" s="56"/>
      <c r="B27" s="57"/>
      <c r="C27" s="16"/>
      <c r="D27" s="16"/>
      <c r="E27" s="16"/>
      <c r="F27" s="16"/>
      <c r="G27" s="16"/>
      <c r="H27" s="16"/>
      <c r="I27" s="16"/>
      <c r="J27" s="2"/>
      <c r="K27" s="16"/>
      <c r="L27" s="16"/>
      <c r="M27" s="16"/>
      <c r="N27" s="16"/>
      <c r="O27" s="16"/>
      <c r="P27" s="16"/>
      <c r="Q27" s="16"/>
      <c r="R27" s="2"/>
      <c r="S27" s="16"/>
      <c r="T27" s="16"/>
      <c r="U27" s="16"/>
      <c r="V27" s="16"/>
      <c r="W27" s="16"/>
      <c r="X27" s="16"/>
      <c r="Y27" s="16"/>
      <c r="Z27" s="2"/>
      <c r="AA27" s="16"/>
      <c r="AB27" s="16"/>
      <c r="AC27" s="16"/>
      <c r="AD27" s="16"/>
      <c r="AE27" s="16"/>
      <c r="AF27" s="16"/>
      <c r="AG27" s="16"/>
      <c r="AH27" s="9"/>
      <c r="AI27" s="4"/>
    </row>
    <row r="28" spans="1:62" s="10" customFormat="1" ht="15" customHeight="1" x14ac:dyDescent="0.25">
      <c r="A28" s="63">
        <f>DATE(B1,9,1)</f>
        <v>46266</v>
      </c>
      <c r="B28" s="55">
        <f>A28</f>
        <v>46266</v>
      </c>
      <c r="C28" s="55">
        <f t="shared" ref="C28" si="207">B28+1</f>
        <v>46267</v>
      </c>
      <c r="D28" s="55">
        <f t="shared" ref="D28" si="208">C28+1</f>
        <v>46268</v>
      </c>
      <c r="E28" s="55">
        <f t="shared" ref="E28" si="209">D28+1</f>
        <v>46269</v>
      </c>
      <c r="F28" s="55">
        <f t="shared" ref="F28" si="210">E28+1</f>
        <v>46270</v>
      </c>
      <c r="G28" s="55">
        <f t="shared" ref="G28" si="211">F28+1</f>
        <v>46271</v>
      </c>
      <c r="H28" s="55">
        <f t="shared" ref="H28" si="212">G28+1</f>
        <v>46272</v>
      </c>
      <c r="I28" s="55">
        <f t="shared" ref="I28" si="213">H28+1</f>
        <v>46273</v>
      </c>
      <c r="J28" s="55">
        <f t="shared" ref="J28" si="214">I28+1</f>
        <v>46274</v>
      </c>
      <c r="K28" s="55">
        <f t="shared" ref="K28" si="215">J28+1</f>
        <v>46275</v>
      </c>
      <c r="L28" s="55">
        <f t="shared" ref="L28" si="216">K28+1</f>
        <v>46276</v>
      </c>
      <c r="M28" s="55">
        <f t="shared" ref="M28" si="217">L28+1</f>
        <v>46277</v>
      </c>
      <c r="N28" s="55">
        <f t="shared" ref="N28" si="218">M28+1</f>
        <v>46278</v>
      </c>
      <c r="O28" s="55">
        <f t="shared" ref="O28" si="219">N28+1</f>
        <v>46279</v>
      </c>
      <c r="P28" s="55">
        <f t="shared" ref="P28" si="220">O28+1</f>
        <v>46280</v>
      </c>
      <c r="Q28" s="55">
        <f t="shared" ref="Q28" si="221">P28+1</f>
        <v>46281</v>
      </c>
      <c r="R28" s="55">
        <f t="shared" ref="R28" si="222">Q28+1</f>
        <v>46282</v>
      </c>
      <c r="S28" s="55">
        <f t="shared" ref="S28" si="223">R28+1</f>
        <v>46283</v>
      </c>
      <c r="T28" s="55">
        <f t="shared" ref="T28" si="224">S28+1</f>
        <v>46284</v>
      </c>
      <c r="U28" s="55">
        <f t="shared" ref="U28" si="225">T28+1</f>
        <v>46285</v>
      </c>
      <c r="V28" s="55">
        <f t="shared" ref="V28" si="226">U28+1</f>
        <v>46286</v>
      </c>
      <c r="W28" s="55">
        <f t="shared" ref="W28" si="227">V28+1</f>
        <v>46287</v>
      </c>
      <c r="X28" s="55">
        <f t="shared" ref="X28" si="228">W28+1</f>
        <v>46288</v>
      </c>
      <c r="Y28" s="55">
        <f t="shared" ref="Y28" si="229">X28+1</f>
        <v>46289</v>
      </c>
      <c r="Z28" s="55">
        <f t="shared" ref="Z28" si="230">Y28+1</f>
        <v>46290</v>
      </c>
      <c r="AA28" s="55">
        <f t="shared" ref="AA28" si="231">Z28+1</f>
        <v>46291</v>
      </c>
      <c r="AB28" s="55">
        <f t="shared" ref="AB28" si="232">AA28+1</f>
        <v>46292</v>
      </c>
      <c r="AC28" s="55">
        <f t="shared" ref="AC28" si="233">AB28+1</f>
        <v>46293</v>
      </c>
      <c r="AD28" s="55">
        <f t="shared" ref="AD28" si="234">AC28+1</f>
        <v>46294</v>
      </c>
      <c r="AE28" s="55">
        <f t="shared" ref="AE28" si="235">AD28+1</f>
        <v>46295</v>
      </c>
      <c r="AF28" s="16"/>
      <c r="AG28" s="16"/>
      <c r="AH28" s="9"/>
      <c r="AI28" s="4"/>
    </row>
    <row r="29" spans="1:62" s="10" customFormat="1" ht="15" customHeight="1" x14ac:dyDescent="0.25">
      <c r="A29" s="63"/>
      <c r="B29" s="59" t="str">
        <f ca="1">IFERROR(OFFSET(RP!$B$30,$AE$1,MOD(B28+decal,28)),"")</f>
        <v>N</v>
      </c>
      <c r="C29" s="59" t="str">
        <f ca="1">IFERROR(OFFSET(RP!$B$30,$AE$1,MOD(C28+decal,28)),"")</f>
        <v>N</v>
      </c>
      <c r="D29" s="59" t="str">
        <f ca="1">IFERROR(OFFSET(RP!$B$30,$AE$1,MOD(D28+decal,28)),"")</f>
        <v>N</v>
      </c>
      <c r="E29" s="59" t="str">
        <f ca="1">IFERROR(OFFSET(RP!$B$30,$AE$1,MOD(E28+decal,28)),"")</f>
        <v>N</v>
      </c>
      <c r="F29" s="59" t="str">
        <f ca="1">IFERROR(OFFSET(RP!$B$30,$AE$1,MOD(F28+decal,28)),"")</f>
        <v>R</v>
      </c>
      <c r="G29" s="59" t="str">
        <f ca="1">IFERROR(OFFSET(RP!$B$30,$AE$1,MOD(G28+decal,28)),"")</f>
        <v>R</v>
      </c>
      <c r="H29" s="59" t="str">
        <f ca="1">IFERROR(OFFSET(RP!$B$30,$AE$1,MOD(H28+decal,28)),"")</f>
        <v>J</v>
      </c>
      <c r="I29" s="59" t="str">
        <f ca="1">IFERROR(OFFSET(RP!$B$30,$AE$1,MOD(I28+decal,28)),"")</f>
        <v>J</v>
      </c>
      <c r="J29" s="59" t="str">
        <f ca="1">IFERROR(OFFSET(RP!$B$30,$AE$1,MOD(J28+decal,28)),"")</f>
        <v>J</v>
      </c>
      <c r="K29" s="59" t="str">
        <f ca="1">IFERROR(OFFSET(RP!$B$30,$AE$1,MOD(K28+decal,28)),"")</f>
        <v>J</v>
      </c>
      <c r="L29" s="59" t="str">
        <f ca="1">IFERROR(OFFSET(RP!$B$30,$AE$1,MOD(L28+decal,28)),"")</f>
        <v>J</v>
      </c>
      <c r="M29" s="59" t="str">
        <f ca="1">IFERROR(OFFSET(RP!$B$30,$AE$1,MOD(M28+decal,28)),"")</f>
        <v>R</v>
      </c>
      <c r="N29" s="59" t="str">
        <f ca="1">IFERROR(OFFSET(RP!$B$30,$AE$1,MOD(N28+decal,28)),"")</f>
        <v>R</v>
      </c>
      <c r="O29" s="59" t="str">
        <f ca="1">IFERROR(OFFSET(RP!$B$30,$AE$1,MOD(O28+decal,28)),"")</f>
        <v>J</v>
      </c>
      <c r="P29" s="59" t="str">
        <f ca="1">IFERROR(OFFSET(RP!$B$30,$AE$1,MOD(P28+decal,28)),"")</f>
        <v>J</v>
      </c>
      <c r="Q29" s="59" t="str">
        <f ca="1">IFERROR(OFFSET(RP!$B$30,$AE$1,MOD(Q28+decal,28)),"")</f>
        <v>J</v>
      </c>
      <c r="R29" s="59" t="str">
        <f ca="1">IFERROR(OFFSET(RP!$B$30,$AE$1,MOD(R28+decal,28)),"")</f>
        <v>J</v>
      </c>
      <c r="S29" s="59" t="str">
        <f ca="1">IFERROR(OFFSET(RP!$B$30,$AE$1,MOD(S28+decal,28)),"")</f>
        <v>J</v>
      </c>
      <c r="T29" s="59" t="str">
        <f ca="1">IFERROR(OFFSET(RP!$B$30,$AE$1,MOD(T28+decal,28)),"")</f>
        <v>R</v>
      </c>
      <c r="U29" s="59" t="str">
        <f ca="1">IFERROR(OFFSET(RP!$B$30,$AE$1,MOD(U28+decal,28)),"")</f>
        <v>R</v>
      </c>
      <c r="V29" s="59" t="str">
        <f ca="1">IFERROR(OFFSET(RP!$B$30,$AE$1,MOD(V28+decal,28)),"")</f>
        <v>N</v>
      </c>
      <c r="W29" s="59" t="str">
        <f ca="1">IFERROR(OFFSET(RP!$B$30,$AE$1,MOD(W28+decal,28)),"")</f>
        <v>N</v>
      </c>
      <c r="X29" s="59" t="str">
        <f ca="1">IFERROR(OFFSET(RP!$B$30,$AE$1,MOD(X28+decal,28)),"")</f>
        <v>N</v>
      </c>
      <c r="Y29" s="59" t="str">
        <f ca="1">IFERROR(OFFSET(RP!$B$30,$AE$1,MOD(Y28+decal,28)),"")</f>
        <v>N</v>
      </c>
      <c r="Z29" s="59" t="str">
        <f ca="1">IFERROR(OFFSET(RP!$B$30,$AE$1,MOD(Z28+decal,28)),"")</f>
        <v>N</v>
      </c>
      <c r="AA29" s="59" t="str">
        <f ca="1">IFERROR(OFFSET(RP!$B$30,$AE$1,MOD(AA28+decal,28)),"")</f>
        <v>R</v>
      </c>
      <c r="AB29" s="59" t="str">
        <f ca="1">IFERROR(OFFSET(RP!$B$30,$AE$1,MOD(AB28+decal,28)),"")</f>
        <v>R</v>
      </c>
      <c r="AC29" s="59" t="str">
        <f ca="1">IFERROR(OFFSET(RP!$B$30,$AE$1,MOD(AC28+decal,28)),"")</f>
        <v>N</v>
      </c>
      <c r="AD29" s="59" t="str">
        <f ca="1">IFERROR(OFFSET(RP!$B$30,$AE$1,MOD(AD28+decal,28)),"")</f>
        <v>N</v>
      </c>
      <c r="AE29" s="59" t="str">
        <f ca="1">IFERROR(OFFSET(RP!$B$30,$AE$1,MOD(AE28+decal,28)),"")</f>
        <v>N</v>
      </c>
      <c r="AG29" s="16"/>
      <c r="AH29" s="9"/>
      <c r="AI29" s="4"/>
    </row>
    <row r="30" spans="1:62" s="10" customFormat="1" ht="9.9499999999999993" customHeight="1" x14ac:dyDescent="0.25">
      <c r="A30" s="56"/>
      <c r="B30" s="57"/>
      <c r="H30" s="15"/>
      <c r="I30" s="15"/>
      <c r="J30" s="2"/>
      <c r="K30" s="15"/>
      <c r="L30" s="15"/>
      <c r="M30" s="15"/>
      <c r="N30" s="15"/>
      <c r="O30" s="15"/>
      <c r="P30" s="15"/>
      <c r="Q30" s="15"/>
      <c r="R30" s="2"/>
      <c r="S30" s="15"/>
      <c r="T30" s="15"/>
      <c r="U30" s="15"/>
      <c r="V30" s="15"/>
      <c r="W30" s="15"/>
      <c r="X30" s="15"/>
      <c r="Y30" s="15"/>
      <c r="Z30" s="2"/>
      <c r="AA30" s="15"/>
      <c r="AB30" s="15"/>
      <c r="AC30" s="15"/>
      <c r="AD30" s="15"/>
      <c r="AE30" s="15"/>
      <c r="AF30" s="15"/>
      <c r="AG30" s="15"/>
      <c r="AH30" s="9"/>
      <c r="AI30" s="4"/>
    </row>
    <row r="31" spans="1:62" s="10" customFormat="1" ht="15" customHeight="1" x14ac:dyDescent="0.25">
      <c r="A31" s="63">
        <f>DATE(B1,10,1)</f>
        <v>46296</v>
      </c>
      <c r="B31" s="55">
        <f>A31</f>
        <v>46296</v>
      </c>
      <c r="C31" s="55">
        <f t="shared" ref="C31" si="236">B31+1</f>
        <v>46297</v>
      </c>
      <c r="D31" s="55">
        <f t="shared" ref="D31" si="237">C31+1</f>
        <v>46298</v>
      </c>
      <c r="E31" s="55">
        <f t="shared" ref="E31" si="238">D31+1</f>
        <v>46299</v>
      </c>
      <c r="F31" s="55">
        <f t="shared" ref="F31" si="239">E31+1</f>
        <v>46300</v>
      </c>
      <c r="G31" s="55">
        <f t="shared" ref="G31" si="240">F31+1</f>
        <v>46301</v>
      </c>
      <c r="H31" s="55">
        <f t="shared" ref="H31" si="241">G31+1</f>
        <v>46302</v>
      </c>
      <c r="I31" s="55">
        <f t="shared" ref="I31" si="242">H31+1</f>
        <v>46303</v>
      </c>
      <c r="J31" s="55">
        <f t="shared" ref="J31" si="243">I31+1</f>
        <v>46304</v>
      </c>
      <c r="K31" s="55">
        <f t="shared" ref="K31" si="244">J31+1</f>
        <v>46305</v>
      </c>
      <c r="L31" s="55">
        <f t="shared" ref="L31" si="245">K31+1</f>
        <v>46306</v>
      </c>
      <c r="M31" s="55">
        <f t="shared" ref="M31" si="246">L31+1</f>
        <v>46307</v>
      </c>
      <c r="N31" s="55">
        <f t="shared" ref="N31" si="247">M31+1</f>
        <v>46308</v>
      </c>
      <c r="O31" s="55">
        <f t="shared" ref="O31" si="248">N31+1</f>
        <v>46309</v>
      </c>
      <c r="P31" s="55">
        <f t="shared" ref="P31" si="249">O31+1</f>
        <v>46310</v>
      </c>
      <c r="Q31" s="55">
        <f t="shared" ref="Q31" si="250">P31+1</f>
        <v>46311</v>
      </c>
      <c r="R31" s="55">
        <f t="shared" ref="R31" si="251">Q31+1</f>
        <v>46312</v>
      </c>
      <c r="S31" s="55">
        <f t="shared" ref="S31" si="252">R31+1</f>
        <v>46313</v>
      </c>
      <c r="T31" s="55">
        <f t="shared" ref="T31" si="253">S31+1</f>
        <v>46314</v>
      </c>
      <c r="U31" s="55">
        <f t="shared" ref="U31" si="254">T31+1</f>
        <v>46315</v>
      </c>
      <c r="V31" s="55">
        <f t="shared" ref="V31" si="255">U31+1</f>
        <v>46316</v>
      </c>
      <c r="W31" s="55">
        <f t="shared" ref="W31" si="256">V31+1</f>
        <v>46317</v>
      </c>
      <c r="X31" s="55">
        <f t="shared" ref="X31" si="257">W31+1</f>
        <v>46318</v>
      </c>
      <c r="Y31" s="55">
        <f t="shared" ref="Y31" si="258">X31+1</f>
        <v>46319</v>
      </c>
      <c r="Z31" s="55">
        <f t="shared" ref="Z31" si="259">Y31+1</f>
        <v>46320</v>
      </c>
      <c r="AA31" s="55">
        <f t="shared" ref="AA31" si="260">Z31+1</f>
        <v>46321</v>
      </c>
      <c r="AB31" s="55">
        <f t="shared" ref="AB31" si="261">AA31+1</f>
        <v>46322</v>
      </c>
      <c r="AC31" s="55">
        <f t="shared" ref="AC31" si="262">AB31+1</f>
        <v>46323</v>
      </c>
      <c r="AD31" s="55">
        <f t="shared" ref="AD31" si="263">AC31+1</f>
        <v>46324</v>
      </c>
      <c r="AE31" s="55">
        <f t="shared" ref="AE31" si="264">AD31+1</f>
        <v>46325</v>
      </c>
      <c r="AF31" s="55">
        <f t="shared" ref="AF31" si="265">AE31+1</f>
        <v>46326</v>
      </c>
      <c r="AG31" s="15"/>
      <c r="AH31" s="9"/>
      <c r="AI31" s="4"/>
    </row>
    <row r="32" spans="1:62" ht="15" customHeight="1" x14ac:dyDescent="0.25">
      <c r="A32" s="63"/>
      <c r="B32" s="59" t="str">
        <f ca="1">IFERROR(OFFSET(RP!$B$30,$AE$1,MOD(B31+decal,28)),"")</f>
        <v>N</v>
      </c>
      <c r="C32" s="59" t="str">
        <f ca="1">IFERROR(OFFSET(RP!$B$30,$AE$1,MOD(C31+decal,28)),"")</f>
        <v>N</v>
      </c>
      <c r="D32" s="59" t="str">
        <f ca="1">IFERROR(OFFSET(RP!$B$30,$AE$1,MOD(D31+decal,28)),"")</f>
        <v>R</v>
      </c>
      <c r="E32" s="59" t="str">
        <f ca="1">IFERROR(OFFSET(RP!$B$30,$AE$1,MOD(E31+decal,28)),"")</f>
        <v>R</v>
      </c>
      <c r="F32" s="59" t="str">
        <f ca="1">IFERROR(OFFSET(RP!$B$30,$AE$1,MOD(F31+decal,28)),"")</f>
        <v>J</v>
      </c>
      <c r="G32" s="59" t="str">
        <f ca="1">IFERROR(OFFSET(RP!$B$30,$AE$1,MOD(G31+decal,28)),"")</f>
        <v>J</v>
      </c>
      <c r="H32" s="59" t="str">
        <f ca="1">IFERROR(OFFSET(RP!$B$30,$AE$1,MOD(H31+decal,28)),"")</f>
        <v>J</v>
      </c>
      <c r="I32" s="59" t="str">
        <f ca="1">IFERROR(OFFSET(RP!$B$30,$AE$1,MOD(I31+decal,28)),"")</f>
        <v>J</v>
      </c>
      <c r="J32" s="59" t="str">
        <f ca="1">IFERROR(OFFSET(RP!$B$30,$AE$1,MOD(J31+decal,28)),"")</f>
        <v>J</v>
      </c>
      <c r="K32" s="59" t="str">
        <f ca="1">IFERROR(OFFSET(RP!$B$30,$AE$1,MOD(K31+decal,28)),"")</f>
        <v>R</v>
      </c>
      <c r="L32" s="59" t="str">
        <f ca="1">IFERROR(OFFSET(RP!$B$30,$AE$1,MOD(L31+decal,28)),"")</f>
        <v>R</v>
      </c>
      <c r="M32" s="59" t="str">
        <f ca="1">IFERROR(OFFSET(RP!$B$30,$AE$1,MOD(M31+decal,28)),"")</f>
        <v>J</v>
      </c>
      <c r="N32" s="59" t="str">
        <f ca="1">IFERROR(OFFSET(RP!$B$30,$AE$1,MOD(N31+decal,28)),"")</f>
        <v>J</v>
      </c>
      <c r="O32" s="59" t="str">
        <f ca="1">IFERROR(OFFSET(RP!$B$30,$AE$1,MOD(O31+decal,28)),"")</f>
        <v>J</v>
      </c>
      <c r="P32" s="59" t="str">
        <f ca="1">IFERROR(OFFSET(RP!$B$30,$AE$1,MOD(P31+decal,28)),"")</f>
        <v>J</v>
      </c>
      <c r="Q32" s="59" t="str">
        <f ca="1">IFERROR(OFFSET(RP!$B$30,$AE$1,MOD(Q31+decal,28)),"")</f>
        <v>J</v>
      </c>
      <c r="R32" s="59" t="str">
        <f ca="1">IFERROR(OFFSET(RP!$B$30,$AE$1,MOD(R31+decal,28)),"")</f>
        <v>R</v>
      </c>
      <c r="S32" s="59" t="str">
        <f ca="1">IFERROR(OFFSET(RP!$B$30,$AE$1,MOD(S31+decal,28)),"")</f>
        <v>R</v>
      </c>
      <c r="T32" s="59" t="str">
        <f ca="1">IFERROR(OFFSET(RP!$B$30,$AE$1,MOD(T31+decal,28)),"")</f>
        <v>N</v>
      </c>
      <c r="U32" s="59" t="str">
        <f ca="1">IFERROR(OFFSET(RP!$B$30,$AE$1,MOD(U31+decal,28)),"")</f>
        <v>N</v>
      </c>
      <c r="V32" s="59" t="str">
        <f ca="1">IFERROR(OFFSET(RP!$B$30,$AE$1,MOD(V31+decal,28)),"")</f>
        <v>N</v>
      </c>
      <c r="W32" s="59" t="str">
        <f ca="1">IFERROR(OFFSET(RP!$B$30,$AE$1,MOD(W31+decal,28)),"")</f>
        <v>N</v>
      </c>
      <c r="X32" s="59" t="str">
        <f ca="1">IFERROR(OFFSET(RP!$B$30,$AE$1,MOD(X31+decal,28)),"")</f>
        <v>N</v>
      </c>
      <c r="Y32" s="59" t="str">
        <f ca="1">IFERROR(OFFSET(RP!$B$30,$AE$1,MOD(Y31+decal,28)),"")</f>
        <v>R</v>
      </c>
      <c r="Z32" s="59" t="str">
        <f ca="1">IFERROR(OFFSET(RP!$B$30,$AE$1,MOD(Z31+decal,28)),"")</f>
        <v>R</v>
      </c>
      <c r="AA32" s="59" t="str">
        <f ca="1">IFERROR(OFFSET(RP!$B$30,$AE$1,MOD(AA31+decal,28)),"")</f>
        <v>N</v>
      </c>
      <c r="AB32" s="59" t="str">
        <f ca="1">IFERROR(OFFSET(RP!$B$30,$AE$1,MOD(AB31+decal,28)),"")</f>
        <v>N</v>
      </c>
      <c r="AC32" s="59" t="str">
        <f ca="1">IFERROR(OFFSET(RP!$B$30,$AE$1,MOD(AC31+decal,28)),"")</f>
        <v>N</v>
      </c>
      <c r="AD32" s="59" t="str">
        <f ca="1">IFERROR(OFFSET(RP!$B$30,$AE$1,MOD(AD31+decal,28)),"")</f>
        <v>N</v>
      </c>
      <c r="AE32" s="59" t="str">
        <f ca="1">IFERROR(OFFSET(RP!$B$30,$AE$1,MOD(AE31+decal,28)),"")</f>
        <v>N</v>
      </c>
      <c r="AF32" s="59" t="str">
        <f ca="1">IFERROR(OFFSET(RP!$B$30,$AE$1,MOD(AF31+decal,28)),"")</f>
        <v>R</v>
      </c>
      <c r="AG32" s="2"/>
      <c r="AH32" s="2"/>
      <c r="AI32" s="4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/>
      <c r="BG32" s="10"/>
      <c r="BH32" s="10"/>
      <c r="BI32" s="10"/>
      <c r="BJ32" s="10"/>
    </row>
    <row r="33" spans="1:62" ht="9.9499999999999993" customHeight="1" x14ac:dyDescent="0.25">
      <c r="A33" s="56"/>
      <c r="B33" s="57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4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10"/>
      <c r="AZ33" s="10"/>
      <c r="BA33" s="10"/>
      <c r="BB33" s="10"/>
      <c r="BC33" s="10"/>
      <c r="BD33" s="10"/>
      <c r="BE33" s="10"/>
      <c r="BF33" s="10"/>
      <c r="BG33" s="10"/>
      <c r="BH33" s="10"/>
      <c r="BI33" s="10"/>
      <c r="BJ33" s="10"/>
    </row>
    <row r="34" spans="1:62" ht="15" customHeight="1" x14ac:dyDescent="0.25">
      <c r="A34" s="63">
        <f>DATE(B1,11,1)</f>
        <v>46327</v>
      </c>
      <c r="B34" s="55">
        <f>A34</f>
        <v>46327</v>
      </c>
      <c r="C34" s="55">
        <f t="shared" ref="C34" si="266">B34+1</f>
        <v>46328</v>
      </c>
      <c r="D34" s="55">
        <f t="shared" ref="D34" si="267">C34+1</f>
        <v>46329</v>
      </c>
      <c r="E34" s="55">
        <f t="shared" ref="E34" si="268">D34+1</f>
        <v>46330</v>
      </c>
      <c r="F34" s="55">
        <f t="shared" ref="F34" si="269">E34+1</f>
        <v>46331</v>
      </c>
      <c r="G34" s="55">
        <f t="shared" ref="G34" si="270">F34+1</f>
        <v>46332</v>
      </c>
      <c r="H34" s="55">
        <f t="shared" ref="H34" si="271">G34+1</f>
        <v>46333</v>
      </c>
      <c r="I34" s="55">
        <f t="shared" ref="I34" si="272">H34+1</f>
        <v>46334</v>
      </c>
      <c r="J34" s="55">
        <f t="shared" ref="J34" si="273">I34+1</f>
        <v>46335</v>
      </c>
      <c r="K34" s="55">
        <f t="shared" ref="K34" si="274">J34+1</f>
        <v>46336</v>
      </c>
      <c r="L34" s="55">
        <f t="shared" ref="L34" si="275">K34+1</f>
        <v>46337</v>
      </c>
      <c r="M34" s="55">
        <f t="shared" ref="M34" si="276">L34+1</f>
        <v>46338</v>
      </c>
      <c r="N34" s="55">
        <f t="shared" ref="N34" si="277">M34+1</f>
        <v>46339</v>
      </c>
      <c r="O34" s="55">
        <f t="shared" ref="O34" si="278">N34+1</f>
        <v>46340</v>
      </c>
      <c r="P34" s="55">
        <f t="shared" ref="P34" si="279">O34+1</f>
        <v>46341</v>
      </c>
      <c r="Q34" s="55">
        <f t="shared" ref="Q34" si="280">P34+1</f>
        <v>46342</v>
      </c>
      <c r="R34" s="55">
        <f t="shared" ref="R34" si="281">Q34+1</f>
        <v>46343</v>
      </c>
      <c r="S34" s="55">
        <f t="shared" ref="S34" si="282">R34+1</f>
        <v>46344</v>
      </c>
      <c r="T34" s="55">
        <f t="shared" ref="T34" si="283">S34+1</f>
        <v>46345</v>
      </c>
      <c r="U34" s="55">
        <f t="shared" ref="U34" si="284">T34+1</f>
        <v>46346</v>
      </c>
      <c r="V34" s="55">
        <f t="shared" ref="V34" si="285">U34+1</f>
        <v>46347</v>
      </c>
      <c r="W34" s="55">
        <f t="shared" ref="W34" si="286">V34+1</f>
        <v>46348</v>
      </c>
      <c r="X34" s="55">
        <f t="shared" ref="X34" si="287">W34+1</f>
        <v>46349</v>
      </c>
      <c r="Y34" s="55">
        <f t="shared" ref="Y34" si="288">X34+1</f>
        <v>46350</v>
      </c>
      <c r="Z34" s="55">
        <f t="shared" ref="Z34" si="289">Y34+1</f>
        <v>46351</v>
      </c>
      <c r="AA34" s="55">
        <f t="shared" ref="AA34" si="290">Z34+1</f>
        <v>46352</v>
      </c>
      <c r="AB34" s="55">
        <f t="shared" ref="AB34" si="291">AA34+1</f>
        <v>46353</v>
      </c>
      <c r="AC34" s="55">
        <f t="shared" ref="AC34" si="292">AB34+1</f>
        <v>46354</v>
      </c>
      <c r="AD34" s="55">
        <f t="shared" ref="AD34" si="293">AC34+1</f>
        <v>46355</v>
      </c>
      <c r="AE34" s="55">
        <f t="shared" ref="AE34" si="294">AD34+1</f>
        <v>46356</v>
      </c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</row>
    <row r="35" spans="1:62" ht="15" customHeight="1" x14ac:dyDescent="0.25">
      <c r="A35" s="63"/>
      <c r="B35" s="59" t="str">
        <f ca="1">IFERROR(OFFSET(RP!$B$30,$AE$1,MOD(B34+decal,28)),"")</f>
        <v>R</v>
      </c>
      <c r="C35" s="59" t="str">
        <f ca="1">IFERROR(OFFSET(RP!$B$30,$AE$1,MOD(C34+decal,28)),"")</f>
        <v>J</v>
      </c>
      <c r="D35" s="59" t="str">
        <f ca="1">IFERROR(OFFSET(RP!$B$30,$AE$1,MOD(D34+decal,28)),"")</f>
        <v>J</v>
      </c>
      <c r="E35" s="59" t="str">
        <f ca="1">IFERROR(OFFSET(RP!$B$30,$AE$1,MOD(E34+decal,28)),"")</f>
        <v>J</v>
      </c>
      <c r="F35" s="59" t="str">
        <f ca="1">IFERROR(OFFSET(RP!$B$30,$AE$1,MOD(F34+decal,28)),"")</f>
        <v>J</v>
      </c>
      <c r="G35" s="59" t="str">
        <f ca="1">IFERROR(OFFSET(RP!$B$30,$AE$1,MOD(G34+decal,28)),"")</f>
        <v>J</v>
      </c>
      <c r="H35" s="59" t="str">
        <f ca="1">IFERROR(OFFSET(RP!$B$30,$AE$1,MOD(H34+decal,28)),"")</f>
        <v>R</v>
      </c>
      <c r="I35" s="59" t="str">
        <f ca="1">IFERROR(OFFSET(RP!$B$30,$AE$1,MOD(I34+decal,28)),"")</f>
        <v>R</v>
      </c>
      <c r="J35" s="59" t="str">
        <f ca="1">IFERROR(OFFSET(RP!$B$30,$AE$1,MOD(J34+decal,28)),"")</f>
        <v>J</v>
      </c>
      <c r="K35" s="59" t="str">
        <f ca="1">IFERROR(OFFSET(RP!$B$30,$AE$1,MOD(K34+decal,28)),"")</f>
        <v>J</v>
      </c>
      <c r="L35" s="59" t="str">
        <f ca="1">IFERROR(OFFSET(RP!$B$30,$AE$1,MOD(L34+decal,28)),"")</f>
        <v>J</v>
      </c>
      <c r="M35" s="59" t="str">
        <f ca="1">IFERROR(OFFSET(RP!$B$30,$AE$1,MOD(M34+decal,28)),"")</f>
        <v>J</v>
      </c>
      <c r="N35" s="59" t="str">
        <f ca="1">IFERROR(OFFSET(RP!$B$30,$AE$1,MOD(N34+decal,28)),"")</f>
        <v>J</v>
      </c>
      <c r="O35" s="59" t="str">
        <f ca="1">IFERROR(OFFSET(RP!$B$30,$AE$1,MOD(O34+decal,28)),"")</f>
        <v>R</v>
      </c>
      <c r="P35" s="59" t="str">
        <f ca="1">IFERROR(OFFSET(RP!$B$30,$AE$1,MOD(P34+decal,28)),"")</f>
        <v>R</v>
      </c>
      <c r="Q35" s="59" t="str">
        <f ca="1">IFERROR(OFFSET(RP!$B$30,$AE$1,MOD(Q34+decal,28)),"")</f>
        <v>N</v>
      </c>
      <c r="R35" s="59" t="str">
        <f ca="1">IFERROR(OFFSET(RP!$B$30,$AE$1,MOD(R34+decal,28)),"")</f>
        <v>N</v>
      </c>
      <c r="S35" s="59" t="str">
        <f ca="1">IFERROR(OFFSET(RP!$B$30,$AE$1,MOD(S34+decal,28)),"")</f>
        <v>N</v>
      </c>
      <c r="T35" s="59" t="str">
        <f ca="1">IFERROR(OFFSET(RP!$B$30,$AE$1,MOD(T34+decal,28)),"")</f>
        <v>N</v>
      </c>
      <c r="U35" s="59" t="str">
        <f ca="1">IFERROR(OFFSET(RP!$B$30,$AE$1,MOD(U34+decal,28)),"")</f>
        <v>N</v>
      </c>
      <c r="V35" s="59" t="str">
        <f ca="1">IFERROR(OFFSET(RP!$B$30,$AE$1,MOD(V34+decal,28)),"")</f>
        <v>R</v>
      </c>
      <c r="W35" s="59" t="str">
        <f ca="1">IFERROR(OFFSET(RP!$B$30,$AE$1,MOD(W34+decal,28)),"")</f>
        <v>R</v>
      </c>
      <c r="X35" s="59" t="str">
        <f ca="1">IFERROR(OFFSET(RP!$B$30,$AE$1,MOD(X34+decal,28)),"")</f>
        <v>N</v>
      </c>
      <c r="Y35" s="59" t="str">
        <f ca="1">IFERROR(OFFSET(RP!$B$30,$AE$1,MOD(Y34+decal,28)),"")</f>
        <v>N</v>
      </c>
      <c r="Z35" s="59" t="str">
        <f ca="1">IFERROR(OFFSET(RP!$B$30,$AE$1,MOD(Z34+decal,28)),"")</f>
        <v>N</v>
      </c>
      <c r="AA35" s="59" t="str">
        <f ca="1">IFERROR(OFFSET(RP!$B$30,$AE$1,MOD(AA34+decal,28)),"")</f>
        <v>N</v>
      </c>
      <c r="AB35" s="59" t="str">
        <f ca="1">IFERROR(OFFSET(RP!$B$30,$AE$1,MOD(AB34+decal,28)),"")</f>
        <v>N</v>
      </c>
      <c r="AC35" s="59" t="str">
        <f ca="1">IFERROR(OFFSET(RP!$B$30,$AE$1,MOD(AC34+decal,28)),"")</f>
        <v>R</v>
      </c>
      <c r="AD35" s="59" t="str">
        <f ca="1">IFERROR(OFFSET(RP!$B$30,$AE$1,MOD(AD34+decal,28)),"")</f>
        <v>R</v>
      </c>
      <c r="AE35" s="59" t="str">
        <f ca="1">IFERROR(OFFSET(RP!$B$30,$AE$1,MOD(AE34+decal,28)),"")</f>
        <v>J</v>
      </c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</row>
    <row r="36" spans="1:62" ht="9.9499999999999993" customHeight="1" x14ac:dyDescent="0.25">
      <c r="A36" s="56"/>
      <c r="B36" s="57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</row>
    <row r="37" spans="1:62" ht="15" customHeight="1" x14ac:dyDescent="0.2">
      <c r="A37" s="63">
        <f>DATE(B1,12,1)</f>
        <v>46357</v>
      </c>
      <c r="B37" s="55">
        <f>A37</f>
        <v>46357</v>
      </c>
      <c r="C37" s="55">
        <f t="shared" ref="C37" si="295">B37+1</f>
        <v>46358</v>
      </c>
      <c r="D37" s="55">
        <f t="shared" ref="D37" si="296">C37+1</f>
        <v>46359</v>
      </c>
      <c r="E37" s="55">
        <f t="shared" ref="E37" si="297">D37+1</f>
        <v>46360</v>
      </c>
      <c r="F37" s="55">
        <f t="shared" ref="F37" si="298">E37+1</f>
        <v>46361</v>
      </c>
      <c r="G37" s="55">
        <f t="shared" ref="G37" si="299">F37+1</f>
        <v>46362</v>
      </c>
      <c r="H37" s="55">
        <f t="shared" ref="H37" si="300">G37+1</f>
        <v>46363</v>
      </c>
      <c r="I37" s="55">
        <f t="shared" ref="I37" si="301">H37+1</f>
        <v>46364</v>
      </c>
      <c r="J37" s="55">
        <f t="shared" ref="J37" si="302">I37+1</f>
        <v>46365</v>
      </c>
      <c r="K37" s="55">
        <f t="shared" ref="K37" si="303">J37+1</f>
        <v>46366</v>
      </c>
      <c r="L37" s="55">
        <f t="shared" ref="L37" si="304">K37+1</f>
        <v>46367</v>
      </c>
      <c r="M37" s="55">
        <f t="shared" ref="M37" si="305">L37+1</f>
        <v>46368</v>
      </c>
      <c r="N37" s="55">
        <f t="shared" ref="N37" si="306">M37+1</f>
        <v>46369</v>
      </c>
      <c r="O37" s="55">
        <f t="shared" ref="O37" si="307">N37+1</f>
        <v>46370</v>
      </c>
      <c r="P37" s="55">
        <f t="shared" ref="P37" si="308">O37+1</f>
        <v>46371</v>
      </c>
      <c r="Q37" s="55">
        <f t="shared" ref="Q37" si="309">P37+1</f>
        <v>46372</v>
      </c>
      <c r="R37" s="55">
        <f t="shared" ref="R37" si="310">Q37+1</f>
        <v>46373</v>
      </c>
      <c r="S37" s="55">
        <f t="shared" ref="S37" si="311">R37+1</f>
        <v>46374</v>
      </c>
      <c r="T37" s="55">
        <f t="shared" ref="T37" si="312">S37+1</f>
        <v>46375</v>
      </c>
      <c r="U37" s="55">
        <f t="shared" ref="U37" si="313">T37+1</f>
        <v>46376</v>
      </c>
      <c r="V37" s="55">
        <f t="shared" ref="V37" si="314">U37+1</f>
        <v>46377</v>
      </c>
      <c r="W37" s="55">
        <f t="shared" ref="W37" si="315">V37+1</f>
        <v>46378</v>
      </c>
      <c r="X37" s="55">
        <f t="shared" ref="X37" si="316">W37+1</f>
        <v>46379</v>
      </c>
      <c r="Y37" s="55">
        <f t="shared" ref="Y37" si="317">X37+1</f>
        <v>46380</v>
      </c>
      <c r="Z37" s="55">
        <f t="shared" ref="Z37" si="318">Y37+1</f>
        <v>46381</v>
      </c>
      <c r="AA37" s="55">
        <f t="shared" ref="AA37" si="319">Z37+1</f>
        <v>46382</v>
      </c>
      <c r="AB37" s="55">
        <f t="shared" ref="AB37" si="320">AA37+1</f>
        <v>46383</v>
      </c>
      <c r="AC37" s="55">
        <f t="shared" ref="AC37" si="321">AB37+1</f>
        <v>46384</v>
      </c>
      <c r="AD37" s="55">
        <f t="shared" ref="AD37" si="322">AC37+1</f>
        <v>46385</v>
      </c>
      <c r="AE37" s="55">
        <f t="shared" ref="AE37" si="323">AD37+1</f>
        <v>46386</v>
      </c>
      <c r="AF37" s="55">
        <f t="shared" ref="AF37" si="324">AE37+1</f>
        <v>46387</v>
      </c>
    </row>
    <row r="38" spans="1:62" ht="15" customHeight="1" x14ac:dyDescent="0.2">
      <c r="A38" s="63"/>
      <c r="B38" s="59" t="str">
        <f ca="1">IFERROR(OFFSET(RP!$B$30,$AE$1,MOD(B37+decal,28)),"")</f>
        <v>J</v>
      </c>
      <c r="C38" s="59" t="str">
        <f ca="1">IFERROR(OFFSET(RP!$B$30,$AE$1,MOD(C37+decal,28)),"")</f>
        <v>J</v>
      </c>
      <c r="D38" s="59" t="str">
        <f ca="1">IFERROR(OFFSET(RP!$B$30,$AE$1,MOD(D37+decal,28)),"")</f>
        <v>J</v>
      </c>
      <c r="E38" s="59" t="str">
        <f ca="1">IFERROR(OFFSET(RP!$B$30,$AE$1,MOD(E37+decal,28)),"")</f>
        <v>J</v>
      </c>
      <c r="F38" s="59" t="str">
        <f ca="1">IFERROR(OFFSET(RP!$B$30,$AE$1,MOD(F37+decal,28)),"")</f>
        <v>R</v>
      </c>
      <c r="G38" s="59" t="str">
        <f ca="1">IFERROR(OFFSET(RP!$B$30,$AE$1,MOD(G37+decal,28)),"")</f>
        <v>R</v>
      </c>
      <c r="H38" s="59" t="str">
        <f ca="1">IFERROR(OFFSET(RP!$B$30,$AE$1,MOD(H37+decal,28)),"")</f>
        <v>J</v>
      </c>
      <c r="I38" s="59" t="str">
        <f ca="1">IFERROR(OFFSET(RP!$B$30,$AE$1,MOD(I37+decal,28)),"")</f>
        <v>J</v>
      </c>
      <c r="J38" s="59" t="str">
        <f ca="1">IFERROR(OFFSET(RP!$B$30,$AE$1,MOD(J37+decal,28)),"")</f>
        <v>J</v>
      </c>
      <c r="K38" s="59" t="str">
        <f ca="1">IFERROR(OFFSET(RP!$B$30,$AE$1,MOD(K37+decal,28)),"")</f>
        <v>J</v>
      </c>
      <c r="L38" s="59" t="str">
        <f ca="1">IFERROR(OFFSET(RP!$B$30,$AE$1,MOD(L37+decal,28)),"")</f>
        <v>J</v>
      </c>
      <c r="M38" s="59" t="str">
        <f ca="1">IFERROR(OFFSET(RP!$B$30,$AE$1,MOD(M37+decal,28)),"")</f>
        <v>R</v>
      </c>
      <c r="N38" s="59" t="str">
        <f ca="1">IFERROR(OFFSET(RP!$B$30,$AE$1,MOD(N37+decal,28)),"")</f>
        <v>R</v>
      </c>
      <c r="O38" s="59" t="str">
        <f ca="1">IFERROR(OFFSET(RP!$B$30,$AE$1,MOD(O37+decal,28)),"")</f>
        <v>N</v>
      </c>
      <c r="P38" s="59" t="str">
        <f ca="1">IFERROR(OFFSET(RP!$B$30,$AE$1,MOD(P37+decal,28)),"")</f>
        <v>N</v>
      </c>
      <c r="Q38" s="59" t="str">
        <f ca="1">IFERROR(OFFSET(RP!$B$30,$AE$1,MOD(Q37+decal,28)),"")</f>
        <v>N</v>
      </c>
      <c r="R38" s="59" t="str">
        <f ca="1">IFERROR(OFFSET(RP!$B$30,$AE$1,MOD(R37+decal,28)),"")</f>
        <v>N</v>
      </c>
      <c r="S38" s="59" t="str">
        <f ca="1">IFERROR(OFFSET(RP!$B$30,$AE$1,MOD(S37+decal,28)),"")</f>
        <v>N</v>
      </c>
      <c r="T38" s="59" t="str">
        <f ca="1">IFERROR(OFFSET(RP!$B$30,$AE$1,MOD(T37+decal,28)),"")</f>
        <v>R</v>
      </c>
      <c r="U38" s="59" t="str">
        <f ca="1">IFERROR(OFFSET(RP!$B$30,$AE$1,MOD(U37+decal,28)),"")</f>
        <v>R</v>
      </c>
      <c r="V38" s="59" t="str">
        <f ca="1">IFERROR(OFFSET(RP!$B$30,$AE$1,MOD(V37+decal,28)),"")</f>
        <v>N</v>
      </c>
      <c r="W38" s="59" t="str">
        <f ca="1">IFERROR(OFFSET(RP!$B$30,$AE$1,MOD(W37+decal,28)),"")</f>
        <v>N</v>
      </c>
      <c r="X38" s="59" t="str">
        <f ca="1">IFERROR(OFFSET(RP!$B$30,$AE$1,MOD(X37+decal,28)),"")</f>
        <v>N</v>
      </c>
      <c r="Y38" s="59" t="str">
        <f ca="1">IFERROR(OFFSET(RP!$B$30,$AE$1,MOD(Y37+decal,28)),"")</f>
        <v>N</v>
      </c>
      <c r="Z38" s="59" t="str">
        <f ca="1">IFERROR(OFFSET(RP!$B$30,$AE$1,MOD(Z37+decal,28)),"")</f>
        <v>N</v>
      </c>
      <c r="AA38" s="59" t="str">
        <f ca="1">IFERROR(OFFSET(RP!$B$30,$AE$1,MOD(AA37+decal,28)),"")</f>
        <v>R</v>
      </c>
      <c r="AB38" s="59" t="str">
        <f ca="1">IFERROR(OFFSET(RP!$B$30,$AE$1,MOD(AB37+decal,28)),"")</f>
        <v>R</v>
      </c>
      <c r="AC38" s="59" t="str">
        <f ca="1">IFERROR(OFFSET(RP!$B$30,$AE$1,MOD(AC37+decal,28)),"")</f>
        <v>J</v>
      </c>
      <c r="AD38" s="59" t="str">
        <f ca="1">IFERROR(OFFSET(RP!$B$30,$AE$1,MOD(AD37+decal,28)),"")</f>
        <v>J</v>
      </c>
      <c r="AE38" s="59" t="str">
        <f ca="1">IFERROR(OFFSET(RP!$B$30,$AE$1,MOD(AE37+decal,28)),"")</f>
        <v>J</v>
      </c>
      <c r="AF38" s="59" t="str">
        <f ca="1">IFERROR(OFFSET(RP!$B$30,$AE$1,MOD(AF37+decal,28)),"")</f>
        <v>J</v>
      </c>
    </row>
    <row r="39" spans="1:62" ht="9.9499999999999993" customHeight="1" x14ac:dyDescent="0.25">
      <c r="A39" s="54"/>
      <c r="B39" s="57"/>
    </row>
    <row r="40" spans="1:62" ht="15" x14ac:dyDescent="0.25">
      <c r="A40" s="54"/>
      <c r="B40" s="53">
        <f>B3</f>
        <v>46023</v>
      </c>
      <c r="C40" s="53">
        <f t="shared" ref="C40:AF40" si="325">C3</f>
        <v>46024</v>
      </c>
      <c r="D40" s="53">
        <f t="shared" si="325"/>
        <v>46025</v>
      </c>
      <c r="E40" s="53">
        <f t="shared" si="325"/>
        <v>46026</v>
      </c>
      <c r="F40" s="53">
        <f t="shared" si="325"/>
        <v>46027</v>
      </c>
      <c r="G40" s="53">
        <f t="shared" si="325"/>
        <v>46028</v>
      </c>
      <c r="H40" s="53">
        <f t="shared" si="325"/>
        <v>46029</v>
      </c>
      <c r="I40" s="53">
        <f t="shared" si="325"/>
        <v>46030</v>
      </c>
      <c r="J40" s="53">
        <f t="shared" si="325"/>
        <v>46031</v>
      </c>
      <c r="K40" s="53">
        <f t="shared" si="325"/>
        <v>46032</v>
      </c>
      <c r="L40" s="53">
        <f t="shared" si="325"/>
        <v>46033</v>
      </c>
      <c r="M40" s="53">
        <f t="shared" si="325"/>
        <v>46034</v>
      </c>
      <c r="N40" s="53">
        <f t="shared" si="325"/>
        <v>46035</v>
      </c>
      <c r="O40" s="53">
        <f t="shared" si="325"/>
        <v>46036</v>
      </c>
      <c r="P40" s="53">
        <f t="shared" si="325"/>
        <v>46037</v>
      </c>
      <c r="Q40" s="53">
        <f t="shared" si="325"/>
        <v>46038</v>
      </c>
      <c r="R40" s="53">
        <f t="shared" si="325"/>
        <v>46039</v>
      </c>
      <c r="S40" s="53">
        <f t="shared" si="325"/>
        <v>46040</v>
      </c>
      <c r="T40" s="53">
        <f t="shared" si="325"/>
        <v>46041</v>
      </c>
      <c r="U40" s="53">
        <f t="shared" si="325"/>
        <v>46042</v>
      </c>
      <c r="V40" s="53">
        <f t="shared" si="325"/>
        <v>46043</v>
      </c>
      <c r="W40" s="53">
        <f t="shared" si="325"/>
        <v>46044</v>
      </c>
      <c r="X40" s="53">
        <f t="shared" si="325"/>
        <v>46045</v>
      </c>
      <c r="Y40" s="53">
        <f t="shared" si="325"/>
        <v>46046</v>
      </c>
      <c r="Z40" s="53">
        <f t="shared" si="325"/>
        <v>46047</v>
      </c>
      <c r="AA40" s="53">
        <f t="shared" si="325"/>
        <v>46048</v>
      </c>
      <c r="AB40" s="53">
        <f t="shared" si="325"/>
        <v>46049</v>
      </c>
      <c r="AC40" s="53">
        <f t="shared" si="325"/>
        <v>46050</v>
      </c>
      <c r="AD40" s="53">
        <f t="shared" si="325"/>
        <v>46051</v>
      </c>
      <c r="AE40" s="53">
        <f t="shared" si="325"/>
        <v>46052</v>
      </c>
      <c r="AF40" s="53">
        <f t="shared" si="325"/>
        <v>46053</v>
      </c>
    </row>
  </sheetData>
  <sortState xmlns:xlrd2="http://schemas.microsoft.com/office/spreadsheetml/2017/richdata2" ref="AL2:AL11">
    <sortCondition ref="AL2:AL11"/>
  </sortState>
  <mergeCells count="16">
    <mergeCell ref="A37:A38"/>
    <mergeCell ref="A13:A14"/>
    <mergeCell ref="A22:A23"/>
    <mergeCell ref="A25:A26"/>
    <mergeCell ref="A28:A29"/>
    <mergeCell ref="A31:A32"/>
    <mergeCell ref="A34:A35"/>
    <mergeCell ref="A7:A8"/>
    <mergeCell ref="A10:A11"/>
    <mergeCell ref="A16:A17"/>
    <mergeCell ref="A19:A20"/>
    <mergeCell ref="A4:A5"/>
    <mergeCell ref="H1:J1"/>
    <mergeCell ref="Y1:AA1"/>
    <mergeCell ref="W1:X1"/>
    <mergeCell ref="B1:D1"/>
  </mergeCells>
  <phoneticPr fontId="32" type="noConversion"/>
  <conditionalFormatting sqref="B6">
    <cfRule type="expression" dxfId="60" priority="343">
      <formula>B4=TODAY()</formula>
    </cfRule>
  </conditionalFormatting>
  <conditionalFormatting sqref="B39">
    <cfRule type="expression" dxfId="59" priority="332">
      <formula>B37=TODAY()</formula>
    </cfRule>
  </conditionalFormatting>
  <conditionalFormatting sqref="B4:AF4">
    <cfRule type="expression" dxfId="58" priority="326">
      <formula>COUNTIF(ferie,B4)&gt;0</formula>
    </cfRule>
  </conditionalFormatting>
  <conditionalFormatting sqref="B4:AF4">
    <cfRule type="expression" dxfId="57" priority="327">
      <formula>WEEKDAY(B4,2)&gt;5</formula>
    </cfRule>
  </conditionalFormatting>
  <conditionalFormatting sqref="B4:AF5">
    <cfRule type="cellIs" dxfId="56" priority="162" operator="equal">
      <formula>"N"</formula>
    </cfRule>
  </conditionalFormatting>
  <conditionalFormatting sqref="B5:AF5">
    <cfRule type="expression" dxfId="55" priority="161">
      <formula>COUNTIF(rp,B4)&gt;0</formula>
    </cfRule>
  </conditionalFormatting>
  <conditionalFormatting sqref="B7:AD7">
    <cfRule type="expression" dxfId="54" priority="159">
      <formula>COUNTIF(ferie,B7)&gt;0</formula>
    </cfRule>
  </conditionalFormatting>
  <conditionalFormatting sqref="B7:AD7">
    <cfRule type="expression" dxfId="53" priority="160">
      <formula>WEEKDAY(B7,2)&gt;5</formula>
    </cfRule>
  </conditionalFormatting>
  <conditionalFormatting sqref="B7:AD7">
    <cfRule type="cellIs" dxfId="52" priority="158" operator="equal">
      <formula>"N"</formula>
    </cfRule>
  </conditionalFormatting>
  <conditionalFormatting sqref="B10:AF10">
    <cfRule type="expression" dxfId="51" priority="115">
      <formula>COUNTIF(ferie,B10)&gt;0</formula>
    </cfRule>
  </conditionalFormatting>
  <conditionalFormatting sqref="B10:AF10">
    <cfRule type="expression" dxfId="50" priority="116">
      <formula>WEEKDAY(B10,2)&gt;5</formula>
    </cfRule>
  </conditionalFormatting>
  <conditionalFormatting sqref="B10:AF10">
    <cfRule type="cellIs" dxfId="49" priority="114" operator="equal">
      <formula>"N"</formula>
    </cfRule>
  </conditionalFormatting>
  <conditionalFormatting sqref="B16:AF16">
    <cfRule type="expression" dxfId="48" priority="111">
      <formula>COUNTIF(ferie,B16)&gt;0</formula>
    </cfRule>
  </conditionalFormatting>
  <conditionalFormatting sqref="B16:AF16">
    <cfRule type="expression" dxfId="47" priority="112">
      <formula>WEEKDAY(B16,2)&gt;5</formula>
    </cfRule>
  </conditionalFormatting>
  <conditionalFormatting sqref="B16:AF16">
    <cfRule type="cellIs" dxfId="46" priority="110" operator="equal">
      <formula>"N"</formula>
    </cfRule>
  </conditionalFormatting>
  <conditionalFormatting sqref="B22:AF22">
    <cfRule type="expression" dxfId="45" priority="107">
      <formula>COUNTIF(ferie,B22)&gt;0</formula>
    </cfRule>
  </conditionalFormatting>
  <conditionalFormatting sqref="B22:AF22">
    <cfRule type="expression" dxfId="44" priority="108">
      <formula>WEEKDAY(B22,2)&gt;5</formula>
    </cfRule>
  </conditionalFormatting>
  <conditionalFormatting sqref="B22:AF22">
    <cfRule type="cellIs" dxfId="43" priority="106" operator="equal">
      <formula>"N"</formula>
    </cfRule>
  </conditionalFormatting>
  <conditionalFormatting sqref="B25:AF25">
    <cfRule type="expression" dxfId="42" priority="103">
      <formula>COUNTIF(ferie,B25)&gt;0</formula>
    </cfRule>
  </conditionalFormatting>
  <conditionalFormatting sqref="B25:AF25">
    <cfRule type="expression" dxfId="41" priority="104">
      <formula>WEEKDAY(B25,2)&gt;5</formula>
    </cfRule>
  </conditionalFormatting>
  <conditionalFormatting sqref="B25:AF25">
    <cfRule type="cellIs" dxfId="40" priority="102" operator="equal">
      <formula>"N"</formula>
    </cfRule>
  </conditionalFormatting>
  <conditionalFormatting sqref="B31:AF31">
    <cfRule type="expression" dxfId="39" priority="99">
      <formula>COUNTIF(ferie,B31)&gt;0</formula>
    </cfRule>
  </conditionalFormatting>
  <conditionalFormatting sqref="B31:AF31">
    <cfRule type="expression" dxfId="38" priority="100">
      <formula>WEEKDAY(B31,2)&gt;5</formula>
    </cfRule>
  </conditionalFormatting>
  <conditionalFormatting sqref="B31:AF31">
    <cfRule type="cellIs" dxfId="37" priority="98" operator="equal">
      <formula>"N"</formula>
    </cfRule>
  </conditionalFormatting>
  <conditionalFormatting sqref="B37:AF37">
    <cfRule type="expression" dxfId="36" priority="95">
      <formula>COUNTIF(ferie,B37)&gt;0</formula>
    </cfRule>
  </conditionalFormatting>
  <conditionalFormatting sqref="B37:AF37">
    <cfRule type="expression" dxfId="35" priority="96">
      <formula>WEEKDAY(B37,2)&gt;5</formula>
    </cfRule>
  </conditionalFormatting>
  <conditionalFormatting sqref="B37:AF37">
    <cfRule type="cellIs" dxfId="34" priority="94" operator="equal">
      <formula>"N"</formula>
    </cfRule>
  </conditionalFormatting>
  <conditionalFormatting sqref="B34:AE34">
    <cfRule type="expression" dxfId="33" priority="91">
      <formula>COUNTIF(ferie,B34)&gt;0</formula>
    </cfRule>
  </conditionalFormatting>
  <conditionalFormatting sqref="B34:AE34">
    <cfRule type="expression" dxfId="32" priority="92">
      <formula>WEEKDAY(B34,2)&gt;5</formula>
    </cfRule>
  </conditionalFormatting>
  <conditionalFormatting sqref="B34:AE34">
    <cfRule type="cellIs" dxfId="31" priority="90" operator="equal">
      <formula>"N"</formula>
    </cfRule>
  </conditionalFormatting>
  <conditionalFormatting sqref="B28:AE28">
    <cfRule type="expression" dxfId="30" priority="87">
      <formula>COUNTIF(ferie,B28)&gt;0</formula>
    </cfRule>
  </conditionalFormatting>
  <conditionalFormatting sqref="B28:AE28">
    <cfRule type="expression" dxfId="29" priority="88">
      <formula>WEEKDAY(B28,2)&gt;5</formula>
    </cfRule>
  </conditionalFormatting>
  <conditionalFormatting sqref="B28:AE28">
    <cfRule type="cellIs" dxfId="28" priority="86" operator="equal">
      <formula>"N"</formula>
    </cfRule>
  </conditionalFormatting>
  <conditionalFormatting sqref="B19:AE19">
    <cfRule type="expression" dxfId="27" priority="83">
      <formula>COUNTIF(ferie,B19)&gt;0</formula>
    </cfRule>
  </conditionalFormatting>
  <conditionalFormatting sqref="B19:AE19">
    <cfRule type="expression" dxfId="26" priority="84">
      <formula>WEEKDAY(B19,2)&gt;5</formula>
    </cfRule>
  </conditionalFormatting>
  <conditionalFormatting sqref="B19:AE19">
    <cfRule type="cellIs" dxfId="25" priority="82" operator="equal">
      <formula>"N"</formula>
    </cfRule>
  </conditionalFormatting>
  <conditionalFormatting sqref="B13:AE13">
    <cfRule type="expression" dxfId="24" priority="79">
      <formula>COUNTIF(ferie,B13)&gt;0</formula>
    </cfRule>
  </conditionalFormatting>
  <conditionalFormatting sqref="B13:AE13">
    <cfRule type="expression" dxfId="23" priority="80">
      <formula>WEEKDAY(B13,2)&gt;5</formula>
    </cfRule>
  </conditionalFormatting>
  <conditionalFormatting sqref="B13:AE13">
    <cfRule type="cellIs" dxfId="22" priority="78" operator="equal">
      <formula>"N"</formula>
    </cfRule>
  </conditionalFormatting>
  <conditionalFormatting sqref="B11:AF11">
    <cfRule type="expression" dxfId="21" priority="21">
      <formula>COUNTIF(rp,B10)&gt;0</formula>
    </cfRule>
  </conditionalFormatting>
  <conditionalFormatting sqref="B17:AF17">
    <cfRule type="expression" dxfId="20" priority="19">
      <formula>COUNTIF(rp,B16)&gt;0</formula>
    </cfRule>
  </conditionalFormatting>
  <conditionalFormatting sqref="B11:AF11">
    <cfRule type="cellIs" dxfId="19" priority="22" operator="equal">
      <formula>"N"</formula>
    </cfRule>
  </conditionalFormatting>
  <conditionalFormatting sqref="B32:AF32">
    <cfRule type="cellIs" dxfId="18" priority="14" operator="equal">
      <formula>"N"</formula>
    </cfRule>
  </conditionalFormatting>
  <conditionalFormatting sqref="B32:AF32">
    <cfRule type="expression" dxfId="17" priority="13">
      <formula>COUNTIF(rp,B31)&gt;0</formula>
    </cfRule>
  </conditionalFormatting>
  <conditionalFormatting sqref="B29:AE29">
    <cfRule type="cellIs" dxfId="16" priority="8" operator="equal">
      <formula>"N"</formula>
    </cfRule>
  </conditionalFormatting>
  <conditionalFormatting sqref="B29:AE29">
    <cfRule type="expression" dxfId="15" priority="7">
      <formula>COUNTIF(rp,B28)&gt;0</formula>
    </cfRule>
  </conditionalFormatting>
  <conditionalFormatting sqref="B8:AD8">
    <cfRule type="cellIs" dxfId="14" priority="2" operator="equal">
      <formula>"N"</formula>
    </cfRule>
  </conditionalFormatting>
  <conditionalFormatting sqref="B8:AD8">
    <cfRule type="expression" dxfId="13" priority="1">
      <formula>COUNTIF(rp,B7)&gt;0</formula>
    </cfRule>
  </conditionalFormatting>
  <conditionalFormatting sqref="B35:AE35">
    <cfRule type="cellIs" dxfId="12" priority="10" operator="equal">
      <formula>"N"</formula>
    </cfRule>
  </conditionalFormatting>
  <conditionalFormatting sqref="B35:AE35">
    <cfRule type="expression" dxfId="11" priority="9">
      <formula>COUNTIF(rp,B34)&gt;0</formula>
    </cfRule>
  </conditionalFormatting>
  <conditionalFormatting sqref="B20:AE20">
    <cfRule type="cellIs" dxfId="10" priority="6" operator="equal">
      <formula>"N"</formula>
    </cfRule>
  </conditionalFormatting>
  <conditionalFormatting sqref="B20:AE20">
    <cfRule type="expression" dxfId="9" priority="5">
      <formula>COUNTIF(rp,B19)&gt;0</formula>
    </cfRule>
  </conditionalFormatting>
  <conditionalFormatting sqref="B14:AE14">
    <cfRule type="cellIs" dxfId="8" priority="4" operator="equal">
      <formula>"N"</formula>
    </cfRule>
  </conditionalFormatting>
  <conditionalFormatting sqref="B14:AE14">
    <cfRule type="expression" dxfId="7" priority="3">
      <formula>COUNTIF(rp,B13)&gt;0</formula>
    </cfRule>
  </conditionalFormatting>
  <conditionalFormatting sqref="B17:AF17">
    <cfRule type="cellIs" dxfId="6" priority="20" operator="equal">
      <formula>"N"</formula>
    </cfRule>
  </conditionalFormatting>
  <conditionalFormatting sqref="B23:AF23">
    <cfRule type="cellIs" dxfId="5" priority="18" operator="equal">
      <formula>"N"</formula>
    </cfRule>
  </conditionalFormatting>
  <conditionalFormatting sqref="B23:AF23">
    <cfRule type="expression" dxfId="4" priority="17">
      <formula>COUNTIF(rp,B22)&gt;0</formula>
    </cfRule>
  </conditionalFormatting>
  <conditionalFormatting sqref="B26:AF26">
    <cfRule type="cellIs" dxfId="3" priority="16" operator="equal">
      <formula>"N"</formula>
    </cfRule>
  </conditionalFormatting>
  <conditionalFormatting sqref="B26:AF26">
    <cfRule type="expression" dxfId="2" priority="15">
      <formula>COUNTIF(rp,B25)&gt;0</formula>
    </cfRule>
  </conditionalFormatting>
  <conditionalFormatting sqref="B38:AF38">
    <cfRule type="cellIs" dxfId="1" priority="12" operator="equal">
      <formula>"N"</formula>
    </cfRule>
  </conditionalFormatting>
  <conditionalFormatting sqref="B38:AF38">
    <cfRule type="expression" dxfId="0" priority="11">
      <formula>COUNTIF(rp,B37)&gt;0</formula>
    </cfRule>
  </conditionalFormatting>
  <dataValidations count="3">
    <dataValidation allowBlank="1" showInputMessage="1" showErrorMessage="1" prompt="Entrez l’année de début dans cette cellule" sqref="B1:D1" xr:uid="{9827E7F6-9B6C-4251-B9C6-EF1FC086D45A}"/>
    <dataValidation allowBlank="1" showInputMessage="1" showErrorMessage="1" prompt="Year est automatiquement mis à jour dans cette cellule" sqref="H1" xr:uid="{FED4BA88-CED9-42F3-B503-29CF3A0BA25C}"/>
    <dataValidation type="list" allowBlank="1" showInputMessage="1" showErrorMessage="1" sqref="Y1 AB1" xr:uid="{5CE60EC9-4864-4649-ADE3-673231283541}">
      <formula1>l_Agent</formula1>
    </dataValidation>
  </dataValidations>
  <printOptions horizontalCentered="1" verticalCentered="1"/>
  <pageMargins left="0.5" right="0.5" top="0.5" bottom="0.5" header="0.25" footer="0.25"/>
  <pageSetup paperSize="9" scale="96" orientation="landscape" r:id="rId1"/>
  <headerFooter alignWithMargins="0">
    <oddFooter>&amp;L_x000D_&amp;1#&amp;"Aptos"&amp;10&amp;K008000 Interne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6DAD03-4747-42B5-9083-8DDFAC6B3514}">
  <sheetPr codeName="Feuil2"/>
  <dimension ref="A1:AO64"/>
  <sheetViews>
    <sheetView workbookViewId="0">
      <selection activeCell="L29" sqref="L29"/>
    </sheetView>
  </sheetViews>
  <sheetFormatPr baseColWidth="10" defaultRowHeight="12.75" x14ac:dyDescent="0.2"/>
  <cols>
    <col min="3" max="12" width="11.28515625" customWidth="1"/>
    <col min="14" max="14" width="16.140625" customWidth="1"/>
    <col min="15" max="15" width="14" style="27" customWidth="1"/>
    <col min="18" max="18" width="17.42578125" customWidth="1"/>
  </cols>
  <sheetData>
    <row r="1" spans="1:41" ht="30.75" customHeight="1" x14ac:dyDescent="0.2">
      <c r="A1" s="32"/>
      <c r="B1" s="33"/>
      <c r="C1" s="34" t="s">
        <v>34</v>
      </c>
      <c r="D1" s="33"/>
      <c r="E1" s="33"/>
      <c r="F1" s="33"/>
      <c r="G1" s="33"/>
      <c r="H1" s="33"/>
      <c r="I1" s="33"/>
      <c r="J1" s="33"/>
      <c r="K1" s="33"/>
      <c r="L1" s="35"/>
      <c r="M1" s="12"/>
      <c r="N1" s="21" t="s">
        <v>32</v>
      </c>
      <c r="O1" s="21" t="s">
        <v>33</v>
      </c>
      <c r="Q1" t="s">
        <v>49</v>
      </c>
      <c r="R1" s="27">
        <f>Calendrier!B1</f>
        <v>2026</v>
      </c>
    </row>
    <row r="2" spans="1:41" x14ac:dyDescent="0.2">
      <c r="A2" s="40" t="s">
        <v>4</v>
      </c>
      <c r="B2" s="41" t="s">
        <v>5</v>
      </c>
      <c r="C2" s="41" t="s">
        <v>16</v>
      </c>
      <c r="D2" s="41" t="s">
        <v>17</v>
      </c>
      <c r="E2" s="41" t="s">
        <v>18</v>
      </c>
      <c r="F2" s="41" t="s">
        <v>19</v>
      </c>
      <c r="G2" s="41" t="s">
        <v>20</v>
      </c>
      <c r="H2" s="41" t="s">
        <v>21</v>
      </c>
      <c r="I2" s="41" t="s">
        <v>22</v>
      </c>
      <c r="J2" s="41" t="s">
        <v>23</v>
      </c>
      <c r="K2" s="41" t="s">
        <v>24</v>
      </c>
      <c r="L2" s="41" t="s">
        <v>25</v>
      </c>
      <c r="M2" s="5"/>
      <c r="N2" s="22">
        <v>46024</v>
      </c>
      <c r="O2" s="22">
        <v>46038</v>
      </c>
      <c r="Q2" s="48" t="s">
        <v>50</v>
      </c>
      <c r="R2" s="49">
        <f>DATE(R1,1,1)</f>
        <v>46023</v>
      </c>
    </row>
    <row r="3" spans="1:41" ht="18.75" x14ac:dyDescent="0.3">
      <c r="A3" s="39" t="s">
        <v>6</v>
      </c>
      <c r="B3" s="37" t="s">
        <v>3</v>
      </c>
      <c r="C3" s="47">
        <v>46199</v>
      </c>
      <c r="D3" s="47">
        <v>46192</v>
      </c>
      <c r="E3" s="47">
        <v>46276</v>
      </c>
      <c r="F3" s="47">
        <v>46171</v>
      </c>
      <c r="G3" s="47">
        <v>46332</v>
      </c>
      <c r="H3" s="47">
        <v>46031</v>
      </c>
      <c r="I3" s="47">
        <v>46059</v>
      </c>
      <c r="J3" s="47">
        <v>46220</v>
      </c>
      <c r="K3" s="47">
        <v>46339</v>
      </c>
      <c r="L3" s="47">
        <v>46227</v>
      </c>
      <c r="M3" s="7"/>
      <c r="N3" s="22">
        <v>46031</v>
      </c>
      <c r="O3" s="28">
        <v>46045</v>
      </c>
      <c r="Q3" s="48" t="s">
        <v>51</v>
      </c>
      <c r="R3" s="49">
        <f>ROUND(DATE(R1,4,MOD(234-11*MOD(R1,19),30))/7,)*7-6</f>
        <v>46117</v>
      </c>
    </row>
    <row r="4" spans="1:41" ht="15.75" x14ac:dyDescent="0.2">
      <c r="A4" s="38" t="s">
        <v>7</v>
      </c>
      <c r="B4" s="36" t="s">
        <v>3</v>
      </c>
      <c r="C4" s="47">
        <v>46164</v>
      </c>
      <c r="D4" s="47">
        <v>46276</v>
      </c>
      <c r="E4" s="47">
        <v>46080</v>
      </c>
      <c r="F4" s="47">
        <v>46031</v>
      </c>
      <c r="G4" s="47">
        <v>46087</v>
      </c>
      <c r="H4" s="47">
        <v>46192</v>
      </c>
      <c r="I4" s="47">
        <v>46115</v>
      </c>
      <c r="J4" s="47">
        <v>46332</v>
      </c>
      <c r="K4" s="47">
        <v>46108</v>
      </c>
      <c r="L4" s="47">
        <v>46220</v>
      </c>
      <c r="M4" s="9"/>
      <c r="N4" s="22">
        <v>46052</v>
      </c>
      <c r="O4" s="28">
        <v>46066</v>
      </c>
      <c r="Q4" s="48" t="s">
        <v>52</v>
      </c>
      <c r="R4" s="49">
        <f>SUM(R3+1)</f>
        <v>46118</v>
      </c>
    </row>
    <row r="5" spans="1:41" ht="15.75" x14ac:dyDescent="0.25">
      <c r="A5" s="39" t="s">
        <v>8</v>
      </c>
      <c r="B5" s="37" t="s">
        <v>3</v>
      </c>
      <c r="C5" s="47">
        <v>46059</v>
      </c>
      <c r="D5" s="47">
        <v>46199</v>
      </c>
      <c r="E5" s="47">
        <v>46255</v>
      </c>
      <c r="F5" s="47">
        <v>46220</v>
      </c>
      <c r="G5" s="47">
        <v>46339</v>
      </c>
      <c r="H5" s="47">
        <v>46192</v>
      </c>
      <c r="I5" s="47">
        <v>46108</v>
      </c>
      <c r="J5" s="47">
        <v>46227</v>
      </c>
      <c r="K5" s="47">
        <v>46311</v>
      </c>
      <c r="L5" s="47">
        <v>46136</v>
      </c>
      <c r="M5" s="10"/>
      <c r="N5" s="22">
        <v>46059</v>
      </c>
      <c r="O5" s="28">
        <v>46073</v>
      </c>
      <c r="Q5" s="48" t="s">
        <v>53</v>
      </c>
      <c r="R5" s="49">
        <f>DATE(R1,5,1)</f>
        <v>46143</v>
      </c>
    </row>
    <row r="6" spans="1:41" ht="15.75" x14ac:dyDescent="0.25">
      <c r="A6" s="38" t="s">
        <v>9</v>
      </c>
      <c r="B6" s="36" t="s">
        <v>3</v>
      </c>
      <c r="C6" s="47">
        <v>46220</v>
      </c>
      <c r="D6" s="47">
        <v>46171</v>
      </c>
      <c r="E6" s="47">
        <v>46108</v>
      </c>
      <c r="F6" s="47">
        <v>46087</v>
      </c>
      <c r="G6" s="47">
        <v>46248</v>
      </c>
      <c r="H6" s="47">
        <v>46255</v>
      </c>
      <c r="I6" s="47">
        <v>46276</v>
      </c>
      <c r="J6" s="47">
        <v>46332</v>
      </c>
      <c r="K6" s="47">
        <v>46304</v>
      </c>
      <c r="L6" s="47">
        <v>46339</v>
      </c>
      <c r="M6" s="10"/>
      <c r="N6" s="22">
        <v>46080</v>
      </c>
      <c r="O6" s="28">
        <v>46094</v>
      </c>
      <c r="Q6" s="48" t="s">
        <v>54</v>
      </c>
      <c r="R6" s="49">
        <f>DATE(R1,5,8)</f>
        <v>46150</v>
      </c>
    </row>
    <row r="7" spans="1:41" ht="15.75" x14ac:dyDescent="0.25">
      <c r="A7" s="39" t="s">
        <v>10</v>
      </c>
      <c r="B7" s="37" t="s">
        <v>3</v>
      </c>
      <c r="C7" s="47">
        <v>46164</v>
      </c>
      <c r="D7" s="47">
        <v>46220</v>
      </c>
      <c r="E7" s="47">
        <v>46115</v>
      </c>
      <c r="F7" s="47">
        <v>46031</v>
      </c>
      <c r="G7" s="47">
        <v>46276</v>
      </c>
      <c r="H7" s="47">
        <v>46304</v>
      </c>
      <c r="I7" s="47">
        <v>46136</v>
      </c>
      <c r="J7" s="47">
        <v>46339</v>
      </c>
      <c r="K7" s="47">
        <v>46171</v>
      </c>
      <c r="L7" s="47">
        <v>46052</v>
      </c>
      <c r="M7" s="10"/>
      <c r="N7" s="22">
        <v>46087</v>
      </c>
      <c r="O7" s="28">
        <v>46101</v>
      </c>
      <c r="Q7" s="48" t="s">
        <v>55</v>
      </c>
      <c r="R7" s="49">
        <f>R3+39</f>
        <v>46156</v>
      </c>
    </row>
    <row r="8" spans="1:41" ht="15.75" x14ac:dyDescent="0.25">
      <c r="A8" s="38" t="s">
        <v>11</v>
      </c>
      <c r="B8" s="36" t="s">
        <v>3</v>
      </c>
      <c r="C8" s="47">
        <v>46199</v>
      </c>
      <c r="D8" s="47">
        <v>46332</v>
      </c>
      <c r="E8" s="47">
        <v>46031</v>
      </c>
      <c r="F8" s="47">
        <v>46367</v>
      </c>
      <c r="G8" s="47">
        <v>46227</v>
      </c>
      <c r="H8" s="47">
        <v>46248</v>
      </c>
      <c r="I8" s="47">
        <v>46136</v>
      </c>
      <c r="J8" s="47">
        <v>46276</v>
      </c>
      <c r="K8" s="47">
        <v>46360</v>
      </c>
      <c r="L8" s="47">
        <v>46255</v>
      </c>
      <c r="M8" s="10"/>
      <c r="N8" s="22">
        <v>46108</v>
      </c>
      <c r="O8" s="28">
        <v>46122</v>
      </c>
      <c r="Q8" s="48" t="s">
        <v>56</v>
      </c>
      <c r="R8" s="49">
        <f>R3+49</f>
        <v>46166</v>
      </c>
    </row>
    <row r="9" spans="1:41" ht="15.75" x14ac:dyDescent="0.25">
      <c r="A9" s="39" t="s">
        <v>12</v>
      </c>
      <c r="B9" s="37" t="s">
        <v>3</v>
      </c>
      <c r="C9" s="47">
        <v>46087</v>
      </c>
      <c r="D9" s="47">
        <v>46059</v>
      </c>
      <c r="E9" s="47">
        <v>46283</v>
      </c>
      <c r="F9" s="47">
        <v>46052</v>
      </c>
      <c r="G9" s="47">
        <v>46108</v>
      </c>
      <c r="H9" s="47">
        <v>46339</v>
      </c>
      <c r="I9" s="47">
        <v>46136</v>
      </c>
      <c r="J9" s="47">
        <v>46367</v>
      </c>
      <c r="K9" s="47">
        <v>46332</v>
      </c>
      <c r="L9" s="47">
        <v>46255</v>
      </c>
      <c r="M9" s="10"/>
      <c r="N9" s="22">
        <v>46115</v>
      </c>
      <c r="O9" s="28">
        <v>46129</v>
      </c>
      <c r="Q9" s="48" t="s">
        <v>57</v>
      </c>
      <c r="R9" s="49">
        <f>R8+1</f>
        <v>46167</v>
      </c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</row>
    <row r="10" spans="1:41" ht="15.75" x14ac:dyDescent="0.25">
      <c r="A10" s="38" t="s">
        <v>46</v>
      </c>
      <c r="B10" s="36" t="s">
        <v>3</v>
      </c>
      <c r="C10" s="47">
        <v>46080</v>
      </c>
      <c r="D10" s="47">
        <v>46171</v>
      </c>
      <c r="E10" s="47">
        <v>46136</v>
      </c>
      <c r="F10" s="47">
        <v>46248</v>
      </c>
      <c r="G10" s="47">
        <v>46108</v>
      </c>
      <c r="H10" s="47">
        <v>46115</v>
      </c>
      <c r="I10" s="47">
        <v>46031</v>
      </c>
      <c r="J10" s="47">
        <v>46255</v>
      </c>
      <c r="K10" s="47">
        <v>46227</v>
      </c>
      <c r="L10" s="47">
        <v>46311</v>
      </c>
      <c r="M10" s="10"/>
      <c r="N10" s="22">
        <v>46136</v>
      </c>
      <c r="O10" s="28">
        <v>46157</v>
      </c>
      <c r="Q10" s="48" t="s">
        <v>58</v>
      </c>
      <c r="R10" s="49">
        <f>DATE(R1,7,14)</f>
        <v>46217</v>
      </c>
    </row>
    <row r="11" spans="1:41" x14ac:dyDescent="0.2">
      <c r="A11" s="38" t="s">
        <v>48</v>
      </c>
      <c r="B11" s="36" t="s">
        <v>3</v>
      </c>
      <c r="C11" s="47">
        <v>46220</v>
      </c>
      <c r="D11" s="47">
        <v>46164</v>
      </c>
      <c r="E11" s="47">
        <v>46080</v>
      </c>
      <c r="F11" s="47">
        <v>46304</v>
      </c>
      <c r="G11" s="47">
        <v>46276</v>
      </c>
      <c r="H11" s="47">
        <v>46255</v>
      </c>
      <c r="I11" s="47">
        <v>46059</v>
      </c>
      <c r="J11" s="47">
        <v>46248</v>
      </c>
      <c r="K11" s="47">
        <v>46227</v>
      </c>
      <c r="L11" s="47">
        <v>46052</v>
      </c>
      <c r="M11" s="5"/>
      <c r="N11" s="22">
        <v>46164</v>
      </c>
      <c r="O11" s="28">
        <v>46178</v>
      </c>
      <c r="Q11" s="48" t="s">
        <v>59</v>
      </c>
      <c r="R11" s="49">
        <f>DATE(R1,8,15)</f>
        <v>46249</v>
      </c>
    </row>
    <row r="12" spans="1:41" ht="18.75" x14ac:dyDescent="0.3">
      <c r="A12" s="38" t="s">
        <v>13</v>
      </c>
      <c r="B12" s="36" t="s">
        <v>31</v>
      </c>
      <c r="C12" s="47">
        <v>46346</v>
      </c>
      <c r="D12" s="47">
        <v>46213</v>
      </c>
      <c r="E12" s="47">
        <v>46262</v>
      </c>
      <c r="F12" s="47">
        <v>46269</v>
      </c>
      <c r="G12" s="47">
        <v>46325</v>
      </c>
      <c r="H12" s="47">
        <v>46290</v>
      </c>
      <c r="I12" s="47">
        <v>46073</v>
      </c>
      <c r="J12" s="47">
        <v>46234</v>
      </c>
      <c r="K12" s="47">
        <v>46094</v>
      </c>
      <c r="L12" s="47">
        <v>46129</v>
      </c>
      <c r="M12" s="7"/>
      <c r="N12" s="22">
        <v>46171</v>
      </c>
      <c r="O12" s="28">
        <v>46185</v>
      </c>
      <c r="Q12" s="48" t="s">
        <v>60</v>
      </c>
      <c r="R12" s="49">
        <f>DATE(R1,11,1)</f>
        <v>46327</v>
      </c>
    </row>
    <row r="13" spans="1:41" ht="15.75" x14ac:dyDescent="0.2">
      <c r="A13" s="39" t="s">
        <v>14</v>
      </c>
      <c r="B13" s="37" t="s">
        <v>31</v>
      </c>
      <c r="C13" s="47">
        <v>46213</v>
      </c>
      <c r="D13" s="47">
        <v>46290</v>
      </c>
      <c r="E13" s="47">
        <v>46122</v>
      </c>
      <c r="F13" s="47">
        <v>46241</v>
      </c>
      <c r="G13" s="47">
        <v>46325</v>
      </c>
      <c r="H13" s="47">
        <v>46178</v>
      </c>
      <c r="I13" s="47">
        <v>46185</v>
      </c>
      <c r="J13" s="47">
        <v>46374</v>
      </c>
      <c r="K13" s="47">
        <v>46101</v>
      </c>
      <c r="L13" s="47">
        <v>46234</v>
      </c>
      <c r="M13" s="9"/>
      <c r="N13" s="22">
        <v>46192</v>
      </c>
      <c r="O13" s="28">
        <v>46206</v>
      </c>
      <c r="Q13" s="48" t="s">
        <v>61</v>
      </c>
      <c r="R13" s="49">
        <f>DATE(R1,11,11)</f>
        <v>46337</v>
      </c>
    </row>
    <row r="14" spans="1:41" ht="15.75" x14ac:dyDescent="0.25">
      <c r="A14" s="38" t="s">
        <v>15</v>
      </c>
      <c r="B14" s="36" t="s">
        <v>31</v>
      </c>
      <c r="C14" s="47">
        <v>46094</v>
      </c>
      <c r="D14" s="47">
        <v>46262</v>
      </c>
      <c r="E14" s="47">
        <v>46066</v>
      </c>
      <c r="F14" s="47">
        <v>46241</v>
      </c>
      <c r="G14" s="47">
        <v>46353</v>
      </c>
      <c r="H14" s="47">
        <v>46234</v>
      </c>
      <c r="I14" s="47">
        <v>46269</v>
      </c>
      <c r="J14" s="47">
        <v>46185</v>
      </c>
      <c r="K14" s="47">
        <v>46101</v>
      </c>
      <c r="L14" s="47">
        <v>46129</v>
      </c>
      <c r="M14" s="10"/>
      <c r="N14" s="22">
        <v>46199</v>
      </c>
      <c r="O14" s="28">
        <v>46213</v>
      </c>
      <c r="Q14" s="48" t="s">
        <v>62</v>
      </c>
      <c r="R14" s="49">
        <f>DATE(R1,12,25)</f>
        <v>46381</v>
      </c>
    </row>
    <row r="15" spans="1:41" ht="15.75" x14ac:dyDescent="0.25">
      <c r="A15" s="39" t="s">
        <v>26</v>
      </c>
      <c r="B15" s="37" t="s">
        <v>31</v>
      </c>
      <c r="C15" s="47">
        <v>46290</v>
      </c>
      <c r="D15" s="47">
        <v>46234</v>
      </c>
      <c r="E15" s="47">
        <v>46066</v>
      </c>
      <c r="F15" s="47">
        <v>46213</v>
      </c>
      <c r="G15" s="47">
        <v>46318</v>
      </c>
      <c r="H15" s="47">
        <v>46178</v>
      </c>
      <c r="I15" s="47">
        <v>46185</v>
      </c>
      <c r="J15" s="47">
        <v>46045</v>
      </c>
      <c r="K15" s="47">
        <v>46353</v>
      </c>
      <c r="L15" s="47">
        <v>46297</v>
      </c>
      <c r="M15" s="10"/>
      <c r="N15" s="22">
        <v>46220</v>
      </c>
      <c r="O15" s="28">
        <v>46234</v>
      </c>
      <c r="R15" s="46"/>
    </row>
    <row r="16" spans="1:41" ht="15.75" x14ac:dyDescent="0.25">
      <c r="A16" s="38" t="s">
        <v>27</v>
      </c>
      <c r="B16" s="36" t="s">
        <v>31</v>
      </c>
      <c r="C16" s="47">
        <v>46045</v>
      </c>
      <c r="D16" s="47">
        <v>46178</v>
      </c>
      <c r="E16" s="47">
        <v>46290</v>
      </c>
      <c r="F16" s="47">
        <v>46094</v>
      </c>
      <c r="G16" s="47">
        <v>46122</v>
      </c>
      <c r="H16" s="47">
        <v>46346</v>
      </c>
      <c r="I16" s="47">
        <v>46157</v>
      </c>
      <c r="J16" s="47">
        <v>46234</v>
      </c>
      <c r="K16" s="47">
        <v>46241</v>
      </c>
      <c r="L16" s="47">
        <v>46213</v>
      </c>
      <c r="M16" s="10"/>
      <c r="N16" s="22">
        <v>46227</v>
      </c>
      <c r="O16" s="28">
        <v>46241</v>
      </c>
    </row>
    <row r="17" spans="1:29" ht="15.75" x14ac:dyDescent="0.25">
      <c r="A17" s="39" t="s">
        <v>28</v>
      </c>
      <c r="B17" s="37" t="s">
        <v>31</v>
      </c>
      <c r="C17" s="47">
        <v>46234</v>
      </c>
      <c r="D17" s="47">
        <v>46269</v>
      </c>
      <c r="E17" s="47">
        <v>46157</v>
      </c>
      <c r="F17" s="47">
        <v>46101</v>
      </c>
      <c r="G17" s="47">
        <v>46094</v>
      </c>
      <c r="H17" s="47">
        <v>46297</v>
      </c>
      <c r="I17" s="47">
        <v>46178</v>
      </c>
      <c r="J17" s="47">
        <v>46318</v>
      </c>
      <c r="K17" s="47">
        <v>46129</v>
      </c>
      <c r="L17" s="47">
        <v>46262</v>
      </c>
      <c r="M17" s="10"/>
      <c r="N17" s="22">
        <v>46248</v>
      </c>
      <c r="O17" s="28">
        <v>46262</v>
      </c>
    </row>
    <row r="18" spans="1:29" ht="15.75" x14ac:dyDescent="0.25">
      <c r="A18" s="38" t="s">
        <v>29</v>
      </c>
      <c r="B18" s="36" t="s">
        <v>31</v>
      </c>
      <c r="C18" s="47">
        <v>46101</v>
      </c>
      <c r="D18" s="47">
        <v>46157</v>
      </c>
      <c r="E18" s="47">
        <v>46353</v>
      </c>
      <c r="F18" s="47">
        <v>46066</v>
      </c>
      <c r="G18" s="47">
        <v>46045</v>
      </c>
      <c r="H18" s="47">
        <v>46262</v>
      </c>
      <c r="I18" s="47">
        <v>46346</v>
      </c>
      <c r="J18" s="47">
        <v>46374</v>
      </c>
      <c r="K18" s="47">
        <v>46297</v>
      </c>
      <c r="L18" s="47">
        <v>46318</v>
      </c>
      <c r="M18" s="10"/>
      <c r="N18" s="22">
        <v>46255</v>
      </c>
      <c r="O18" s="28">
        <v>46269</v>
      </c>
    </row>
    <row r="19" spans="1:29" ht="15.75" x14ac:dyDescent="0.25">
      <c r="A19" s="39" t="s">
        <v>30</v>
      </c>
      <c r="B19" s="37" t="s">
        <v>31</v>
      </c>
      <c r="C19" s="47">
        <v>46122</v>
      </c>
      <c r="D19" s="47">
        <v>46101</v>
      </c>
      <c r="E19" s="47">
        <v>46241</v>
      </c>
      <c r="F19" s="47">
        <v>46066</v>
      </c>
      <c r="G19" s="47">
        <v>46157</v>
      </c>
      <c r="H19" s="47">
        <v>46073</v>
      </c>
      <c r="I19" s="47">
        <v>46178</v>
      </c>
      <c r="J19" s="47">
        <v>46346</v>
      </c>
      <c r="K19" s="47">
        <v>46206</v>
      </c>
      <c r="L19" s="47">
        <v>46094</v>
      </c>
      <c r="M19" s="10"/>
      <c r="N19" s="22">
        <v>46276</v>
      </c>
      <c r="O19" s="28">
        <v>46290</v>
      </c>
    </row>
    <row r="20" spans="1:29" x14ac:dyDescent="0.2">
      <c r="A20" s="39" t="s">
        <v>47</v>
      </c>
      <c r="B20" s="37" t="s">
        <v>31</v>
      </c>
      <c r="C20" s="47">
        <v>46206</v>
      </c>
      <c r="D20" s="47">
        <v>46241</v>
      </c>
      <c r="E20" s="47">
        <v>46325</v>
      </c>
      <c r="F20" s="47">
        <v>46178</v>
      </c>
      <c r="G20" s="47">
        <v>46346</v>
      </c>
      <c r="H20" s="47">
        <v>46045</v>
      </c>
      <c r="I20" s="47">
        <v>46101</v>
      </c>
      <c r="J20" s="47">
        <v>46094</v>
      </c>
      <c r="K20" s="47">
        <v>46262</v>
      </c>
      <c r="L20" s="47">
        <v>46185</v>
      </c>
      <c r="M20" s="5"/>
      <c r="N20" s="22">
        <v>46283</v>
      </c>
      <c r="O20" s="28">
        <v>46297</v>
      </c>
    </row>
    <row r="21" spans="1:29" ht="18.75" x14ac:dyDescent="0.3">
      <c r="A21" s="42"/>
      <c r="B21" s="43"/>
      <c r="J21" s="44"/>
      <c r="K21" s="44"/>
      <c r="L21" s="45"/>
      <c r="M21" s="7"/>
      <c r="N21" s="22">
        <v>46304</v>
      </c>
      <c r="O21" s="28">
        <v>46318</v>
      </c>
    </row>
    <row r="22" spans="1:29" ht="15.75" x14ac:dyDescent="0.2">
      <c r="A22" s="9"/>
      <c r="B22" s="18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9"/>
      <c r="N22" s="22">
        <v>46311</v>
      </c>
      <c r="O22" s="28">
        <v>46325</v>
      </c>
    </row>
    <row r="23" spans="1:29" ht="15.75" x14ac:dyDescent="0.25">
      <c r="A23" s="10"/>
      <c r="B23" s="19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10"/>
      <c r="N23" s="22">
        <v>46332</v>
      </c>
      <c r="O23" s="28">
        <v>46346</v>
      </c>
    </row>
    <row r="24" spans="1:29" ht="15.75" x14ac:dyDescent="0.25">
      <c r="A24" s="10"/>
      <c r="B24" s="19"/>
      <c r="C24" s="44"/>
      <c r="D24" s="44"/>
      <c r="E24" s="44"/>
      <c r="F24" s="44"/>
      <c r="G24" s="44"/>
      <c r="H24" s="44"/>
      <c r="I24" s="44"/>
      <c r="J24" s="25"/>
      <c r="K24" s="25"/>
      <c r="L24" s="25"/>
      <c r="M24" s="10"/>
      <c r="N24" s="22">
        <v>46339</v>
      </c>
      <c r="O24" s="28">
        <v>46353</v>
      </c>
    </row>
    <row r="25" spans="1:29" ht="15.75" x14ac:dyDescent="0.25">
      <c r="A25" s="10"/>
      <c r="B25" s="19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10"/>
      <c r="N25" s="22">
        <v>46360</v>
      </c>
      <c r="O25" s="28">
        <v>46374</v>
      </c>
    </row>
    <row r="26" spans="1:29" ht="15.75" x14ac:dyDescent="0.25">
      <c r="A26" s="10"/>
      <c r="B26" s="19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10"/>
      <c r="N26" s="22">
        <v>46367</v>
      </c>
    </row>
    <row r="27" spans="1:29" ht="15.75" x14ac:dyDescent="0.25">
      <c r="A27" s="10"/>
      <c r="B27" s="19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31"/>
    </row>
    <row r="28" spans="1:29" ht="15.75" x14ac:dyDescent="0.25">
      <c r="A28" s="10" t="s">
        <v>67</v>
      </c>
      <c r="B28" s="19">
        <v>26</v>
      </c>
      <c r="C28" s="25" t="s">
        <v>68</v>
      </c>
      <c r="D28" s="25"/>
      <c r="E28" s="25"/>
      <c r="F28" s="25"/>
      <c r="G28" s="25"/>
      <c r="H28" s="25"/>
      <c r="I28" s="25"/>
      <c r="J28" s="25"/>
      <c r="K28" s="25"/>
      <c r="L28" s="25"/>
      <c r="M28" s="10"/>
    </row>
    <row r="29" spans="1:29" ht="15.75" x14ac:dyDescent="0.25">
      <c r="A29" s="10"/>
      <c r="B29" s="19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10"/>
    </row>
    <row r="30" spans="1:29" x14ac:dyDescent="0.2">
      <c r="A30" s="29" t="s">
        <v>35</v>
      </c>
      <c r="B30" s="29" t="s">
        <v>38</v>
      </c>
      <c r="C30" s="30" t="s">
        <v>39</v>
      </c>
      <c r="D30" s="30" t="s">
        <v>40</v>
      </c>
      <c r="E30" s="30" t="s">
        <v>41</v>
      </c>
      <c r="F30" s="30" t="s">
        <v>42</v>
      </c>
      <c r="G30" s="30" t="s">
        <v>43</v>
      </c>
      <c r="H30" s="30" t="s">
        <v>44</v>
      </c>
      <c r="I30" s="29" t="s">
        <v>38</v>
      </c>
      <c r="J30" s="30" t="s">
        <v>39</v>
      </c>
      <c r="K30" s="30" t="s">
        <v>40</v>
      </c>
      <c r="L30" s="30" t="s">
        <v>41</v>
      </c>
      <c r="M30" s="30" t="s">
        <v>42</v>
      </c>
      <c r="N30" s="30" t="s">
        <v>43</v>
      </c>
      <c r="O30" s="30" t="s">
        <v>44</v>
      </c>
      <c r="P30" s="29" t="s">
        <v>38</v>
      </c>
      <c r="Q30" s="30" t="s">
        <v>39</v>
      </c>
      <c r="R30" s="30" t="s">
        <v>40</v>
      </c>
      <c r="S30" s="30" t="s">
        <v>41</v>
      </c>
      <c r="T30" s="30" t="s">
        <v>42</v>
      </c>
      <c r="U30" s="30" t="s">
        <v>43</v>
      </c>
      <c r="V30" s="30" t="s">
        <v>44</v>
      </c>
      <c r="W30" s="29" t="s">
        <v>38</v>
      </c>
      <c r="X30" s="30" t="s">
        <v>39</v>
      </c>
      <c r="Y30" s="30" t="s">
        <v>40</v>
      </c>
      <c r="Z30" s="30" t="s">
        <v>41</v>
      </c>
      <c r="AA30" s="30" t="s">
        <v>42</v>
      </c>
      <c r="AB30" s="30" t="s">
        <v>43</v>
      </c>
      <c r="AC30" s="30" t="s">
        <v>44</v>
      </c>
    </row>
    <row r="31" spans="1:29" x14ac:dyDescent="0.2">
      <c r="A31" s="29" t="s">
        <v>36</v>
      </c>
      <c r="B31" s="29" t="s">
        <v>45</v>
      </c>
      <c r="C31" s="29" t="s">
        <v>45</v>
      </c>
      <c r="D31" s="29" t="s">
        <v>45</v>
      </c>
      <c r="E31" s="29" t="s">
        <v>45</v>
      </c>
      <c r="F31" s="29" t="s">
        <v>45</v>
      </c>
      <c r="G31" s="30" t="s">
        <v>64</v>
      </c>
      <c r="H31" s="30" t="s">
        <v>64</v>
      </c>
      <c r="I31" s="29" t="s">
        <v>45</v>
      </c>
      <c r="J31" s="29" t="s">
        <v>45</v>
      </c>
      <c r="K31" s="29" t="s">
        <v>45</v>
      </c>
      <c r="L31" s="29" t="s">
        <v>45</v>
      </c>
      <c r="M31" s="29" t="s">
        <v>45</v>
      </c>
      <c r="N31" s="30" t="s">
        <v>64</v>
      </c>
      <c r="O31" s="30" t="s">
        <v>64</v>
      </c>
      <c r="P31" s="29" t="s">
        <v>41</v>
      </c>
      <c r="Q31" s="29" t="s">
        <v>41</v>
      </c>
      <c r="R31" s="29" t="s">
        <v>41</v>
      </c>
      <c r="S31" s="29" t="s">
        <v>41</v>
      </c>
      <c r="T31" s="29" t="s">
        <v>41</v>
      </c>
      <c r="U31" s="30" t="s">
        <v>64</v>
      </c>
      <c r="V31" s="30" t="s">
        <v>64</v>
      </c>
      <c r="W31" s="29" t="s">
        <v>41</v>
      </c>
      <c r="X31" s="29" t="s">
        <v>41</v>
      </c>
      <c r="Y31" s="29" t="s">
        <v>41</v>
      </c>
      <c r="Z31" s="29" t="s">
        <v>41</v>
      </c>
      <c r="AA31" s="29" t="s">
        <v>41</v>
      </c>
      <c r="AB31" s="30" t="s">
        <v>64</v>
      </c>
      <c r="AC31" s="30" t="s">
        <v>64</v>
      </c>
    </row>
    <row r="32" spans="1:29" x14ac:dyDescent="0.2">
      <c r="A32" s="29" t="s">
        <v>37</v>
      </c>
      <c r="B32" s="29" t="s">
        <v>41</v>
      </c>
      <c r="C32" s="29" t="s">
        <v>41</v>
      </c>
      <c r="D32" s="29" t="s">
        <v>41</v>
      </c>
      <c r="E32" s="29" t="s">
        <v>41</v>
      </c>
      <c r="F32" s="29" t="s">
        <v>41</v>
      </c>
      <c r="G32" s="30" t="s">
        <v>64</v>
      </c>
      <c r="H32" s="30" t="s">
        <v>64</v>
      </c>
      <c r="I32" s="29" t="s">
        <v>41</v>
      </c>
      <c r="J32" s="29" t="s">
        <v>41</v>
      </c>
      <c r="K32" s="29" t="s">
        <v>41</v>
      </c>
      <c r="L32" s="29" t="s">
        <v>41</v>
      </c>
      <c r="M32" s="29" t="s">
        <v>41</v>
      </c>
      <c r="N32" s="30" t="s">
        <v>64</v>
      </c>
      <c r="O32" s="30" t="s">
        <v>64</v>
      </c>
      <c r="P32" s="29" t="s">
        <v>45</v>
      </c>
      <c r="Q32" s="29" t="s">
        <v>45</v>
      </c>
      <c r="R32" s="29" t="s">
        <v>45</v>
      </c>
      <c r="S32" s="29" t="s">
        <v>45</v>
      </c>
      <c r="T32" s="29" t="s">
        <v>45</v>
      </c>
      <c r="U32" s="30" t="s">
        <v>64</v>
      </c>
      <c r="V32" s="30" t="s">
        <v>64</v>
      </c>
      <c r="W32" s="29" t="s">
        <v>45</v>
      </c>
      <c r="X32" s="29" t="s">
        <v>45</v>
      </c>
      <c r="Y32" s="29" t="s">
        <v>45</v>
      </c>
      <c r="Z32" s="29" t="s">
        <v>45</v>
      </c>
      <c r="AA32" s="29" t="s">
        <v>45</v>
      </c>
      <c r="AB32" s="30" t="s">
        <v>64</v>
      </c>
      <c r="AC32" s="30" t="s">
        <v>64</v>
      </c>
    </row>
    <row r="33" spans="1:29" x14ac:dyDescent="0.2"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</row>
    <row r="35" spans="1:29" x14ac:dyDescent="0.2">
      <c r="C35" s="26"/>
      <c r="D35" s="26"/>
      <c r="E35" s="26"/>
      <c r="F35" s="26"/>
      <c r="G35" s="26"/>
      <c r="H35" s="26"/>
      <c r="I35" s="26"/>
      <c r="J35" s="26"/>
      <c r="K35" s="26"/>
      <c r="L35" s="26"/>
    </row>
    <row r="40" spans="1:29" x14ac:dyDescent="0.2">
      <c r="A40" s="26"/>
    </row>
    <row r="41" spans="1:29" x14ac:dyDescent="0.2">
      <c r="A41" s="26"/>
    </row>
    <row r="42" spans="1:29" x14ac:dyDescent="0.2">
      <c r="A42" s="26"/>
    </row>
    <row r="43" spans="1:29" x14ac:dyDescent="0.2">
      <c r="A43" s="26"/>
    </row>
    <row r="44" spans="1:29" x14ac:dyDescent="0.2">
      <c r="A44" s="26"/>
    </row>
    <row r="45" spans="1:29" x14ac:dyDescent="0.2">
      <c r="A45" s="26"/>
    </row>
    <row r="46" spans="1:29" x14ac:dyDescent="0.2">
      <c r="A46" s="26"/>
    </row>
    <row r="47" spans="1:29" x14ac:dyDescent="0.2">
      <c r="A47" s="26"/>
    </row>
    <row r="48" spans="1:29" x14ac:dyDescent="0.2">
      <c r="A48" s="26"/>
    </row>
    <row r="49" spans="1:1" x14ac:dyDescent="0.2">
      <c r="A49" s="26"/>
    </row>
    <row r="51" spans="1:1" x14ac:dyDescent="0.2">
      <c r="A51" s="26"/>
    </row>
    <row r="53" spans="1:1" x14ac:dyDescent="0.2">
      <c r="A53" s="26"/>
    </row>
    <row r="55" spans="1:1" x14ac:dyDescent="0.2">
      <c r="A55" s="26"/>
    </row>
    <row r="57" spans="1:1" x14ac:dyDescent="0.2">
      <c r="A57" s="26"/>
    </row>
    <row r="58" spans="1:1" x14ac:dyDescent="0.2">
      <c r="A58" s="26"/>
    </row>
    <row r="59" spans="1:1" x14ac:dyDescent="0.2">
      <c r="A59" s="26"/>
    </row>
    <row r="60" spans="1:1" x14ac:dyDescent="0.2">
      <c r="A60" s="26"/>
    </row>
    <row r="62" spans="1:1" x14ac:dyDescent="0.2">
      <c r="A62" s="26"/>
    </row>
    <row r="64" spans="1:1" x14ac:dyDescent="0.2">
      <c r="A64" s="26"/>
    </row>
  </sheetData>
  <sortState xmlns:xlrd2="http://schemas.microsoft.com/office/spreadsheetml/2017/richdata2" ref="A41:A49">
    <sortCondition ref="A41:A49"/>
  </sortState>
  <phoneticPr fontId="32" type="noConversion"/>
  <pageMargins left="0.7" right="0.7" top="0.75" bottom="0.75" header="0.3" footer="0.3"/>
  <pageSetup paperSize="9" orientation="portrait" horizontalDpi="300" verticalDpi="300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Background xmlns="71af3243-3dd4-4a8d-8c0d-dd76da1f02a5">false</Background>
    <Status xmlns="71af3243-3dd4-4a8d-8c0d-dd76da1f02a5">Not started</Status>
    <_ip_UnifiedCompliancePolicyUIAction xmlns="http://schemas.microsoft.com/sharepoint/v3" xsi:nil="true"/>
    <Image xmlns="71af3243-3dd4-4a8d-8c0d-dd76da1f02a5">
      <Url xsi:nil="true"/>
      <Description xsi:nil="true"/>
    </Image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8" ma:contentTypeDescription="Create a new document." ma:contentTypeScope="" ma:versionID="60f5a4f2d2b0abadcf532d48ebf9cb7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7dd78129e6a1811f84807ad11c65153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24730C-0C48-47D4-B25F-00AFD481EF19}">
  <ds:schemaRefs>
    <ds:schemaRef ds:uri="http://schemas.microsoft.com/office/2006/metadata/properties"/>
    <ds:schemaRef ds:uri="http://schemas.microsoft.com/office/infopath/2007/PartnerControls"/>
    <ds:schemaRef ds:uri="71af3243-3dd4-4a8d-8c0d-dd76da1f02a5"/>
    <ds:schemaRef ds:uri="http://schemas.microsoft.com/sharepoint/v3"/>
    <ds:schemaRef ds:uri="230e9df3-be65-4c73-a93b-d1236ebd677e"/>
  </ds:schemaRefs>
</ds:datastoreItem>
</file>

<file path=customXml/itemProps2.xml><?xml version="1.0" encoding="utf-8"?>
<ds:datastoreItem xmlns:ds="http://schemas.openxmlformats.org/officeDocument/2006/customXml" ds:itemID="{E24E22D7-1AC9-4060-A9B3-27E312D09E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BAFCBA-B89A-44D9-8769-70CC520008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TM16410081</Templat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RP</vt:lpstr>
      <vt:lpstr>decal</vt:lpstr>
      <vt:lpstr>ferie</vt:lpstr>
      <vt:lpstr>l_Agent</vt:lpstr>
      <vt:lpstr>rp</vt:lpstr>
      <vt:lpstr>Calendrier!Zone_d_impression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François ROUZÉ</dc:creator>
  <dc:description/>
  <cp:lastModifiedBy>François</cp:lastModifiedBy>
  <dcterms:created xsi:type="dcterms:W3CDTF">2023-12-12T08:23:05Z</dcterms:created>
  <dcterms:modified xsi:type="dcterms:W3CDTF">2025-11-21T07:46:47Z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c8d3f7c8-5c4b-4ab6-9486-a0a9eb08efa7_Enabled">
    <vt:lpwstr>true</vt:lpwstr>
  </property>
  <property fmtid="{D5CDD505-2E9C-101B-9397-08002B2CF9AE}" pid="4" name="MSIP_Label_c8d3f7c8-5c4b-4ab6-9486-a0a9eb08efa7_SetDate">
    <vt:lpwstr>2025-11-18T09:22:47Z</vt:lpwstr>
  </property>
  <property fmtid="{D5CDD505-2E9C-101B-9397-08002B2CF9AE}" pid="5" name="MSIP_Label_c8d3f7c8-5c4b-4ab6-9486-a0a9eb08efa7_Method">
    <vt:lpwstr>Standard</vt:lpwstr>
  </property>
  <property fmtid="{D5CDD505-2E9C-101B-9397-08002B2CF9AE}" pid="6" name="MSIP_Label_c8d3f7c8-5c4b-4ab6-9486-a0a9eb08efa7_Name">
    <vt:lpwstr>Interne - Groupe</vt:lpwstr>
  </property>
  <property fmtid="{D5CDD505-2E9C-101B-9397-08002B2CF9AE}" pid="7" name="MSIP_Label_c8d3f7c8-5c4b-4ab6-9486-a0a9eb08efa7_SiteId">
    <vt:lpwstr>4a7c8238-5799-4b16-9fc6-9ad8fce5a7d9</vt:lpwstr>
  </property>
  <property fmtid="{D5CDD505-2E9C-101B-9397-08002B2CF9AE}" pid="8" name="MSIP_Label_c8d3f7c8-5c4b-4ab6-9486-a0a9eb08efa7_ActionId">
    <vt:lpwstr>cad931e1-1dee-4db9-97e9-fd0732558129</vt:lpwstr>
  </property>
  <property fmtid="{D5CDD505-2E9C-101B-9397-08002B2CF9AE}" pid="9" name="MSIP_Label_c8d3f7c8-5c4b-4ab6-9486-a0a9eb08efa7_ContentBits">
    <vt:lpwstr>2</vt:lpwstr>
  </property>
  <property fmtid="{D5CDD505-2E9C-101B-9397-08002B2CF9AE}" pid="10" name="MSIP_Label_c8d3f7c8-5c4b-4ab6-9486-a0a9eb08efa7_Tag">
    <vt:lpwstr>10, 3, 0, 1</vt:lpwstr>
  </property>
</Properties>
</file>