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6003569-1BEB-47A6-A3D6-F9E4F764E68C}" xr6:coauthVersionLast="47" xr6:coauthVersionMax="47" xr10:uidLastSave="{00000000-0000-0000-0000-000000000000}"/>
  <bookViews>
    <workbookView xWindow="-120" yWindow="-120" windowWidth="29040" windowHeight="15840" xr2:uid="{575A4910-9103-4E50-983E-97E3B1DD5F92}"/>
  </bookViews>
  <sheets>
    <sheet name="Feuil1" sheetId="1" r:id="rId1"/>
  </sheets>
  <definedNames>
    <definedName name="ferie">Feuil1!$DA$2:$DA$14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G53" i="1"/>
  <c r="H53" i="1"/>
  <c r="I53" i="1" s="1"/>
  <c r="G19" i="1"/>
  <c r="G18" i="1"/>
  <c r="DA14" i="1"/>
  <c r="DA13" i="1"/>
  <c r="DA12" i="1"/>
  <c r="BS3" i="1"/>
  <c r="BT3" i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BS15" i="1"/>
  <c r="CW15" i="1" s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BS19" i="1"/>
  <c r="BS36" i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BS53" i="1"/>
  <c r="BT53" i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CM53" i="1" s="1"/>
  <c r="CN53" i="1" s="1"/>
  <c r="CO53" i="1" s="1"/>
  <c r="CP53" i="1" s="1"/>
  <c r="CQ53" i="1" s="1"/>
  <c r="CR53" i="1" s="1"/>
  <c r="CS53" i="1" s="1"/>
  <c r="CT53" i="1" s="1"/>
  <c r="CU53" i="1" s="1"/>
  <c r="CV53" i="1" s="1"/>
  <c r="CW53" i="1" s="1"/>
  <c r="BT19" i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DA11" i="1"/>
  <c r="DA10" i="1"/>
  <c r="DA9" i="1"/>
  <c r="DA8" i="1"/>
  <c r="DA7" i="1"/>
  <c r="DA6" i="1"/>
  <c r="DA5" i="1"/>
  <c r="DA4" i="1"/>
  <c r="DA3" i="1"/>
  <c r="DA2" i="1"/>
  <c r="I36" i="1"/>
  <c r="J36" i="1" s="1"/>
  <c r="G36" i="1"/>
  <c r="G35" i="1" s="1"/>
  <c r="AL67" i="1"/>
  <c r="F67" i="1"/>
  <c r="E66" i="1"/>
  <c r="BR66" i="1"/>
  <c r="AL66" i="1"/>
  <c r="D15" i="1"/>
  <c r="BR49" i="1"/>
  <c r="AL49" i="1"/>
  <c r="E49" i="1"/>
  <c r="AK49" i="1" s="1"/>
  <c r="BR32" i="1"/>
  <c r="AL32" i="1"/>
  <c r="E32" i="1"/>
  <c r="BR15" i="1"/>
  <c r="AL15" i="1"/>
  <c r="AL16" i="1" s="1"/>
  <c r="E15" i="1"/>
  <c r="D17" i="1"/>
  <c r="A15" i="1"/>
  <c r="A17" i="1" s="1"/>
  <c r="G2" i="1" l="1"/>
  <c r="J53" i="1"/>
  <c r="K53" i="1" s="1"/>
  <c r="L53" i="1" s="1"/>
  <c r="M53" i="1" s="1"/>
  <c r="N53" i="1" s="1"/>
  <c r="O53" i="1" s="1"/>
  <c r="P53" i="1" s="1"/>
  <c r="Q53" i="1" s="1"/>
  <c r="R53" i="1" s="1"/>
  <c r="S53" i="1" s="1"/>
  <c r="T53" i="1" s="1"/>
  <c r="U53" i="1" s="1"/>
  <c r="V53" i="1" s="1"/>
  <c r="W53" i="1" s="1"/>
  <c r="X53" i="1" s="1"/>
  <c r="Y53" i="1" s="1"/>
  <c r="Z53" i="1" s="1"/>
  <c r="AA53" i="1" s="1"/>
  <c r="AB53" i="1" s="1"/>
  <c r="AC53" i="1" s="1"/>
  <c r="AD53" i="1" s="1"/>
  <c r="AE53" i="1" s="1"/>
  <c r="AF53" i="1" s="1"/>
  <c r="AG53" i="1" s="1"/>
  <c r="AH53" i="1" s="1"/>
  <c r="AI53" i="1" s="1"/>
  <c r="AJ53" i="1" s="1"/>
  <c r="AK53" i="1" s="1"/>
  <c r="I52" i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BU2" i="1"/>
  <c r="BS2" i="1"/>
  <c r="BT2" i="1"/>
  <c r="K36" i="1"/>
  <c r="J35" i="1"/>
  <c r="I35" i="1"/>
  <c r="H36" i="1"/>
  <c r="G52" i="1"/>
  <c r="H52" i="1"/>
  <c r="H35" i="1"/>
  <c r="AK66" i="1"/>
  <c r="AJ66" i="1"/>
  <c r="AI66" i="1"/>
  <c r="AH66" i="1"/>
  <c r="AG66" i="1"/>
  <c r="AF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AE66" i="1" s="1"/>
  <c r="J66" i="1"/>
  <c r="AD66" i="1" s="1"/>
  <c r="I66" i="1"/>
  <c r="AC66" i="1" s="1"/>
  <c r="H66" i="1"/>
  <c r="G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BR67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CW66" i="1" s="1"/>
  <c r="P15" i="1"/>
  <c r="F16" i="1"/>
  <c r="BR50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AL50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BQ49" i="1" s="1"/>
  <c r="F50" i="1"/>
  <c r="AJ49" i="1"/>
  <c r="AI49" i="1"/>
  <c r="AH49" i="1"/>
  <c r="AG49" i="1"/>
  <c r="AF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AE49" i="1" s="1"/>
  <c r="J49" i="1"/>
  <c r="AD49" i="1" s="1"/>
  <c r="I49" i="1"/>
  <c r="AC49" i="1" s="1"/>
  <c r="H49" i="1"/>
  <c r="G49" i="1"/>
  <c r="BR33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AL33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F33" i="1"/>
  <c r="AJ32" i="1"/>
  <c r="AI32" i="1"/>
  <c r="AH32" i="1"/>
  <c r="AG32" i="1"/>
  <c r="AF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AE32" i="1" s="1"/>
  <c r="J32" i="1"/>
  <c r="AD32" i="1" s="1"/>
  <c r="I32" i="1"/>
  <c r="AC32" i="1" s="1"/>
  <c r="H32" i="1"/>
  <c r="G32" i="1"/>
  <c r="BR16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K15" i="1"/>
  <c r="AJ15" i="1"/>
  <c r="AI15" i="1"/>
  <c r="AH15" i="1"/>
  <c r="AG15" i="1"/>
  <c r="AF15" i="1"/>
  <c r="AB15" i="1"/>
  <c r="AA15" i="1"/>
  <c r="Z15" i="1"/>
  <c r="Y15" i="1"/>
  <c r="X15" i="1"/>
  <c r="W15" i="1"/>
  <c r="V15" i="1"/>
  <c r="U15" i="1"/>
  <c r="T15" i="1"/>
  <c r="S15" i="1"/>
  <c r="R15" i="1"/>
  <c r="Q15" i="1"/>
  <c r="O15" i="1"/>
  <c r="N15" i="1"/>
  <c r="M15" i="1"/>
  <c r="L15" i="1"/>
  <c r="K15" i="1"/>
  <c r="AE15" i="1" s="1"/>
  <c r="J15" i="1"/>
  <c r="AD15" i="1" s="1"/>
  <c r="I15" i="1"/>
  <c r="AC15" i="1" s="1"/>
  <c r="H15" i="1"/>
  <c r="G15" i="1"/>
  <c r="J52" i="1" l="1"/>
  <c r="H18" i="1"/>
  <c r="I18" i="1"/>
  <c r="J18" i="1"/>
  <c r="K52" i="1"/>
  <c r="K35" i="1"/>
  <c r="L36" i="1"/>
  <c r="H2" i="1"/>
  <c r="BV2" i="1"/>
  <c r="K18" i="1" l="1"/>
  <c r="L52" i="1"/>
  <c r="L35" i="1"/>
  <c r="M36" i="1"/>
  <c r="I2" i="1"/>
  <c r="BW2" i="1"/>
  <c r="L18" i="1" l="1"/>
  <c r="M52" i="1"/>
  <c r="N36" i="1"/>
  <c r="M35" i="1"/>
  <c r="J2" i="1"/>
  <c r="BX2" i="1"/>
  <c r="M18" i="1" l="1"/>
  <c r="N52" i="1"/>
  <c r="O36" i="1"/>
  <c r="N35" i="1"/>
  <c r="K2" i="1"/>
  <c r="BY2" i="1"/>
  <c r="N18" i="1" l="1"/>
  <c r="O52" i="1"/>
  <c r="O35" i="1"/>
  <c r="P36" i="1"/>
  <c r="L2" i="1"/>
  <c r="BZ2" i="1"/>
  <c r="O18" i="1" l="1"/>
  <c r="P52" i="1"/>
  <c r="P35" i="1"/>
  <c r="Q36" i="1"/>
  <c r="M2" i="1"/>
  <c r="CA2" i="1"/>
  <c r="P18" i="1" l="1"/>
  <c r="Q52" i="1"/>
  <c r="R36" i="1"/>
  <c r="Q35" i="1"/>
  <c r="N2" i="1"/>
  <c r="CB2" i="1"/>
  <c r="Q18" i="1" l="1"/>
  <c r="R52" i="1"/>
  <c r="S36" i="1"/>
  <c r="R35" i="1"/>
  <c r="O2" i="1"/>
  <c r="CC2" i="1"/>
  <c r="R18" i="1" l="1"/>
  <c r="S52" i="1"/>
  <c r="S35" i="1"/>
  <c r="T36" i="1"/>
  <c r="P2" i="1"/>
  <c r="CD2" i="1"/>
  <c r="S18" i="1" l="1"/>
  <c r="T52" i="1"/>
  <c r="T35" i="1"/>
  <c r="U36" i="1"/>
  <c r="Q2" i="1"/>
  <c r="CE2" i="1"/>
  <c r="T18" i="1" l="1"/>
  <c r="U52" i="1"/>
  <c r="V36" i="1"/>
  <c r="U35" i="1"/>
  <c r="R2" i="1"/>
  <c r="CF2" i="1"/>
  <c r="U18" i="1" l="1"/>
  <c r="V52" i="1"/>
  <c r="W36" i="1"/>
  <c r="V35" i="1"/>
  <c r="S2" i="1"/>
  <c r="CG2" i="1"/>
  <c r="V18" i="1" l="1"/>
  <c r="W52" i="1"/>
  <c r="W35" i="1"/>
  <c r="X36" i="1"/>
  <c r="T2" i="1"/>
  <c r="CH2" i="1"/>
  <c r="W18" i="1" l="1"/>
  <c r="X52" i="1"/>
  <c r="X35" i="1"/>
  <c r="Y36" i="1"/>
  <c r="U2" i="1"/>
  <c r="CI2" i="1"/>
  <c r="X18" i="1" l="1"/>
  <c r="Y52" i="1"/>
  <c r="Z36" i="1"/>
  <c r="Y35" i="1"/>
  <c r="V2" i="1"/>
  <c r="CJ2" i="1"/>
  <c r="Y18" i="1" l="1"/>
  <c r="Z52" i="1"/>
  <c r="AA36" i="1"/>
  <c r="Z35" i="1"/>
  <c r="W2" i="1"/>
  <c r="CK2" i="1"/>
  <c r="Z18" i="1" l="1"/>
  <c r="AA52" i="1"/>
  <c r="AB36" i="1"/>
  <c r="AA35" i="1"/>
  <c r="X2" i="1"/>
  <c r="CL2" i="1"/>
  <c r="AA18" i="1" l="1"/>
  <c r="AB52" i="1"/>
  <c r="AB35" i="1"/>
  <c r="AC36" i="1"/>
  <c r="Y2" i="1"/>
  <c r="CM2" i="1"/>
  <c r="AB18" i="1" l="1"/>
  <c r="AC52" i="1"/>
  <c r="AD36" i="1"/>
  <c r="AC35" i="1"/>
  <c r="Z2" i="1"/>
  <c r="CN2" i="1"/>
  <c r="AC18" i="1" l="1"/>
  <c r="AD52" i="1"/>
  <c r="AE36" i="1"/>
  <c r="AD35" i="1"/>
  <c r="AA2" i="1"/>
  <c r="CO2" i="1"/>
  <c r="AD18" i="1" l="1"/>
  <c r="AE52" i="1"/>
  <c r="AE35" i="1"/>
  <c r="AF36" i="1"/>
  <c r="AB2" i="1"/>
  <c r="CP2" i="1"/>
  <c r="AE18" i="1" l="1"/>
  <c r="AF52" i="1"/>
  <c r="AF35" i="1"/>
  <c r="AG36" i="1"/>
  <c r="AC2" i="1"/>
  <c r="CQ2" i="1"/>
  <c r="AF18" i="1" l="1"/>
  <c r="AG52" i="1"/>
  <c r="AH36" i="1"/>
  <c r="AG35" i="1"/>
  <c r="AD2" i="1"/>
  <c r="CR2" i="1"/>
  <c r="AG18" i="1" l="1"/>
  <c r="AH52" i="1"/>
  <c r="AI36" i="1"/>
  <c r="AH35" i="1"/>
  <c r="AE2" i="1"/>
  <c r="CS2" i="1"/>
  <c r="AH18" i="1" l="1"/>
  <c r="AI52" i="1"/>
  <c r="AI35" i="1"/>
  <c r="AJ36" i="1"/>
  <c r="AF2" i="1"/>
  <c r="CT2" i="1"/>
  <c r="AI18" i="1" l="1"/>
  <c r="AJ52" i="1"/>
  <c r="AJ35" i="1"/>
  <c r="AK36" i="1"/>
  <c r="AG2" i="1"/>
  <c r="CU2" i="1"/>
  <c r="AM19" i="1" l="1"/>
  <c r="AJ18" i="1"/>
  <c r="AK52" i="1"/>
  <c r="AM53" i="1"/>
  <c r="AK35" i="1"/>
  <c r="AM36" i="1"/>
  <c r="AH2" i="1"/>
  <c r="CW2" i="1"/>
  <c r="CV2" i="1"/>
  <c r="AN19" i="1" l="1"/>
  <c r="AM18" i="1"/>
  <c r="AN53" i="1"/>
  <c r="AM52" i="1"/>
  <c r="AN36" i="1"/>
  <c r="AM35" i="1"/>
  <c r="AI2" i="1"/>
  <c r="AN18" i="1" l="1"/>
  <c r="AO19" i="1"/>
  <c r="AN52" i="1"/>
  <c r="AO53" i="1"/>
  <c r="AN35" i="1"/>
  <c r="AO36" i="1"/>
  <c r="AJ2" i="1"/>
  <c r="AP19" i="1" l="1"/>
  <c r="AO18" i="1"/>
  <c r="BS18" i="1"/>
  <c r="AO52" i="1"/>
  <c r="AP53" i="1"/>
  <c r="AO35" i="1"/>
  <c r="AP36" i="1"/>
  <c r="AK2" i="1"/>
  <c r="AM3" i="1"/>
  <c r="AQ19" i="1" l="1"/>
  <c r="AP18" i="1"/>
  <c r="BT18" i="1"/>
  <c r="AQ53" i="1"/>
  <c r="AP52" i="1"/>
  <c r="AQ36" i="1"/>
  <c r="AP35" i="1"/>
  <c r="AM2" i="1"/>
  <c r="AN3" i="1"/>
  <c r="AR19" i="1" l="1"/>
  <c r="AQ18" i="1"/>
  <c r="BU18" i="1"/>
  <c r="AR53" i="1"/>
  <c r="AQ52" i="1"/>
  <c r="AR36" i="1"/>
  <c r="AQ35" i="1"/>
  <c r="AO3" i="1"/>
  <c r="AN2" i="1"/>
  <c r="AR18" i="1" l="1"/>
  <c r="AS19" i="1"/>
  <c r="BV18" i="1"/>
  <c r="AR52" i="1"/>
  <c r="AS53" i="1"/>
  <c r="AR35" i="1"/>
  <c r="AS36" i="1"/>
  <c r="AO2" i="1"/>
  <c r="AP3" i="1"/>
  <c r="AT19" i="1" l="1"/>
  <c r="AS18" i="1"/>
  <c r="BW18" i="1"/>
  <c r="AT53" i="1"/>
  <c r="AS52" i="1"/>
  <c r="AT36" i="1"/>
  <c r="AS35" i="1"/>
  <c r="AQ3" i="1"/>
  <c r="AP2" i="1"/>
  <c r="AU19" i="1" l="1"/>
  <c r="AT18" i="1"/>
  <c r="BX18" i="1"/>
  <c r="AU53" i="1"/>
  <c r="AT52" i="1"/>
  <c r="AU36" i="1"/>
  <c r="AT35" i="1"/>
  <c r="AQ2" i="1"/>
  <c r="AR3" i="1"/>
  <c r="AV19" i="1" l="1"/>
  <c r="AU18" i="1"/>
  <c r="BY18" i="1"/>
  <c r="AV53" i="1"/>
  <c r="AU52" i="1"/>
  <c r="AV36" i="1"/>
  <c r="AU35" i="1"/>
  <c r="AS3" i="1"/>
  <c r="AR2" i="1"/>
  <c r="AV18" i="1" l="1"/>
  <c r="AW19" i="1"/>
  <c r="BZ18" i="1"/>
  <c r="AV52" i="1"/>
  <c r="AW53" i="1"/>
  <c r="AV35" i="1"/>
  <c r="AW36" i="1"/>
  <c r="AT3" i="1"/>
  <c r="AS2" i="1"/>
  <c r="AX19" i="1" l="1"/>
  <c r="AW18" i="1"/>
  <c r="CA18" i="1"/>
  <c r="AX53" i="1"/>
  <c r="AW52" i="1"/>
  <c r="AX36" i="1"/>
  <c r="AW35" i="1"/>
  <c r="AT2" i="1"/>
  <c r="AU3" i="1"/>
  <c r="AY19" i="1" l="1"/>
  <c r="AX18" i="1"/>
  <c r="CB18" i="1"/>
  <c r="AX52" i="1"/>
  <c r="AY53" i="1"/>
  <c r="AY36" i="1"/>
  <c r="AX35" i="1"/>
  <c r="AU2" i="1"/>
  <c r="AV3" i="1"/>
  <c r="AZ19" i="1" l="1"/>
  <c r="AY18" i="1"/>
  <c r="CC18" i="1"/>
  <c r="AZ53" i="1"/>
  <c r="AY52" i="1"/>
  <c r="AZ36" i="1"/>
  <c r="AY35" i="1"/>
  <c r="AW3" i="1"/>
  <c r="AV2" i="1"/>
  <c r="AZ18" i="1" l="1"/>
  <c r="BA19" i="1"/>
  <c r="CD18" i="1"/>
  <c r="AZ52" i="1"/>
  <c r="BA53" i="1"/>
  <c r="AZ35" i="1"/>
  <c r="BA36" i="1"/>
  <c r="AX3" i="1"/>
  <c r="AW2" i="1"/>
  <c r="BB19" i="1" l="1"/>
  <c r="BA18" i="1"/>
  <c r="CE18" i="1"/>
  <c r="BB53" i="1"/>
  <c r="BA52" i="1"/>
  <c r="BA35" i="1"/>
  <c r="BB36" i="1"/>
  <c r="AY3" i="1"/>
  <c r="AX2" i="1"/>
  <c r="BC19" i="1" l="1"/>
  <c r="BB18" i="1"/>
  <c r="CF18" i="1"/>
  <c r="BC53" i="1"/>
  <c r="BB52" i="1"/>
  <c r="BB35" i="1"/>
  <c r="BC36" i="1"/>
  <c r="AY2" i="1"/>
  <c r="AZ3" i="1"/>
  <c r="BD19" i="1" l="1"/>
  <c r="BC18" i="1"/>
  <c r="CG18" i="1"/>
  <c r="BD53" i="1"/>
  <c r="BC52" i="1"/>
  <c r="BC35" i="1"/>
  <c r="BD36" i="1"/>
  <c r="AZ2" i="1"/>
  <c r="BA3" i="1"/>
  <c r="BD18" i="1" l="1"/>
  <c r="BE19" i="1"/>
  <c r="CH18" i="1"/>
  <c r="BD52" i="1"/>
  <c r="BE53" i="1"/>
  <c r="BD35" i="1"/>
  <c r="BE36" i="1"/>
  <c r="BB3" i="1"/>
  <c r="BA2" i="1"/>
  <c r="BF19" i="1" l="1"/>
  <c r="BE18" i="1"/>
  <c r="CI18" i="1"/>
  <c r="BF53" i="1"/>
  <c r="BE52" i="1"/>
  <c r="BE35" i="1"/>
  <c r="BF36" i="1"/>
  <c r="BC3" i="1"/>
  <c r="BB2" i="1"/>
  <c r="BG19" i="1" l="1"/>
  <c r="BF18" i="1"/>
  <c r="CJ18" i="1"/>
  <c r="BG53" i="1"/>
  <c r="BF52" i="1"/>
  <c r="BF35" i="1"/>
  <c r="BG36" i="1"/>
  <c r="BC2" i="1"/>
  <c r="BD3" i="1"/>
  <c r="BH19" i="1" l="1"/>
  <c r="BG18" i="1"/>
  <c r="CK18" i="1"/>
  <c r="BH53" i="1"/>
  <c r="BG52" i="1"/>
  <c r="BG35" i="1"/>
  <c r="BH36" i="1"/>
  <c r="BE3" i="1"/>
  <c r="BD2" i="1"/>
  <c r="BH18" i="1" l="1"/>
  <c r="BI19" i="1"/>
  <c r="CL18" i="1"/>
  <c r="BH52" i="1"/>
  <c r="BI53" i="1"/>
  <c r="BI36" i="1"/>
  <c r="BH35" i="1"/>
  <c r="BF3" i="1"/>
  <c r="BE2" i="1"/>
  <c r="BJ19" i="1" l="1"/>
  <c r="BI18" i="1"/>
  <c r="CM18" i="1"/>
  <c r="BJ53" i="1"/>
  <c r="BI52" i="1"/>
  <c r="BI35" i="1"/>
  <c r="BJ36" i="1"/>
  <c r="BG3" i="1"/>
  <c r="BF2" i="1"/>
  <c r="BK19" i="1" l="1"/>
  <c r="BJ18" i="1"/>
  <c r="CN18" i="1"/>
  <c r="BK53" i="1"/>
  <c r="BJ52" i="1"/>
  <c r="BJ35" i="1"/>
  <c r="BK36" i="1"/>
  <c r="BG2" i="1"/>
  <c r="BH3" i="1"/>
  <c r="BL19" i="1" l="1"/>
  <c r="BK18" i="1"/>
  <c r="CO18" i="1"/>
  <c r="BL53" i="1"/>
  <c r="BK52" i="1"/>
  <c r="BL36" i="1"/>
  <c r="BK35" i="1"/>
  <c r="BI3" i="1"/>
  <c r="BH2" i="1"/>
  <c r="BL18" i="1" l="1"/>
  <c r="BM19" i="1"/>
  <c r="CP18" i="1"/>
  <c r="BL52" i="1"/>
  <c r="BM53" i="1"/>
  <c r="BL35" i="1"/>
  <c r="BM36" i="1"/>
  <c r="BJ3" i="1"/>
  <c r="BI2" i="1"/>
  <c r="BN19" i="1" l="1"/>
  <c r="BM18" i="1"/>
  <c r="CQ18" i="1"/>
  <c r="BN53" i="1"/>
  <c r="BM52" i="1"/>
  <c r="BN36" i="1"/>
  <c r="BM35" i="1"/>
  <c r="BK3" i="1"/>
  <c r="BJ2" i="1"/>
  <c r="BN18" i="1" l="1"/>
  <c r="BO19" i="1"/>
  <c r="CR18" i="1"/>
  <c r="BN52" i="1"/>
  <c r="BO53" i="1"/>
  <c r="BN35" i="1"/>
  <c r="BO36" i="1"/>
  <c r="BK2" i="1"/>
  <c r="BL3" i="1"/>
  <c r="BP19" i="1" l="1"/>
  <c r="BO18" i="1"/>
  <c r="CS18" i="1"/>
  <c r="BO52" i="1"/>
  <c r="BP53" i="1"/>
  <c r="BO35" i="1"/>
  <c r="BP36" i="1"/>
  <c r="BM3" i="1"/>
  <c r="BL2" i="1"/>
  <c r="BP18" i="1" l="1"/>
  <c r="BQ19" i="1"/>
  <c r="BQ18" i="1" s="1"/>
  <c r="CT18" i="1"/>
  <c r="BP52" i="1"/>
  <c r="BP35" i="1"/>
  <c r="BQ36" i="1"/>
  <c r="BN3" i="1"/>
  <c r="BM2" i="1"/>
  <c r="CU18" i="1" l="1"/>
  <c r="BS52" i="1"/>
  <c r="BQ35" i="1"/>
  <c r="BN2" i="1"/>
  <c r="BO3" i="1"/>
  <c r="BO2" i="1" s="1"/>
  <c r="CV18" i="1" l="1"/>
  <c r="BT52" i="1"/>
  <c r="BS35" i="1"/>
  <c r="BU52" i="1" l="1"/>
  <c r="BT35" i="1"/>
  <c r="BV52" i="1" l="1"/>
  <c r="BU35" i="1"/>
  <c r="BW52" i="1" l="1"/>
  <c r="BV35" i="1"/>
  <c r="BX52" i="1" l="1"/>
  <c r="BW35" i="1"/>
  <c r="BY52" i="1" l="1"/>
  <c r="BX35" i="1"/>
  <c r="BZ52" i="1" l="1"/>
  <c r="BY35" i="1"/>
  <c r="CA52" i="1" l="1"/>
  <c r="BZ35" i="1"/>
  <c r="CB52" i="1" l="1"/>
  <c r="CA35" i="1"/>
  <c r="CC52" i="1" l="1"/>
  <c r="CB35" i="1"/>
  <c r="CD52" i="1" l="1"/>
  <c r="CC35" i="1"/>
  <c r="CE52" i="1" l="1"/>
  <c r="CD35" i="1"/>
  <c r="CF52" i="1" l="1"/>
  <c r="CE35" i="1"/>
  <c r="CG52" i="1" l="1"/>
  <c r="CF35" i="1"/>
  <c r="CH52" i="1" l="1"/>
  <c r="CG35" i="1"/>
  <c r="CI52" i="1" l="1"/>
  <c r="CH35" i="1"/>
  <c r="CJ52" i="1" l="1"/>
  <c r="CI35" i="1"/>
  <c r="CK52" i="1" l="1"/>
  <c r="CJ35" i="1"/>
  <c r="CL52" i="1" l="1"/>
  <c r="CK35" i="1"/>
  <c r="CM52" i="1" l="1"/>
  <c r="CL35" i="1"/>
  <c r="CN52" i="1" l="1"/>
  <c r="CM35" i="1"/>
  <c r="CO52" i="1" l="1"/>
  <c r="CN35" i="1"/>
  <c r="CP52" i="1" l="1"/>
  <c r="CO35" i="1"/>
  <c r="CQ52" i="1" l="1"/>
  <c r="CP35" i="1"/>
  <c r="CR52" i="1" l="1"/>
  <c r="CQ35" i="1"/>
  <c r="CS52" i="1" l="1"/>
  <c r="CR35" i="1"/>
  <c r="CT52" i="1" l="1"/>
  <c r="CS35" i="1"/>
  <c r="CU52" i="1" l="1"/>
  <c r="CT35" i="1"/>
  <c r="CW52" i="1" l="1"/>
  <c r="CV52" i="1"/>
  <c r="CU35" i="1"/>
  <c r="CV35" i="1" l="1"/>
</calcChain>
</file>

<file path=xl/sharedStrings.xml><?xml version="1.0" encoding="utf-8"?>
<sst xmlns="http://schemas.openxmlformats.org/spreadsheetml/2006/main" count="139" uniqueCount="45">
  <si>
    <t xml:space="preserve">ETP </t>
  </si>
  <si>
    <t>Titulaires</t>
  </si>
  <si>
    <t>remplaçant</t>
  </si>
  <si>
    <t>etp réel</t>
  </si>
  <si>
    <t>Victor</t>
  </si>
  <si>
    <t>40% ETP</t>
  </si>
  <si>
    <t>MAI</t>
  </si>
  <si>
    <t>Stéphane</t>
  </si>
  <si>
    <t>Laurène</t>
  </si>
  <si>
    <t>Laure</t>
  </si>
  <si>
    <t>Marion</t>
  </si>
  <si>
    <t>Jeanne</t>
  </si>
  <si>
    <t>Abdel</t>
  </si>
  <si>
    <t>sarah</t>
  </si>
  <si>
    <t>JUIN</t>
  </si>
  <si>
    <t>FEVRIER</t>
  </si>
  <si>
    <t>C</t>
  </si>
  <si>
    <t>MARS</t>
  </si>
  <si>
    <t>JANVIER</t>
  </si>
  <si>
    <t>AVRIL</t>
  </si>
  <si>
    <t>AOUT</t>
  </si>
  <si>
    <t>SEPTEMBRE</t>
  </si>
  <si>
    <t>JUILLET</t>
  </si>
  <si>
    <t>Marianne</t>
  </si>
  <si>
    <t xml:space="preserve">Marianne </t>
  </si>
  <si>
    <t>Sarah</t>
  </si>
  <si>
    <t>Loïs</t>
  </si>
  <si>
    <t>Nathan</t>
  </si>
  <si>
    <t>DECEMBRE</t>
  </si>
  <si>
    <t>OCTOBRE</t>
  </si>
  <si>
    <t>nathan</t>
  </si>
  <si>
    <t>lois</t>
  </si>
  <si>
    <t>NOVEMBRE</t>
  </si>
  <si>
    <t>ferie</t>
  </si>
  <si>
    <t>date</t>
  </si>
  <si>
    <t>jour de l'an</t>
  </si>
  <si>
    <t>1er Mai</t>
  </si>
  <si>
    <t>1er Novembre</t>
  </si>
  <si>
    <t>11 Novembre</t>
  </si>
  <si>
    <t>Noël</t>
  </si>
  <si>
    <t>Pâques</t>
  </si>
  <si>
    <r>
      <t> </t>
    </r>
    <r>
      <rPr>
        <b/>
        <sz val="13"/>
        <color rgb="FF666666"/>
        <rFont val="Calibri"/>
        <family val="2"/>
      </rPr>
      <t>Lundi de Pâques</t>
    </r>
  </si>
  <si>
    <t>Ascension</t>
  </si>
  <si>
    <t>Lundi de Pentecôte</t>
  </si>
  <si>
    <t>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</si>
</sst>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"/>
    <numFmt numFmtId="166" formatCode="ddd"/>
  </numFmts>
  <fonts count="12">
    <font>
      <sz val="11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 tint="4.9989318521683403E-2"/>
      <name val="Aptos Narrow"/>
      <family val="2"/>
      <scheme val="minor"/>
    </font>
    <font>
      <b/>
      <sz val="11"/>
      <color rgb="FFFF0000"/>
      <name val="Aptos Narrow"/>
      <scheme val="minor"/>
    </font>
    <font>
      <sz val="13"/>
      <color rgb="FF666666"/>
      <name val="Calibri"/>
      <family val="2"/>
    </font>
    <font>
      <b/>
      <sz val="13"/>
      <color rgb="FF666666"/>
      <name val="Calibri"/>
      <family val="2"/>
    </font>
    <font>
      <i/>
      <sz val="13"/>
      <color rgb="FF666666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 applyAlignment="1">
      <alignment horizontal="center" vertical="center"/>
    </xf>
    <xf numFmtId="0" fontId="3" fillId="0" borderId="7" xfId="0" applyFont="1" applyBorder="1"/>
    <xf numFmtId="0" fontId="2" fillId="0" borderId="0" xfId="0" applyFont="1"/>
    <xf numFmtId="0" fontId="4" fillId="0" borderId="6" xfId="0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4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0" fillId="2" borderId="2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7" borderId="24" xfId="0" applyFill="1" applyBorder="1"/>
    <xf numFmtId="0" fontId="0" fillId="7" borderId="25" xfId="0" applyFill="1" applyBorder="1"/>
    <xf numFmtId="9" fontId="0" fillId="0" borderId="0" xfId="0" applyNumberFormat="1"/>
    <xf numFmtId="0" fontId="0" fillId="5" borderId="26" xfId="0" applyFill="1" applyBorder="1" applyAlignment="1">
      <alignment horizontal="center"/>
    </xf>
    <xf numFmtId="0" fontId="0" fillId="2" borderId="27" xfId="0" applyFill="1" applyBorder="1"/>
    <xf numFmtId="0" fontId="0" fillId="4" borderId="2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7" xfId="0" applyFill="1" applyBorder="1"/>
    <xf numFmtId="0" fontId="0" fillId="2" borderId="28" xfId="0" applyFill="1" applyBorder="1" applyAlignment="1">
      <alignment horizontal="center"/>
    </xf>
    <xf numFmtId="0" fontId="0" fillId="0" borderId="24" xfId="0" applyBorder="1"/>
    <xf numFmtId="0" fontId="0" fillId="2" borderId="24" xfId="0" applyFill="1" applyBorder="1"/>
    <xf numFmtId="0" fontId="0" fillId="9" borderId="0" xfId="0" applyFill="1"/>
    <xf numFmtId="0" fontId="0" fillId="2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" borderId="20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/>
    <xf numFmtId="0" fontId="0" fillId="11" borderId="0" xfId="0" applyFill="1" applyAlignment="1">
      <alignment horizontal="center"/>
    </xf>
    <xf numFmtId="0" fontId="0" fillId="12" borderId="29" xfId="0" applyFill="1" applyBorder="1"/>
    <xf numFmtId="0" fontId="0" fillId="12" borderId="20" xfId="0" applyFill="1" applyBorder="1"/>
    <xf numFmtId="0" fontId="0" fillId="12" borderId="7" xfId="0" applyFill="1" applyBorder="1"/>
    <xf numFmtId="0" fontId="0" fillId="12" borderId="27" xfId="0" applyFill="1" applyBorder="1"/>
    <xf numFmtId="0" fontId="5" fillId="0" borderId="7" xfId="0" applyFont="1" applyBorder="1"/>
    <xf numFmtId="0" fontId="0" fillId="2" borderId="30" xfId="0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14" borderId="26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2" borderId="29" xfId="0" applyFill="1" applyBorder="1"/>
    <xf numFmtId="0" fontId="0" fillId="2" borderId="31" xfId="0" applyFill="1" applyBorder="1" applyAlignment="1">
      <alignment horizontal="center"/>
    </xf>
    <xf numFmtId="0" fontId="0" fillId="2" borderId="32" xfId="0" applyFill="1" applyBorder="1"/>
    <xf numFmtId="0" fontId="0" fillId="13" borderId="0" xfId="0" applyFill="1" applyAlignment="1">
      <alignment horizontal="center"/>
    </xf>
    <xf numFmtId="0" fontId="0" fillId="2" borderId="20" xfId="0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12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8" fillId="2" borderId="0" xfId="0" applyFont="1" applyFill="1" applyAlignment="1">
      <alignment horizontal="center"/>
    </xf>
    <xf numFmtId="165" fontId="0" fillId="5" borderId="18" xfId="0" applyNumberFormat="1" applyFill="1" applyBorder="1" applyAlignment="1">
      <alignment horizontal="center"/>
    </xf>
    <xf numFmtId="165" fontId="0" fillId="4" borderId="17" xfId="0" applyNumberFormat="1" applyFont="1" applyFill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5" fontId="0" fillId="4" borderId="18" xfId="0" applyNumberFormat="1" applyFill="1" applyBorder="1" applyAlignment="1">
      <alignment horizontal="center"/>
    </xf>
    <xf numFmtId="14" fontId="0" fillId="0" borderId="0" xfId="0" applyNumberFormat="1"/>
    <xf numFmtId="0" fontId="9" fillId="0" borderId="0" xfId="0" applyFont="1" applyAlignment="1">
      <alignment horizontal="justify" vertical="center" wrapText="1"/>
    </xf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4" fontId="11" fillId="0" borderId="0" xfId="0" applyNumberFormat="1" applyFont="1"/>
    <xf numFmtId="0" fontId="0" fillId="0" borderId="20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165" fontId="0" fillId="0" borderId="17" xfId="0" applyNumberFormat="1" applyFill="1" applyBorder="1" applyAlignment="1">
      <alignment horizontal="center"/>
    </xf>
    <xf numFmtId="165" fontId="0" fillId="0" borderId="18" xfId="0" applyNumberForma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165" fontId="0" fillId="0" borderId="17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1022"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178E-7C92-41B7-8D97-AC18D29F4F07}">
  <sheetPr>
    <pageSetUpPr fitToPage="1"/>
  </sheetPr>
  <dimension ref="A1:DC67"/>
  <sheetViews>
    <sheetView tabSelected="1" topLeftCell="C1" zoomScale="80" zoomScaleNormal="80" workbookViewId="0">
      <selection activeCell="BT11" sqref="BT11"/>
    </sheetView>
  </sheetViews>
  <sheetFormatPr baseColWidth="10" defaultRowHeight="14.25"/>
  <cols>
    <col min="1" max="1" width="8" customWidth="1"/>
    <col min="2" max="2" width="11.25" customWidth="1"/>
    <col min="3" max="6" width="6.25" customWidth="1"/>
    <col min="7" max="37" width="3.75" customWidth="1"/>
    <col min="38" max="38" width="10" customWidth="1"/>
    <col min="39" max="69" width="3.75" customWidth="1"/>
    <col min="70" max="70" width="10.25" customWidth="1"/>
    <col min="71" max="100" width="3.75" customWidth="1"/>
    <col min="101" max="101" width="4.125" customWidth="1"/>
    <col min="104" max="104" width="19.75" customWidth="1"/>
    <col min="105" max="105" width="12.625" bestFit="1" customWidth="1"/>
  </cols>
  <sheetData>
    <row r="1" spans="1:107" ht="15.75" thickBot="1">
      <c r="E1" s="76">
        <v>2025</v>
      </c>
      <c r="F1" s="76"/>
      <c r="G1" s="69" t="s">
        <v>18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39"/>
      <c r="AM1" s="69" t="s">
        <v>15</v>
      </c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39"/>
      <c r="BP1" s="39"/>
      <c r="BQ1" s="39"/>
      <c r="BR1" s="39"/>
      <c r="BS1" s="69" t="s">
        <v>17</v>
      </c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Z1" t="s">
        <v>33</v>
      </c>
      <c r="DA1" t="s">
        <v>34</v>
      </c>
    </row>
    <row r="2" spans="1:107" ht="15.75" thickTop="1" thickBot="1">
      <c r="A2" s="63" t="s">
        <v>0</v>
      </c>
      <c r="B2" s="63" t="s">
        <v>1</v>
      </c>
      <c r="C2" s="65" t="s">
        <v>2</v>
      </c>
      <c r="D2" s="63" t="s">
        <v>3</v>
      </c>
      <c r="E2" s="20"/>
      <c r="F2" s="20"/>
      <c r="G2" s="79">
        <f>G3</f>
        <v>45658</v>
      </c>
      <c r="H2" s="79">
        <f t="shared" ref="H2:AK2" si="0">H3</f>
        <v>45659</v>
      </c>
      <c r="I2" s="79">
        <f t="shared" si="0"/>
        <v>45660</v>
      </c>
      <c r="J2" s="79">
        <f t="shared" si="0"/>
        <v>45661</v>
      </c>
      <c r="K2" s="79">
        <f t="shared" si="0"/>
        <v>45662</v>
      </c>
      <c r="L2" s="79">
        <f t="shared" si="0"/>
        <v>45663</v>
      </c>
      <c r="M2" s="79">
        <f t="shared" si="0"/>
        <v>45664</v>
      </c>
      <c r="N2" s="79">
        <f t="shared" si="0"/>
        <v>45665</v>
      </c>
      <c r="O2" s="79">
        <f t="shared" si="0"/>
        <v>45666</v>
      </c>
      <c r="P2" s="79">
        <f t="shared" si="0"/>
        <v>45667</v>
      </c>
      <c r="Q2" s="79">
        <f t="shared" si="0"/>
        <v>45668</v>
      </c>
      <c r="R2" s="79">
        <f t="shared" si="0"/>
        <v>45669</v>
      </c>
      <c r="S2" s="79">
        <f t="shared" si="0"/>
        <v>45670</v>
      </c>
      <c r="T2" s="79">
        <f t="shared" si="0"/>
        <v>45671</v>
      </c>
      <c r="U2" s="79">
        <f t="shared" si="0"/>
        <v>45672</v>
      </c>
      <c r="V2" s="79">
        <f t="shared" si="0"/>
        <v>45673</v>
      </c>
      <c r="W2" s="79">
        <f t="shared" si="0"/>
        <v>45674</v>
      </c>
      <c r="X2" s="79">
        <f t="shared" si="0"/>
        <v>45675</v>
      </c>
      <c r="Y2" s="79">
        <f t="shared" si="0"/>
        <v>45676</v>
      </c>
      <c r="Z2" s="79">
        <f t="shared" si="0"/>
        <v>45677</v>
      </c>
      <c r="AA2" s="79">
        <f t="shared" si="0"/>
        <v>45678</v>
      </c>
      <c r="AB2" s="79">
        <f t="shared" si="0"/>
        <v>45679</v>
      </c>
      <c r="AC2" s="79">
        <f t="shared" si="0"/>
        <v>45680</v>
      </c>
      <c r="AD2" s="79">
        <f t="shared" si="0"/>
        <v>45681</v>
      </c>
      <c r="AE2" s="79">
        <f t="shared" si="0"/>
        <v>45682</v>
      </c>
      <c r="AF2" s="79">
        <f t="shared" si="0"/>
        <v>45683</v>
      </c>
      <c r="AG2" s="79">
        <f t="shared" si="0"/>
        <v>45684</v>
      </c>
      <c r="AH2" s="79">
        <f t="shared" si="0"/>
        <v>45685</v>
      </c>
      <c r="AI2" s="79">
        <f t="shared" si="0"/>
        <v>45686</v>
      </c>
      <c r="AJ2" s="79">
        <f t="shared" si="0"/>
        <v>45687</v>
      </c>
      <c r="AK2" s="79">
        <f t="shared" si="0"/>
        <v>45688</v>
      </c>
      <c r="AL2" s="22"/>
      <c r="AM2" s="79">
        <f>AM3</f>
        <v>45689</v>
      </c>
      <c r="AN2" s="79">
        <f>AN3</f>
        <v>45690</v>
      </c>
      <c r="AO2" s="79">
        <f t="shared" ref="AO2:BO2" si="1">AO3</f>
        <v>45691</v>
      </c>
      <c r="AP2" s="79">
        <f t="shared" si="1"/>
        <v>45692</v>
      </c>
      <c r="AQ2" s="79">
        <f t="shared" si="1"/>
        <v>45693</v>
      </c>
      <c r="AR2" s="79">
        <f t="shared" si="1"/>
        <v>45694</v>
      </c>
      <c r="AS2" s="79">
        <f t="shared" si="1"/>
        <v>45695</v>
      </c>
      <c r="AT2" s="79">
        <f t="shared" si="1"/>
        <v>45696</v>
      </c>
      <c r="AU2" s="79">
        <f t="shared" si="1"/>
        <v>45697</v>
      </c>
      <c r="AV2" s="79">
        <f t="shared" si="1"/>
        <v>45698</v>
      </c>
      <c r="AW2" s="79">
        <f t="shared" si="1"/>
        <v>45699</v>
      </c>
      <c r="AX2" s="79">
        <f t="shared" si="1"/>
        <v>45700</v>
      </c>
      <c r="AY2" s="79">
        <f t="shared" si="1"/>
        <v>45701</v>
      </c>
      <c r="AZ2" s="79">
        <f t="shared" si="1"/>
        <v>45702</v>
      </c>
      <c r="BA2" s="79">
        <f t="shared" si="1"/>
        <v>45703</v>
      </c>
      <c r="BB2" s="79">
        <f t="shared" si="1"/>
        <v>45704</v>
      </c>
      <c r="BC2" s="79">
        <f t="shared" si="1"/>
        <v>45705</v>
      </c>
      <c r="BD2" s="79">
        <f t="shared" si="1"/>
        <v>45706</v>
      </c>
      <c r="BE2" s="79">
        <f t="shared" si="1"/>
        <v>45707</v>
      </c>
      <c r="BF2" s="79">
        <f t="shared" si="1"/>
        <v>45708</v>
      </c>
      <c r="BG2" s="79">
        <f t="shared" si="1"/>
        <v>45709</v>
      </c>
      <c r="BH2" s="79">
        <f t="shared" si="1"/>
        <v>45710</v>
      </c>
      <c r="BI2" s="79">
        <f t="shared" si="1"/>
        <v>45711</v>
      </c>
      <c r="BJ2" s="79">
        <f t="shared" si="1"/>
        <v>45712</v>
      </c>
      <c r="BK2" s="79">
        <f t="shared" si="1"/>
        <v>45713</v>
      </c>
      <c r="BL2" s="79">
        <f t="shared" si="1"/>
        <v>45714</v>
      </c>
      <c r="BM2" s="79">
        <f t="shared" si="1"/>
        <v>45715</v>
      </c>
      <c r="BN2" s="79">
        <f t="shared" si="1"/>
        <v>45716</v>
      </c>
      <c r="BO2" s="79" t="str">
        <f t="shared" si="1"/>
        <v/>
      </c>
      <c r="BP2" s="39"/>
      <c r="BQ2" s="39"/>
      <c r="BR2" s="22"/>
      <c r="BS2" s="79">
        <f>BS3</f>
        <v>45717</v>
      </c>
      <c r="BT2" s="79">
        <f>BT3</f>
        <v>45718</v>
      </c>
      <c r="BU2" s="79">
        <f t="shared" ref="BU2:CW2" si="2">BU3</f>
        <v>45719</v>
      </c>
      <c r="BV2" s="79">
        <f t="shared" si="2"/>
        <v>45720</v>
      </c>
      <c r="BW2" s="79">
        <f t="shared" si="2"/>
        <v>45721</v>
      </c>
      <c r="BX2" s="79">
        <f t="shared" si="2"/>
        <v>45722</v>
      </c>
      <c r="BY2" s="79">
        <f t="shared" si="2"/>
        <v>45723</v>
      </c>
      <c r="BZ2" s="79">
        <f t="shared" si="2"/>
        <v>45724</v>
      </c>
      <c r="CA2" s="79">
        <f t="shared" si="2"/>
        <v>45725</v>
      </c>
      <c r="CB2" s="79">
        <f t="shared" si="2"/>
        <v>45726</v>
      </c>
      <c r="CC2" s="79">
        <f t="shared" si="2"/>
        <v>45727</v>
      </c>
      <c r="CD2" s="79">
        <f t="shared" si="2"/>
        <v>45728</v>
      </c>
      <c r="CE2" s="79">
        <f t="shared" si="2"/>
        <v>45729</v>
      </c>
      <c r="CF2" s="79">
        <f t="shared" si="2"/>
        <v>45730</v>
      </c>
      <c r="CG2" s="79">
        <f t="shared" si="2"/>
        <v>45731</v>
      </c>
      <c r="CH2" s="79">
        <f t="shared" si="2"/>
        <v>45732</v>
      </c>
      <c r="CI2" s="79">
        <f t="shared" si="2"/>
        <v>45733</v>
      </c>
      <c r="CJ2" s="79">
        <f t="shared" si="2"/>
        <v>45734</v>
      </c>
      <c r="CK2" s="79">
        <f t="shared" si="2"/>
        <v>45735</v>
      </c>
      <c r="CL2" s="79">
        <f t="shared" si="2"/>
        <v>45736</v>
      </c>
      <c r="CM2" s="79">
        <f t="shared" si="2"/>
        <v>45737</v>
      </c>
      <c r="CN2" s="79">
        <f t="shared" si="2"/>
        <v>45738</v>
      </c>
      <c r="CO2" s="79">
        <f t="shared" si="2"/>
        <v>45739</v>
      </c>
      <c r="CP2" s="79">
        <f t="shared" si="2"/>
        <v>45740</v>
      </c>
      <c r="CQ2" s="79">
        <f t="shared" si="2"/>
        <v>45741</v>
      </c>
      <c r="CR2" s="79">
        <f t="shared" si="2"/>
        <v>45742</v>
      </c>
      <c r="CS2" s="79">
        <f t="shared" si="2"/>
        <v>45743</v>
      </c>
      <c r="CT2" s="79">
        <f t="shared" si="2"/>
        <v>45744</v>
      </c>
      <c r="CU2" s="79">
        <f t="shared" si="2"/>
        <v>45745</v>
      </c>
      <c r="CV2" s="79">
        <f t="shared" si="2"/>
        <v>45746</v>
      </c>
      <c r="CW2" s="79">
        <f t="shared" si="2"/>
        <v>45747</v>
      </c>
      <c r="CZ2" s="84" t="s">
        <v>35</v>
      </c>
      <c r="DA2" s="82">
        <f>DATE($E$1,1,1)</f>
        <v>45658</v>
      </c>
    </row>
    <row r="3" spans="1:107" ht="15" thickBot="1">
      <c r="A3" s="64"/>
      <c r="B3" s="64"/>
      <c r="C3" s="66"/>
      <c r="D3" s="64"/>
      <c r="E3" s="23"/>
      <c r="F3" s="23"/>
      <c r="G3" s="93">
        <f>DATE($E$1,1,1)</f>
        <v>45658</v>
      </c>
      <c r="H3" s="91">
        <f>G3+1</f>
        <v>45659</v>
      </c>
      <c r="I3" s="91">
        <f t="shared" ref="I3:AK3" si="3">H3+1</f>
        <v>45660</v>
      </c>
      <c r="J3" s="91">
        <f t="shared" si="3"/>
        <v>45661</v>
      </c>
      <c r="K3" s="91">
        <f t="shared" si="3"/>
        <v>45662</v>
      </c>
      <c r="L3" s="91">
        <f t="shared" si="3"/>
        <v>45663</v>
      </c>
      <c r="M3" s="91">
        <f t="shared" si="3"/>
        <v>45664</v>
      </c>
      <c r="N3" s="91">
        <f t="shared" si="3"/>
        <v>45665</v>
      </c>
      <c r="O3" s="91">
        <f t="shared" si="3"/>
        <v>45666</v>
      </c>
      <c r="P3" s="91">
        <f t="shared" si="3"/>
        <v>45667</v>
      </c>
      <c r="Q3" s="91">
        <f t="shared" si="3"/>
        <v>45668</v>
      </c>
      <c r="R3" s="91">
        <f t="shared" si="3"/>
        <v>45669</v>
      </c>
      <c r="S3" s="91">
        <f t="shared" si="3"/>
        <v>45670</v>
      </c>
      <c r="T3" s="91">
        <f t="shared" si="3"/>
        <v>45671</v>
      </c>
      <c r="U3" s="91">
        <f t="shared" si="3"/>
        <v>45672</v>
      </c>
      <c r="V3" s="91">
        <f t="shared" si="3"/>
        <v>45673</v>
      </c>
      <c r="W3" s="91">
        <f t="shared" si="3"/>
        <v>45674</v>
      </c>
      <c r="X3" s="91">
        <f t="shared" si="3"/>
        <v>45675</v>
      </c>
      <c r="Y3" s="91">
        <f t="shared" si="3"/>
        <v>45676</v>
      </c>
      <c r="Z3" s="91">
        <f t="shared" si="3"/>
        <v>45677</v>
      </c>
      <c r="AA3" s="91">
        <f t="shared" si="3"/>
        <v>45678</v>
      </c>
      <c r="AB3" s="91">
        <f t="shared" si="3"/>
        <v>45679</v>
      </c>
      <c r="AC3" s="91">
        <f t="shared" si="3"/>
        <v>45680</v>
      </c>
      <c r="AD3" s="91">
        <f t="shared" si="3"/>
        <v>45681</v>
      </c>
      <c r="AE3" s="91">
        <f t="shared" si="3"/>
        <v>45682</v>
      </c>
      <c r="AF3" s="91">
        <f t="shared" si="3"/>
        <v>45683</v>
      </c>
      <c r="AG3" s="91">
        <f t="shared" si="3"/>
        <v>45684</v>
      </c>
      <c r="AH3" s="91">
        <f t="shared" si="3"/>
        <v>45685</v>
      </c>
      <c r="AI3" s="91">
        <f t="shared" si="3"/>
        <v>45686</v>
      </c>
      <c r="AJ3" s="91">
        <f t="shared" si="3"/>
        <v>45687</v>
      </c>
      <c r="AK3" s="91">
        <f t="shared" si="3"/>
        <v>45688</v>
      </c>
      <c r="AL3" s="30"/>
      <c r="AM3" s="80">
        <f>AK3+1</f>
        <v>45689</v>
      </c>
      <c r="AN3" s="81">
        <f>AM3+1</f>
        <v>45690</v>
      </c>
      <c r="AO3" s="81">
        <f t="shared" ref="AO3:BN3" si="4">AN3+1</f>
        <v>45691</v>
      </c>
      <c r="AP3" s="81">
        <f t="shared" si="4"/>
        <v>45692</v>
      </c>
      <c r="AQ3" s="81">
        <f t="shared" si="4"/>
        <v>45693</v>
      </c>
      <c r="AR3" s="81">
        <f t="shared" si="4"/>
        <v>45694</v>
      </c>
      <c r="AS3" s="81">
        <f t="shared" si="4"/>
        <v>45695</v>
      </c>
      <c r="AT3" s="81">
        <f t="shared" si="4"/>
        <v>45696</v>
      </c>
      <c r="AU3" s="81">
        <f t="shared" si="4"/>
        <v>45697</v>
      </c>
      <c r="AV3" s="81">
        <f t="shared" si="4"/>
        <v>45698</v>
      </c>
      <c r="AW3" s="81">
        <f t="shared" si="4"/>
        <v>45699</v>
      </c>
      <c r="AX3" s="81">
        <f t="shared" si="4"/>
        <v>45700</v>
      </c>
      <c r="AY3" s="81">
        <f t="shared" si="4"/>
        <v>45701</v>
      </c>
      <c r="AZ3" s="81">
        <f t="shared" si="4"/>
        <v>45702</v>
      </c>
      <c r="BA3" s="81">
        <f t="shared" si="4"/>
        <v>45703</v>
      </c>
      <c r="BB3" s="81">
        <f t="shared" si="4"/>
        <v>45704</v>
      </c>
      <c r="BC3" s="81">
        <f t="shared" si="4"/>
        <v>45705</v>
      </c>
      <c r="BD3" s="81">
        <f t="shared" si="4"/>
        <v>45706</v>
      </c>
      <c r="BE3" s="81">
        <f t="shared" si="4"/>
        <v>45707</v>
      </c>
      <c r="BF3" s="81">
        <f t="shared" si="4"/>
        <v>45708</v>
      </c>
      <c r="BG3" s="81">
        <f t="shared" si="4"/>
        <v>45709</v>
      </c>
      <c r="BH3" s="81">
        <f t="shared" si="4"/>
        <v>45710</v>
      </c>
      <c r="BI3" s="81">
        <f t="shared" si="4"/>
        <v>45711</v>
      </c>
      <c r="BJ3" s="81">
        <f t="shared" si="4"/>
        <v>45712</v>
      </c>
      <c r="BK3" s="81">
        <f t="shared" si="4"/>
        <v>45713</v>
      </c>
      <c r="BL3" s="81">
        <f t="shared" si="4"/>
        <v>45714</v>
      </c>
      <c r="BM3" s="81">
        <f t="shared" si="4"/>
        <v>45715</v>
      </c>
      <c r="BN3" s="81">
        <f t="shared" si="4"/>
        <v>45716</v>
      </c>
      <c r="BO3" s="42" t="str">
        <f>IF(MONTH(BN3+1)=MONTH(BN3),BN3+1,"")</f>
        <v/>
      </c>
      <c r="BP3" s="39"/>
      <c r="BQ3" s="39"/>
      <c r="BR3" s="30"/>
      <c r="BS3" s="90">
        <f>DATE($E$1,3,1)</f>
        <v>45717</v>
      </c>
      <c r="BT3" s="91">
        <f>BS3+1</f>
        <v>45718</v>
      </c>
      <c r="BU3" s="91">
        <f t="shared" ref="BU3:CW3" si="5">BT3+1</f>
        <v>45719</v>
      </c>
      <c r="BV3" s="91">
        <f t="shared" si="5"/>
        <v>45720</v>
      </c>
      <c r="BW3" s="91">
        <f t="shared" si="5"/>
        <v>45721</v>
      </c>
      <c r="BX3" s="91">
        <f t="shared" si="5"/>
        <v>45722</v>
      </c>
      <c r="BY3" s="91">
        <f t="shared" si="5"/>
        <v>45723</v>
      </c>
      <c r="BZ3" s="91">
        <f t="shared" si="5"/>
        <v>45724</v>
      </c>
      <c r="CA3" s="91">
        <f t="shared" si="5"/>
        <v>45725</v>
      </c>
      <c r="CB3" s="91">
        <f t="shared" si="5"/>
        <v>45726</v>
      </c>
      <c r="CC3" s="91">
        <f t="shared" si="5"/>
        <v>45727</v>
      </c>
      <c r="CD3" s="91">
        <f t="shared" si="5"/>
        <v>45728</v>
      </c>
      <c r="CE3" s="91">
        <f t="shared" si="5"/>
        <v>45729</v>
      </c>
      <c r="CF3" s="91">
        <f t="shared" si="5"/>
        <v>45730</v>
      </c>
      <c r="CG3" s="91">
        <f t="shared" si="5"/>
        <v>45731</v>
      </c>
      <c r="CH3" s="91">
        <f t="shared" si="5"/>
        <v>45732</v>
      </c>
      <c r="CI3" s="91">
        <f t="shared" si="5"/>
        <v>45733</v>
      </c>
      <c r="CJ3" s="91">
        <f t="shared" si="5"/>
        <v>45734</v>
      </c>
      <c r="CK3" s="91">
        <f t="shared" si="5"/>
        <v>45735</v>
      </c>
      <c r="CL3" s="91">
        <f t="shared" si="5"/>
        <v>45736</v>
      </c>
      <c r="CM3" s="91">
        <f t="shared" si="5"/>
        <v>45737</v>
      </c>
      <c r="CN3" s="91">
        <f t="shared" si="5"/>
        <v>45738</v>
      </c>
      <c r="CO3" s="91">
        <f t="shared" si="5"/>
        <v>45739</v>
      </c>
      <c r="CP3" s="91">
        <f t="shared" si="5"/>
        <v>45740</v>
      </c>
      <c r="CQ3" s="91">
        <f t="shared" si="5"/>
        <v>45741</v>
      </c>
      <c r="CR3" s="91">
        <f t="shared" si="5"/>
        <v>45742</v>
      </c>
      <c r="CS3" s="91">
        <f t="shared" si="5"/>
        <v>45743</v>
      </c>
      <c r="CT3" s="91">
        <f t="shared" si="5"/>
        <v>45744</v>
      </c>
      <c r="CU3" s="91">
        <f t="shared" si="5"/>
        <v>45745</v>
      </c>
      <c r="CV3" s="91">
        <f t="shared" si="5"/>
        <v>45746</v>
      </c>
      <c r="CW3" s="91">
        <f t="shared" si="5"/>
        <v>45747</v>
      </c>
      <c r="CZ3" s="84" t="s">
        <v>36</v>
      </c>
      <c r="DA3" s="82">
        <f>DATE($E$1,5,1)</f>
        <v>45778</v>
      </c>
    </row>
    <row r="4" spans="1:107" ht="18" thickTop="1">
      <c r="A4" s="1">
        <v>1</v>
      </c>
      <c r="B4" s="2"/>
      <c r="C4" s="2"/>
      <c r="D4" s="3">
        <v>1</v>
      </c>
      <c r="E4" s="61" t="s">
        <v>7</v>
      </c>
      <c r="F4" s="62"/>
      <c r="G4" s="87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94"/>
      <c r="AI4" s="88"/>
      <c r="AJ4" s="88"/>
      <c r="AK4" s="88"/>
      <c r="AL4" s="48" t="s">
        <v>7</v>
      </c>
      <c r="AM4" s="32"/>
      <c r="AN4" s="33"/>
      <c r="AO4" s="25"/>
      <c r="AP4" s="25"/>
      <c r="AQ4" s="25"/>
      <c r="AR4" s="25"/>
      <c r="AS4" s="25"/>
      <c r="AT4" s="33"/>
      <c r="AU4" s="33"/>
      <c r="AV4" s="25"/>
      <c r="AW4" s="25"/>
      <c r="AX4" s="25"/>
      <c r="AY4" s="25"/>
      <c r="AZ4" s="25"/>
      <c r="BA4" s="33"/>
      <c r="BB4" s="33"/>
      <c r="BC4" s="25"/>
      <c r="BD4" s="25"/>
      <c r="BE4" s="25"/>
      <c r="BF4" s="25"/>
      <c r="BG4" s="25"/>
      <c r="BH4" s="33"/>
      <c r="BI4" s="33"/>
      <c r="BJ4" s="25"/>
      <c r="BK4" s="25"/>
      <c r="BL4" s="25"/>
      <c r="BM4" s="25"/>
      <c r="BN4" s="25"/>
      <c r="BO4" s="42"/>
      <c r="BP4" s="39"/>
      <c r="BQ4" s="39"/>
      <c r="BR4" s="45" t="s">
        <v>7</v>
      </c>
      <c r="BS4" s="87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Z4" s="85">
        <v>45785</v>
      </c>
      <c r="DA4" s="82">
        <f>DATE($E$1,5,8)</f>
        <v>45785</v>
      </c>
      <c r="DC4" s="83"/>
    </row>
    <row r="5" spans="1:107" ht="17.25">
      <c r="A5" s="4">
        <v>1</v>
      </c>
      <c r="B5" s="5"/>
      <c r="C5" s="5"/>
      <c r="D5" s="6">
        <v>1</v>
      </c>
      <c r="E5" s="61" t="s">
        <v>8</v>
      </c>
      <c r="F5" s="62"/>
      <c r="G5" s="87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47" t="s">
        <v>8</v>
      </c>
      <c r="AM5" s="32"/>
      <c r="AN5" s="33"/>
      <c r="AO5" s="25"/>
      <c r="AP5" s="25"/>
      <c r="AQ5" s="25"/>
      <c r="AR5" s="25"/>
      <c r="AS5" s="25"/>
      <c r="AT5" s="33"/>
      <c r="AU5" s="33"/>
      <c r="AV5" s="25"/>
      <c r="AW5" s="25"/>
      <c r="AX5" s="25"/>
      <c r="AY5" s="25"/>
      <c r="AZ5" s="25"/>
      <c r="BA5" s="33"/>
      <c r="BB5" s="33"/>
      <c r="BC5" s="25"/>
      <c r="BD5" s="25"/>
      <c r="BE5" s="25"/>
      <c r="BF5" s="25"/>
      <c r="BG5" s="25"/>
      <c r="BH5" s="33"/>
      <c r="BI5" s="33"/>
      <c r="BJ5" s="25"/>
      <c r="BK5" s="25"/>
      <c r="BL5" s="25"/>
      <c r="BM5" s="25"/>
      <c r="BN5" s="25"/>
      <c r="BO5" s="42"/>
      <c r="BP5" s="39"/>
      <c r="BQ5" s="39"/>
      <c r="BR5" s="46" t="s">
        <v>8</v>
      </c>
      <c r="BS5" s="87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Z5" s="85">
        <v>45852</v>
      </c>
      <c r="DA5" s="82">
        <f>DATE($E$1,7,14)</f>
        <v>45852</v>
      </c>
      <c r="DC5" s="83"/>
    </row>
    <row r="6" spans="1:107" ht="17.25">
      <c r="A6" s="4">
        <v>1</v>
      </c>
      <c r="B6" s="5"/>
      <c r="C6" s="5"/>
      <c r="D6" s="6">
        <v>1</v>
      </c>
      <c r="E6" s="61" t="s">
        <v>11</v>
      </c>
      <c r="F6" s="62"/>
      <c r="G6" s="87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47" t="s">
        <v>11</v>
      </c>
      <c r="AM6" s="32"/>
      <c r="AN6" s="33"/>
      <c r="AO6" s="25"/>
      <c r="AP6" s="25"/>
      <c r="AQ6" s="25"/>
      <c r="AR6" s="25"/>
      <c r="AS6" s="25"/>
      <c r="AT6" s="33"/>
      <c r="AU6" s="33"/>
      <c r="AV6" s="25"/>
      <c r="AW6" s="25"/>
      <c r="AX6" s="25"/>
      <c r="AY6" s="25"/>
      <c r="AZ6" s="25"/>
      <c r="BA6" s="33"/>
      <c r="BB6" s="33"/>
      <c r="BC6" s="25"/>
      <c r="BD6" s="25"/>
      <c r="BE6" s="25"/>
      <c r="BF6" s="25"/>
      <c r="BG6" s="25"/>
      <c r="BH6" s="33"/>
      <c r="BI6" s="33"/>
      <c r="BJ6" s="25"/>
      <c r="BK6" s="25"/>
      <c r="BL6" s="25"/>
      <c r="BM6" s="25"/>
      <c r="BN6" s="25"/>
      <c r="BO6" s="42"/>
      <c r="BP6" s="39"/>
      <c r="BQ6" s="39"/>
      <c r="BR6" s="46" t="s">
        <v>11</v>
      </c>
      <c r="BS6" s="87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Z6" s="85">
        <v>45884</v>
      </c>
      <c r="DA6" s="82">
        <f>DATE($E$1,8,15)</f>
        <v>45884</v>
      </c>
      <c r="DC6" s="83"/>
    </row>
    <row r="7" spans="1:107" ht="17.25">
      <c r="A7" s="4">
        <v>1</v>
      </c>
      <c r="B7" s="5"/>
      <c r="C7" s="5"/>
      <c r="D7" s="6">
        <v>1</v>
      </c>
      <c r="E7" s="61" t="s">
        <v>9</v>
      </c>
      <c r="F7" s="62"/>
      <c r="G7" s="87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47" t="s">
        <v>9</v>
      </c>
      <c r="AM7" s="32"/>
      <c r="AN7" s="33"/>
      <c r="AO7" s="25"/>
      <c r="AP7" s="25"/>
      <c r="AQ7" s="25"/>
      <c r="AR7" s="25"/>
      <c r="AS7" s="25"/>
      <c r="AT7" s="33"/>
      <c r="AU7" s="33"/>
      <c r="AV7" s="25"/>
      <c r="AW7" s="25"/>
      <c r="AX7" s="25"/>
      <c r="AY7" s="25"/>
      <c r="AZ7" s="25"/>
      <c r="BA7" s="33"/>
      <c r="BB7" s="33"/>
      <c r="BC7" s="25"/>
      <c r="BD7" s="25"/>
      <c r="BE7" s="25"/>
      <c r="BF7" s="25"/>
      <c r="BG7" s="25"/>
      <c r="BH7" s="33"/>
      <c r="BI7" s="33"/>
      <c r="BJ7" s="25"/>
      <c r="BK7" s="25"/>
      <c r="BL7" s="25"/>
      <c r="BM7" s="25"/>
      <c r="BN7" s="25"/>
      <c r="BO7" s="42"/>
      <c r="BP7" s="39"/>
      <c r="BQ7" s="39"/>
      <c r="BR7" s="46" t="s">
        <v>9</v>
      </c>
      <c r="BS7" s="87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Z7" s="84" t="s">
        <v>37</v>
      </c>
      <c r="DA7" s="82">
        <f>DATE($E$1,11,1)</f>
        <v>45962</v>
      </c>
      <c r="DC7" s="83"/>
    </row>
    <row r="8" spans="1:107" ht="17.25">
      <c r="A8" s="4">
        <v>1</v>
      </c>
      <c r="B8" s="5"/>
      <c r="C8" s="5"/>
      <c r="D8" s="6">
        <v>1</v>
      </c>
      <c r="E8" s="61" t="s">
        <v>12</v>
      </c>
      <c r="F8" s="62"/>
      <c r="G8" s="87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47" t="s">
        <v>12</v>
      </c>
      <c r="AM8" s="32"/>
      <c r="AN8" s="33"/>
      <c r="AO8" s="25"/>
      <c r="AP8" s="25"/>
      <c r="AQ8" s="25"/>
      <c r="AR8" s="25"/>
      <c r="AS8" s="25"/>
      <c r="AT8" s="33"/>
      <c r="AU8" s="33"/>
      <c r="AV8" s="25"/>
      <c r="AW8" s="25"/>
      <c r="AX8" s="25"/>
      <c r="AY8" s="25"/>
      <c r="AZ8" s="25"/>
      <c r="BA8" s="33"/>
      <c r="BB8" s="33"/>
      <c r="BC8" s="25"/>
      <c r="BD8" s="25"/>
      <c r="BE8" s="25"/>
      <c r="BF8" s="25"/>
      <c r="BG8" s="25"/>
      <c r="BH8" s="33"/>
      <c r="BI8" s="33"/>
      <c r="BJ8" s="25"/>
      <c r="BK8" s="25"/>
      <c r="BL8" s="25"/>
      <c r="BM8" s="25"/>
      <c r="BN8" s="25"/>
      <c r="BO8" s="42"/>
      <c r="BP8" s="39"/>
      <c r="BQ8" s="39"/>
      <c r="BR8" s="46" t="s">
        <v>12</v>
      </c>
      <c r="BS8" s="87"/>
      <c r="BT8" s="88"/>
      <c r="BU8" s="88"/>
      <c r="BV8" s="88"/>
      <c r="BW8" s="88"/>
      <c r="BX8" s="88"/>
      <c r="BY8" s="88"/>
      <c r="BZ8" s="88"/>
      <c r="CA8" s="88"/>
      <c r="CB8" s="88"/>
      <c r="CC8" s="88"/>
      <c r="CD8" s="88"/>
      <c r="CE8" s="88"/>
      <c r="CF8" s="88"/>
      <c r="CG8" s="88"/>
      <c r="CH8" s="88"/>
      <c r="CI8" s="88"/>
      <c r="CJ8" s="88"/>
      <c r="CK8" s="88"/>
      <c r="CL8" s="88"/>
      <c r="CM8" s="88"/>
      <c r="CN8" s="88"/>
      <c r="CO8" s="88"/>
      <c r="CP8" s="88"/>
      <c r="CQ8" s="88"/>
      <c r="CR8" s="88"/>
      <c r="CS8" s="88"/>
      <c r="CT8" s="88"/>
      <c r="CU8" s="88"/>
      <c r="CV8" s="88"/>
      <c r="CW8" s="88"/>
      <c r="CZ8" s="84" t="s">
        <v>38</v>
      </c>
      <c r="DA8" s="82">
        <f>DATE($E$1,11,11)</f>
        <v>45972</v>
      </c>
      <c r="DC8" s="83"/>
    </row>
    <row r="9" spans="1:107" ht="17.25">
      <c r="A9" s="4">
        <v>1</v>
      </c>
      <c r="B9" s="5"/>
      <c r="C9" s="5"/>
      <c r="D9" s="6">
        <v>1</v>
      </c>
      <c r="E9" s="61" t="s">
        <v>10</v>
      </c>
      <c r="F9" s="62"/>
      <c r="G9" s="87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47" t="s">
        <v>10</v>
      </c>
      <c r="AM9" s="32"/>
      <c r="AN9" s="33"/>
      <c r="AO9" s="25"/>
      <c r="AP9" s="25"/>
      <c r="AQ9" s="25"/>
      <c r="AR9" s="25"/>
      <c r="AS9" s="25"/>
      <c r="AT9" s="33"/>
      <c r="AU9" s="33"/>
      <c r="AV9" s="25"/>
      <c r="AW9" s="25"/>
      <c r="AX9" s="25"/>
      <c r="AY9" s="25"/>
      <c r="AZ9" s="25"/>
      <c r="BA9" s="33"/>
      <c r="BB9" s="33"/>
      <c r="BC9" s="25"/>
      <c r="BD9" s="25"/>
      <c r="BE9" s="25"/>
      <c r="BF9" s="25"/>
      <c r="BG9" s="25"/>
      <c r="BH9" s="33"/>
      <c r="BI9" s="33"/>
      <c r="BJ9" s="25"/>
      <c r="BK9" s="25"/>
      <c r="BL9" s="25"/>
      <c r="BM9" s="25"/>
      <c r="BN9" s="25"/>
      <c r="BO9" s="42"/>
      <c r="BP9" s="39"/>
      <c r="BQ9" s="39"/>
      <c r="BR9" s="46" t="s">
        <v>10</v>
      </c>
      <c r="BS9" s="87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88"/>
      <c r="CP9" s="88"/>
      <c r="CQ9" s="88"/>
      <c r="CR9" s="88"/>
      <c r="CS9" s="88"/>
      <c r="CT9" s="88"/>
      <c r="CU9" s="88"/>
      <c r="CV9" s="88"/>
      <c r="CW9" s="88"/>
      <c r="CZ9" s="84" t="s">
        <v>39</v>
      </c>
      <c r="DA9" s="82">
        <f>DATE($E$1,12,25)</f>
        <v>46016</v>
      </c>
      <c r="DC9" s="83"/>
    </row>
    <row r="10" spans="1:107" ht="17.25">
      <c r="A10" s="4">
        <v>1</v>
      </c>
      <c r="B10" s="5"/>
      <c r="C10" s="5"/>
      <c r="D10" s="6"/>
      <c r="E10" s="61"/>
      <c r="F10" s="62"/>
      <c r="G10" s="87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34"/>
      <c r="AM10" s="32"/>
      <c r="AN10" s="33"/>
      <c r="AO10" s="25"/>
      <c r="AP10" s="25"/>
      <c r="AQ10" s="25"/>
      <c r="AR10" s="25"/>
      <c r="AS10" s="25"/>
      <c r="AT10" s="33"/>
      <c r="AU10" s="33"/>
      <c r="AV10" s="25"/>
      <c r="AW10" s="25"/>
      <c r="AX10" s="25"/>
      <c r="AY10" s="25"/>
      <c r="AZ10" s="25"/>
      <c r="BA10" s="33"/>
      <c r="BB10" s="33"/>
      <c r="BC10" s="25"/>
      <c r="BD10" s="25"/>
      <c r="BE10" s="25"/>
      <c r="BF10" s="25"/>
      <c r="BG10" s="25"/>
      <c r="BH10" s="33"/>
      <c r="BI10" s="33"/>
      <c r="BJ10" s="25"/>
      <c r="BK10" s="25"/>
      <c r="BL10" s="25"/>
      <c r="BM10" s="25"/>
      <c r="BN10" s="25"/>
      <c r="BO10" s="42"/>
      <c r="BP10" s="39"/>
      <c r="BQ10" s="39"/>
      <c r="BR10" s="41"/>
      <c r="BS10" s="87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8"/>
      <c r="CL10" s="88"/>
      <c r="CM10" s="88"/>
      <c r="CN10" s="88"/>
      <c r="CO10" s="88"/>
      <c r="CP10" s="88"/>
      <c r="CQ10" s="88"/>
      <c r="CR10" s="88"/>
      <c r="CS10" s="88"/>
      <c r="CT10" s="88"/>
      <c r="CU10" s="88"/>
      <c r="CV10" s="88"/>
      <c r="CW10" s="88"/>
      <c r="CZ10" s="84" t="s">
        <v>40</v>
      </c>
      <c r="DA10" s="86">
        <f>ROUND(DATE(E1, 4, MOD(234-11*MOD(E1, 19), 30))/7, 0)*7-6</f>
        <v>45767</v>
      </c>
      <c r="DC10" s="83"/>
    </row>
    <row r="11" spans="1:107" ht="17.25">
      <c r="A11" s="4">
        <v>1</v>
      </c>
      <c r="B11" s="5"/>
      <c r="C11" s="49"/>
      <c r="D11" s="6">
        <v>1</v>
      </c>
      <c r="E11" s="61" t="s">
        <v>4</v>
      </c>
      <c r="F11" s="62"/>
      <c r="G11" s="87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34" t="s">
        <v>4</v>
      </c>
      <c r="AM11" s="32"/>
      <c r="AN11" s="33"/>
      <c r="AO11" s="25"/>
      <c r="AP11" s="25"/>
      <c r="AQ11" s="25"/>
      <c r="AR11" s="25"/>
      <c r="AS11" s="25"/>
      <c r="AT11" s="33"/>
      <c r="AU11" s="33"/>
      <c r="AV11" s="25"/>
      <c r="AW11" s="25"/>
      <c r="AX11" s="25"/>
      <c r="AY11" s="25"/>
      <c r="AZ11" s="20"/>
      <c r="BA11" s="33"/>
      <c r="BB11" s="33"/>
      <c r="BC11" s="25"/>
      <c r="BD11" s="25"/>
      <c r="BE11" s="25"/>
      <c r="BF11" s="25"/>
      <c r="BG11" s="25"/>
      <c r="BH11" s="33"/>
      <c r="BI11" s="33"/>
      <c r="BJ11" s="25"/>
      <c r="BK11" s="25"/>
      <c r="BL11" s="25"/>
      <c r="BM11" s="25"/>
      <c r="BN11" s="25"/>
      <c r="BO11" s="42"/>
      <c r="BP11" s="39"/>
      <c r="BQ11" s="39"/>
      <c r="BR11" s="46" t="s">
        <v>4</v>
      </c>
      <c r="BS11" s="87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Z11" s="84" t="s">
        <v>41</v>
      </c>
      <c r="DA11" s="82">
        <f>DA10+1</f>
        <v>45768</v>
      </c>
    </row>
    <row r="12" spans="1:107">
      <c r="A12" s="4">
        <v>1</v>
      </c>
      <c r="B12" s="5"/>
      <c r="C12" s="7"/>
      <c r="D12" s="6">
        <v>1</v>
      </c>
      <c r="E12" s="61" t="s">
        <v>25</v>
      </c>
      <c r="F12" s="62"/>
      <c r="G12" s="87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47" t="s">
        <v>13</v>
      </c>
      <c r="AM12" s="32"/>
      <c r="AN12" s="33"/>
      <c r="AO12" s="25"/>
      <c r="AP12" s="25"/>
      <c r="AQ12" s="25"/>
      <c r="AR12" s="25"/>
      <c r="AS12" s="25"/>
      <c r="AT12" s="33"/>
      <c r="AU12" s="33"/>
      <c r="AV12" s="25"/>
      <c r="AW12" s="25"/>
      <c r="AX12" s="25"/>
      <c r="AY12" s="25"/>
      <c r="AZ12" s="25"/>
      <c r="BA12" s="33"/>
      <c r="BB12" s="33"/>
      <c r="BC12" s="25"/>
      <c r="BD12" s="25"/>
      <c r="BE12" s="25"/>
      <c r="BF12" s="25"/>
      <c r="BG12" s="25"/>
      <c r="BH12" s="33"/>
      <c r="BI12" s="33"/>
      <c r="BJ12" s="25"/>
      <c r="BK12" s="25"/>
      <c r="BL12" s="25"/>
      <c r="BM12" s="25"/>
      <c r="BN12" s="25"/>
      <c r="BO12" s="42"/>
      <c r="BP12" s="39"/>
      <c r="BQ12" s="39"/>
      <c r="BR12" s="46" t="s">
        <v>13</v>
      </c>
      <c r="BS12" s="87"/>
      <c r="BT12" s="88"/>
      <c r="BU12" s="88"/>
      <c r="BV12" s="88"/>
      <c r="BW12" s="88"/>
      <c r="BX12" s="88"/>
      <c r="BY12" s="88"/>
      <c r="BZ12" s="88"/>
      <c r="CA12" s="88"/>
      <c r="CB12" s="89"/>
      <c r="CC12" s="89"/>
      <c r="CD12" s="89"/>
      <c r="CE12" s="89"/>
      <c r="CF12" s="89"/>
      <c r="CG12" s="88"/>
      <c r="CH12" s="88"/>
      <c r="CI12" s="88"/>
      <c r="CJ12" s="88"/>
      <c r="CK12" s="88"/>
      <c r="CL12" s="88"/>
      <c r="CM12" s="88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Z12" s="84" t="s">
        <v>42</v>
      </c>
      <c r="DA12" s="82">
        <f>DA10+39</f>
        <v>45806</v>
      </c>
    </row>
    <row r="13" spans="1:107">
      <c r="A13" s="4"/>
      <c r="B13" s="5"/>
      <c r="C13" s="5"/>
      <c r="D13" s="6"/>
      <c r="E13" s="61"/>
      <c r="F13" s="62"/>
      <c r="G13" s="87"/>
      <c r="H13" s="88"/>
      <c r="I13" s="88"/>
      <c r="J13" s="88"/>
      <c r="K13" s="88"/>
      <c r="L13" s="88"/>
      <c r="M13" s="88"/>
      <c r="N13" s="88"/>
      <c r="O13" s="95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35" t="s">
        <v>23</v>
      </c>
      <c r="AM13" s="32"/>
      <c r="AN13" s="33"/>
      <c r="AO13" s="25"/>
      <c r="AP13" s="25"/>
      <c r="AQ13" s="25"/>
      <c r="AR13" s="25"/>
      <c r="AS13" s="25"/>
      <c r="AT13" s="33"/>
      <c r="AU13" s="33"/>
      <c r="AV13" s="25"/>
      <c r="AW13" s="25"/>
      <c r="AX13" s="25"/>
      <c r="AY13" s="25"/>
      <c r="AZ13" s="25"/>
      <c r="BA13" s="33"/>
      <c r="BB13" s="33"/>
      <c r="BC13" s="25"/>
      <c r="BD13" s="25"/>
      <c r="BE13" s="25"/>
      <c r="BF13" s="25"/>
      <c r="BG13" s="25"/>
      <c r="BH13" s="33"/>
      <c r="BI13" s="33"/>
      <c r="BJ13" s="25"/>
      <c r="BK13" s="25"/>
      <c r="BL13" s="25"/>
      <c r="BM13" s="25"/>
      <c r="BN13" s="25"/>
      <c r="BO13" s="42"/>
      <c r="BP13" s="39"/>
      <c r="BQ13" s="39"/>
      <c r="BR13" s="35" t="s">
        <v>23</v>
      </c>
      <c r="BS13" s="87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Z13" s="84" t="s">
        <v>43</v>
      </c>
      <c r="DA13" s="82">
        <f>DA10+49</f>
        <v>45816</v>
      </c>
    </row>
    <row r="14" spans="1:107">
      <c r="A14" s="4"/>
      <c r="B14" s="8"/>
      <c r="C14" s="5"/>
      <c r="D14" s="6"/>
      <c r="E14" s="61"/>
      <c r="F14" s="62"/>
      <c r="G14" s="87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35"/>
      <c r="AM14" s="32"/>
      <c r="AN14" s="33"/>
      <c r="AO14" s="25"/>
      <c r="AP14" s="25"/>
      <c r="AQ14" s="25"/>
      <c r="AR14" s="25"/>
      <c r="AS14" s="25"/>
      <c r="AT14" s="33"/>
      <c r="AU14" s="33"/>
      <c r="AV14" s="25"/>
      <c r="AW14" s="25"/>
      <c r="AX14" s="25"/>
      <c r="AY14" s="25"/>
      <c r="AZ14" s="25"/>
      <c r="BA14" s="33"/>
      <c r="BB14" s="33"/>
      <c r="BC14" s="25"/>
      <c r="BD14" s="25"/>
      <c r="BE14" s="25"/>
      <c r="BF14" s="25"/>
      <c r="BG14" s="25"/>
      <c r="BH14" s="33"/>
      <c r="BI14" s="33"/>
      <c r="BJ14" s="25"/>
      <c r="BK14" s="25"/>
      <c r="BL14" s="25"/>
      <c r="BM14" s="25"/>
      <c r="BN14" s="25"/>
      <c r="BO14" s="42"/>
      <c r="BP14" s="39"/>
      <c r="BQ14" s="39"/>
      <c r="BR14" s="35"/>
      <c r="BS14" s="87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8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Z14" s="84" t="s">
        <v>44</v>
      </c>
      <c r="DA14" s="82">
        <f>DA10+50</f>
        <v>45817</v>
      </c>
    </row>
    <row r="15" spans="1:107" ht="15" thickBot="1">
      <c r="A15" s="9">
        <f>SUM(A4:A14)</f>
        <v>9</v>
      </c>
      <c r="B15" s="10"/>
      <c r="C15" s="11"/>
      <c r="D15" s="12">
        <f>SUM(D4:D14)</f>
        <v>8</v>
      </c>
      <c r="E15" s="70">
        <f>COUNTA(E4:F14)</f>
        <v>8</v>
      </c>
      <c r="F15" s="71"/>
      <c r="G15" s="27">
        <f>E15-COUNTIF(G4:G14,"*C*")</f>
        <v>8</v>
      </c>
      <c r="H15" s="27">
        <f>E15-COUNTIF(H4:H14,"*C*")</f>
        <v>8</v>
      </c>
      <c r="I15" s="27">
        <f>E15-COUNTIF(I4:I14,"*C*")</f>
        <v>8</v>
      </c>
      <c r="J15" s="27">
        <f>E15-COUNTIF(J4:J14,"*C*")</f>
        <v>8</v>
      </c>
      <c r="K15" s="28">
        <f>E15-COUNTIF(K4:K14,"*C*")</f>
        <v>8</v>
      </c>
      <c r="L15" s="27">
        <f>E15-COUNTIF(L4:L14,"*C*")</f>
        <v>8</v>
      </c>
      <c r="M15" s="27">
        <f>E15-COUNTIF(M4:M14,"*C*")</f>
        <v>8</v>
      </c>
      <c r="N15" s="27">
        <f>E15-COUNTIF(N4:N14,"*C*")</f>
        <v>8</v>
      </c>
      <c r="O15" s="27">
        <f>E15-COUNTIF(O4:O14,"*C*")</f>
        <v>8</v>
      </c>
      <c r="P15" s="28">
        <f>E15-COUNTIF(P4:P14,"*C*")</f>
        <v>8</v>
      </c>
      <c r="Q15" s="28">
        <f>E15-COUNTIF(Q4:Q14,"*C*")</f>
        <v>8</v>
      </c>
      <c r="R15" s="28">
        <f>E15-COUNTIF(R4:R14,"*C*")</f>
        <v>8</v>
      </c>
      <c r="S15" s="28">
        <f>E15-COUNTIF(S4:S14,"*C*")</f>
        <v>8</v>
      </c>
      <c r="T15" s="28">
        <f>E15-COUNTIF(T4:T14,"*C*")</f>
        <v>8</v>
      </c>
      <c r="U15" s="28">
        <f>E15-COUNTIF(U4:U14,"*C*")</f>
        <v>8</v>
      </c>
      <c r="V15" s="28">
        <f>E15-COUNTIF(V4:V14,"*C*")</f>
        <v>8</v>
      </c>
      <c r="W15" s="28">
        <f>E15-COUNTIF(W4:W14,"*C*")</f>
        <v>8</v>
      </c>
      <c r="X15" s="28">
        <f>E15-COUNTIF(X4:X14,"*C*")</f>
        <v>8</v>
      </c>
      <c r="Y15" s="28">
        <f>E15-COUNTIF(Y4:Y14,"*C*")</f>
        <v>8</v>
      </c>
      <c r="Z15" s="28">
        <f>E15-COUNTIF(Z4:Z14,"*C*")</f>
        <v>8</v>
      </c>
      <c r="AA15" s="28">
        <f>E15-COUNTIF(AA4:AA14,"*C*")</f>
        <v>8</v>
      </c>
      <c r="AB15" s="28">
        <f>E15-COUNTIF(AB4:AB14,"*C*")</f>
        <v>8</v>
      </c>
      <c r="AC15" s="28">
        <f>I15-COUNTIF(AC4:AC14,"*C*")</f>
        <v>8</v>
      </c>
      <c r="AD15" s="28">
        <f>J15-COUNTIF(AD4:AD14,"*C*")</f>
        <v>8</v>
      </c>
      <c r="AE15" s="28">
        <f>K15-COUNTIF(AE4:AE14,"*C*")</f>
        <v>8</v>
      </c>
      <c r="AF15" s="28">
        <f>E15-COUNTIF(AF4:AF14,"*C*")</f>
        <v>8</v>
      </c>
      <c r="AG15" s="28">
        <f>E15-COUNTIF(AG4:AG14,"*C*")</f>
        <v>8</v>
      </c>
      <c r="AH15" s="28">
        <f>E15-COUNTIF(AH4:AH14,"*C*")</f>
        <v>8</v>
      </c>
      <c r="AI15" s="28">
        <f>E15-COUNTIF(AI4:AI14,"*C*")</f>
        <v>8</v>
      </c>
      <c r="AJ15" s="28">
        <f>E15-COUNTIF(AJ4:AJ14,"*C*")</f>
        <v>8</v>
      </c>
      <c r="AK15" s="28">
        <f>E15-COUNTIF(AK4:AK14,"*C*")</f>
        <v>8</v>
      </c>
      <c r="AL15" s="36">
        <f>COUNTA(AL4:AL14)</f>
        <v>9</v>
      </c>
      <c r="AM15" s="37">
        <f>AL15-COUNTIF(AM4:AM14,"*C*")</f>
        <v>9</v>
      </c>
      <c r="AN15" s="37">
        <f>AL15-COUNTIF(AN4:AN14,"*C*")</f>
        <v>9</v>
      </c>
      <c r="AO15" s="37">
        <f>AL15-COUNTIF(AO4:AO14,"*C*")</f>
        <v>9</v>
      </c>
      <c r="AP15" s="37">
        <f>AL15-COUNTIF(AP4:AP14,"*C*")</f>
        <v>9</v>
      </c>
      <c r="AQ15" s="37">
        <f>AL15-COUNTIF(AQ4:AQ14,"*C*")</f>
        <v>9</v>
      </c>
      <c r="AR15" s="37">
        <f>AL15-COUNTIF(AR4:AR14,"*C*")</f>
        <v>9</v>
      </c>
      <c r="AS15" s="37">
        <f>AL15-COUNTIF(AS4:AS14,"*C*")</f>
        <v>9</v>
      </c>
      <c r="AT15" s="37">
        <f>AL15-COUNTIF(AT4:AT14,"*C*")</f>
        <v>9</v>
      </c>
      <c r="AU15" s="37">
        <f>AL15-COUNTIF(AU4:AU14,"*C*")</f>
        <v>9</v>
      </c>
      <c r="AV15" s="37">
        <f>AL15-COUNTIF(AV4:AV14,"*C*")</f>
        <v>9</v>
      </c>
      <c r="AW15" s="37">
        <f>AL15-COUNTIF(AW4:AW14,"*C*")</f>
        <v>9</v>
      </c>
      <c r="AX15" s="37">
        <f>AL15-COUNTIF(AX4:AX14,"*C*")</f>
        <v>9</v>
      </c>
      <c r="AY15" s="37">
        <f>AL15-COUNTIF(AY4:AY14,"*C*")</f>
        <v>9</v>
      </c>
      <c r="AZ15" s="37">
        <f>AL15-COUNTIF(AZ4:AZ14,"*C*")</f>
        <v>9</v>
      </c>
      <c r="BA15" s="37">
        <f>AL15-COUNTIF(BA4:BA14,"*C*")</f>
        <v>9</v>
      </c>
      <c r="BB15" s="37">
        <f>AL15-COUNTIF(BB4:BB14,"*C*")</f>
        <v>9</v>
      </c>
      <c r="BC15" s="37">
        <f>AL15-COUNTIF(BC4:BC14,"*C*")</f>
        <v>9</v>
      </c>
      <c r="BD15" s="37">
        <f>AL15-COUNTIF(BD4:BD14,"*C*")</f>
        <v>9</v>
      </c>
      <c r="BE15" s="37">
        <f>AL15-COUNTIF(BE4:BE14,"*C*")</f>
        <v>9</v>
      </c>
      <c r="BF15" s="37">
        <f>AL15-COUNTIF(BF4:BF14,"*C*")</f>
        <v>9</v>
      </c>
      <c r="BG15" s="37">
        <f>AL15-COUNTIF(BG4:BG14,"*C*")</f>
        <v>9</v>
      </c>
      <c r="BH15" s="37">
        <f>AL15-COUNTIF(BH4:BH14,"*C*")</f>
        <v>9</v>
      </c>
      <c r="BI15" s="37">
        <f>AL15-COUNTIF(BI4:BI14,"*C*")</f>
        <v>9</v>
      </c>
      <c r="BJ15" s="37">
        <f>AL15-COUNTIF(BJ4:BJ14,"*C*")</f>
        <v>9</v>
      </c>
      <c r="BK15" s="37">
        <f>AL15-COUNTIF(BK4:BK14,"*C*")</f>
        <v>9</v>
      </c>
      <c r="BL15" s="37">
        <f>AL15-COUNTIF(BL4:BL14,"*C*")</f>
        <v>9</v>
      </c>
      <c r="BM15" s="37">
        <f>AL15-COUNTIF(BM4:BM14,"*C*")</f>
        <v>9</v>
      </c>
      <c r="BN15" s="37">
        <f>AL15-COUNTIF(BN4:BN14,"*C*")</f>
        <v>9</v>
      </c>
      <c r="BO15" s="43"/>
      <c r="BP15" s="20"/>
      <c r="BQ15" s="20"/>
      <c r="BR15" s="36">
        <f>COUNTA(BR4:BR14)</f>
        <v>9</v>
      </c>
      <c r="BS15" s="37">
        <f>BR15-COUNTIF(BS4:BS14,"*C*")</f>
        <v>9</v>
      </c>
      <c r="BT15" s="37">
        <f>BR15-COUNTIF(BT4:BT14,"*C*")</f>
        <v>9</v>
      </c>
      <c r="BU15" s="37">
        <f>BR15-COUNTIF(BU4:BU14,"*C*")</f>
        <v>9</v>
      </c>
      <c r="BV15" s="37">
        <f>BR15-COUNTIF(BV4:BV14,"*C*")</f>
        <v>9</v>
      </c>
      <c r="BW15" s="37">
        <f>BR15-COUNTIF(BW4:BW14,"*C*")</f>
        <v>9</v>
      </c>
      <c r="BX15" s="37">
        <f>BR15-COUNTIF(BX4:BX14,"*C*")</f>
        <v>9</v>
      </c>
      <c r="BY15" s="37">
        <f>BR15-COUNTIF(BY4:BY14,"*C*")</f>
        <v>9</v>
      </c>
      <c r="BZ15" s="37">
        <f>BR15-COUNTIF(BZ4:BZ14,"*C*")</f>
        <v>9</v>
      </c>
      <c r="CA15" s="37">
        <f>BR15-COUNTIF(CA4:CA14,"*C*")</f>
        <v>9</v>
      </c>
      <c r="CB15" s="37">
        <f>BR15-COUNTIF(CB4:CB14,"*C*")</f>
        <v>9</v>
      </c>
      <c r="CC15" s="37">
        <f>BR15-COUNTIF(CC4:CC14,"*C*")</f>
        <v>9</v>
      </c>
      <c r="CD15" s="37">
        <f>BR15-COUNTIF(CD4:CD14,"*C*")</f>
        <v>9</v>
      </c>
      <c r="CE15" s="37">
        <f>BR15-COUNTIF(CE4:CE14,"*C*")</f>
        <v>9</v>
      </c>
      <c r="CF15" s="37">
        <f>BR15-COUNTIF(CF4:CF14,"*C*")</f>
        <v>9</v>
      </c>
      <c r="CG15" s="37">
        <f>BR15-COUNTIF(CG4:CG14,"*C*")</f>
        <v>9</v>
      </c>
      <c r="CH15" s="37">
        <f>BR15-COUNTIF(CH4:CH14,"*C*")</f>
        <v>9</v>
      </c>
      <c r="CI15" s="37">
        <f>BR15-COUNTIF(CI4:CI14,"*C*")</f>
        <v>9</v>
      </c>
      <c r="CJ15" s="37">
        <f>BR15-COUNTIF(CJ4:CJ14,"*C*")</f>
        <v>9</v>
      </c>
      <c r="CK15" s="37">
        <f>BR15-COUNTIF(CK4:CK14,"*C*")</f>
        <v>9</v>
      </c>
      <c r="CL15" s="37">
        <f>BR15-COUNTIF(CL4:CL14,"*C*")</f>
        <v>9</v>
      </c>
      <c r="CM15" s="37">
        <f>BR15-COUNTIF(CM4:CM14,"*C*")</f>
        <v>9</v>
      </c>
      <c r="CN15" s="37">
        <f>BR15-COUNTIF(CN4:CN14,"*C*")</f>
        <v>9</v>
      </c>
      <c r="CO15" s="37">
        <f>BR15-COUNTIF(CO4:CO14,"*C*")</f>
        <v>9</v>
      </c>
      <c r="CP15" s="37">
        <f>BR15-COUNTIF(CP4:CP14,"*C*")</f>
        <v>9</v>
      </c>
      <c r="CQ15" s="37">
        <f>BR15-COUNTIF(CQ4:CQ14,"*C*")</f>
        <v>9</v>
      </c>
      <c r="CR15" s="37">
        <f>BR15-COUNTIF(CR4:CR14,"*C*")</f>
        <v>9</v>
      </c>
      <c r="CS15" s="37">
        <f>BR15-COUNTIF(CS4:CS14,"*C*")</f>
        <v>9</v>
      </c>
      <c r="CT15" s="37">
        <f>BR15-COUNTIF(CT4:CT14,"*C*")</f>
        <v>9</v>
      </c>
      <c r="CU15" s="37">
        <f>BR15-COUNTIF(CU4:CU14,"*C*")</f>
        <v>9</v>
      </c>
      <c r="CV15" s="37">
        <f>BR15-COUNTIF(CV4:CV14,"*C*")</f>
        <v>9</v>
      </c>
      <c r="CW15" s="37">
        <f>BS15-COUNTIF(CW4:CW14,"*C*")</f>
        <v>9</v>
      </c>
      <c r="CZ15" s="84"/>
    </row>
    <row r="16" spans="1:107">
      <c r="A16" s="13" t="s">
        <v>5</v>
      </c>
      <c r="B16" s="14"/>
      <c r="C16" s="14"/>
      <c r="D16" s="15" t="s">
        <v>5</v>
      </c>
      <c r="E16" s="29">
        <v>0.4</v>
      </c>
      <c r="F16" s="22">
        <f>SUM(E15*40%)</f>
        <v>3.2</v>
      </c>
      <c r="AL16">
        <f>SUM(AL15*40%)</f>
        <v>3.6</v>
      </c>
      <c r="BR16">
        <f>SUM(BR15*40%)</f>
        <v>3.6</v>
      </c>
    </row>
    <row r="17" spans="1:100" ht="15" thickBot="1">
      <c r="A17" s="16">
        <f>SUM(A15*40%)</f>
        <v>3.6</v>
      </c>
      <c r="B17" s="17"/>
      <c r="C17" s="18"/>
      <c r="D17" s="19">
        <f>SUM(D15*40%)</f>
        <v>3.2</v>
      </c>
      <c r="E17" s="20"/>
      <c r="F17" s="20"/>
      <c r="G17" s="73" t="s">
        <v>19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L17" s="21"/>
      <c r="AM17" s="74" t="s">
        <v>6</v>
      </c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40"/>
      <c r="BS17" s="73" t="s">
        <v>14</v>
      </c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</row>
    <row r="18" spans="1:100" ht="15.75" thickTop="1" thickBot="1">
      <c r="E18" s="20"/>
      <c r="F18" s="20"/>
      <c r="G18" s="79">
        <f>G19</f>
        <v>45748</v>
      </c>
      <c r="H18" s="79">
        <f t="shared" ref="H18" si="6">H19</f>
        <v>45749</v>
      </c>
      <c r="I18" s="79">
        <f t="shared" ref="I18" si="7">I19</f>
        <v>45750</v>
      </c>
      <c r="J18" s="79">
        <f t="shared" ref="J18" si="8">J19</f>
        <v>45751</v>
      </c>
      <c r="K18" s="79">
        <f t="shared" ref="K18" si="9">K19</f>
        <v>45752</v>
      </c>
      <c r="L18" s="79">
        <f t="shared" ref="L18" si="10">L19</f>
        <v>45753</v>
      </c>
      <c r="M18" s="79">
        <f t="shared" ref="M18" si="11">M19</f>
        <v>45754</v>
      </c>
      <c r="N18" s="79">
        <f t="shared" ref="N18" si="12">N19</f>
        <v>45755</v>
      </c>
      <c r="O18" s="79">
        <f t="shared" ref="O18" si="13">O19</f>
        <v>45756</v>
      </c>
      <c r="P18" s="79">
        <f t="shared" ref="P18" si="14">P19</f>
        <v>45757</v>
      </c>
      <c r="Q18" s="79">
        <f t="shared" ref="Q18" si="15">Q19</f>
        <v>45758</v>
      </c>
      <c r="R18" s="79">
        <f t="shared" ref="R18" si="16">R19</f>
        <v>45759</v>
      </c>
      <c r="S18" s="79">
        <f t="shared" ref="S18" si="17">S19</f>
        <v>45760</v>
      </c>
      <c r="T18" s="79">
        <f t="shared" ref="T18" si="18">T19</f>
        <v>45761</v>
      </c>
      <c r="U18" s="79">
        <f t="shared" ref="U18" si="19">U19</f>
        <v>45762</v>
      </c>
      <c r="V18" s="79">
        <f t="shared" ref="V18" si="20">V19</f>
        <v>45763</v>
      </c>
      <c r="W18" s="79">
        <f t="shared" ref="W18" si="21">W19</f>
        <v>45764</v>
      </c>
      <c r="X18" s="79">
        <f t="shared" ref="X18" si="22">X19</f>
        <v>45765</v>
      </c>
      <c r="Y18" s="79">
        <f t="shared" ref="Y18" si="23">Y19</f>
        <v>45766</v>
      </c>
      <c r="Z18" s="79">
        <f t="shared" ref="Z18" si="24">Z19</f>
        <v>45767</v>
      </c>
      <c r="AA18" s="79">
        <f t="shared" ref="AA18" si="25">AA19</f>
        <v>45768</v>
      </c>
      <c r="AB18" s="79">
        <f t="shared" ref="AB18" si="26">AB19</f>
        <v>45769</v>
      </c>
      <c r="AC18" s="79">
        <f t="shared" ref="AC18" si="27">AC19</f>
        <v>45770</v>
      </c>
      <c r="AD18" s="79">
        <f t="shared" ref="AD18" si="28">AD19</f>
        <v>45771</v>
      </c>
      <c r="AE18" s="79">
        <f t="shared" ref="AE18" si="29">AE19</f>
        <v>45772</v>
      </c>
      <c r="AF18" s="79">
        <f t="shared" ref="AF18" si="30">AF19</f>
        <v>45773</v>
      </c>
      <c r="AG18" s="79">
        <f t="shared" ref="AG18" si="31">AG19</f>
        <v>45774</v>
      </c>
      <c r="AH18" s="79">
        <f t="shared" ref="AH18" si="32">AH19</f>
        <v>45775</v>
      </c>
      <c r="AI18" s="79">
        <f t="shared" ref="AI18" si="33">AI19</f>
        <v>45776</v>
      </c>
      <c r="AJ18" s="79">
        <f t="shared" ref="AJ18" si="34">AJ19</f>
        <v>45777</v>
      </c>
      <c r="AL18" s="22"/>
      <c r="AM18" s="79">
        <f>AM19</f>
        <v>45778</v>
      </c>
      <c r="AN18" s="79">
        <f>AN19</f>
        <v>45779</v>
      </c>
      <c r="AO18" s="79">
        <f t="shared" ref="AO18" si="35">AO19</f>
        <v>45780</v>
      </c>
      <c r="AP18" s="79">
        <f t="shared" ref="AP18" si="36">AP19</f>
        <v>45781</v>
      </c>
      <c r="AQ18" s="79">
        <f t="shared" ref="AQ18" si="37">AQ19</f>
        <v>45782</v>
      </c>
      <c r="AR18" s="79">
        <f t="shared" ref="AR18" si="38">AR19</f>
        <v>45783</v>
      </c>
      <c r="AS18" s="79">
        <f t="shared" ref="AS18" si="39">AS19</f>
        <v>45784</v>
      </c>
      <c r="AT18" s="79">
        <f t="shared" ref="AT18" si="40">AT19</f>
        <v>45785</v>
      </c>
      <c r="AU18" s="79">
        <f t="shared" ref="AU18" si="41">AU19</f>
        <v>45786</v>
      </c>
      <c r="AV18" s="79">
        <f t="shared" ref="AV18" si="42">AV19</f>
        <v>45787</v>
      </c>
      <c r="AW18" s="79">
        <f t="shared" ref="AW18" si="43">AW19</f>
        <v>45788</v>
      </c>
      <c r="AX18" s="79">
        <f t="shared" ref="AX18" si="44">AX19</f>
        <v>45789</v>
      </c>
      <c r="AY18" s="79">
        <f t="shared" ref="AY18" si="45">AY19</f>
        <v>45790</v>
      </c>
      <c r="AZ18" s="79">
        <f t="shared" ref="AZ18" si="46">AZ19</f>
        <v>45791</v>
      </c>
      <c r="BA18" s="79">
        <f t="shared" ref="BA18" si="47">BA19</f>
        <v>45792</v>
      </c>
      <c r="BB18" s="79">
        <f t="shared" ref="BB18" si="48">BB19</f>
        <v>45793</v>
      </c>
      <c r="BC18" s="79">
        <f t="shared" ref="BC18" si="49">BC19</f>
        <v>45794</v>
      </c>
      <c r="BD18" s="79">
        <f t="shared" ref="BD18" si="50">BD19</f>
        <v>45795</v>
      </c>
      <c r="BE18" s="79">
        <f t="shared" ref="BE18" si="51">BE19</f>
        <v>45796</v>
      </c>
      <c r="BF18" s="79">
        <f t="shared" ref="BF18" si="52">BF19</f>
        <v>45797</v>
      </c>
      <c r="BG18" s="79">
        <f t="shared" ref="BG18" si="53">BG19</f>
        <v>45798</v>
      </c>
      <c r="BH18" s="79">
        <f t="shared" ref="BH18" si="54">BH19</f>
        <v>45799</v>
      </c>
      <c r="BI18" s="79">
        <f t="shared" ref="BI18" si="55">BI19</f>
        <v>45800</v>
      </c>
      <c r="BJ18" s="79">
        <f t="shared" ref="BJ18" si="56">BJ19</f>
        <v>45801</v>
      </c>
      <c r="BK18" s="79">
        <f t="shared" ref="BK18" si="57">BK19</f>
        <v>45802</v>
      </c>
      <c r="BL18" s="79">
        <f t="shared" ref="BL18" si="58">BL19</f>
        <v>45803</v>
      </c>
      <c r="BM18" s="79">
        <f t="shared" ref="BM18" si="59">BM19</f>
        <v>45804</v>
      </c>
      <c r="BN18" s="79">
        <f t="shared" ref="BN18" si="60">BN19</f>
        <v>45805</v>
      </c>
      <c r="BO18" s="79">
        <f t="shared" ref="BO18" si="61">BO19</f>
        <v>45806</v>
      </c>
      <c r="BP18" s="79">
        <f t="shared" ref="BP18" si="62">BP19</f>
        <v>45807</v>
      </c>
      <c r="BQ18" s="79">
        <f t="shared" ref="BQ18" si="63">BQ19</f>
        <v>45808</v>
      </c>
      <c r="BR18" s="22"/>
      <c r="BS18" s="79">
        <f>BS19</f>
        <v>45809</v>
      </c>
      <c r="BT18" s="79">
        <f>BT19</f>
        <v>45810</v>
      </c>
      <c r="BU18" s="79">
        <f t="shared" ref="BU18" si="64">BU19</f>
        <v>45811</v>
      </c>
      <c r="BV18" s="79">
        <f t="shared" ref="BV18" si="65">BV19</f>
        <v>45812</v>
      </c>
      <c r="BW18" s="79">
        <f t="shared" ref="BW18" si="66">BW19</f>
        <v>45813</v>
      </c>
      <c r="BX18" s="79">
        <f t="shared" ref="BX18" si="67">BX19</f>
        <v>45814</v>
      </c>
      <c r="BY18" s="79">
        <f t="shared" ref="BY18" si="68">BY19</f>
        <v>45815</v>
      </c>
      <c r="BZ18" s="79">
        <f t="shared" ref="BZ18" si="69">BZ19</f>
        <v>45816</v>
      </c>
      <c r="CA18" s="79">
        <f t="shared" ref="CA18" si="70">CA19</f>
        <v>45817</v>
      </c>
      <c r="CB18" s="79">
        <f t="shared" ref="CB18" si="71">CB19</f>
        <v>45818</v>
      </c>
      <c r="CC18" s="79">
        <f t="shared" ref="CC18" si="72">CC19</f>
        <v>45819</v>
      </c>
      <c r="CD18" s="79">
        <f t="shared" ref="CD18" si="73">CD19</f>
        <v>45820</v>
      </c>
      <c r="CE18" s="79">
        <f t="shared" ref="CE18" si="74">CE19</f>
        <v>45821</v>
      </c>
      <c r="CF18" s="79">
        <f t="shared" ref="CF18" si="75">CF19</f>
        <v>45822</v>
      </c>
      <c r="CG18" s="79">
        <f t="shared" ref="CG18" si="76">CG19</f>
        <v>45823</v>
      </c>
      <c r="CH18" s="79">
        <f t="shared" ref="CH18" si="77">CH19</f>
        <v>45824</v>
      </c>
      <c r="CI18" s="79">
        <f t="shared" ref="CI18" si="78">CI19</f>
        <v>45825</v>
      </c>
      <c r="CJ18" s="79">
        <f t="shared" ref="CJ18" si="79">CJ19</f>
        <v>45826</v>
      </c>
      <c r="CK18" s="79">
        <f t="shared" ref="CK18" si="80">CK19</f>
        <v>45827</v>
      </c>
      <c r="CL18" s="79">
        <f t="shared" ref="CL18" si="81">CL19</f>
        <v>45828</v>
      </c>
      <c r="CM18" s="79">
        <f t="shared" ref="CM18" si="82">CM19</f>
        <v>45829</v>
      </c>
      <c r="CN18" s="79">
        <f t="shared" ref="CN18" si="83">CN19</f>
        <v>45830</v>
      </c>
      <c r="CO18" s="79">
        <f t="shared" ref="CO18" si="84">CO19</f>
        <v>45831</v>
      </c>
      <c r="CP18" s="79">
        <f t="shared" ref="CP18" si="85">CP19</f>
        <v>45832</v>
      </c>
      <c r="CQ18" s="79">
        <f t="shared" ref="CQ18" si="86">CQ19</f>
        <v>45833</v>
      </c>
      <c r="CR18" s="79">
        <f t="shared" ref="CR18" si="87">CR19</f>
        <v>45834</v>
      </c>
      <c r="CS18" s="79">
        <f t="shared" ref="CS18" si="88">CS19</f>
        <v>45835</v>
      </c>
      <c r="CT18" s="79">
        <f t="shared" ref="CT18" si="89">CT19</f>
        <v>45836</v>
      </c>
      <c r="CU18" s="79">
        <f t="shared" ref="CU18" si="90">CU19</f>
        <v>45837</v>
      </c>
      <c r="CV18" s="79">
        <f t="shared" ref="CV18" si="91">CV19</f>
        <v>45838</v>
      </c>
    </row>
    <row r="19" spans="1:100">
      <c r="E19" s="23"/>
      <c r="F19" s="23"/>
      <c r="G19" s="93">
        <f>DATE($E$1,4,1)</f>
        <v>45748</v>
      </c>
      <c r="H19" s="91">
        <f>G19+1</f>
        <v>45749</v>
      </c>
      <c r="I19" s="91">
        <f t="shared" ref="I19:AK19" si="92">H19+1</f>
        <v>45750</v>
      </c>
      <c r="J19" s="91">
        <f t="shared" si="92"/>
        <v>45751</v>
      </c>
      <c r="K19" s="91">
        <f t="shared" si="92"/>
        <v>45752</v>
      </c>
      <c r="L19" s="91">
        <f t="shared" si="92"/>
        <v>45753</v>
      </c>
      <c r="M19" s="91">
        <f t="shared" si="92"/>
        <v>45754</v>
      </c>
      <c r="N19" s="91">
        <f t="shared" si="92"/>
        <v>45755</v>
      </c>
      <c r="O19" s="91">
        <f t="shared" si="92"/>
        <v>45756</v>
      </c>
      <c r="P19" s="91">
        <f t="shared" si="92"/>
        <v>45757</v>
      </c>
      <c r="Q19" s="91">
        <f t="shared" si="92"/>
        <v>45758</v>
      </c>
      <c r="R19" s="91">
        <f t="shared" si="92"/>
        <v>45759</v>
      </c>
      <c r="S19" s="91">
        <f t="shared" si="92"/>
        <v>45760</v>
      </c>
      <c r="T19" s="91">
        <f t="shared" si="92"/>
        <v>45761</v>
      </c>
      <c r="U19" s="91">
        <f t="shared" si="92"/>
        <v>45762</v>
      </c>
      <c r="V19" s="91">
        <f t="shared" si="92"/>
        <v>45763</v>
      </c>
      <c r="W19" s="91">
        <f t="shared" si="92"/>
        <v>45764</v>
      </c>
      <c r="X19" s="91">
        <f t="shared" si="92"/>
        <v>45765</v>
      </c>
      <c r="Y19" s="91">
        <f t="shared" si="92"/>
        <v>45766</v>
      </c>
      <c r="Z19" s="91">
        <f t="shared" si="92"/>
        <v>45767</v>
      </c>
      <c r="AA19" s="91">
        <f t="shared" si="92"/>
        <v>45768</v>
      </c>
      <c r="AB19" s="91">
        <f t="shared" si="92"/>
        <v>45769</v>
      </c>
      <c r="AC19" s="91">
        <f t="shared" si="92"/>
        <v>45770</v>
      </c>
      <c r="AD19" s="91">
        <f t="shared" si="92"/>
        <v>45771</v>
      </c>
      <c r="AE19" s="91">
        <f t="shared" si="92"/>
        <v>45772</v>
      </c>
      <c r="AF19" s="91">
        <f t="shared" si="92"/>
        <v>45773</v>
      </c>
      <c r="AG19" s="91">
        <f t="shared" si="92"/>
        <v>45774</v>
      </c>
      <c r="AH19" s="91">
        <f t="shared" si="92"/>
        <v>45775</v>
      </c>
      <c r="AI19" s="91">
        <f t="shared" si="92"/>
        <v>45776</v>
      </c>
      <c r="AJ19" s="91">
        <f t="shared" si="92"/>
        <v>45777</v>
      </c>
      <c r="AL19" s="30"/>
      <c r="AM19" s="90">
        <f>AJ19+1</f>
        <v>45778</v>
      </c>
      <c r="AN19" s="91">
        <f>AM19+1</f>
        <v>45779</v>
      </c>
      <c r="AO19" s="91">
        <f t="shared" ref="AO19:BN19" si="93">AN19+1</f>
        <v>45780</v>
      </c>
      <c r="AP19" s="91">
        <f t="shared" si="93"/>
        <v>45781</v>
      </c>
      <c r="AQ19" s="91">
        <f t="shared" si="93"/>
        <v>45782</v>
      </c>
      <c r="AR19" s="91">
        <f t="shared" si="93"/>
        <v>45783</v>
      </c>
      <c r="AS19" s="91">
        <f t="shared" si="93"/>
        <v>45784</v>
      </c>
      <c r="AT19" s="91">
        <f t="shared" si="93"/>
        <v>45785</v>
      </c>
      <c r="AU19" s="91">
        <f t="shared" si="93"/>
        <v>45786</v>
      </c>
      <c r="AV19" s="91">
        <f t="shared" si="93"/>
        <v>45787</v>
      </c>
      <c r="AW19" s="91">
        <f t="shared" si="93"/>
        <v>45788</v>
      </c>
      <c r="AX19" s="91">
        <f t="shared" si="93"/>
        <v>45789</v>
      </c>
      <c r="AY19" s="91">
        <f t="shared" si="93"/>
        <v>45790</v>
      </c>
      <c r="AZ19" s="91">
        <f t="shared" si="93"/>
        <v>45791</v>
      </c>
      <c r="BA19" s="91">
        <f t="shared" si="93"/>
        <v>45792</v>
      </c>
      <c r="BB19" s="91">
        <f t="shared" si="93"/>
        <v>45793</v>
      </c>
      <c r="BC19" s="91">
        <f t="shared" si="93"/>
        <v>45794</v>
      </c>
      <c r="BD19" s="91">
        <f t="shared" si="93"/>
        <v>45795</v>
      </c>
      <c r="BE19" s="91">
        <f t="shared" si="93"/>
        <v>45796</v>
      </c>
      <c r="BF19" s="91">
        <f t="shared" si="93"/>
        <v>45797</v>
      </c>
      <c r="BG19" s="91">
        <f t="shared" si="93"/>
        <v>45798</v>
      </c>
      <c r="BH19" s="91">
        <f t="shared" si="93"/>
        <v>45799</v>
      </c>
      <c r="BI19" s="91">
        <f t="shared" si="93"/>
        <v>45800</v>
      </c>
      <c r="BJ19" s="91">
        <f t="shared" si="93"/>
        <v>45801</v>
      </c>
      <c r="BK19" s="91">
        <f t="shared" si="93"/>
        <v>45802</v>
      </c>
      <c r="BL19" s="91">
        <f t="shared" si="93"/>
        <v>45803</v>
      </c>
      <c r="BM19" s="91">
        <f t="shared" si="93"/>
        <v>45804</v>
      </c>
      <c r="BN19" s="91">
        <f t="shared" si="93"/>
        <v>45805</v>
      </c>
      <c r="BO19" s="91">
        <f t="shared" ref="BO19:BQ19" si="94">BN19+1</f>
        <v>45806</v>
      </c>
      <c r="BP19" s="91">
        <f t="shared" si="94"/>
        <v>45807</v>
      </c>
      <c r="BQ19" s="91">
        <f t="shared" si="94"/>
        <v>45808</v>
      </c>
      <c r="BR19" s="30"/>
      <c r="BS19" s="90">
        <f>DATE($E$1,6,1)</f>
        <v>45809</v>
      </c>
      <c r="BT19" s="91">
        <f>BS19+1</f>
        <v>45810</v>
      </c>
      <c r="BU19" s="91">
        <f t="shared" ref="BU19:CV19" si="95">BT19+1</f>
        <v>45811</v>
      </c>
      <c r="BV19" s="91">
        <f t="shared" si="95"/>
        <v>45812</v>
      </c>
      <c r="BW19" s="91">
        <f t="shared" si="95"/>
        <v>45813</v>
      </c>
      <c r="BX19" s="91">
        <f t="shared" si="95"/>
        <v>45814</v>
      </c>
      <c r="BY19" s="91">
        <f t="shared" si="95"/>
        <v>45815</v>
      </c>
      <c r="BZ19" s="91">
        <f t="shared" si="95"/>
        <v>45816</v>
      </c>
      <c r="CA19" s="91">
        <f t="shared" si="95"/>
        <v>45817</v>
      </c>
      <c r="CB19" s="91">
        <f t="shared" si="95"/>
        <v>45818</v>
      </c>
      <c r="CC19" s="91">
        <f t="shared" si="95"/>
        <v>45819</v>
      </c>
      <c r="CD19" s="91">
        <f t="shared" si="95"/>
        <v>45820</v>
      </c>
      <c r="CE19" s="91">
        <f t="shared" si="95"/>
        <v>45821</v>
      </c>
      <c r="CF19" s="91">
        <f t="shared" si="95"/>
        <v>45822</v>
      </c>
      <c r="CG19" s="91">
        <f t="shared" si="95"/>
        <v>45823</v>
      </c>
      <c r="CH19" s="91">
        <f t="shared" si="95"/>
        <v>45824</v>
      </c>
      <c r="CI19" s="91">
        <f t="shared" si="95"/>
        <v>45825</v>
      </c>
      <c r="CJ19" s="91">
        <f t="shared" si="95"/>
        <v>45826</v>
      </c>
      <c r="CK19" s="91">
        <f t="shared" si="95"/>
        <v>45827</v>
      </c>
      <c r="CL19" s="91">
        <f t="shared" si="95"/>
        <v>45828</v>
      </c>
      <c r="CM19" s="91">
        <f t="shared" si="95"/>
        <v>45829</v>
      </c>
      <c r="CN19" s="91">
        <f t="shared" si="95"/>
        <v>45830</v>
      </c>
      <c r="CO19" s="91">
        <f t="shared" si="95"/>
        <v>45831</v>
      </c>
      <c r="CP19" s="91">
        <f t="shared" si="95"/>
        <v>45832</v>
      </c>
      <c r="CQ19" s="91">
        <f t="shared" si="95"/>
        <v>45833</v>
      </c>
      <c r="CR19" s="91">
        <f t="shared" si="95"/>
        <v>45834</v>
      </c>
      <c r="CS19" s="91">
        <f t="shared" si="95"/>
        <v>45835</v>
      </c>
      <c r="CT19" s="91">
        <f t="shared" si="95"/>
        <v>45836</v>
      </c>
      <c r="CU19" s="91">
        <f t="shared" si="95"/>
        <v>45837</v>
      </c>
      <c r="CV19" s="91">
        <f t="shared" si="95"/>
        <v>45838</v>
      </c>
    </row>
    <row r="20" spans="1:100" ht="15">
      <c r="E20" s="67" t="s">
        <v>7</v>
      </c>
      <c r="F20" s="68"/>
      <c r="G20" s="87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94"/>
      <c r="AI20" s="88"/>
      <c r="AJ20" s="88"/>
      <c r="AL20" s="48" t="s">
        <v>7</v>
      </c>
      <c r="AM20" s="87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92"/>
      <c r="BR20" s="31" t="s">
        <v>7</v>
      </c>
      <c r="BS20" s="87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</row>
    <row r="21" spans="1:100">
      <c r="E21" s="67" t="s">
        <v>8</v>
      </c>
      <c r="F21" s="68"/>
      <c r="G21" s="87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L21" s="47" t="s">
        <v>8</v>
      </c>
      <c r="AM21" s="87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92"/>
      <c r="BR21" s="47" t="s">
        <v>8</v>
      </c>
      <c r="BS21" s="87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</row>
    <row r="22" spans="1:100">
      <c r="E22" s="67" t="s">
        <v>11</v>
      </c>
      <c r="F22" s="68"/>
      <c r="G22" s="87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L22" s="47" t="s">
        <v>11</v>
      </c>
      <c r="AM22" s="87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92"/>
      <c r="BR22" s="47" t="s">
        <v>11</v>
      </c>
      <c r="BS22" s="87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</row>
    <row r="23" spans="1:100">
      <c r="E23" s="67" t="s">
        <v>9</v>
      </c>
      <c r="F23" s="68"/>
      <c r="G23" s="87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L23" s="34" t="s">
        <v>9</v>
      </c>
      <c r="AM23" s="87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92"/>
      <c r="BR23" s="34" t="s">
        <v>9</v>
      </c>
      <c r="BS23" s="87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</row>
    <row r="24" spans="1:100">
      <c r="E24" s="67" t="s">
        <v>12</v>
      </c>
      <c r="F24" s="68"/>
      <c r="G24" s="87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L24" s="47" t="s">
        <v>12</v>
      </c>
      <c r="AM24" s="87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92"/>
      <c r="BR24" s="34" t="s">
        <v>12</v>
      </c>
      <c r="BS24" s="87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</row>
    <row r="25" spans="1:100">
      <c r="E25" s="67" t="s">
        <v>10</v>
      </c>
      <c r="F25" s="68"/>
      <c r="G25" s="87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L25" s="47" t="s">
        <v>10</v>
      </c>
      <c r="AM25" s="87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92"/>
      <c r="BR25" s="34" t="s">
        <v>10</v>
      </c>
      <c r="BS25" s="87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</row>
    <row r="26" spans="1:100">
      <c r="E26" s="61"/>
      <c r="F26" s="62"/>
      <c r="G26" s="87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L26" s="34"/>
      <c r="AM26" s="87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92"/>
      <c r="BR26" s="34" t="s">
        <v>26</v>
      </c>
      <c r="BS26" s="87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</row>
    <row r="27" spans="1:100">
      <c r="E27" s="61" t="s">
        <v>4</v>
      </c>
      <c r="F27" s="62"/>
      <c r="G27" s="87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L27" s="34" t="s">
        <v>4</v>
      </c>
      <c r="AM27" s="87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92"/>
      <c r="BR27" s="34"/>
      <c r="BS27" s="87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</row>
    <row r="28" spans="1:100">
      <c r="E28" s="61" t="s">
        <v>13</v>
      </c>
      <c r="F28" s="62"/>
      <c r="G28" s="87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L28" s="34" t="s">
        <v>13</v>
      </c>
      <c r="AM28" s="87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92"/>
      <c r="BR28" s="34" t="s">
        <v>13</v>
      </c>
      <c r="BS28" s="87"/>
      <c r="BT28" s="88"/>
      <c r="BU28" s="88"/>
      <c r="BV28" s="88"/>
      <c r="BW28" s="88"/>
      <c r="BX28" s="88"/>
      <c r="BY28" s="88"/>
      <c r="BZ28" s="88"/>
      <c r="CA28" s="88"/>
      <c r="CB28" s="89"/>
      <c r="CC28" s="89"/>
      <c r="CD28" s="89"/>
      <c r="CE28" s="89"/>
      <c r="CF28" s="89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</row>
    <row r="29" spans="1:100">
      <c r="E29" s="61" t="s">
        <v>23</v>
      </c>
      <c r="F29" s="62"/>
      <c r="G29" s="87"/>
      <c r="H29" s="88"/>
      <c r="I29" s="88"/>
      <c r="J29" s="88"/>
      <c r="K29" s="88"/>
      <c r="L29" s="88"/>
      <c r="M29" s="88"/>
      <c r="N29" s="88"/>
      <c r="O29" s="95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L29" s="47" t="s">
        <v>23</v>
      </c>
      <c r="AM29" s="87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92"/>
      <c r="BR29" s="25" t="s">
        <v>23</v>
      </c>
      <c r="BS29" s="87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</row>
    <row r="30" spans="1:100">
      <c r="E30" s="61"/>
      <c r="F30" s="62"/>
      <c r="G30" s="87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L30" s="25"/>
      <c r="AM30" s="87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92"/>
      <c r="BR30" s="25"/>
      <c r="BS30" s="87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</row>
    <row r="31" spans="1:100">
      <c r="E31" s="61"/>
      <c r="F31" s="62"/>
      <c r="G31" s="87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L31" s="25"/>
      <c r="AM31" s="87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92"/>
      <c r="BR31" s="25"/>
      <c r="BS31" s="87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</row>
    <row r="32" spans="1:100" ht="15" thickBot="1">
      <c r="E32" s="70">
        <f>COUNTA(E20:F31)</f>
        <v>9</v>
      </c>
      <c r="F32" s="71"/>
      <c r="G32" s="27">
        <f>E32-COUNTIF(G20:G31,"*C*")</f>
        <v>9</v>
      </c>
      <c r="H32" s="27">
        <f>E32-COUNTIF(H20:H31,"*C*")</f>
        <v>9</v>
      </c>
      <c r="I32" s="27">
        <f>E32-COUNTIF(I20:I31,"*C*")</f>
        <v>9</v>
      </c>
      <c r="J32" s="27">
        <f>E32-COUNTIF(J20:J31,"*C*")</f>
        <v>9</v>
      </c>
      <c r="K32" s="28">
        <f>E32-COUNTIF(K20:K31,"*C*")</f>
        <v>9</v>
      </c>
      <c r="L32" s="27">
        <f>E32-COUNTIF(L20:L31,"*C*")</f>
        <v>9</v>
      </c>
      <c r="M32" s="27">
        <f>E32-COUNTIF(M20:M31,"*C*")</f>
        <v>9</v>
      </c>
      <c r="N32" s="27">
        <f>E32-COUNTIF(N20:N31,"*C*")</f>
        <v>9</v>
      </c>
      <c r="O32" s="27">
        <f>E32-COUNTIF(O20:O31,"*C*")</f>
        <v>9</v>
      </c>
      <c r="P32" s="28">
        <f>E32-COUNTIF(P20:P31,"*C*")</f>
        <v>9</v>
      </c>
      <c r="Q32" s="28">
        <f>E32-COUNTIF(Q20:Q31,"*C*")</f>
        <v>9</v>
      </c>
      <c r="R32" s="28">
        <f>E32-COUNTIF(R20:R31,"*C*")</f>
        <v>9</v>
      </c>
      <c r="S32" s="28">
        <f>E32-COUNTIF(S20:S31,"*C*")</f>
        <v>9</v>
      </c>
      <c r="T32" s="28">
        <f>E32-COUNTIF(T20:T31,"*C*")</f>
        <v>9</v>
      </c>
      <c r="U32" s="28">
        <f>E32-COUNTIF(U20:U31,"*C*")</f>
        <v>9</v>
      </c>
      <c r="V32" s="28">
        <f>E32-COUNTIF(V20:V31,"*C*")</f>
        <v>9</v>
      </c>
      <c r="W32" s="28">
        <f>E32-COUNTIF(W20:W31,"*C*")</f>
        <v>9</v>
      </c>
      <c r="X32" s="28">
        <f>E32-COUNTIF(X20:X31,"*C*")</f>
        <v>9</v>
      </c>
      <c r="Y32" s="28">
        <f>E32-COUNTIF(Y20:Y31,"*C*")</f>
        <v>9</v>
      </c>
      <c r="Z32" s="28">
        <f>E32-COUNTIF(Z20:Z31,"*C*")</f>
        <v>9</v>
      </c>
      <c r="AA32" s="28">
        <f>E32-COUNTIF(AA20:AA31,"*C*")</f>
        <v>9</v>
      </c>
      <c r="AB32" s="28">
        <f>E32-COUNTIF(AB20:AB31,"*C*")</f>
        <v>9</v>
      </c>
      <c r="AC32" s="28">
        <f t="shared" ref="AC32:AE32" si="96">I32-COUNTIF(AC20:AC31,"*C*")</f>
        <v>9</v>
      </c>
      <c r="AD32" s="28">
        <f t="shared" si="96"/>
        <v>9</v>
      </c>
      <c r="AE32" s="28">
        <f t="shared" si="96"/>
        <v>9</v>
      </c>
      <c r="AF32" s="28">
        <f>E32-COUNTIF(AF20:AF31,"*C*")</f>
        <v>9</v>
      </c>
      <c r="AG32" s="28">
        <f>E32-COUNTIF(AG20:AG31,"*C*")</f>
        <v>9</v>
      </c>
      <c r="AH32" s="28">
        <f>E32-COUNTIF(AH20:AH31,"*C*")</f>
        <v>9</v>
      </c>
      <c r="AI32" s="28">
        <f>E32-COUNTIF(AI20:AI31,"*C*")</f>
        <v>9</v>
      </c>
      <c r="AJ32" s="28">
        <f>E32-COUNTIF(AJ20:AJ31,"*C*")</f>
        <v>9</v>
      </c>
      <c r="AL32" s="37">
        <f>COUNTA(AL20:AL31)</f>
        <v>9</v>
      </c>
      <c r="AM32" s="27">
        <f>AL32-COUNTIF(AM20:AM31,"*C*")</f>
        <v>9</v>
      </c>
      <c r="AN32" s="27">
        <f>AL32-COUNTIF(AN20:AN31,"*C*")</f>
        <v>9</v>
      </c>
      <c r="AO32" s="27">
        <f>AL32-COUNTIF(AO20:AO31,"*C*")</f>
        <v>9</v>
      </c>
      <c r="AP32" s="27">
        <f>AL32-COUNTIF(AP20:AP31,"*C*")</f>
        <v>9</v>
      </c>
      <c r="AQ32" s="27">
        <f>AL32-COUNTIF(AQ20:AQ31,"*C*")</f>
        <v>9</v>
      </c>
      <c r="AR32" s="27">
        <f>AL32-COUNTIF(AR20:AR31,"*C*")</f>
        <v>9</v>
      </c>
      <c r="AS32" s="27">
        <f>AL32-COUNTIF(AS20:AS31,"*C*")</f>
        <v>9</v>
      </c>
      <c r="AT32" s="27">
        <f>AL32-COUNTIF(AT20:AT31,"*C*")</f>
        <v>9</v>
      </c>
      <c r="AU32" s="27">
        <f>AL32-COUNTIF(AU20:AU31,"*C*")</f>
        <v>9</v>
      </c>
      <c r="AV32" s="27">
        <f>AL32-COUNTIF(AV20:AV31,"*C*")</f>
        <v>9</v>
      </c>
      <c r="AW32" s="27">
        <f>AL32-COUNTIF(AW20:AW31,"*C*")</f>
        <v>9</v>
      </c>
      <c r="AX32" s="27">
        <f>AL32-COUNTIF(AX20:AX31,"*C*")</f>
        <v>9</v>
      </c>
      <c r="AY32" s="27">
        <f>AL32-COUNTIF(AY20:AY31,"*C*")</f>
        <v>9</v>
      </c>
      <c r="AZ32" s="27">
        <f>AL32-COUNTIF(AZ20:AZ31,"*C*")</f>
        <v>9</v>
      </c>
      <c r="BA32" s="27">
        <f>AL32-COUNTIF(BA20:BA31,"*C*")</f>
        <v>9</v>
      </c>
      <c r="BB32" s="27">
        <f>AL32-COUNTIF(BB20:BB31,"*C*")</f>
        <v>9</v>
      </c>
      <c r="BC32" s="27">
        <f>AL32-COUNTIF(BC20:BC31,"*C*")</f>
        <v>9</v>
      </c>
      <c r="BD32" s="27">
        <f>AL32-COUNTIF(BD20:BD31,"*C*")</f>
        <v>9</v>
      </c>
      <c r="BE32" s="27">
        <f>AL32-COUNTIF(BE20:BE31,"*C*")</f>
        <v>9</v>
      </c>
      <c r="BF32" s="27">
        <f>AL32-COUNTIF(BF20:BF31,"*C*")</f>
        <v>9</v>
      </c>
      <c r="BG32" s="27">
        <f>AL32-COUNTIF(BG20:BG31,"*C*")</f>
        <v>9</v>
      </c>
      <c r="BH32" s="27">
        <f>AL32-COUNTIF(BH20:BH31,"*C*")</f>
        <v>9</v>
      </c>
      <c r="BI32" s="27">
        <f>AL32-COUNTIF(BI20:BI31,"*C*")</f>
        <v>9</v>
      </c>
      <c r="BJ32" s="27">
        <f>AL32-COUNTIF(BJ20:BJ31,"*C*")</f>
        <v>9</v>
      </c>
      <c r="BK32" s="27">
        <f>AL32-COUNTIF(BK20:BK31,"*C*")</f>
        <v>9</v>
      </c>
      <c r="BL32" s="27">
        <f>AL32-COUNTIF(BL20:BL31,"*C*")</f>
        <v>9</v>
      </c>
      <c r="BM32" s="27">
        <f>AL32-COUNTIF(BM20:BM31,"*C*")</f>
        <v>9</v>
      </c>
      <c r="BN32" s="27">
        <f>AL32-COUNTIF(BN20:BN31,"*C*")</f>
        <v>9</v>
      </c>
      <c r="BO32" s="27">
        <f>AL32-COUNTIF(BO20:BO31,"*C*")</f>
        <v>9</v>
      </c>
      <c r="BP32" s="27">
        <f>AL32-COUNTIF(BP20:BP31,"*C*")</f>
        <v>9</v>
      </c>
      <c r="BQ32" s="27">
        <f>AL32-COUNTIF(BQ20:BQ31,"*C*")</f>
        <v>9</v>
      </c>
      <c r="BR32" s="37">
        <f>COUNTA(BR20:BR31)</f>
        <v>9</v>
      </c>
      <c r="BS32" s="27">
        <f>BR32-COUNTIF(BS20:BS31,"*C*")</f>
        <v>9</v>
      </c>
      <c r="BT32" s="27">
        <f>BR32-COUNTIF(BT20:BT31,"*C*")</f>
        <v>9</v>
      </c>
      <c r="BU32" s="27">
        <f>BR32-COUNTIF(BU20:BU31,"*C*")</f>
        <v>9</v>
      </c>
      <c r="BV32" s="27">
        <f>BR32-COUNTIF(BV20:BV31,"*C*")</f>
        <v>9</v>
      </c>
      <c r="BW32" s="27">
        <f>BR32-COUNTIF(BW20:BW31,"*C*")</f>
        <v>9</v>
      </c>
      <c r="BX32" s="27">
        <f>BR32-COUNTIF(BX20:BX31,"*C*")</f>
        <v>9</v>
      </c>
      <c r="BY32" s="27">
        <f>BR32-COUNTIF(BY20:BY31,"*C*")</f>
        <v>9</v>
      </c>
      <c r="BZ32" s="27">
        <f>BR32-COUNTIF(BZ20:BZ31,"*C*")</f>
        <v>9</v>
      </c>
      <c r="CA32" s="27">
        <f>BR32-COUNTIF(CA20:CA31,"*C*")</f>
        <v>9</v>
      </c>
      <c r="CB32" s="27">
        <f>BR32-COUNTIF(CB20:CB31,"*C*")</f>
        <v>9</v>
      </c>
      <c r="CC32" s="27">
        <f>BR32-COUNTIF(CC20:CC31,"*C*")</f>
        <v>9</v>
      </c>
      <c r="CD32" s="27">
        <f>BR32-COUNTIF(CD20:CD31,"*C*")</f>
        <v>9</v>
      </c>
      <c r="CE32" s="27">
        <f>BR32-COUNTIF(CE20:CE31,"*C*")</f>
        <v>9</v>
      </c>
      <c r="CF32" s="27">
        <f>BR32-COUNTIF(CF20:CF31,"*C*")</f>
        <v>9</v>
      </c>
      <c r="CG32" s="27">
        <f>BR32-COUNTIF(CG20:CG31,"*C*")</f>
        <v>9</v>
      </c>
      <c r="CH32" s="27">
        <f>BR32-COUNTIF(CH20:CH31,"*C*")</f>
        <v>9</v>
      </c>
      <c r="CI32" s="27">
        <f>BR32-COUNTIF(CI20:CI31,"*C*")</f>
        <v>9</v>
      </c>
      <c r="CJ32" s="27">
        <f>BR32-COUNTIF(CJ20:CJ31,"*C*")</f>
        <v>9</v>
      </c>
      <c r="CK32" s="27">
        <f>BR32-COUNTIF(CK20:CK31,"*C*")</f>
        <v>9</v>
      </c>
      <c r="CL32" s="27">
        <f>BR32-COUNTIF(CL20:CL31,"*C*")</f>
        <v>9</v>
      </c>
      <c r="CM32" s="27">
        <f>BR32-COUNTIF(CM20:CM31,"*C*")</f>
        <v>9</v>
      </c>
      <c r="CN32" s="27">
        <f>BR32-COUNTIF(CN20:CN31,"*C*")</f>
        <v>9</v>
      </c>
      <c r="CO32" s="27">
        <f>BR32-COUNTIF(CO20:CO31,"*C*")</f>
        <v>9</v>
      </c>
      <c r="CP32" s="27">
        <f>BR32-COUNTIF(CP20:CP31,"*C*")</f>
        <v>9</v>
      </c>
      <c r="CQ32" s="27">
        <f>BR32-COUNTIF(CQ20:CQ31,"*C*")</f>
        <v>9</v>
      </c>
      <c r="CR32" s="27">
        <f>BR32-COUNTIF(CR20:CR31,"*C*")</f>
        <v>9</v>
      </c>
      <c r="CS32" s="27">
        <f>BR32-COUNTIF(CS20:CS31,"*C*")</f>
        <v>9</v>
      </c>
      <c r="CT32" s="27">
        <f>BR32-COUNTIF(CT20:CT31,"*C*")</f>
        <v>9</v>
      </c>
      <c r="CU32" s="27">
        <f>BR32-COUNTIF(CU20:CU31,"*C*")</f>
        <v>9</v>
      </c>
      <c r="CV32" s="27">
        <f>BR32-COUNTIF(CV20:CV31,"*C*")</f>
        <v>9</v>
      </c>
    </row>
    <row r="33" spans="5:100">
      <c r="E33" s="29">
        <v>0.4</v>
      </c>
      <c r="F33" s="22">
        <f>SUM(E32*40%)</f>
        <v>3.6</v>
      </c>
      <c r="AL33">
        <f>SUM(AL32*40%)</f>
        <v>3.6</v>
      </c>
      <c r="BR33">
        <f>SUM(BR32*40%)</f>
        <v>3.6</v>
      </c>
    </row>
    <row r="34" spans="5:100">
      <c r="E34" s="20"/>
      <c r="F34" s="20"/>
      <c r="G34" s="72" t="s">
        <v>22</v>
      </c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44"/>
      <c r="AM34" s="72" t="s">
        <v>20</v>
      </c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44"/>
      <c r="BS34" s="72" t="s">
        <v>21</v>
      </c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</row>
    <row r="35" spans="5:100" ht="15" thickBot="1">
      <c r="E35" s="20"/>
      <c r="F35" s="20"/>
      <c r="G35" s="79">
        <f>G36</f>
        <v>45839</v>
      </c>
      <c r="H35" s="79">
        <f t="shared" ref="H35" si="97">H36</f>
        <v>45840</v>
      </c>
      <c r="I35" s="79">
        <f t="shared" ref="I35" si="98">I36</f>
        <v>45841</v>
      </c>
      <c r="J35" s="79">
        <f t="shared" ref="J35" si="99">J36</f>
        <v>45842</v>
      </c>
      <c r="K35" s="79">
        <f t="shared" ref="K35" si="100">K36</f>
        <v>45843</v>
      </c>
      <c r="L35" s="79">
        <f t="shared" ref="L35" si="101">L36</f>
        <v>45844</v>
      </c>
      <c r="M35" s="79">
        <f t="shared" ref="M35" si="102">M36</f>
        <v>45845</v>
      </c>
      <c r="N35" s="79">
        <f t="shared" ref="N35" si="103">N36</f>
        <v>45846</v>
      </c>
      <c r="O35" s="79">
        <f t="shared" ref="O35" si="104">O36</f>
        <v>45847</v>
      </c>
      <c r="P35" s="79">
        <f t="shared" ref="P35" si="105">P36</f>
        <v>45848</v>
      </c>
      <c r="Q35" s="79">
        <f t="shared" ref="Q35" si="106">Q36</f>
        <v>45849</v>
      </c>
      <c r="R35" s="79">
        <f t="shared" ref="R35" si="107">R36</f>
        <v>45850</v>
      </c>
      <c r="S35" s="79">
        <f t="shared" ref="S35" si="108">S36</f>
        <v>45851</v>
      </c>
      <c r="T35" s="79">
        <f t="shared" ref="T35" si="109">T36</f>
        <v>45852</v>
      </c>
      <c r="U35" s="79">
        <f t="shared" ref="U35" si="110">U36</f>
        <v>45853</v>
      </c>
      <c r="V35" s="79">
        <f t="shared" ref="V35" si="111">V36</f>
        <v>45854</v>
      </c>
      <c r="W35" s="79">
        <f t="shared" ref="W35" si="112">W36</f>
        <v>45855</v>
      </c>
      <c r="X35" s="79">
        <f t="shared" ref="X35" si="113">X36</f>
        <v>45856</v>
      </c>
      <c r="Y35" s="79">
        <f t="shared" ref="Y35" si="114">Y36</f>
        <v>45857</v>
      </c>
      <c r="Z35" s="79">
        <f t="shared" ref="Z35" si="115">Z36</f>
        <v>45858</v>
      </c>
      <c r="AA35" s="79">
        <f t="shared" ref="AA35" si="116">AA36</f>
        <v>45859</v>
      </c>
      <c r="AB35" s="79">
        <f t="shared" ref="AB35" si="117">AB36</f>
        <v>45860</v>
      </c>
      <c r="AC35" s="79">
        <f t="shared" ref="AC35" si="118">AC36</f>
        <v>45861</v>
      </c>
      <c r="AD35" s="79">
        <f t="shared" ref="AD35" si="119">AD36</f>
        <v>45862</v>
      </c>
      <c r="AE35" s="79">
        <f t="shared" ref="AE35" si="120">AE36</f>
        <v>45863</v>
      </c>
      <c r="AF35" s="79">
        <f t="shared" ref="AF35" si="121">AF36</f>
        <v>45864</v>
      </c>
      <c r="AG35" s="79">
        <f t="shared" ref="AG35" si="122">AG36</f>
        <v>45865</v>
      </c>
      <c r="AH35" s="79">
        <f t="shared" ref="AH35" si="123">AH36</f>
        <v>45866</v>
      </c>
      <c r="AI35" s="79">
        <f t="shared" ref="AI35" si="124">AI36</f>
        <v>45867</v>
      </c>
      <c r="AJ35" s="79">
        <f t="shared" ref="AJ35" si="125">AJ36</f>
        <v>45868</v>
      </c>
      <c r="AK35" s="79">
        <f t="shared" ref="AK35" si="126">AK36</f>
        <v>45869</v>
      </c>
      <c r="AL35" s="22"/>
      <c r="AM35" s="79">
        <f>AM36</f>
        <v>45870</v>
      </c>
      <c r="AN35" s="79">
        <f>AN36</f>
        <v>45871</v>
      </c>
      <c r="AO35" s="79">
        <f t="shared" ref="AO35" si="127">AO36</f>
        <v>45872</v>
      </c>
      <c r="AP35" s="79">
        <f t="shared" ref="AP35" si="128">AP36</f>
        <v>45873</v>
      </c>
      <c r="AQ35" s="79">
        <f t="shared" ref="AQ35" si="129">AQ36</f>
        <v>45874</v>
      </c>
      <c r="AR35" s="79">
        <f t="shared" ref="AR35" si="130">AR36</f>
        <v>45875</v>
      </c>
      <c r="AS35" s="79">
        <f t="shared" ref="AS35" si="131">AS36</f>
        <v>45876</v>
      </c>
      <c r="AT35" s="79">
        <f t="shared" ref="AT35" si="132">AT36</f>
        <v>45877</v>
      </c>
      <c r="AU35" s="79">
        <f t="shared" ref="AU35" si="133">AU36</f>
        <v>45878</v>
      </c>
      <c r="AV35" s="79">
        <f t="shared" ref="AV35" si="134">AV36</f>
        <v>45879</v>
      </c>
      <c r="AW35" s="79">
        <f t="shared" ref="AW35" si="135">AW36</f>
        <v>45880</v>
      </c>
      <c r="AX35" s="79">
        <f t="shared" ref="AX35" si="136">AX36</f>
        <v>45881</v>
      </c>
      <c r="AY35" s="79">
        <f t="shared" ref="AY35" si="137">AY36</f>
        <v>45882</v>
      </c>
      <c r="AZ35" s="79">
        <f t="shared" ref="AZ35" si="138">AZ36</f>
        <v>45883</v>
      </c>
      <c r="BA35" s="79">
        <f t="shared" ref="BA35" si="139">BA36</f>
        <v>45884</v>
      </c>
      <c r="BB35" s="79">
        <f t="shared" ref="BB35" si="140">BB36</f>
        <v>45885</v>
      </c>
      <c r="BC35" s="79">
        <f t="shared" ref="BC35" si="141">BC36</f>
        <v>45886</v>
      </c>
      <c r="BD35" s="79">
        <f t="shared" ref="BD35" si="142">BD36</f>
        <v>45887</v>
      </c>
      <c r="BE35" s="79">
        <f t="shared" ref="BE35" si="143">BE36</f>
        <v>45888</v>
      </c>
      <c r="BF35" s="79">
        <f t="shared" ref="BF35" si="144">BF36</f>
        <v>45889</v>
      </c>
      <c r="BG35" s="79">
        <f t="shared" ref="BG35" si="145">BG36</f>
        <v>45890</v>
      </c>
      <c r="BH35" s="79">
        <f t="shared" ref="BH35" si="146">BH36</f>
        <v>45891</v>
      </c>
      <c r="BI35" s="79">
        <f t="shared" ref="BI35" si="147">BI36</f>
        <v>45892</v>
      </c>
      <c r="BJ35" s="79">
        <f t="shared" ref="BJ35" si="148">BJ36</f>
        <v>45893</v>
      </c>
      <c r="BK35" s="79">
        <f t="shared" ref="BK35" si="149">BK36</f>
        <v>45894</v>
      </c>
      <c r="BL35" s="79">
        <f t="shared" ref="BL35" si="150">BL36</f>
        <v>45895</v>
      </c>
      <c r="BM35" s="79">
        <f t="shared" ref="BM35" si="151">BM36</f>
        <v>45896</v>
      </c>
      <c r="BN35" s="79">
        <f t="shared" ref="BN35" si="152">BN36</f>
        <v>45897</v>
      </c>
      <c r="BO35" s="79">
        <f t="shared" ref="BO35" si="153">BO36</f>
        <v>45898</v>
      </c>
      <c r="BP35" s="79">
        <f t="shared" ref="BP35" si="154">BP36</f>
        <v>45899</v>
      </c>
      <c r="BQ35" s="79">
        <f t="shared" ref="BQ35" si="155">BQ36</f>
        <v>45900</v>
      </c>
      <c r="BR35" s="22"/>
      <c r="BS35" s="79">
        <f>BS36</f>
        <v>45901</v>
      </c>
      <c r="BT35" s="79">
        <f>BT36</f>
        <v>45902</v>
      </c>
      <c r="BU35" s="79">
        <f t="shared" ref="BU35" si="156">BU36</f>
        <v>45903</v>
      </c>
      <c r="BV35" s="79">
        <f t="shared" ref="BV35" si="157">BV36</f>
        <v>45904</v>
      </c>
      <c r="BW35" s="79">
        <f t="shared" ref="BW35" si="158">BW36</f>
        <v>45905</v>
      </c>
      <c r="BX35" s="79">
        <f t="shared" ref="BX35" si="159">BX36</f>
        <v>45906</v>
      </c>
      <c r="BY35" s="79">
        <f t="shared" ref="BY35" si="160">BY36</f>
        <v>45907</v>
      </c>
      <c r="BZ35" s="79">
        <f t="shared" ref="BZ35" si="161">BZ36</f>
        <v>45908</v>
      </c>
      <c r="CA35" s="79">
        <f t="shared" ref="CA35" si="162">CA36</f>
        <v>45909</v>
      </c>
      <c r="CB35" s="79">
        <f t="shared" ref="CB35" si="163">CB36</f>
        <v>45910</v>
      </c>
      <c r="CC35" s="79">
        <f t="shared" ref="CC35" si="164">CC36</f>
        <v>45911</v>
      </c>
      <c r="CD35" s="79">
        <f t="shared" ref="CD35" si="165">CD36</f>
        <v>45912</v>
      </c>
      <c r="CE35" s="79">
        <f t="shared" ref="CE35" si="166">CE36</f>
        <v>45913</v>
      </c>
      <c r="CF35" s="79">
        <f t="shared" ref="CF35" si="167">CF36</f>
        <v>45914</v>
      </c>
      <c r="CG35" s="79">
        <f t="shared" ref="CG35" si="168">CG36</f>
        <v>45915</v>
      </c>
      <c r="CH35" s="79">
        <f t="shared" ref="CH35" si="169">CH36</f>
        <v>45916</v>
      </c>
      <c r="CI35" s="79">
        <f t="shared" ref="CI35" si="170">CI36</f>
        <v>45917</v>
      </c>
      <c r="CJ35" s="79">
        <f t="shared" ref="CJ35" si="171">CJ36</f>
        <v>45918</v>
      </c>
      <c r="CK35" s="79">
        <f t="shared" ref="CK35" si="172">CK36</f>
        <v>45919</v>
      </c>
      <c r="CL35" s="79">
        <f t="shared" ref="CL35" si="173">CL36</f>
        <v>45920</v>
      </c>
      <c r="CM35" s="79">
        <f t="shared" ref="CM35" si="174">CM36</f>
        <v>45921</v>
      </c>
      <c r="CN35" s="79">
        <f t="shared" ref="CN35" si="175">CN36</f>
        <v>45922</v>
      </c>
      <c r="CO35" s="79">
        <f t="shared" ref="CO35" si="176">CO36</f>
        <v>45923</v>
      </c>
      <c r="CP35" s="79">
        <f t="shared" ref="CP35" si="177">CP36</f>
        <v>45924</v>
      </c>
      <c r="CQ35" s="79">
        <f t="shared" ref="CQ35" si="178">CQ36</f>
        <v>45925</v>
      </c>
      <c r="CR35" s="79">
        <f t="shared" ref="CR35" si="179">CR36</f>
        <v>45926</v>
      </c>
      <c r="CS35" s="79">
        <f t="shared" ref="CS35" si="180">CS36</f>
        <v>45927</v>
      </c>
      <c r="CT35" s="79">
        <f t="shared" ref="CT35" si="181">CT36</f>
        <v>45928</v>
      </c>
      <c r="CU35" s="79">
        <f t="shared" ref="CU35" si="182">CU36</f>
        <v>45929</v>
      </c>
      <c r="CV35" s="79">
        <f t="shared" ref="CV35" si="183">CV36</f>
        <v>45930</v>
      </c>
    </row>
    <row r="36" spans="5:100">
      <c r="E36" s="23"/>
      <c r="F36" s="23"/>
      <c r="G36" s="78">
        <f>DATE($E$1,7,1)</f>
        <v>45839</v>
      </c>
      <c r="H36" s="77">
        <f>G36+1</f>
        <v>45840</v>
      </c>
      <c r="I36" s="77">
        <f t="shared" ref="I36:AK36" si="184">H36+1</f>
        <v>45841</v>
      </c>
      <c r="J36" s="77">
        <f t="shared" si="184"/>
        <v>45842</v>
      </c>
      <c r="K36" s="77">
        <f t="shared" si="184"/>
        <v>45843</v>
      </c>
      <c r="L36" s="77">
        <f t="shared" si="184"/>
        <v>45844</v>
      </c>
      <c r="M36" s="77">
        <f t="shared" si="184"/>
        <v>45845</v>
      </c>
      <c r="N36" s="77">
        <f t="shared" si="184"/>
        <v>45846</v>
      </c>
      <c r="O36" s="77">
        <f t="shared" si="184"/>
        <v>45847</v>
      </c>
      <c r="P36" s="77">
        <f t="shared" si="184"/>
        <v>45848</v>
      </c>
      <c r="Q36" s="77">
        <f t="shared" si="184"/>
        <v>45849</v>
      </c>
      <c r="R36" s="77">
        <f t="shared" si="184"/>
        <v>45850</v>
      </c>
      <c r="S36" s="77">
        <f t="shared" si="184"/>
        <v>45851</v>
      </c>
      <c r="T36" s="77">
        <f t="shared" si="184"/>
        <v>45852</v>
      </c>
      <c r="U36" s="77">
        <f t="shared" si="184"/>
        <v>45853</v>
      </c>
      <c r="V36" s="77">
        <f t="shared" si="184"/>
        <v>45854</v>
      </c>
      <c r="W36" s="77">
        <f t="shared" si="184"/>
        <v>45855</v>
      </c>
      <c r="X36" s="77">
        <f t="shared" si="184"/>
        <v>45856</v>
      </c>
      <c r="Y36" s="77">
        <f t="shared" si="184"/>
        <v>45857</v>
      </c>
      <c r="Z36" s="77">
        <f t="shared" si="184"/>
        <v>45858</v>
      </c>
      <c r="AA36" s="77">
        <f t="shared" si="184"/>
        <v>45859</v>
      </c>
      <c r="AB36" s="77">
        <f t="shared" si="184"/>
        <v>45860</v>
      </c>
      <c r="AC36" s="77">
        <f t="shared" si="184"/>
        <v>45861</v>
      </c>
      <c r="AD36" s="77">
        <f t="shared" si="184"/>
        <v>45862</v>
      </c>
      <c r="AE36" s="77">
        <f t="shared" si="184"/>
        <v>45863</v>
      </c>
      <c r="AF36" s="77">
        <f t="shared" si="184"/>
        <v>45864</v>
      </c>
      <c r="AG36" s="77">
        <f t="shared" si="184"/>
        <v>45865</v>
      </c>
      <c r="AH36" s="77">
        <f t="shared" si="184"/>
        <v>45866</v>
      </c>
      <c r="AI36" s="77">
        <f t="shared" si="184"/>
        <v>45867</v>
      </c>
      <c r="AJ36" s="77">
        <f t="shared" si="184"/>
        <v>45868</v>
      </c>
      <c r="AK36" s="77">
        <f t="shared" si="184"/>
        <v>45869</v>
      </c>
      <c r="AL36" s="30"/>
      <c r="AM36" s="80">
        <f>AK36+1</f>
        <v>45870</v>
      </c>
      <c r="AN36" s="81">
        <f>AM36+1</f>
        <v>45871</v>
      </c>
      <c r="AO36" s="81">
        <f t="shared" ref="AO36:BN36" si="185">AN36+1</f>
        <v>45872</v>
      </c>
      <c r="AP36" s="81">
        <f t="shared" si="185"/>
        <v>45873</v>
      </c>
      <c r="AQ36" s="81">
        <f t="shared" si="185"/>
        <v>45874</v>
      </c>
      <c r="AR36" s="81">
        <f t="shared" si="185"/>
        <v>45875</v>
      </c>
      <c r="AS36" s="81">
        <f t="shared" si="185"/>
        <v>45876</v>
      </c>
      <c r="AT36" s="81">
        <f t="shared" si="185"/>
        <v>45877</v>
      </c>
      <c r="AU36" s="81">
        <f t="shared" si="185"/>
        <v>45878</v>
      </c>
      <c r="AV36" s="81">
        <f t="shared" si="185"/>
        <v>45879</v>
      </c>
      <c r="AW36" s="81">
        <f t="shared" si="185"/>
        <v>45880</v>
      </c>
      <c r="AX36" s="81">
        <f t="shared" si="185"/>
        <v>45881</v>
      </c>
      <c r="AY36" s="81">
        <f t="shared" si="185"/>
        <v>45882</v>
      </c>
      <c r="AZ36" s="81">
        <f t="shared" si="185"/>
        <v>45883</v>
      </c>
      <c r="BA36" s="81">
        <f t="shared" si="185"/>
        <v>45884</v>
      </c>
      <c r="BB36" s="81">
        <f t="shared" si="185"/>
        <v>45885</v>
      </c>
      <c r="BC36" s="81">
        <f t="shared" si="185"/>
        <v>45886</v>
      </c>
      <c r="BD36" s="81">
        <f t="shared" si="185"/>
        <v>45887</v>
      </c>
      <c r="BE36" s="81">
        <f t="shared" si="185"/>
        <v>45888</v>
      </c>
      <c r="BF36" s="81">
        <f t="shared" si="185"/>
        <v>45889</v>
      </c>
      <c r="BG36" s="81">
        <f t="shared" si="185"/>
        <v>45890</v>
      </c>
      <c r="BH36" s="81">
        <f t="shared" si="185"/>
        <v>45891</v>
      </c>
      <c r="BI36" s="81">
        <f t="shared" si="185"/>
        <v>45892</v>
      </c>
      <c r="BJ36" s="81">
        <f t="shared" si="185"/>
        <v>45893</v>
      </c>
      <c r="BK36" s="81">
        <f t="shared" si="185"/>
        <v>45894</v>
      </c>
      <c r="BL36" s="81">
        <f t="shared" si="185"/>
        <v>45895</v>
      </c>
      <c r="BM36" s="81">
        <f t="shared" si="185"/>
        <v>45896</v>
      </c>
      <c r="BN36" s="81">
        <f t="shared" si="185"/>
        <v>45897</v>
      </c>
      <c r="BO36" s="81">
        <f t="shared" ref="BO36:BQ36" si="186">BN36+1</f>
        <v>45898</v>
      </c>
      <c r="BP36" s="81">
        <f t="shared" si="186"/>
        <v>45899</v>
      </c>
      <c r="BQ36" s="81">
        <f t="shared" si="186"/>
        <v>45900</v>
      </c>
      <c r="BR36" s="30"/>
      <c r="BS36" s="80">
        <f>DATE($E$1,9,1)</f>
        <v>45901</v>
      </c>
      <c r="BT36" s="81">
        <f>BS36+1</f>
        <v>45902</v>
      </c>
      <c r="BU36" s="81">
        <f t="shared" ref="BU36:CV36" si="187">BT36+1</f>
        <v>45903</v>
      </c>
      <c r="BV36" s="81">
        <f t="shared" si="187"/>
        <v>45904</v>
      </c>
      <c r="BW36" s="81">
        <f t="shared" si="187"/>
        <v>45905</v>
      </c>
      <c r="BX36" s="81">
        <f t="shared" si="187"/>
        <v>45906</v>
      </c>
      <c r="BY36" s="81">
        <f t="shared" si="187"/>
        <v>45907</v>
      </c>
      <c r="BZ36" s="81">
        <f t="shared" si="187"/>
        <v>45908</v>
      </c>
      <c r="CA36" s="81">
        <f t="shared" si="187"/>
        <v>45909</v>
      </c>
      <c r="CB36" s="81">
        <f t="shared" si="187"/>
        <v>45910</v>
      </c>
      <c r="CC36" s="81">
        <f t="shared" si="187"/>
        <v>45911</v>
      </c>
      <c r="CD36" s="81">
        <f t="shared" si="187"/>
        <v>45912</v>
      </c>
      <c r="CE36" s="81">
        <f t="shared" si="187"/>
        <v>45913</v>
      </c>
      <c r="CF36" s="81">
        <f t="shared" si="187"/>
        <v>45914</v>
      </c>
      <c r="CG36" s="81">
        <f t="shared" si="187"/>
        <v>45915</v>
      </c>
      <c r="CH36" s="81">
        <f t="shared" si="187"/>
        <v>45916</v>
      </c>
      <c r="CI36" s="81">
        <f t="shared" si="187"/>
        <v>45917</v>
      </c>
      <c r="CJ36" s="81">
        <f t="shared" si="187"/>
        <v>45918</v>
      </c>
      <c r="CK36" s="81">
        <f t="shared" si="187"/>
        <v>45919</v>
      </c>
      <c r="CL36" s="81">
        <f t="shared" si="187"/>
        <v>45920</v>
      </c>
      <c r="CM36" s="81">
        <f t="shared" si="187"/>
        <v>45921</v>
      </c>
      <c r="CN36" s="81">
        <f t="shared" si="187"/>
        <v>45922</v>
      </c>
      <c r="CO36" s="81">
        <f t="shared" si="187"/>
        <v>45923</v>
      </c>
      <c r="CP36" s="81">
        <f t="shared" si="187"/>
        <v>45924</v>
      </c>
      <c r="CQ36" s="81">
        <f t="shared" si="187"/>
        <v>45925</v>
      </c>
      <c r="CR36" s="81">
        <f t="shared" si="187"/>
        <v>45926</v>
      </c>
      <c r="CS36" s="81">
        <f t="shared" si="187"/>
        <v>45927</v>
      </c>
      <c r="CT36" s="81">
        <f t="shared" si="187"/>
        <v>45928</v>
      </c>
      <c r="CU36" s="81">
        <f t="shared" si="187"/>
        <v>45929</v>
      </c>
      <c r="CV36" s="81">
        <f t="shared" si="187"/>
        <v>45930</v>
      </c>
    </row>
    <row r="37" spans="5:100" ht="15">
      <c r="E37" s="67" t="s">
        <v>7</v>
      </c>
      <c r="F37" s="68"/>
      <c r="G37" s="24"/>
      <c r="H37" s="25"/>
      <c r="I37" s="25"/>
      <c r="J37" s="25"/>
      <c r="K37" s="26"/>
      <c r="L37" s="26"/>
      <c r="M37" s="25"/>
      <c r="N37" s="25"/>
      <c r="O37" s="25"/>
      <c r="P37" s="25"/>
      <c r="Q37" s="25"/>
      <c r="R37" s="26"/>
      <c r="S37" s="26"/>
      <c r="T37" s="33"/>
      <c r="U37" s="25"/>
      <c r="V37" s="25"/>
      <c r="W37" s="25"/>
      <c r="X37" s="25"/>
      <c r="Y37" s="26"/>
      <c r="Z37" s="26"/>
      <c r="AA37" s="25"/>
      <c r="AB37" s="25"/>
      <c r="AC37" s="25"/>
      <c r="AD37" s="25"/>
      <c r="AE37" s="25"/>
      <c r="AF37" s="26"/>
      <c r="AG37" s="26"/>
      <c r="AH37" s="59"/>
      <c r="AI37" s="25"/>
      <c r="AJ37" s="25"/>
      <c r="AK37" s="25"/>
      <c r="AL37" s="48" t="s">
        <v>7</v>
      </c>
      <c r="AM37" s="24"/>
      <c r="AN37" s="26"/>
      <c r="AO37" s="26"/>
      <c r="AP37" s="25"/>
      <c r="AQ37" s="25"/>
      <c r="AR37" s="25"/>
      <c r="AS37" s="25"/>
      <c r="AT37" s="25"/>
      <c r="AU37" s="26"/>
      <c r="AV37" s="26"/>
      <c r="AW37" s="25"/>
      <c r="AX37" s="25"/>
      <c r="AY37" s="25"/>
      <c r="AZ37" s="25"/>
      <c r="BA37" s="33"/>
      <c r="BB37" s="26"/>
      <c r="BC37" s="26"/>
      <c r="BD37" s="25"/>
      <c r="BE37" s="25"/>
      <c r="BF37" s="25"/>
      <c r="BG37" s="25"/>
      <c r="BH37" s="25"/>
      <c r="BI37" s="26"/>
      <c r="BJ37" s="26"/>
      <c r="BK37" s="25"/>
      <c r="BL37" s="25"/>
      <c r="BM37" s="25"/>
      <c r="BN37" s="25"/>
      <c r="BO37" s="25"/>
      <c r="BP37" s="26"/>
      <c r="BQ37" s="26"/>
      <c r="BR37" s="48" t="s">
        <v>7</v>
      </c>
      <c r="BS37" s="87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</row>
    <row r="38" spans="5:100" ht="15" customHeight="1">
      <c r="E38" s="67" t="s">
        <v>8</v>
      </c>
      <c r="F38" s="68"/>
      <c r="G38" s="24"/>
      <c r="H38" s="25"/>
      <c r="I38" s="25"/>
      <c r="J38" s="25"/>
      <c r="K38" s="26"/>
      <c r="L38" s="26"/>
      <c r="M38" s="25"/>
      <c r="N38" s="25"/>
      <c r="O38" s="25"/>
      <c r="P38" s="25"/>
      <c r="Q38" s="25"/>
      <c r="R38" s="26"/>
      <c r="S38" s="26"/>
      <c r="T38" s="33"/>
      <c r="U38" s="25"/>
      <c r="V38" s="25"/>
      <c r="W38" s="25"/>
      <c r="X38" s="25"/>
      <c r="Y38" s="26"/>
      <c r="Z38" s="26"/>
      <c r="AA38" s="25"/>
      <c r="AB38" s="25"/>
      <c r="AC38" s="25"/>
      <c r="AD38" s="25"/>
      <c r="AE38" s="25"/>
      <c r="AF38" s="26"/>
      <c r="AG38" s="26"/>
      <c r="AH38" s="25"/>
      <c r="AI38" s="25"/>
      <c r="AJ38" s="25"/>
      <c r="AK38" s="25"/>
      <c r="AL38" s="47" t="s">
        <v>8</v>
      </c>
      <c r="AM38" s="24"/>
      <c r="AN38" s="26"/>
      <c r="AO38" s="26"/>
      <c r="AP38" s="25"/>
      <c r="AQ38" s="25"/>
      <c r="AR38" s="25"/>
      <c r="AS38" s="25"/>
      <c r="AT38" s="25"/>
      <c r="AU38" s="26"/>
      <c r="AV38" s="26"/>
      <c r="AW38" s="25"/>
      <c r="AX38" s="25"/>
      <c r="AY38" s="25"/>
      <c r="AZ38" s="25"/>
      <c r="BA38" s="33"/>
      <c r="BB38" s="26"/>
      <c r="BC38" s="26"/>
      <c r="BD38" s="25"/>
      <c r="BE38" s="25"/>
      <c r="BF38" s="25"/>
      <c r="BG38" s="25"/>
      <c r="BH38" s="25"/>
      <c r="BI38" s="26"/>
      <c r="BJ38" s="26"/>
      <c r="BK38" s="25"/>
      <c r="BL38" s="25"/>
      <c r="BM38" s="25"/>
      <c r="BN38" s="25"/>
      <c r="BO38" s="25"/>
      <c r="BP38" s="26"/>
      <c r="BQ38" s="26"/>
      <c r="BR38" s="34" t="s">
        <v>8</v>
      </c>
      <c r="BS38" s="87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</row>
    <row r="39" spans="5:100">
      <c r="E39" s="67" t="s">
        <v>11</v>
      </c>
      <c r="F39" s="68"/>
      <c r="G39" s="24"/>
      <c r="H39" s="25"/>
      <c r="I39" s="25"/>
      <c r="J39" s="25"/>
      <c r="K39" s="26"/>
      <c r="L39" s="26"/>
      <c r="M39" s="25"/>
      <c r="N39" s="25"/>
      <c r="O39" s="25"/>
      <c r="P39" s="25"/>
      <c r="Q39" s="25"/>
      <c r="R39" s="26"/>
      <c r="S39" s="26"/>
      <c r="T39" s="33"/>
      <c r="U39" s="25"/>
      <c r="V39" s="25"/>
      <c r="W39" s="25"/>
      <c r="X39" s="25"/>
      <c r="Y39" s="26"/>
      <c r="Z39" s="26"/>
      <c r="AA39" s="25"/>
      <c r="AB39" s="25"/>
      <c r="AC39" s="25"/>
      <c r="AD39" s="25"/>
      <c r="AE39" s="25"/>
      <c r="AF39" s="26"/>
      <c r="AG39" s="26"/>
      <c r="AH39" s="25"/>
      <c r="AI39" s="25"/>
      <c r="AJ39" s="25"/>
      <c r="AK39" s="25"/>
      <c r="AL39" s="47" t="s">
        <v>11</v>
      </c>
      <c r="AM39" s="24" t="s">
        <v>16</v>
      </c>
      <c r="AN39" s="26"/>
      <c r="AO39" s="26"/>
      <c r="AP39" s="25"/>
      <c r="AQ39" s="25"/>
      <c r="AR39" s="25"/>
      <c r="AS39" s="25"/>
      <c r="AT39" s="25"/>
      <c r="AU39" s="26"/>
      <c r="AV39" s="26"/>
      <c r="AW39" s="25"/>
      <c r="AX39" s="25"/>
      <c r="AY39" s="25"/>
      <c r="AZ39" s="25"/>
      <c r="BA39" s="33"/>
      <c r="BB39" s="26"/>
      <c r="BC39" s="26"/>
      <c r="BD39" s="25"/>
      <c r="BE39" s="25"/>
      <c r="BF39" s="25"/>
      <c r="BG39" s="25"/>
      <c r="BH39" s="25"/>
      <c r="BI39" s="26"/>
      <c r="BJ39" s="26"/>
      <c r="BK39" s="25"/>
      <c r="BL39" s="25"/>
      <c r="BM39" s="25"/>
      <c r="BN39" s="25"/>
      <c r="BO39" s="25"/>
      <c r="BP39" s="26"/>
      <c r="BQ39" s="26"/>
      <c r="BR39" s="47" t="s">
        <v>11</v>
      </c>
      <c r="BS39" s="87"/>
      <c r="BT39" s="88"/>
      <c r="BU39" s="88"/>
      <c r="BV39" s="88"/>
      <c r="BW39" s="88"/>
      <c r="BX39" s="88"/>
      <c r="BY39" s="88"/>
      <c r="BZ39" s="88"/>
      <c r="CA39" s="88"/>
      <c r="CB39" s="88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</row>
    <row r="40" spans="5:100">
      <c r="E40" s="67" t="s">
        <v>9</v>
      </c>
      <c r="F40" s="68"/>
      <c r="G40" s="24"/>
      <c r="H40" s="25"/>
      <c r="I40" s="25"/>
      <c r="J40" s="25"/>
      <c r="K40" s="26"/>
      <c r="L40" s="26"/>
      <c r="M40" s="25"/>
      <c r="N40" s="25"/>
      <c r="O40" s="25"/>
      <c r="P40" s="25"/>
      <c r="Q40" s="25"/>
      <c r="R40" s="26"/>
      <c r="S40" s="26"/>
      <c r="T40" s="33"/>
      <c r="U40" s="25"/>
      <c r="V40" s="25"/>
      <c r="W40" s="25"/>
      <c r="X40" s="25"/>
      <c r="Y40" s="26"/>
      <c r="Z40" s="26"/>
      <c r="AA40" s="25"/>
      <c r="AB40" s="25"/>
      <c r="AC40" s="25"/>
      <c r="AD40" s="25"/>
      <c r="AE40" s="25"/>
      <c r="AF40" s="26"/>
      <c r="AG40" s="26"/>
      <c r="AH40" s="25"/>
      <c r="AI40" s="25"/>
      <c r="AJ40" s="25"/>
      <c r="AK40" s="25"/>
      <c r="AL40" s="47" t="s">
        <v>9</v>
      </c>
      <c r="AM40" s="24" t="s">
        <v>16</v>
      </c>
      <c r="AN40" s="26"/>
      <c r="AO40" s="26"/>
      <c r="AP40" s="25"/>
      <c r="AQ40" s="25"/>
      <c r="AR40" s="25"/>
      <c r="AS40" s="25"/>
      <c r="AT40" s="25"/>
      <c r="AU40" s="26"/>
      <c r="AV40" s="26"/>
      <c r="AW40" s="25"/>
      <c r="AX40" s="25"/>
      <c r="AY40" s="25"/>
      <c r="AZ40" s="25"/>
      <c r="BA40" s="33"/>
      <c r="BB40" s="26"/>
      <c r="BC40" s="26"/>
      <c r="BD40" s="25"/>
      <c r="BE40" s="25"/>
      <c r="BF40" s="25"/>
      <c r="BG40" s="25"/>
      <c r="BH40" s="25"/>
      <c r="BI40" s="26"/>
      <c r="BJ40" s="26"/>
      <c r="BK40" s="25"/>
      <c r="BL40" s="25"/>
      <c r="BM40" s="25"/>
      <c r="BN40" s="25"/>
      <c r="BO40" s="25"/>
      <c r="BP40" s="26"/>
      <c r="BQ40" s="26"/>
      <c r="BR40" s="34" t="s">
        <v>9</v>
      </c>
      <c r="BS40" s="87"/>
      <c r="BT40" s="88"/>
      <c r="BU40" s="88"/>
      <c r="BV40" s="88"/>
      <c r="BW40" s="88"/>
      <c r="BX40" s="88"/>
      <c r="BY40" s="88"/>
      <c r="BZ40" s="88"/>
      <c r="CA40" s="88"/>
      <c r="CB40" s="88"/>
      <c r="CC40" s="88"/>
      <c r="CD40" s="88"/>
      <c r="CE40" s="88"/>
      <c r="CF40" s="88"/>
      <c r="CG40" s="88"/>
      <c r="CH40" s="88"/>
      <c r="CI40" s="88"/>
      <c r="CJ40" s="88"/>
      <c r="CK40" s="88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</row>
    <row r="41" spans="5:100">
      <c r="E41" s="61" t="s">
        <v>12</v>
      </c>
      <c r="F41" s="62"/>
      <c r="G41" s="24"/>
      <c r="H41" s="25"/>
      <c r="I41" s="25"/>
      <c r="J41" s="25"/>
      <c r="K41" s="26"/>
      <c r="L41" s="26"/>
      <c r="M41" s="25"/>
      <c r="N41" s="25"/>
      <c r="O41" s="25"/>
      <c r="P41" s="25"/>
      <c r="Q41" s="25"/>
      <c r="R41" s="26"/>
      <c r="S41" s="26"/>
      <c r="T41" s="33"/>
      <c r="U41" s="25"/>
      <c r="V41" s="25"/>
      <c r="W41" s="25"/>
      <c r="X41" s="25"/>
      <c r="Y41" s="26"/>
      <c r="Z41" s="26"/>
      <c r="AA41" s="25"/>
      <c r="AB41" s="25"/>
      <c r="AC41" s="25"/>
      <c r="AD41" s="25"/>
      <c r="AE41" s="25"/>
      <c r="AF41" s="26"/>
      <c r="AG41" s="26"/>
      <c r="AH41" s="25"/>
      <c r="AI41" s="25"/>
      <c r="AJ41" s="25"/>
      <c r="AK41" s="25"/>
      <c r="AL41" s="34" t="s">
        <v>27</v>
      </c>
      <c r="AM41" s="24"/>
      <c r="AN41" s="26"/>
      <c r="AO41" s="26"/>
      <c r="AP41" s="25"/>
      <c r="AQ41" s="25"/>
      <c r="AR41" s="25"/>
      <c r="AS41" s="25"/>
      <c r="AT41" s="25"/>
      <c r="AU41" s="26"/>
      <c r="AV41" s="26"/>
      <c r="AW41" s="25"/>
      <c r="AX41" s="25"/>
      <c r="AY41" s="25"/>
      <c r="AZ41" s="25"/>
      <c r="BA41" s="33"/>
      <c r="BB41" s="26"/>
      <c r="BC41" s="26"/>
      <c r="BD41" s="25"/>
      <c r="BE41" s="25"/>
      <c r="BF41" s="25"/>
      <c r="BG41" s="25"/>
      <c r="BH41" s="25"/>
      <c r="BI41" s="26"/>
      <c r="BJ41" s="26"/>
      <c r="BK41" s="25"/>
      <c r="BL41" s="25"/>
      <c r="BM41" s="25"/>
      <c r="BN41" s="25"/>
      <c r="BO41" s="25"/>
      <c r="BP41" s="26"/>
      <c r="BQ41" s="26"/>
      <c r="BR41" s="34" t="s">
        <v>12</v>
      </c>
      <c r="BS41" s="87"/>
      <c r="BT41" s="88"/>
      <c r="BU41" s="88"/>
      <c r="BV41" s="88"/>
      <c r="BW41" s="88"/>
      <c r="BX41" s="88"/>
      <c r="BY41" s="88"/>
      <c r="BZ41" s="88"/>
      <c r="CA41" s="88"/>
      <c r="CB41" s="88"/>
      <c r="CC41" s="88"/>
      <c r="CD41" s="88"/>
      <c r="CE41" s="88"/>
      <c r="CF41" s="88"/>
      <c r="CG41" s="88"/>
      <c r="CH41" s="88"/>
      <c r="CI41" s="88"/>
      <c r="CJ41" s="88"/>
      <c r="CK41" s="88"/>
      <c r="CL41" s="88"/>
      <c r="CM41" s="88"/>
      <c r="CN41" s="88"/>
      <c r="CO41" s="88"/>
      <c r="CP41" s="88"/>
      <c r="CQ41" s="88"/>
      <c r="CR41" s="88"/>
      <c r="CS41" s="88"/>
      <c r="CT41" s="88"/>
      <c r="CU41" s="88"/>
      <c r="CV41" s="88"/>
    </row>
    <row r="42" spans="5:100">
      <c r="E42" s="67" t="s">
        <v>10</v>
      </c>
      <c r="F42" s="68"/>
      <c r="G42" s="24"/>
      <c r="H42" s="25"/>
      <c r="I42" s="25"/>
      <c r="J42" s="25"/>
      <c r="K42" s="26"/>
      <c r="L42" s="26"/>
      <c r="M42" s="25"/>
      <c r="N42" s="25"/>
      <c r="O42" s="25"/>
      <c r="P42" s="25"/>
      <c r="Q42" s="25"/>
      <c r="R42" s="26"/>
      <c r="S42" s="26"/>
      <c r="T42" s="33"/>
      <c r="U42" s="25"/>
      <c r="V42" s="25"/>
      <c r="W42" s="25"/>
      <c r="X42" s="25"/>
      <c r="Y42" s="26"/>
      <c r="Z42" s="26"/>
      <c r="AA42" s="25"/>
      <c r="AB42" s="25"/>
      <c r="AC42" s="25"/>
      <c r="AD42" s="25"/>
      <c r="AE42" s="25"/>
      <c r="AF42" s="26"/>
      <c r="AG42" s="26"/>
      <c r="AH42" s="25"/>
      <c r="AI42" s="25"/>
      <c r="AJ42" s="25"/>
      <c r="AK42" s="25"/>
      <c r="AL42" s="47" t="s">
        <v>10</v>
      </c>
      <c r="AM42" s="24"/>
      <c r="AN42" s="26"/>
      <c r="AO42" s="26"/>
      <c r="AP42" s="25"/>
      <c r="AQ42" s="25"/>
      <c r="AR42" s="25"/>
      <c r="AS42" s="25"/>
      <c r="AT42" s="25"/>
      <c r="AU42" s="26"/>
      <c r="AV42" s="26"/>
      <c r="AW42" s="25"/>
      <c r="AX42" s="25"/>
      <c r="AY42" s="25"/>
      <c r="AZ42" s="25"/>
      <c r="BA42" s="33"/>
      <c r="BB42" s="26"/>
      <c r="BC42" s="26"/>
      <c r="BD42" s="25"/>
      <c r="BE42" s="25"/>
      <c r="BF42" s="25"/>
      <c r="BG42" s="25"/>
      <c r="BH42" s="25"/>
      <c r="BI42" s="26"/>
      <c r="BJ42" s="26"/>
      <c r="BK42" s="25"/>
      <c r="BL42" s="25"/>
      <c r="BM42" s="25"/>
      <c r="BN42" s="25"/>
      <c r="BO42" s="25"/>
      <c r="BP42" s="26"/>
      <c r="BQ42" s="26"/>
      <c r="BR42" s="34" t="s">
        <v>10</v>
      </c>
      <c r="BS42" s="87"/>
      <c r="BT42" s="88"/>
      <c r="BU42" s="88"/>
      <c r="BV42" s="88"/>
      <c r="BW42" s="88"/>
      <c r="BX42" s="88"/>
      <c r="BY42" s="88"/>
      <c r="BZ42" s="88"/>
      <c r="CA42" s="88"/>
      <c r="CB42" s="88"/>
      <c r="CC42" s="88"/>
      <c r="CD42" s="88"/>
      <c r="CE42" s="88"/>
      <c r="CF42" s="88"/>
      <c r="CG42" s="88"/>
      <c r="CH42" s="88"/>
      <c r="CI42" s="88"/>
      <c r="CJ42" s="88"/>
      <c r="CK42" s="88"/>
      <c r="CL42" s="88"/>
      <c r="CM42" s="88"/>
      <c r="CN42" s="88"/>
      <c r="CO42" s="88"/>
      <c r="CP42" s="88"/>
      <c r="CQ42" s="88"/>
      <c r="CR42" s="88"/>
      <c r="CS42" s="88"/>
      <c r="CT42" s="88"/>
      <c r="CU42" s="88"/>
      <c r="CV42" s="88"/>
    </row>
    <row r="43" spans="5:100">
      <c r="E43" s="61"/>
      <c r="F43" s="62"/>
      <c r="G43" s="24"/>
      <c r="H43" s="25"/>
      <c r="I43" s="25"/>
      <c r="J43" s="25"/>
      <c r="K43" s="26"/>
      <c r="L43" s="26"/>
      <c r="M43" s="25"/>
      <c r="N43" s="25"/>
      <c r="O43" s="25"/>
      <c r="P43" s="25"/>
      <c r="Q43" s="25"/>
      <c r="R43" s="26"/>
      <c r="S43" s="26"/>
      <c r="T43" s="33"/>
      <c r="U43" s="25"/>
      <c r="V43" s="25"/>
      <c r="W43" s="25"/>
      <c r="X43" s="25"/>
      <c r="Y43" s="26"/>
      <c r="Z43" s="26"/>
      <c r="AA43" s="25"/>
      <c r="AB43" s="25"/>
      <c r="AC43" s="25"/>
      <c r="AD43" s="25"/>
      <c r="AE43" s="25"/>
      <c r="AF43" s="26"/>
      <c r="AG43" s="26"/>
      <c r="AH43" s="25"/>
      <c r="AI43" s="25"/>
      <c r="AJ43" s="25"/>
      <c r="AK43" s="25"/>
      <c r="AL43" s="34" t="s">
        <v>26</v>
      </c>
      <c r="AM43" s="24"/>
      <c r="AN43" s="26"/>
      <c r="AO43" s="26"/>
      <c r="AP43" s="25"/>
      <c r="AQ43" s="25"/>
      <c r="AR43" s="25"/>
      <c r="AS43" s="25"/>
      <c r="AT43" s="25"/>
      <c r="AU43" s="26"/>
      <c r="AV43" s="26"/>
      <c r="AW43" s="25"/>
      <c r="AX43" s="25"/>
      <c r="AY43" s="25"/>
      <c r="AZ43" s="25"/>
      <c r="BA43" s="33"/>
      <c r="BB43" s="26"/>
      <c r="BC43" s="26"/>
      <c r="BD43" s="25"/>
      <c r="BE43" s="25"/>
      <c r="BF43" s="25"/>
      <c r="BG43" s="25"/>
      <c r="BH43" s="25"/>
      <c r="BI43" s="26"/>
      <c r="BJ43" s="26"/>
      <c r="BK43" s="25"/>
      <c r="BL43" s="25"/>
      <c r="BM43" s="25"/>
      <c r="BN43" s="25"/>
      <c r="BO43" s="25"/>
      <c r="BP43" s="26"/>
      <c r="BQ43" s="26"/>
      <c r="BR43" s="34" t="s">
        <v>26</v>
      </c>
      <c r="BS43" s="87"/>
      <c r="BT43" s="88"/>
      <c r="BU43" s="88"/>
      <c r="BV43" s="88"/>
      <c r="BW43" s="88"/>
      <c r="BX43" s="88"/>
      <c r="BY43" s="88"/>
      <c r="BZ43" s="88"/>
      <c r="CA43" s="88"/>
      <c r="CB43" s="88"/>
      <c r="CC43" s="88"/>
      <c r="CD43" s="88"/>
      <c r="CE43" s="88"/>
      <c r="CF43" s="88"/>
      <c r="CG43" s="88"/>
      <c r="CH43" s="88"/>
      <c r="CI43" s="88"/>
      <c r="CJ43" s="88"/>
      <c r="CK43" s="88"/>
      <c r="CL43" s="88"/>
      <c r="CM43" s="88"/>
      <c r="CN43" s="88"/>
      <c r="CO43" s="88"/>
      <c r="CP43" s="88"/>
      <c r="CQ43" s="88"/>
      <c r="CR43" s="88"/>
      <c r="CS43" s="88"/>
      <c r="CT43" s="88"/>
      <c r="CU43" s="88"/>
      <c r="CV43" s="88"/>
    </row>
    <row r="44" spans="5:100">
      <c r="E44" s="61" t="s">
        <v>4</v>
      </c>
      <c r="F44" s="62"/>
      <c r="G44" s="24"/>
      <c r="H44" s="25"/>
      <c r="I44" s="25"/>
      <c r="J44" s="25"/>
      <c r="K44" s="26"/>
      <c r="L44" s="26"/>
      <c r="M44" s="25"/>
      <c r="N44" s="25"/>
      <c r="O44" s="25"/>
      <c r="P44" s="25"/>
      <c r="Q44" s="25"/>
      <c r="R44" s="26"/>
      <c r="S44" s="26"/>
      <c r="T44" s="33"/>
      <c r="U44" s="25"/>
      <c r="V44" s="25"/>
      <c r="W44" s="25"/>
      <c r="X44" s="25"/>
      <c r="Y44" s="26"/>
      <c r="Z44" s="26"/>
      <c r="AA44" s="25"/>
      <c r="AB44" s="25"/>
      <c r="AC44" s="25"/>
      <c r="AD44" s="25"/>
      <c r="AE44" s="25"/>
      <c r="AF44" s="26"/>
      <c r="AG44" s="26"/>
      <c r="AH44" s="25"/>
      <c r="AI44" s="25"/>
      <c r="AJ44" s="25"/>
      <c r="AK44" s="25"/>
      <c r="AL44" s="34"/>
      <c r="AM44" s="24"/>
      <c r="AN44" s="26"/>
      <c r="AO44" s="26"/>
      <c r="AP44" s="25"/>
      <c r="AQ44" s="25"/>
      <c r="AR44" s="25"/>
      <c r="AS44" s="25"/>
      <c r="AT44" s="25"/>
      <c r="AU44" s="26"/>
      <c r="AV44" s="26"/>
      <c r="AW44" s="25"/>
      <c r="AX44" s="25"/>
      <c r="AY44" s="25"/>
      <c r="AZ44" s="25"/>
      <c r="BA44" s="33"/>
      <c r="BB44" s="26"/>
      <c r="BC44" s="26"/>
      <c r="BD44" s="25"/>
      <c r="BE44" s="25"/>
      <c r="BF44" s="25"/>
      <c r="BG44" s="25"/>
      <c r="BH44" s="25"/>
      <c r="BI44" s="26"/>
      <c r="BJ44" s="26"/>
      <c r="BK44" s="25"/>
      <c r="BL44" s="25"/>
      <c r="BM44" s="25"/>
      <c r="BN44" s="25"/>
      <c r="BO44" s="25"/>
      <c r="BP44" s="26"/>
      <c r="BQ44" s="26"/>
      <c r="BR44" s="34"/>
      <c r="BS44" s="87"/>
      <c r="BT44" s="88"/>
      <c r="BU44" s="88"/>
      <c r="BV44" s="88"/>
      <c r="BW44" s="88"/>
      <c r="BX44" s="88"/>
      <c r="BY44" s="88"/>
      <c r="BZ44" s="88"/>
      <c r="CA44" s="88"/>
      <c r="CB44" s="88"/>
      <c r="CC44" s="88"/>
      <c r="CD44" s="88"/>
      <c r="CE44" s="88"/>
      <c r="CF44" s="88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  <c r="CS44" s="88"/>
      <c r="CT44" s="88"/>
      <c r="CU44" s="88"/>
      <c r="CV44" s="88"/>
    </row>
    <row r="45" spans="5:100">
      <c r="E45" s="61" t="s">
        <v>13</v>
      </c>
      <c r="F45" s="62"/>
      <c r="G45" s="24"/>
      <c r="H45" s="25"/>
      <c r="I45" s="25"/>
      <c r="J45" s="25"/>
      <c r="K45" s="26"/>
      <c r="L45" s="26"/>
      <c r="M45" s="25"/>
      <c r="N45" s="25"/>
      <c r="O45" s="25"/>
      <c r="P45" s="25"/>
      <c r="Q45" s="25"/>
      <c r="R45" s="26"/>
      <c r="S45" s="26"/>
      <c r="T45" s="33"/>
      <c r="U45" s="25"/>
      <c r="V45" s="25"/>
      <c r="W45" s="25"/>
      <c r="X45" s="25"/>
      <c r="Y45" s="26"/>
      <c r="Z45" s="26"/>
      <c r="AA45" s="25"/>
      <c r="AB45" s="25"/>
      <c r="AC45" s="25"/>
      <c r="AD45" s="25"/>
      <c r="AE45" s="25"/>
      <c r="AF45" s="26"/>
      <c r="AG45" s="26"/>
      <c r="AH45" s="25"/>
      <c r="AI45" s="25"/>
      <c r="AJ45" s="25"/>
      <c r="AK45" s="25"/>
      <c r="AL45" s="34" t="s">
        <v>13</v>
      </c>
      <c r="AM45" s="24"/>
      <c r="AN45" s="26"/>
      <c r="AO45" s="26"/>
      <c r="AP45" s="25"/>
      <c r="AQ45" s="25"/>
      <c r="AR45" s="25"/>
      <c r="AS45" s="25"/>
      <c r="AT45" s="25"/>
      <c r="AU45" s="26"/>
      <c r="AV45" s="26"/>
      <c r="AW45" s="25"/>
      <c r="AX45" s="25"/>
      <c r="AY45" s="25"/>
      <c r="AZ45" s="25"/>
      <c r="BA45" s="33"/>
      <c r="BB45" s="26"/>
      <c r="BC45" s="26"/>
      <c r="BD45" s="25"/>
      <c r="BE45" s="25"/>
      <c r="BF45" s="25"/>
      <c r="BG45" s="25"/>
      <c r="BH45" s="25"/>
      <c r="BI45" s="26"/>
      <c r="BJ45" s="25"/>
      <c r="BK45" s="25"/>
      <c r="BL45" s="25"/>
      <c r="BM45" s="50"/>
      <c r="BN45" s="25"/>
      <c r="BO45" s="25"/>
      <c r="BP45" s="26"/>
      <c r="BQ45" s="26"/>
      <c r="BR45" s="34" t="s">
        <v>13</v>
      </c>
      <c r="BS45" s="87"/>
      <c r="BT45" s="88"/>
      <c r="BU45" s="88"/>
      <c r="BV45" s="88"/>
      <c r="BW45" s="88"/>
      <c r="BX45" s="88"/>
      <c r="BY45" s="88"/>
      <c r="BZ45" s="88"/>
      <c r="CA45" s="88"/>
      <c r="CB45" s="89"/>
      <c r="CC45" s="89"/>
      <c r="CD45" s="89"/>
      <c r="CE45" s="89"/>
      <c r="CF45" s="89"/>
      <c r="CG45" s="88"/>
      <c r="CH45" s="88"/>
      <c r="CI45" s="88"/>
      <c r="CJ45" s="88"/>
      <c r="CK45" s="88"/>
      <c r="CL45" s="88"/>
      <c r="CM45" s="88"/>
      <c r="CN45" s="88"/>
      <c r="CO45" s="88"/>
      <c r="CP45" s="88"/>
      <c r="CQ45" s="88"/>
      <c r="CR45" s="88"/>
      <c r="CS45" s="88"/>
      <c r="CT45" s="88"/>
      <c r="CU45" s="88"/>
      <c r="CV45" s="88"/>
    </row>
    <row r="46" spans="5:100">
      <c r="E46" s="61" t="s">
        <v>24</v>
      </c>
      <c r="F46" s="62"/>
      <c r="G46" s="24"/>
      <c r="H46" s="25"/>
      <c r="I46" s="25"/>
      <c r="J46" s="25"/>
      <c r="K46" s="26"/>
      <c r="L46" s="26"/>
      <c r="M46" s="25"/>
      <c r="N46" s="25"/>
      <c r="O46" s="38"/>
      <c r="P46" s="25"/>
      <c r="Q46" s="25"/>
      <c r="R46" s="26"/>
      <c r="S46" s="26"/>
      <c r="T46" s="33"/>
      <c r="U46" s="25"/>
      <c r="V46" s="25"/>
      <c r="W46" s="25"/>
      <c r="X46" s="25"/>
      <c r="Y46" s="26"/>
      <c r="Z46" s="26"/>
      <c r="AA46" s="25"/>
      <c r="AB46" s="25"/>
      <c r="AC46" s="25"/>
      <c r="AD46" s="25"/>
      <c r="AE46" s="25"/>
      <c r="AF46" s="26"/>
      <c r="AG46" s="26"/>
      <c r="AH46" s="25"/>
      <c r="AI46" s="25"/>
      <c r="AJ46" s="25"/>
      <c r="AK46" s="25"/>
      <c r="AL46" s="34" t="s">
        <v>23</v>
      </c>
      <c r="AM46" s="24"/>
      <c r="AN46" s="26"/>
      <c r="AO46" s="26"/>
      <c r="AP46" s="25"/>
      <c r="AQ46" s="25"/>
      <c r="AR46" s="25"/>
      <c r="AS46" s="25"/>
      <c r="AT46" s="25"/>
      <c r="AU46" s="26"/>
      <c r="AV46" s="26"/>
      <c r="AW46" s="25"/>
      <c r="AX46" s="25"/>
      <c r="AY46" s="25"/>
      <c r="AZ46" s="25"/>
      <c r="BA46" s="33"/>
      <c r="BB46" s="26"/>
      <c r="BC46" s="26"/>
      <c r="BD46" s="25"/>
      <c r="BE46" s="25"/>
      <c r="BF46" s="25"/>
      <c r="BG46" s="25"/>
      <c r="BH46" s="25"/>
      <c r="BI46" s="26"/>
      <c r="BJ46" s="26"/>
      <c r="BK46" s="25"/>
      <c r="BL46" s="25"/>
      <c r="BM46" s="25"/>
      <c r="BN46" s="25"/>
      <c r="BO46" s="25"/>
      <c r="BP46" s="26"/>
      <c r="BQ46" s="26"/>
      <c r="BR46" s="34" t="s">
        <v>23</v>
      </c>
      <c r="BS46" s="87"/>
      <c r="BT46" s="88"/>
      <c r="BU46" s="88"/>
      <c r="BV46" s="88"/>
      <c r="BW46" s="88"/>
      <c r="BX46" s="88"/>
      <c r="BY46" s="88"/>
      <c r="BZ46" s="88"/>
      <c r="CA46" s="88"/>
      <c r="CB46" s="88"/>
      <c r="CC46" s="88"/>
      <c r="CD46" s="88"/>
      <c r="CE46" s="88"/>
      <c r="CF46" s="88"/>
      <c r="CG46" s="88"/>
      <c r="CH46" s="88"/>
      <c r="CI46" s="88"/>
      <c r="CJ46" s="88"/>
      <c r="CK46" s="88"/>
      <c r="CL46" s="88"/>
      <c r="CM46" s="88"/>
      <c r="CN46" s="88"/>
      <c r="CO46" s="88"/>
      <c r="CP46" s="88"/>
      <c r="CQ46" s="88"/>
      <c r="CR46" s="88"/>
      <c r="CS46" s="88"/>
      <c r="CT46" s="88"/>
      <c r="CU46" s="88"/>
      <c r="CV46" s="88"/>
    </row>
    <row r="47" spans="5:100">
      <c r="E47" s="61"/>
      <c r="F47" s="62"/>
      <c r="G47" s="24"/>
      <c r="H47" s="25"/>
      <c r="I47" s="25"/>
      <c r="J47" s="25"/>
      <c r="K47" s="26"/>
      <c r="L47" s="26"/>
      <c r="M47" s="25"/>
      <c r="N47" s="25"/>
      <c r="O47" s="25"/>
      <c r="P47" s="25"/>
      <c r="Q47" s="25"/>
      <c r="R47" s="26"/>
      <c r="S47" s="26"/>
      <c r="T47" s="33"/>
      <c r="U47" s="25"/>
      <c r="V47" s="25"/>
      <c r="W47" s="25"/>
      <c r="X47" s="25"/>
      <c r="Y47" s="26"/>
      <c r="Z47" s="26"/>
      <c r="AA47" s="25"/>
      <c r="AB47" s="25"/>
      <c r="AC47" s="25"/>
      <c r="AD47" s="25"/>
      <c r="AE47" s="25"/>
      <c r="AF47" s="26"/>
      <c r="AG47" s="26"/>
      <c r="AH47" s="25"/>
      <c r="AI47" s="25"/>
      <c r="AJ47" s="25"/>
      <c r="AK47" s="25"/>
      <c r="AL47" s="25"/>
      <c r="AM47" s="24"/>
      <c r="AN47" s="26"/>
      <c r="AO47" s="26"/>
      <c r="AP47" s="25"/>
      <c r="AQ47" s="25"/>
      <c r="AR47" s="25"/>
      <c r="AS47" s="25"/>
      <c r="AT47" s="25"/>
      <c r="AU47" s="26"/>
      <c r="AV47" s="26"/>
      <c r="AW47" s="25"/>
      <c r="AX47" s="25"/>
      <c r="AY47" s="25"/>
      <c r="AZ47" s="25"/>
      <c r="BA47" s="33"/>
      <c r="BB47" s="26"/>
      <c r="BC47" s="26"/>
      <c r="BD47" s="25"/>
      <c r="BE47" s="25"/>
      <c r="BF47" s="25"/>
      <c r="BG47" s="25"/>
      <c r="BH47" s="25"/>
      <c r="BI47" s="26"/>
      <c r="BJ47" s="26"/>
      <c r="BK47" s="25"/>
      <c r="BL47" s="25"/>
      <c r="BM47" s="25"/>
      <c r="BN47" s="25"/>
      <c r="BO47" s="25"/>
      <c r="BP47" s="26"/>
      <c r="BQ47" s="26"/>
      <c r="BR47" s="25"/>
      <c r="BS47" s="87"/>
      <c r="BT47" s="88"/>
      <c r="BU47" s="88"/>
      <c r="BV47" s="88"/>
      <c r="BW47" s="88"/>
      <c r="BX47" s="88"/>
      <c r="BY47" s="88"/>
      <c r="BZ47" s="88"/>
      <c r="CA47" s="88"/>
      <c r="CB47" s="88"/>
      <c r="CC47" s="88"/>
      <c r="CD47" s="88"/>
      <c r="CE47" s="88"/>
      <c r="CF47" s="88"/>
      <c r="CG47" s="88"/>
      <c r="CH47" s="88"/>
      <c r="CI47" s="88"/>
      <c r="CJ47" s="88"/>
      <c r="CK47" s="88"/>
      <c r="CL47" s="88"/>
      <c r="CM47" s="88"/>
      <c r="CN47" s="88"/>
      <c r="CO47" s="88"/>
      <c r="CP47" s="88"/>
      <c r="CQ47" s="88"/>
      <c r="CR47" s="88"/>
      <c r="CS47" s="88"/>
      <c r="CT47" s="88"/>
      <c r="CU47" s="88"/>
      <c r="CV47" s="88"/>
    </row>
    <row r="48" spans="5:100">
      <c r="E48" s="61"/>
      <c r="F48" s="62"/>
      <c r="G48" s="24"/>
      <c r="H48" s="25"/>
      <c r="I48" s="25"/>
      <c r="J48" s="25"/>
      <c r="K48" s="26"/>
      <c r="L48" s="26"/>
      <c r="M48" s="25"/>
      <c r="N48" s="25"/>
      <c r="O48" s="25"/>
      <c r="P48" s="25"/>
      <c r="Q48" s="25"/>
      <c r="R48" s="26"/>
      <c r="S48" s="26"/>
      <c r="T48" s="33"/>
      <c r="U48" s="25"/>
      <c r="V48" s="25"/>
      <c r="W48" s="25"/>
      <c r="X48" s="25"/>
      <c r="Y48" s="26"/>
      <c r="Z48" s="26"/>
      <c r="AA48" s="25"/>
      <c r="AB48" s="25"/>
      <c r="AC48" s="25"/>
      <c r="AD48" s="25"/>
      <c r="AE48" s="25"/>
      <c r="AF48" s="26"/>
      <c r="AG48" s="26"/>
      <c r="AH48" s="25"/>
      <c r="AI48" s="25"/>
      <c r="AJ48" s="25"/>
      <c r="AK48" s="25"/>
      <c r="AL48" s="25"/>
      <c r="AM48" s="24"/>
      <c r="AN48" s="26"/>
      <c r="AO48" s="26"/>
      <c r="AP48" s="25"/>
      <c r="AQ48" s="25"/>
      <c r="AR48" s="25"/>
      <c r="AS48" s="25"/>
      <c r="AT48" s="25"/>
      <c r="AU48" s="26"/>
      <c r="AV48" s="26"/>
      <c r="AW48" s="25"/>
      <c r="AX48" s="25"/>
      <c r="AY48" s="25"/>
      <c r="AZ48" s="25"/>
      <c r="BA48" s="33"/>
      <c r="BB48" s="26"/>
      <c r="BC48" s="26"/>
      <c r="BD48" s="25"/>
      <c r="BE48" s="25"/>
      <c r="BF48" s="25"/>
      <c r="BG48" s="25"/>
      <c r="BH48" s="25"/>
      <c r="BI48" s="26"/>
      <c r="BJ48" s="26"/>
      <c r="BK48" s="25"/>
      <c r="BL48" s="25"/>
      <c r="BM48" s="25"/>
      <c r="BN48" s="25"/>
      <c r="BO48" s="25"/>
      <c r="BP48" s="26"/>
      <c r="BQ48" s="26"/>
      <c r="BR48" s="25"/>
      <c r="BS48" s="87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</row>
    <row r="49" spans="5:101" ht="15" thickBot="1">
      <c r="E49" s="70">
        <f>COUNTA(E37:F48)</f>
        <v>9</v>
      </c>
      <c r="F49" s="71"/>
      <c r="G49" s="27">
        <f>E49-COUNTIF(G37:G48,"*C*")</f>
        <v>9</v>
      </c>
      <c r="H49" s="27">
        <f>E49-COUNTIF(H37:H48,"*C*")</f>
        <v>9</v>
      </c>
      <c r="I49" s="27">
        <f>E49-COUNTIF(I37:I48,"*C*")</f>
        <v>9</v>
      </c>
      <c r="J49" s="27">
        <f>E49-COUNTIF(J37:J48,"*C*")</f>
        <v>9</v>
      </c>
      <c r="K49" s="28">
        <f>E49-COUNTIF(K37:K48,"*C*")</f>
        <v>9</v>
      </c>
      <c r="L49" s="27">
        <f>E49-COUNTIF(L37:L48,"*C*")</f>
        <v>9</v>
      </c>
      <c r="M49" s="27">
        <f>E49-COUNTIF(M37:M48,"*C*")</f>
        <v>9</v>
      </c>
      <c r="N49" s="27">
        <f>E49-COUNTIF(N37:N48,"*C*")</f>
        <v>9</v>
      </c>
      <c r="O49" s="27">
        <f>E49-COUNTIF(O37:O48,"*C*")</f>
        <v>9</v>
      </c>
      <c r="P49" s="28">
        <f>E49-COUNTIF(P37:P48,"*C*")</f>
        <v>9</v>
      </c>
      <c r="Q49" s="28">
        <f>E49-COUNTIF(Q37:Q48,"*C*")</f>
        <v>9</v>
      </c>
      <c r="R49" s="28">
        <f>E49-COUNTIF(R37:R48,"*C*")</f>
        <v>9</v>
      </c>
      <c r="S49" s="28">
        <f>E49-COUNTIF(S37:S48,"*C*")</f>
        <v>9</v>
      </c>
      <c r="T49" s="28">
        <f>E49-COUNTIF(T37:T48,"*C*")</f>
        <v>9</v>
      </c>
      <c r="U49" s="28">
        <f>E49-COUNTIF(U37:U48,"*C*")</f>
        <v>9</v>
      </c>
      <c r="V49" s="28">
        <f>E49-COUNTIF(V37:V48,"*C*")</f>
        <v>9</v>
      </c>
      <c r="W49" s="28">
        <f>E49-COUNTIF(W37:W48,"*C*")</f>
        <v>9</v>
      </c>
      <c r="X49" s="28">
        <f>E49-COUNTIF(X37:X48,"*C*")</f>
        <v>9</v>
      </c>
      <c r="Y49" s="28">
        <f>E49-COUNTIF(Y37:Y48,"*C*")</f>
        <v>9</v>
      </c>
      <c r="Z49" s="28">
        <f>E49-COUNTIF(Z37:Z48,"*C*")</f>
        <v>9</v>
      </c>
      <c r="AA49" s="28">
        <f>E49-COUNTIF(AA37:AA48,"*C*")</f>
        <v>9</v>
      </c>
      <c r="AB49" s="28">
        <f>E49-COUNTIF(AB37:AB48,"*C*")</f>
        <v>9</v>
      </c>
      <c r="AC49" s="28">
        <f t="shared" ref="AC49" si="188">I49-COUNTIF(AC37:AC48,"*C*")</f>
        <v>9</v>
      </c>
      <c r="AD49" s="28">
        <f t="shared" ref="AD49" si="189">J49-COUNTIF(AD37:AD48,"*C*")</f>
        <v>9</v>
      </c>
      <c r="AE49" s="28">
        <f t="shared" ref="AE49" si="190">K49-COUNTIF(AE37:AE48,"*C*")</f>
        <v>9</v>
      </c>
      <c r="AF49" s="28">
        <f>E49-COUNTIF(AF37:AF48,"*C*")</f>
        <v>9</v>
      </c>
      <c r="AG49" s="28">
        <f>E49-COUNTIF(AG37:AG48,"*C*")</f>
        <v>9</v>
      </c>
      <c r="AH49" s="28">
        <f>E49-COUNTIF(AH37:AH48,"*C*")</f>
        <v>9</v>
      </c>
      <c r="AI49" s="28">
        <f>E49-COUNTIF(AI37:AI48,"*C*")</f>
        <v>9</v>
      </c>
      <c r="AJ49" s="28">
        <f>E49-COUNTIF(AJ37:AJ48,"*C*")</f>
        <v>9</v>
      </c>
      <c r="AK49" s="28">
        <f>E49-COUNTIF(AK37:AK48,"*C*")</f>
        <v>9</v>
      </c>
      <c r="AL49" s="36">
        <f>COUNTA(AL37:AL48)</f>
        <v>9</v>
      </c>
      <c r="AM49" s="37">
        <f>AL49-COUNTIF(AM37:AM48,"*C*")</f>
        <v>7</v>
      </c>
      <c r="AN49" s="37">
        <f>AL49-COUNTIF(AN37:AN48,"*C*")</f>
        <v>9</v>
      </c>
      <c r="AO49" s="37">
        <f>AL49-COUNTIF(AO37:AO48,"*C*")</f>
        <v>9</v>
      </c>
      <c r="AP49" s="37">
        <f>AL49-COUNTIF(AP37:AP48,"*C*")</f>
        <v>9</v>
      </c>
      <c r="AQ49" s="37">
        <f>AL49-COUNTIF(AQ37:AQ48,"*C*")</f>
        <v>9</v>
      </c>
      <c r="AR49" s="37">
        <f>AL49-COUNTIF(AR37:AR48,"*C*")</f>
        <v>9</v>
      </c>
      <c r="AS49" s="37">
        <f>AL49-COUNTIF(AS37:AS48,"*C*")</f>
        <v>9</v>
      </c>
      <c r="AT49" s="37">
        <f>AL49-COUNTIF(AT37:AT48,"*C*")</f>
        <v>9</v>
      </c>
      <c r="AU49" s="37">
        <f>AL49-COUNTIF(AU37:AU48,"*C*")</f>
        <v>9</v>
      </c>
      <c r="AV49" s="37">
        <f>AL49-COUNTIF(AV37:AV48,"*C*")</f>
        <v>9</v>
      </c>
      <c r="AW49" s="37">
        <f>AL49-COUNTIF(AW37:AW48,"*C*")</f>
        <v>9</v>
      </c>
      <c r="AX49" s="37">
        <f>AL49-COUNTIF(AX37:AX48,"*C*")</f>
        <v>9</v>
      </c>
      <c r="AY49" s="37">
        <f>AL49-COUNTIF(AY37:AY48,"*C*")</f>
        <v>9</v>
      </c>
      <c r="AZ49" s="37">
        <f>AL49-COUNTIF(AZ37:AZ48,"*C*")</f>
        <v>9</v>
      </c>
      <c r="BA49" s="37">
        <f>AL49-COUNTIF(BA37:BA48,"*C*")</f>
        <v>9</v>
      </c>
      <c r="BB49" s="37">
        <f>AL49-COUNTIF(BB37:BB48,"*C*")</f>
        <v>9</v>
      </c>
      <c r="BC49" s="37">
        <f>AL49-COUNTIF(BC37:BC48,"*C*")</f>
        <v>9</v>
      </c>
      <c r="BD49" s="37">
        <f>AL49-COUNTIF(BD37:BD48,"*C*")</f>
        <v>9</v>
      </c>
      <c r="BE49" s="37">
        <f>AL49-COUNTIF(BE37:BE48,"*C*")</f>
        <v>9</v>
      </c>
      <c r="BF49" s="37">
        <f>AL49-COUNTIF(BF37:BF48,"*C*")</f>
        <v>9</v>
      </c>
      <c r="BG49" s="37">
        <f>AL49-COUNTIF(BG37:BG48,"*C*")</f>
        <v>9</v>
      </c>
      <c r="BH49" s="37">
        <f>AL49-COUNTIF(BH37:BH48,"*C*")</f>
        <v>9</v>
      </c>
      <c r="BI49" s="37">
        <f>AL49-COUNTIF(BI37:BI48,"*C*")</f>
        <v>9</v>
      </c>
      <c r="BJ49" s="37">
        <f>AL49-COUNTIF(BJ37:BJ48,"*C*")</f>
        <v>9</v>
      </c>
      <c r="BK49" s="37">
        <f>AL49-COUNTIF(BK37:BK48,"*C*")</f>
        <v>9</v>
      </c>
      <c r="BL49" s="37">
        <f>AL49-COUNTIF(BL37:BL48,"*C*")</f>
        <v>9</v>
      </c>
      <c r="BM49" s="37">
        <f>AL49-COUNTIF(BM37:BM48,"*C*")</f>
        <v>9</v>
      </c>
      <c r="BN49" s="37">
        <f>AL49-COUNTIF(BN37:BN48,"*C*")</f>
        <v>9</v>
      </c>
      <c r="BO49" s="37">
        <f>AL49-COUNTIF(BO37:BO48,"*C*")</f>
        <v>9</v>
      </c>
      <c r="BP49" s="37">
        <f>AL49-COUNTIF(BP37:BP48,"*C*")</f>
        <v>9</v>
      </c>
      <c r="BQ49" s="37">
        <f>AM49-COUNTIF(BQ37:BQ48,"*C*")</f>
        <v>7</v>
      </c>
      <c r="BR49" s="37">
        <f>COUNTA(BR37:BR48)</f>
        <v>9</v>
      </c>
      <c r="BS49" s="27">
        <f>BR49-COUNTIF(BS37:BS48,"*C*")</f>
        <v>9</v>
      </c>
      <c r="BT49" s="27">
        <f>BR49-COUNTIF(BT37:BT48,"*C*")</f>
        <v>9</v>
      </c>
      <c r="BU49" s="27">
        <f>BR49-COUNTIF(BU37:BU48,"*C*")</f>
        <v>9</v>
      </c>
      <c r="BV49" s="27">
        <f>BR49-COUNTIF(BV37:BV48,"*C*")</f>
        <v>9</v>
      </c>
      <c r="BW49" s="27">
        <f>BR49-COUNTIF(BW37:BW48,"*C*")</f>
        <v>9</v>
      </c>
      <c r="BX49" s="27">
        <f>BR49-COUNTIF(BX37:BX48,"*C*")</f>
        <v>9</v>
      </c>
      <c r="BY49" s="27">
        <f>BR49-COUNTIF(BY37:BY48,"*C*")</f>
        <v>9</v>
      </c>
      <c r="BZ49" s="27">
        <f>BR49-COUNTIF(BZ37:BZ48,"*C*")</f>
        <v>9</v>
      </c>
      <c r="CA49" s="27">
        <f>BR49-COUNTIF(CA37:CA48,"*C*")</f>
        <v>9</v>
      </c>
      <c r="CB49" s="27">
        <f>BR49-COUNTIF(CB37:CB48,"*C*")</f>
        <v>9</v>
      </c>
      <c r="CC49" s="27">
        <f>BR49-COUNTIF(CC37:CC48,"*C*")</f>
        <v>9</v>
      </c>
      <c r="CD49" s="27">
        <f>BR49-COUNTIF(CD37:CD48,"*C*")</f>
        <v>9</v>
      </c>
      <c r="CE49" s="27">
        <f>BR49-COUNTIF(CE37:CE48,"*C*")</f>
        <v>9</v>
      </c>
      <c r="CF49" s="27">
        <f>BR49-COUNTIF(CF37:CF48,"*C*")</f>
        <v>9</v>
      </c>
      <c r="CG49" s="27">
        <f>BR49-COUNTIF(CG37:CG48,"*C*")</f>
        <v>9</v>
      </c>
      <c r="CH49" s="27">
        <f>BR49-COUNTIF(CH37:CH48,"*C*")</f>
        <v>9</v>
      </c>
      <c r="CI49" s="27">
        <f>BR49-COUNTIF(CI37:CI48,"*C*")</f>
        <v>9</v>
      </c>
      <c r="CJ49" s="27">
        <f>BR49-COUNTIF(CJ37:CJ48,"*C*")</f>
        <v>9</v>
      </c>
      <c r="CK49" s="27">
        <f>BR49-COUNTIF(CK37:CK48,"*C*")</f>
        <v>9</v>
      </c>
      <c r="CL49" s="27">
        <f>BR49-COUNTIF(CL37:CL48,"*C*")</f>
        <v>9</v>
      </c>
      <c r="CM49" s="27">
        <f>BR49-COUNTIF(CM37:CM48,"*C*")</f>
        <v>9</v>
      </c>
      <c r="CN49" s="27">
        <f>BR49-COUNTIF(CN37:CN48,"*C*")</f>
        <v>9</v>
      </c>
      <c r="CO49" s="27">
        <f>BR49-COUNTIF(CO37:CO48,"*C*")</f>
        <v>9</v>
      </c>
      <c r="CP49" s="27">
        <f>BR49-COUNTIF(CP37:CP48,"*C*")</f>
        <v>9</v>
      </c>
      <c r="CQ49" s="27">
        <f>BR49-COUNTIF(CQ37:CQ48,"*C*")</f>
        <v>9</v>
      </c>
      <c r="CR49" s="27">
        <f>BR49-COUNTIF(CR37:CR48,"*C*")</f>
        <v>9</v>
      </c>
      <c r="CS49" s="27">
        <f>BR49-COUNTIF(CS37:CS48,"*C*")</f>
        <v>9</v>
      </c>
      <c r="CT49" s="27">
        <f>BR49-COUNTIF(CT37:CT48,"*C*")</f>
        <v>9</v>
      </c>
      <c r="CU49" s="27">
        <f>BR49-COUNTIF(CU37:CU48,"*C*")</f>
        <v>9</v>
      </c>
      <c r="CV49" s="27">
        <f>BR49-COUNTIF(CV37:CV48,"*C*")</f>
        <v>9</v>
      </c>
    </row>
    <row r="50" spans="5:101">
      <c r="E50" s="29">
        <v>0.4</v>
      </c>
      <c r="F50" s="22">
        <f>SUM(E49*40%)</f>
        <v>3.6</v>
      </c>
      <c r="AL50">
        <f>SUM(AL49*40%)</f>
        <v>3.6</v>
      </c>
      <c r="BR50">
        <f>SUM(BR49*40%)</f>
        <v>3.6</v>
      </c>
    </row>
    <row r="51" spans="5:101">
      <c r="E51" s="20"/>
      <c r="F51" s="20"/>
      <c r="G51" s="75" t="s">
        <v>29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57"/>
      <c r="AM51" s="75" t="s">
        <v>32</v>
      </c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57"/>
      <c r="BS51" s="75" t="s">
        <v>28</v>
      </c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/>
      <c r="CH51" s="75"/>
      <c r="CI51" s="75"/>
      <c r="CJ51" s="75"/>
      <c r="CK51" s="75"/>
      <c r="CL51" s="75"/>
      <c r="CM51" s="75"/>
      <c r="CN51" s="75"/>
      <c r="CO51" s="75"/>
      <c r="CP51" s="75"/>
      <c r="CQ51" s="75"/>
      <c r="CR51" s="75"/>
      <c r="CS51" s="75"/>
      <c r="CT51" s="75"/>
      <c r="CU51" s="75"/>
      <c r="CV51" s="75"/>
      <c r="CW51" s="75"/>
    </row>
    <row r="52" spans="5:101" ht="15" thickBot="1">
      <c r="E52" s="20"/>
      <c r="F52" s="20"/>
      <c r="G52" s="79">
        <f>G53</f>
        <v>45931</v>
      </c>
      <c r="H52" s="79">
        <f t="shared" ref="H52" si="191">H53</f>
        <v>45932</v>
      </c>
      <c r="I52" s="79">
        <f t="shared" ref="I52" si="192">I53</f>
        <v>45933</v>
      </c>
      <c r="J52" s="79">
        <f t="shared" ref="J52" si="193">J53</f>
        <v>45934</v>
      </c>
      <c r="K52" s="79">
        <f t="shared" ref="K52" si="194">K53</f>
        <v>45935</v>
      </c>
      <c r="L52" s="79">
        <f t="shared" ref="L52" si="195">L53</f>
        <v>45936</v>
      </c>
      <c r="M52" s="79">
        <f t="shared" ref="M52" si="196">M53</f>
        <v>45937</v>
      </c>
      <c r="N52" s="79">
        <f t="shared" ref="N52" si="197">N53</f>
        <v>45938</v>
      </c>
      <c r="O52" s="79">
        <f t="shared" ref="O52" si="198">O53</f>
        <v>45939</v>
      </c>
      <c r="P52" s="79">
        <f t="shared" ref="P52" si="199">P53</f>
        <v>45940</v>
      </c>
      <c r="Q52" s="79">
        <f t="shared" ref="Q52" si="200">Q53</f>
        <v>45941</v>
      </c>
      <c r="R52" s="79">
        <f t="shared" ref="R52" si="201">R53</f>
        <v>45942</v>
      </c>
      <c r="S52" s="79">
        <f t="shared" ref="S52" si="202">S53</f>
        <v>45943</v>
      </c>
      <c r="T52" s="79">
        <f t="shared" ref="T52" si="203">T53</f>
        <v>45944</v>
      </c>
      <c r="U52" s="79">
        <f t="shared" ref="U52" si="204">U53</f>
        <v>45945</v>
      </c>
      <c r="V52" s="79">
        <f t="shared" ref="V52" si="205">V53</f>
        <v>45946</v>
      </c>
      <c r="W52" s="79">
        <f t="shared" ref="W52" si="206">W53</f>
        <v>45947</v>
      </c>
      <c r="X52" s="79">
        <f t="shared" ref="X52" si="207">X53</f>
        <v>45948</v>
      </c>
      <c r="Y52" s="79">
        <f t="shared" ref="Y52" si="208">Y53</f>
        <v>45949</v>
      </c>
      <c r="Z52" s="79">
        <f t="shared" ref="Z52" si="209">Z53</f>
        <v>45950</v>
      </c>
      <c r="AA52" s="79">
        <f t="shared" ref="AA52" si="210">AA53</f>
        <v>45951</v>
      </c>
      <c r="AB52" s="79">
        <f t="shared" ref="AB52" si="211">AB53</f>
        <v>45952</v>
      </c>
      <c r="AC52" s="79">
        <f t="shared" ref="AC52" si="212">AC53</f>
        <v>45953</v>
      </c>
      <c r="AD52" s="79">
        <f t="shared" ref="AD52" si="213">AD53</f>
        <v>45954</v>
      </c>
      <c r="AE52" s="79">
        <f t="shared" ref="AE52" si="214">AE53</f>
        <v>45955</v>
      </c>
      <c r="AF52" s="79">
        <f t="shared" ref="AF52" si="215">AF53</f>
        <v>45956</v>
      </c>
      <c r="AG52" s="79">
        <f t="shared" ref="AG52" si="216">AG53</f>
        <v>45957</v>
      </c>
      <c r="AH52" s="79">
        <f t="shared" ref="AH52" si="217">AH53</f>
        <v>45958</v>
      </c>
      <c r="AI52" s="79">
        <f t="shared" ref="AI52" si="218">AI53</f>
        <v>45959</v>
      </c>
      <c r="AJ52" s="79">
        <f t="shared" ref="AJ52" si="219">AJ53</f>
        <v>45960</v>
      </c>
      <c r="AK52" s="79">
        <f t="shared" ref="AK52" si="220">AK53</f>
        <v>45961</v>
      </c>
      <c r="AL52" s="22"/>
      <c r="AM52" s="79">
        <f>AM53</f>
        <v>45962</v>
      </c>
      <c r="AN52" s="79">
        <f>AN53</f>
        <v>45963</v>
      </c>
      <c r="AO52" s="79">
        <f t="shared" ref="AO52" si="221">AO53</f>
        <v>45964</v>
      </c>
      <c r="AP52" s="79">
        <f t="shared" ref="AP52" si="222">AP53</f>
        <v>45965</v>
      </c>
      <c r="AQ52" s="79">
        <f t="shared" ref="AQ52" si="223">AQ53</f>
        <v>45966</v>
      </c>
      <c r="AR52" s="79">
        <f t="shared" ref="AR52" si="224">AR53</f>
        <v>45967</v>
      </c>
      <c r="AS52" s="79">
        <f t="shared" ref="AS52" si="225">AS53</f>
        <v>45968</v>
      </c>
      <c r="AT52" s="79">
        <f t="shared" ref="AT52" si="226">AT53</f>
        <v>45969</v>
      </c>
      <c r="AU52" s="79">
        <f t="shared" ref="AU52" si="227">AU53</f>
        <v>45970</v>
      </c>
      <c r="AV52" s="79">
        <f t="shared" ref="AV52" si="228">AV53</f>
        <v>45971</v>
      </c>
      <c r="AW52" s="79">
        <f t="shared" ref="AW52" si="229">AW53</f>
        <v>45972</v>
      </c>
      <c r="AX52" s="79">
        <f t="shared" ref="AX52" si="230">AX53</f>
        <v>45973</v>
      </c>
      <c r="AY52" s="79">
        <f t="shared" ref="AY52" si="231">AY53</f>
        <v>45974</v>
      </c>
      <c r="AZ52" s="79">
        <f t="shared" ref="AZ52" si="232">AZ53</f>
        <v>45975</v>
      </c>
      <c r="BA52" s="79">
        <f t="shared" ref="BA52" si="233">BA53</f>
        <v>45976</v>
      </c>
      <c r="BB52" s="79">
        <f t="shared" ref="BB52" si="234">BB53</f>
        <v>45977</v>
      </c>
      <c r="BC52" s="79">
        <f t="shared" ref="BC52" si="235">BC53</f>
        <v>45978</v>
      </c>
      <c r="BD52" s="79">
        <f t="shared" ref="BD52" si="236">BD53</f>
        <v>45979</v>
      </c>
      <c r="BE52" s="79">
        <f t="shared" ref="BE52" si="237">BE53</f>
        <v>45980</v>
      </c>
      <c r="BF52" s="79">
        <f t="shared" ref="BF52" si="238">BF53</f>
        <v>45981</v>
      </c>
      <c r="BG52" s="79">
        <f t="shared" ref="BG52" si="239">BG53</f>
        <v>45982</v>
      </c>
      <c r="BH52" s="79">
        <f t="shared" ref="BH52" si="240">BH53</f>
        <v>45983</v>
      </c>
      <c r="BI52" s="79">
        <f t="shared" ref="BI52" si="241">BI53</f>
        <v>45984</v>
      </c>
      <c r="BJ52" s="79">
        <f t="shared" ref="BJ52" si="242">BJ53</f>
        <v>45985</v>
      </c>
      <c r="BK52" s="79">
        <f t="shared" ref="BK52" si="243">BK53</f>
        <v>45986</v>
      </c>
      <c r="BL52" s="79">
        <f t="shared" ref="BL52" si="244">BL53</f>
        <v>45987</v>
      </c>
      <c r="BM52" s="79">
        <f t="shared" ref="BM52" si="245">BM53</f>
        <v>45988</v>
      </c>
      <c r="BN52" s="79">
        <f t="shared" ref="BN52" si="246">BN53</f>
        <v>45989</v>
      </c>
      <c r="BO52" s="79">
        <f t="shared" ref="BO52" si="247">BO53</f>
        <v>45990</v>
      </c>
      <c r="BP52" s="79">
        <f t="shared" ref="BP52" si="248">BP53</f>
        <v>45991</v>
      </c>
      <c r="BQ52" s="51"/>
      <c r="BR52" s="51"/>
      <c r="BS52" s="79">
        <f>BS53</f>
        <v>45992</v>
      </c>
      <c r="BT52" s="79">
        <f>BT53</f>
        <v>45993</v>
      </c>
      <c r="BU52" s="79">
        <f t="shared" ref="BU52" si="249">BU53</f>
        <v>45994</v>
      </c>
      <c r="BV52" s="79">
        <f t="shared" ref="BV52" si="250">BV53</f>
        <v>45995</v>
      </c>
      <c r="BW52" s="79">
        <f t="shared" ref="BW52" si="251">BW53</f>
        <v>45996</v>
      </c>
      <c r="BX52" s="79">
        <f t="shared" ref="BX52" si="252">BX53</f>
        <v>45997</v>
      </c>
      <c r="BY52" s="79">
        <f t="shared" ref="BY52" si="253">BY53</f>
        <v>45998</v>
      </c>
      <c r="BZ52" s="79">
        <f t="shared" ref="BZ52" si="254">BZ53</f>
        <v>45999</v>
      </c>
      <c r="CA52" s="79">
        <f t="shared" ref="CA52" si="255">CA53</f>
        <v>46000</v>
      </c>
      <c r="CB52" s="79">
        <f t="shared" ref="CB52" si="256">CB53</f>
        <v>46001</v>
      </c>
      <c r="CC52" s="79">
        <f t="shared" ref="CC52" si="257">CC53</f>
        <v>46002</v>
      </c>
      <c r="CD52" s="79">
        <f t="shared" ref="CD52" si="258">CD53</f>
        <v>46003</v>
      </c>
      <c r="CE52" s="79">
        <f t="shared" ref="CE52" si="259">CE53</f>
        <v>46004</v>
      </c>
      <c r="CF52" s="79">
        <f t="shared" ref="CF52" si="260">CF53</f>
        <v>46005</v>
      </c>
      <c r="CG52" s="79">
        <f t="shared" ref="CG52" si="261">CG53</f>
        <v>46006</v>
      </c>
      <c r="CH52" s="79">
        <f t="shared" ref="CH52" si="262">CH53</f>
        <v>46007</v>
      </c>
      <c r="CI52" s="79">
        <f t="shared" ref="CI52" si="263">CI53</f>
        <v>46008</v>
      </c>
      <c r="CJ52" s="79">
        <f t="shared" ref="CJ52" si="264">CJ53</f>
        <v>46009</v>
      </c>
      <c r="CK52" s="79">
        <f t="shared" ref="CK52" si="265">CK53</f>
        <v>46010</v>
      </c>
      <c r="CL52" s="79">
        <f t="shared" ref="CL52" si="266">CL53</f>
        <v>46011</v>
      </c>
      <c r="CM52" s="79">
        <f t="shared" ref="CM52" si="267">CM53</f>
        <v>46012</v>
      </c>
      <c r="CN52" s="79">
        <f t="shared" ref="CN52" si="268">CN53</f>
        <v>46013</v>
      </c>
      <c r="CO52" s="79">
        <f t="shared" ref="CO52" si="269">CO53</f>
        <v>46014</v>
      </c>
      <c r="CP52" s="79">
        <f t="shared" ref="CP52" si="270">CP53</f>
        <v>46015</v>
      </c>
      <c r="CQ52" s="79">
        <f t="shared" ref="CQ52" si="271">CQ53</f>
        <v>46016</v>
      </c>
      <c r="CR52" s="79">
        <f t="shared" ref="CR52" si="272">CR53</f>
        <v>46017</v>
      </c>
      <c r="CS52" s="79">
        <f t="shared" ref="CS52" si="273">CS53</f>
        <v>46018</v>
      </c>
      <c r="CT52" s="79">
        <f t="shared" ref="CT52" si="274">CT53</f>
        <v>46019</v>
      </c>
      <c r="CU52" s="79">
        <f t="shared" ref="CU52" si="275">CU53</f>
        <v>46020</v>
      </c>
      <c r="CV52" s="79">
        <f t="shared" ref="CV52" si="276">CV53</f>
        <v>46021</v>
      </c>
      <c r="CW52" s="79">
        <f t="shared" ref="CW52" si="277">CW53</f>
        <v>46022</v>
      </c>
    </row>
    <row r="53" spans="5:101">
      <c r="E53" s="23"/>
      <c r="F53" s="23"/>
      <c r="G53" s="78">
        <f>DATE($E$1,10,1)</f>
        <v>45931</v>
      </c>
      <c r="H53" s="77">
        <f>G53+1</f>
        <v>45932</v>
      </c>
      <c r="I53" s="77">
        <f t="shared" ref="I53:AK53" si="278">H53+1</f>
        <v>45933</v>
      </c>
      <c r="J53" s="77">
        <f t="shared" si="278"/>
        <v>45934</v>
      </c>
      <c r="K53" s="77">
        <f t="shared" si="278"/>
        <v>45935</v>
      </c>
      <c r="L53" s="77">
        <f t="shared" si="278"/>
        <v>45936</v>
      </c>
      <c r="M53" s="77">
        <f t="shared" si="278"/>
        <v>45937</v>
      </c>
      <c r="N53" s="77">
        <f t="shared" si="278"/>
        <v>45938</v>
      </c>
      <c r="O53" s="77">
        <f t="shared" si="278"/>
        <v>45939</v>
      </c>
      <c r="P53" s="77">
        <f t="shared" si="278"/>
        <v>45940</v>
      </c>
      <c r="Q53" s="77">
        <f t="shared" si="278"/>
        <v>45941</v>
      </c>
      <c r="R53" s="77">
        <f t="shared" si="278"/>
        <v>45942</v>
      </c>
      <c r="S53" s="77">
        <f t="shared" si="278"/>
        <v>45943</v>
      </c>
      <c r="T53" s="77">
        <f t="shared" si="278"/>
        <v>45944</v>
      </c>
      <c r="U53" s="77">
        <f t="shared" si="278"/>
        <v>45945</v>
      </c>
      <c r="V53" s="77">
        <f t="shared" si="278"/>
        <v>45946</v>
      </c>
      <c r="W53" s="77">
        <f t="shared" si="278"/>
        <v>45947</v>
      </c>
      <c r="X53" s="77">
        <f t="shared" si="278"/>
        <v>45948</v>
      </c>
      <c r="Y53" s="77">
        <f t="shared" si="278"/>
        <v>45949</v>
      </c>
      <c r="Z53" s="77">
        <f t="shared" si="278"/>
        <v>45950</v>
      </c>
      <c r="AA53" s="77">
        <f t="shared" si="278"/>
        <v>45951</v>
      </c>
      <c r="AB53" s="77">
        <f t="shared" si="278"/>
        <v>45952</v>
      </c>
      <c r="AC53" s="77">
        <f t="shared" si="278"/>
        <v>45953</v>
      </c>
      <c r="AD53" s="77">
        <f t="shared" si="278"/>
        <v>45954</v>
      </c>
      <c r="AE53" s="77">
        <f t="shared" si="278"/>
        <v>45955</v>
      </c>
      <c r="AF53" s="77">
        <f t="shared" si="278"/>
        <v>45956</v>
      </c>
      <c r="AG53" s="77">
        <f t="shared" si="278"/>
        <v>45957</v>
      </c>
      <c r="AH53" s="77">
        <f t="shared" si="278"/>
        <v>45958</v>
      </c>
      <c r="AI53" s="77">
        <f t="shared" si="278"/>
        <v>45959</v>
      </c>
      <c r="AJ53" s="77">
        <f t="shared" si="278"/>
        <v>45960</v>
      </c>
      <c r="AK53" s="77">
        <f t="shared" si="278"/>
        <v>45961</v>
      </c>
      <c r="AL53" s="30"/>
      <c r="AM53" s="80">
        <f>AK53+1</f>
        <v>45962</v>
      </c>
      <c r="AN53" s="81">
        <f>AM53+1</f>
        <v>45963</v>
      </c>
      <c r="AO53" s="81">
        <f t="shared" ref="AO53:BN53" si="279">AN53+1</f>
        <v>45964</v>
      </c>
      <c r="AP53" s="81">
        <f t="shared" si="279"/>
        <v>45965</v>
      </c>
      <c r="AQ53" s="81">
        <f t="shared" si="279"/>
        <v>45966</v>
      </c>
      <c r="AR53" s="81">
        <f t="shared" si="279"/>
        <v>45967</v>
      </c>
      <c r="AS53" s="81">
        <f t="shared" si="279"/>
        <v>45968</v>
      </c>
      <c r="AT53" s="81">
        <f t="shared" si="279"/>
        <v>45969</v>
      </c>
      <c r="AU53" s="81">
        <f t="shared" si="279"/>
        <v>45970</v>
      </c>
      <c r="AV53" s="81">
        <f t="shared" si="279"/>
        <v>45971</v>
      </c>
      <c r="AW53" s="81">
        <f t="shared" si="279"/>
        <v>45972</v>
      </c>
      <c r="AX53" s="81">
        <f t="shared" si="279"/>
        <v>45973</v>
      </c>
      <c r="AY53" s="81">
        <f t="shared" si="279"/>
        <v>45974</v>
      </c>
      <c r="AZ53" s="81">
        <f t="shared" si="279"/>
        <v>45975</v>
      </c>
      <c r="BA53" s="81">
        <f t="shared" si="279"/>
        <v>45976</v>
      </c>
      <c r="BB53" s="81">
        <f t="shared" si="279"/>
        <v>45977</v>
      </c>
      <c r="BC53" s="81">
        <f t="shared" si="279"/>
        <v>45978</v>
      </c>
      <c r="BD53" s="81">
        <f t="shared" si="279"/>
        <v>45979</v>
      </c>
      <c r="BE53" s="81">
        <f t="shared" si="279"/>
        <v>45980</v>
      </c>
      <c r="BF53" s="81">
        <f t="shared" si="279"/>
        <v>45981</v>
      </c>
      <c r="BG53" s="81">
        <f t="shared" si="279"/>
        <v>45982</v>
      </c>
      <c r="BH53" s="81">
        <f t="shared" si="279"/>
        <v>45983</v>
      </c>
      <c r="BI53" s="81">
        <f t="shared" si="279"/>
        <v>45984</v>
      </c>
      <c r="BJ53" s="81">
        <f t="shared" si="279"/>
        <v>45985</v>
      </c>
      <c r="BK53" s="81">
        <f t="shared" si="279"/>
        <v>45986</v>
      </c>
      <c r="BL53" s="81">
        <f t="shared" si="279"/>
        <v>45987</v>
      </c>
      <c r="BM53" s="81">
        <f t="shared" si="279"/>
        <v>45988</v>
      </c>
      <c r="BN53" s="81">
        <f t="shared" si="279"/>
        <v>45989</v>
      </c>
      <c r="BO53" s="81">
        <f t="shared" ref="BO53:BP53" si="280">BN53+1</f>
        <v>45990</v>
      </c>
      <c r="BP53" s="81">
        <f t="shared" si="280"/>
        <v>45991</v>
      </c>
      <c r="BQ53" s="55"/>
      <c r="BR53" s="52"/>
      <c r="BS53" s="80">
        <f>DATE($E$1,12,1)</f>
        <v>45992</v>
      </c>
      <c r="BT53" s="81">
        <f>BS53+1</f>
        <v>45993</v>
      </c>
      <c r="BU53" s="81">
        <f t="shared" ref="BU53:CW53" si="281">BT53+1</f>
        <v>45994</v>
      </c>
      <c r="BV53" s="81">
        <f t="shared" si="281"/>
        <v>45995</v>
      </c>
      <c r="BW53" s="81">
        <f t="shared" si="281"/>
        <v>45996</v>
      </c>
      <c r="BX53" s="81">
        <f t="shared" si="281"/>
        <v>45997</v>
      </c>
      <c r="BY53" s="81">
        <f t="shared" si="281"/>
        <v>45998</v>
      </c>
      <c r="BZ53" s="81">
        <f t="shared" si="281"/>
        <v>45999</v>
      </c>
      <c r="CA53" s="81">
        <f t="shared" si="281"/>
        <v>46000</v>
      </c>
      <c r="CB53" s="81">
        <f t="shared" si="281"/>
        <v>46001</v>
      </c>
      <c r="CC53" s="81">
        <f t="shared" si="281"/>
        <v>46002</v>
      </c>
      <c r="CD53" s="81">
        <f t="shared" si="281"/>
        <v>46003</v>
      </c>
      <c r="CE53" s="81">
        <f t="shared" si="281"/>
        <v>46004</v>
      </c>
      <c r="CF53" s="81">
        <f t="shared" si="281"/>
        <v>46005</v>
      </c>
      <c r="CG53" s="81">
        <f t="shared" si="281"/>
        <v>46006</v>
      </c>
      <c r="CH53" s="81">
        <f t="shared" si="281"/>
        <v>46007</v>
      </c>
      <c r="CI53" s="81">
        <f t="shared" si="281"/>
        <v>46008</v>
      </c>
      <c r="CJ53" s="81">
        <f t="shared" si="281"/>
        <v>46009</v>
      </c>
      <c r="CK53" s="81">
        <f t="shared" si="281"/>
        <v>46010</v>
      </c>
      <c r="CL53" s="81">
        <f t="shared" si="281"/>
        <v>46011</v>
      </c>
      <c r="CM53" s="81">
        <f t="shared" si="281"/>
        <v>46012</v>
      </c>
      <c r="CN53" s="81">
        <f t="shared" si="281"/>
        <v>46013</v>
      </c>
      <c r="CO53" s="81">
        <f t="shared" si="281"/>
        <v>46014</v>
      </c>
      <c r="CP53" s="81">
        <f t="shared" si="281"/>
        <v>46015</v>
      </c>
      <c r="CQ53" s="81">
        <f t="shared" si="281"/>
        <v>46016</v>
      </c>
      <c r="CR53" s="81">
        <f t="shared" si="281"/>
        <v>46017</v>
      </c>
      <c r="CS53" s="81">
        <f t="shared" si="281"/>
        <v>46018</v>
      </c>
      <c r="CT53" s="81">
        <f t="shared" si="281"/>
        <v>46019</v>
      </c>
      <c r="CU53" s="81">
        <f t="shared" si="281"/>
        <v>46020</v>
      </c>
      <c r="CV53" s="81">
        <f t="shared" si="281"/>
        <v>46021</v>
      </c>
      <c r="CW53" s="81">
        <f t="shared" si="281"/>
        <v>46022</v>
      </c>
    </row>
    <row r="54" spans="5:101" ht="15">
      <c r="E54" s="61" t="s">
        <v>7</v>
      </c>
      <c r="F54" s="62"/>
      <c r="G54" s="58"/>
      <c r="H54" s="25"/>
      <c r="I54" s="25"/>
      <c r="J54" s="25"/>
      <c r="K54" s="26"/>
      <c r="L54" s="26"/>
      <c r="M54" s="25"/>
      <c r="N54" s="25"/>
      <c r="O54" s="25"/>
      <c r="P54" s="25"/>
      <c r="Q54" s="25"/>
      <c r="R54" s="26"/>
      <c r="S54" s="26"/>
      <c r="T54" s="33"/>
      <c r="U54" s="25"/>
      <c r="V54" s="25"/>
      <c r="W54" s="25"/>
      <c r="X54" s="25"/>
      <c r="Y54" s="26"/>
      <c r="Z54" s="26"/>
      <c r="AA54" s="25"/>
      <c r="AB54" s="25"/>
      <c r="AC54" s="25"/>
      <c r="AD54" s="25"/>
      <c r="AE54" s="25"/>
      <c r="AF54" s="26"/>
      <c r="AG54" s="26"/>
      <c r="AH54" s="59"/>
      <c r="AI54" s="25"/>
      <c r="AJ54" s="25"/>
      <c r="AK54" s="25"/>
      <c r="AL54" s="31" t="s">
        <v>7</v>
      </c>
      <c r="AM54" s="60"/>
      <c r="AN54" s="53"/>
      <c r="AO54" s="25"/>
      <c r="AP54" s="25"/>
      <c r="AQ54" s="25"/>
      <c r="AR54" s="25"/>
      <c r="AS54" s="25"/>
      <c r="AT54" s="53"/>
      <c r="AU54" s="53"/>
      <c r="AV54" s="25"/>
      <c r="AW54" s="25"/>
      <c r="AX54" s="25"/>
      <c r="AY54" s="25"/>
      <c r="AZ54" s="25"/>
      <c r="BA54" s="53"/>
      <c r="BB54" s="53"/>
      <c r="BC54" s="25"/>
      <c r="BD54" s="25"/>
      <c r="BE54" s="25"/>
      <c r="BF54" s="25"/>
      <c r="BG54" s="25"/>
      <c r="BH54" s="53"/>
      <c r="BI54" s="53"/>
      <c r="BJ54" s="25"/>
      <c r="BK54" s="25"/>
      <c r="BL54" s="25"/>
      <c r="BM54" s="25"/>
      <c r="BN54" s="25"/>
      <c r="BO54" s="53"/>
      <c r="BP54" s="53"/>
      <c r="BQ54" s="50"/>
      <c r="BR54" s="54" t="s">
        <v>7</v>
      </c>
      <c r="BS54" s="87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</row>
    <row r="55" spans="5:101">
      <c r="E55" s="61" t="s">
        <v>8</v>
      </c>
      <c r="F55" s="62"/>
      <c r="G55" s="58"/>
      <c r="H55" s="25"/>
      <c r="I55" s="25"/>
      <c r="J55" s="25"/>
      <c r="K55" s="26"/>
      <c r="L55" s="26"/>
      <c r="M55" s="25"/>
      <c r="N55" s="25"/>
      <c r="O55" s="25"/>
      <c r="P55" s="25"/>
      <c r="Q55" s="25"/>
      <c r="R55" s="26"/>
      <c r="S55" s="26"/>
      <c r="T55" s="33"/>
      <c r="U55" s="25"/>
      <c r="V55" s="25"/>
      <c r="W55" s="25"/>
      <c r="X55" s="25"/>
      <c r="Y55" s="26"/>
      <c r="Z55" s="26"/>
      <c r="AA55" s="25"/>
      <c r="AB55" s="25"/>
      <c r="AC55" s="25"/>
      <c r="AD55" s="25"/>
      <c r="AE55" s="25"/>
      <c r="AF55" s="26"/>
      <c r="AG55" s="26"/>
      <c r="AH55" s="25"/>
      <c r="AI55" s="25"/>
      <c r="AJ55" s="25"/>
      <c r="AK55" s="25"/>
      <c r="AL55" s="34" t="s">
        <v>8</v>
      </c>
      <c r="AM55" s="60"/>
      <c r="AN55" s="53"/>
      <c r="AO55" s="25"/>
      <c r="AP55" s="25"/>
      <c r="AQ55" s="25"/>
      <c r="AR55" s="25"/>
      <c r="AS55" s="25"/>
      <c r="AT55" s="53"/>
      <c r="AU55" s="53"/>
      <c r="AV55" s="25"/>
      <c r="AW55" s="25"/>
      <c r="AX55" s="25"/>
      <c r="AY55" s="25"/>
      <c r="AZ55" s="25"/>
      <c r="BA55" s="53"/>
      <c r="BB55" s="53"/>
      <c r="BC55" s="25"/>
      <c r="BD55" s="25"/>
      <c r="BE55" s="25"/>
      <c r="BF55" s="25"/>
      <c r="BG55" s="25"/>
      <c r="BH55" s="53"/>
      <c r="BI55" s="53"/>
      <c r="BJ55" s="25"/>
      <c r="BK55" s="25"/>
      <c r="BL55" s="25"/>
      <c r="BM55" s="25"/>
      <c r="BN55" s="25"/>
      <c r="BO55" s="53"/>
      <c r="BP55" s="53"/>
      <c r="BQ55" s="50"/>
      <c r="BR55" s="41" t="s">
        <v>8</v>
      </c>
      <c r="BS55" s="87"/>
      <c r="BT55" s="88"/>
      <c r="BU55" s="88"/>
      <c r="BV55" s="88"/>
      <c r="BW55" s="88"/>
      <c r="BX55" s="88"/>
      <c r="BY55" s="88"/>
      <c r="BZ55" s="88"/>
      <c r="CA55" s="88"/>
      <c r="CB55" s="88"/>
      <c r="CC55" s="88"/>
      <c r="CD55" s="88"/>
      <c r="CE55" s="88"/>
      <c r="CF55" s="88"/>
      <c r="CG55" s="88"/>
      <c r="CH55" s="88"/>
      <c r="CI55" s="88"/>
      <c r="CJ55" s="88"/>
      <c r="CK55" s="88"/>
      <c r="CL55" s="88"/>
      <c r="CM55" s="88"/>
      <c r="CN55" s="88"/>
      <c r="CO55" s="88"/>
      <c r="CP55" s="88"/>
      <c r="CQ55" s="88"/>
      <c r="CR55" s="88"/>
      <c r="CS55" s="88"/>
      <c r="CT55" s="88"/>
      <c r="CU55" s="88"/>
      <c r="CV55" s="88"/>
      <c r="CW55" s="88"/>
    </row>
    <row r="56" spans="5:101">
      <c r="E56" s="61" t="s">
        <v>11</v>
      </c>
      <c r="F56" s="62"/>
      <c r="G56" s="58"/>
      <c r="H56" s="25"/>
      <c r="I56" s="25"/>
      <c r="J56" s="25"/>
      <c r="K56" s="26"/>
      <c r="L56" s="26"/>
      <c r="M56" s="25"/>
      <c r="N56" s="25"/>
      <c r="O56" s="25"/>
      <c r="P56" s="25"/>
      <c r="Q56" s="25"/>
      <c r="R56" s="26"/>
      <c r="S56" s="26"/>
      <c r="T56" s="33"/>
      <c r="U56" s="25"/>
      <c r="V56" s="25"/>
      <c r="W56" s="25"/>
      <c r="X56" s="25"/>
      <c r="Y56" s="26"/>
      <c r="Z56" s="26"/>
      <c r="AA56" s="25"/>
      <c r="AB56" s="25"/>
      <c r="AC56" s="25"/>
      <c r="AD56" s="25"/>
      <c r="AE56" s="25"/>
      <c r="AF56" s="26"/>
      <c r="AG56" s="26"/>
      <c r="AH56" s="25"/>
      <c r="AI56" s="25"/>
      <c r="AJ56" s="25"/>
      <c r="AK56" s="25"/>
      <c r="AL56" s="34" t="s">
        <v>11</v>
      </c>
      <c r="AM56" s="60"/>
      <c r="AN56" s="53"/>
      <c r="AO56" s="25"/>
      <c r="AP56" s="25"/>
      <c r="AQ56" s="25"/>
      <c r="AR56" s="25"/>
      <c r="AS56" s="25"/>
      <c r="AT56" s="53"/>
      <c r="AU56" s="53"/>
      <c r="AV56" s="25"/>
      <c r="AW56" s="25"/>
      <c r="AX56" s="25"/>
      <c r="AY56" s="25"/>
      <c r="AZ56" s="25"/>
      <c r="BA56" s="53"/>
      <c r="BB56" s="53"/>
      <c r="BC56" s="25"/>
      <c r="BD56" s="25"/>
      <c r="BE56" s="25"/>
      <c r="BF56" s="25"/>
      <c r="BG56" s="25"/>
      <c r="BH56" s="53"/>
      <c r="BI56" s="53"/>
      <c r="BJ56" s="25"/>
      <c r="BK56" s="25"/>
      <c r="BL56" s="25"/>
      <c r="BM56" s="25"/>
      <c r="BN56" s="25"/>
      <c r="BO56" s="53"/>
      <c r="BP56" s="53"/>
      <c r="BQ56" s="50"/>
      <c r="BR56" s="41" t="s">
        <v>11</v>
      </c>
      <c r="BS56" s="87"/>
      <c r="BT56" s="88"/>
      <c r="BU56" s="88"/>
      <c r="BV56" s="88"/>
      <c r="BW56" s="88"/>
      <c r="BX56" s="88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</row>
    <row r="57" spans="5:101">
      <c r="E57" s="61" t="s">
        <v>9</v>
      </c>
      <c r="F57" s="62"/>
      <c r="G57" s="58"/>
      <c r="H57" s="25"/>
      <c r="I57" s="25"/>
      <c r="J57" s="25"/>
      <c r="K57" s="26"/>
      <c r="L57" s="26"/>
      <c r="M57" s="25"/>
      <c r="N57" s="25"/>
      <c r="O57" s="25"/>
      <c r="P57" s="25"/>
      <c r="Q57" s="25"/>
      <c r="R57" s="26"/>
      <c r="S57" s="26"/>
      <c r="T57" s="33"/>
      <c r="U57" s="25"/>
      <c r="V57" s="25"/>
      <c r="W57" s="25"/>
      <c r="X57" s="25"/>
      <c r="Y57" s="26"/>
      <c r="Z57" s="26"/>
      <c r="AA57" s="25"/>
      <c r="AB57" s="25"/>
      <c r="AC57" s="25"/>
      <c r="AD57" s="25"/>
      <c r="AE57" s="25"/>
      <c r="AF57" s="26"/>
      <c r="AG57" s="26"/>
      <c r="AH57" s="25"/>
      <c r="AI57" s="25"/>
      <c r="AJ57" s="25"/>
      <c r="AK57" s="25"/>
      <c r="AL57" s="34" t="s">
        <v>9</v>
      </c>
      <c r="AM57" s="60"/>
      <c r="AN57" s="53"/>
      <c r="AO57" s="25"/>
      <c r="AP57" s="25"/>
      <c r="AQ57" s="25"/>
      <c r="AR57" s="25"/>
      <c r="AS57" s="25"/>
      <c r="AT57" s="53"/>
      <c r="AU57" s="53"/>
      <c r="AV57" s="25"/>
      <c r="AW57" s="25"/>
      <c r="AX57" s="25"/>
      <c r="AY57" s="25"/>
      <c r="AZ57" s="25"/>
      <c r="BA57" s="53"/>
      <c r="BB57" s="53"/>
      <c r="BC57" s="25"/>
      <c r="BD57" s="25"/>
      <c r="BE57" s="25"/>
      <c r="BF57" s="25"/>
      <c r="BG57" s="25"/>
      <c r="BH57" s="53"/>
      <c r="BI57" s="53"/>
      <c r="BJ57" s="25"/>
      <c r="BK57" s="25"/>
      <c r="BL57" s="25"/>
      <c r="BM57" s="25"/>
      <c r="BN57" s="25"/>
      <c r="BO57" s="53"/>
      <c r="BP57" s="53"/>
      <c r="BQ57" s="50"/>
      <c r="BR57" s="41" t="s">
        <v>9</v>
      </c>
      <c r="BS57" s="87"/>
      <c r="BT57" s="88"/>
      <c r="BU57" s="88"/>
      <c r="BV57" s="88"/>
      <c r="BW57" s="88"/>
      <c r="BX57" s="88"/>
      <c r="BY57" s="88"/>
      <c r="BZ57" s="88"/>
      <c r="CA57" s="88"/>
      <c r="CB57" s="88"/>
      <c r="CC57" s="88"/>
      <c r="CD57" s="88"/>
      <c r="CE57" s="88"/>
      <c r="CF57" s="88"/>
      <c r="CG57" s="88"/>
      <c r="CH57" s="88"/>
      <c r="CI57" s="88"/>
      <c r="CJ57" s="88"/>
      <c r="CK57" s="88"/>
      <c r="CL57" s="88"/>
      <c r="CM57" s="88"/>
      <c r="CN57" s="88"/>
      <c r="CO57" s="88"/>
      <c r="CP57" s="88"/>
      <c r="CQ57" s="88"/>
      <c r="CR57" s="88"/>
      <c r="CS57" s="88"/>
      <c r="CT57" s="88"/>
      <c r="CU57" s="88"/>
      <c r="CV57" s="88"/>
      <c r="CW57" s="88"/>
    </row>
    <row r="58" spans="5:101">
      <c r="E58" s="61" t="s">
        <v>30</v>
      </c>
      <c r="F58" s="62"/>
      <c r="G58" s="58"/>
      <c r="H58" s="25"/>
      <c r="I58" s="25"/>
      <c r="J58" s="25"/>
      <c r="K58" s="26"/>
      <c r="L58" s="26"/>
      <c r="M58" s="25"/>
      <c r="N58" s="25"/>
      <c r="O58" s="25"/>
      <c r="P58" s="25"/>
      <c r="Q58" s="25"/>
      <c r="R58" s="26"/>
      <c r="S58" s="26"/>
      <c r="T58" s="33"/>
      <c r="U58" s="25"/>
      <c r="V58" s="25"/>
      <c r="W58" s="25"/>
      <c r="X58" s="25"/>
      <c r="Y58" s="26"/>
      <c r="Z58" s="26"/>
      <c r="AA58" s="25"/>
      <c r="AB58" s="25"/>
      <c r="AC58" s="25"/>
      <c r="AD58" s="25"/>
      <c r="AE58" s="25"/>
      <c r="AF58" s="26"/>
      <c r="AG58" s="26"/>
      <c r="AH58" s="25"/>
      <c r="AI58" s="25"/>
      <c r="AJ58" s="25"/>
      <c r="AK58" s="25"/>
      <c r="AL58" s="34" t="s">
        <v>27</v>
      </c>
      <c r="AM58" s="60"/>
      <c r="AN58" s="53"/>
      <c r="AO58" s="25"/>
      <c r="AP58" s="25"/>
      <c r="AQ58" s="25"/>
      <c r="AR58" s="25"/>
      <c r="AS58" s="25"/>
      <c r="AT58" s="53"/>
      <c r="AU58" s="53"/>
      <c r="AV58" s="25"/>
      <c r="AW58" s="25"/>
      <c r="AX58" s="25"/>
      <c r="AY58" s="25"/>
      <c r="AZ58" s="25"/>
      <c r="BA58" s="53"/>
      <c r="BB58" s="53"/>
      <c r="BC58" s="25"/>
      <c r="BD58" s="25"/>
      <c r="BE58" s="25"/>
      <c r="BF58" s="25"/>
      <c r="BG58" s="25"/>
      <c r="BH58" s="53"/>
      <c r="BI58" s="53"/>
      <c r="BJ58" s="25"/>
      <c r="BK58" s="25"/>
      <c r="BL58" s="25"/>
      <c r="BM58" s="25"/>
      <c r="BN58" s="25"/>
      <c r="BO58" s="53"/>
      <c r="BP58" s="53"/>
      <c r="BQ58" s="50"/>
      <c r="BR58" s="41" t="s">
        <v>12</v>
      </c>
      <c r="BS58" s="87"/>
      <c r="BT58" s="88"/>
      <c r="BU58" s="88"/>
      <c r="BV58" s="88"/>
      <c r="BW58" s="88"/>
      <c r="BX58" s="88"/>
      <c r="BY58" s="88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</row>
    <row r="59" spans="5:101">
      <c r="E59" s="61" t="s">
        <v>10</v>
      </c>
      <c r="F59" s="62"/>
      <c r="G59" s="58"/>
      <c r="H59" s="25"/>
      <c r="I59" s="25"/>
      <c r="J59" s="25"/>
      <c r="K59" s="26"/>
      <c r="L59" s="26"/>
      <c r="M59" s="25"/>
      <c r="N59" s="25"/>
      <c r="O59" s="25"/>
      <c r="P59" s="25"/>
      <c r="Q59" s="25"/>
      <c r="R59" s="26"/>
      <c r="S59" s="26"/>
      <c r="T59" s="33"/>
      <c r="U59" s="25"/>
      <c r="V59" s="25"/>
      <c r="W59" s="25"/>
      <c r="X59" s="25"/>
      <c r="Y59" s="26"/>
      <c r="Z59" s="26"/>
      <c r="AA59" s="25"/>
      <c r="AB59" s="25"/>
      <c r="AC59" s="25"/>
      <c r="AD59" s="25"/>
      <c r="AE59" s="25"/>
      <c r="AF59" s="26"/>
      <c r="AG59" s="26"/>
      <c r="AH59" s="25"/>
      <c r="AI59" s="25"/>
      <c r="AJ59" s="25"/>
      <c r="AK59" s="25"/>
      <c r="AL59" s="34" t="s">
        <v>10</v>
      </c>
      <c r="AM59" s="60"/>
      <c r="AN59" s="53"/>
      <c r="AO59" s="25"/>
      <c r="AP59" s="25"/>
      <c r="AQ59" s="25"/>
      <c r="AR59" s="25"/>
      <c r="AS59" s="25"/>
      <c r="AT59" s="53"/>
      <c r="AU59" s="53"/>
      <c r="AV59" s="25"/>
      <c r="AW59" s="25"/>
      <c r="AX59" s="25"/>
      <c r="AY59" s="25"/>
      <c r="AZ59" s="25"/>
      <c r="BA59" s="53"/>
      <c r="BB59" s="53"/>
      <c r="BC59" s="25"/>
      <c r="BD59" s="25"/>
      <c r="BE59" s="25"/>
      <c r="BF59" s="25"/>
      <c r="BG59" s="25"/>
      <c r="BH59" s="53"/>
      <c r="BI59" s="53"/>
      <c r="BJ59" s="25"/>
      <c r="BK59" s="25"/>
      <c r="BL59" s="25"/>
      <c r="BM59" s="25"/>
      <c r="BN59" s="25"/>
      <c r="BO59" s="53"/>
      <c r="BP59" s="53"/>
      <c r="BQ59" s="50"/>
      <c r="BR59" s="41" t="s">
        <v>10</v>
      </c>
      <c r="BS59" s="87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</row>
    <row r="60" spans="5:101">
      <c r="E60" s="61" t="s">
        <v>31</v>
      </c>
      <c r="F60" s="62"/>
      <c r="G60" s="58"/>
      <c r="H60" s="25"/>
      <c r="I60" s="25"/>
      <c r="J60" s="25"/>
      <c r="K60" s="26"/>
      <c r="L60" s="26"/>
      <c r="M60" s="25"/>
      <c r="N60" s="25"/>
      <c r="O60" s="25"/>
      <c r="P60" s="25"/>
      <c r="Q60" s="25"/>
      <c r="R60" s="26"/>
      <c r="S60" s="26"/>
      <c r="T60" s="33"/>
      <c r="U60" s="25"/>
      <c r="V60" s="25"/>
      <c r="W60" s="25"/>
      <c r="X60" s="25"/>
      <c r="Y60" s="26"/>
      <c r="Z60" s="26"/>
      <c r="AA60" s="25"/>
      <c r="AB60" s="25"/>
      <c r="AC60" s="25"/>
      <c r="AD60" s="25"/>
      <c r="AE60" s="25"/>
      <c r="AF60" s="26"/>
      <c r="AG60" s="26"/>
      <c r="AH60" s="25"/>
      <c r="AI60" s="25"/>
      <c r="AJ60" s="25"/>
      <c r="AK60" s="25"/>
      <c r="AL60" s="34" t="s">
        <v>26</v>
      </c>
      <c r="AM60" s="60"/>
      <c r="AN60" s="53"/>
      <c r="AO60" s="25"/>
      <c r="AP60" s="25"/>
      <c r="AQ60" s="25"/>
      <c r="AR60" s="25"/>
      <c r="AS60" s="25"/>
      <c r="AT60" s="53"/>
      <c r="AU60" s="53"/>
      <c r="AV60" s="25"/>
      <c r="AW60" s="25"/>
      <c r="AX60" s="25"/>
      <c r="AY60" s="25"/>
      <c r="AZ60" s="25"/>
      <c r="BA60" s="53"/>
      <c r="BB60" s="53"/>
      <c r="BC60" s="25"/>
      <c r="BD60" s="25"/>
      <c r="BE60" s="25"/>
      <c r="BF60" s="25"/>
      <c r="BG60" s="25"/>
      <c r="BH60" s="53"/>
      <c r="BI60" s="53"/>
      <c r="BJ60" s="25"/>
      <c r="BK60" s="25"/>
      <c r="BL60" s="25"/>
      <c r="BM60" s="25"/>
      <c r="BN60" s="25"/>
      <c r="BO60" s="53"/>
      <c r="BP60" s="53"/>
      <c r="BQ60" s="50"/>
      <c r="BR60" s="41" t="s">
        <v>26</v>
      </c>
      <c r="BS60" s="87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</row>
    <row r="61" spans="5:101">
      <c r="E61" s="61"/>
      <c r="F61" s="62"/>
      <c r="G61" s="58"/>
      <c r="H61" s="25"/>
      <c r="I61" s="25"/>
      <c r="J61" s="25"/>
      <c r="K61" s="26"/>
      <c r="L61" s="26"/>
      <c r="M61" s="25"/>
      <c r="N61" s="25"/>
      <c r="O61" s="25"/>
      <c r="P61" s="25"/>
      <c r="Q61" s="25"/>
      <c r="R61" s="26"/>
      <c r="S61" s="26"/>
      <c r="T61" s="33"/>
      <c r="U61" s="25"/>
      <c r="V61" s="25"/>
      <c r="W61" s="25"/>
      <c r="X61" s="25"/>
      <c r="Y61" s="26"/>
      <c r="Z61" s="26"/>
      <c r="AA61" s="25"/>
      <c r="AB61" s="25"/>
      <c r="AC61" s="25"/>
      <c r="AD61" s="25"/>
      <c r="AE61" s="25"/>
      <c r="AF61" s="26"/>
      <c r="AG61" s="26"/>
      <c r="AH61" s="25"/>
      <c r="AI61" s="25"/>
      <c r="AJ61" s="25"/>
      <c r="AK61" s="25"/>
      <c r="AL61" s="34"/>
      <c r="AM61" s="60"/>
      <c r="AN61" s="53"/>
      <c r="AO61" s="25"/>
      <c r="AP61" s="25"/>
      <c r="AQ61" s="25"/>
      <c r="AR61" s="25"/>
      <c r="AS61" s="25"/>
      <c r="AT61" s="53"/>
      <c r="AU61" s="53"/>
      <c r="AV61" s="25"/>
      <c r="AW61" s="25"/>
      <c r="AX61" s="25"/>
      <c r="AY61" s="25"/>
      <c r="AZ61" s="25"/>
      <c r="BA61" s="53"/>
      <c r="BB61" s="53"/>
      <c r="BC61" s="25"/>
      <c r="BD61" s="25"/>
      <c r="BE61" s="25"/>
      <c r="BF61" s="25"/>
      <c r="BG61" s="25"/>
      <c r="BH61" s="53"/>
      <c r="BI61" s="53"/>
      <c r="BJ61" s="25"/>
      <c r="BK61" s="25"/>
      <c r="BL61" s="25"/>
      <c r="BM61" s="25"/>
      <c r="BN61" s="25"/>
      <c r="BO61" s="53"/>
      <c r="BP61" s="53"/>
      <c r="BQ61" s="50"/>
      <c r="BR61" s="41"/>
      <c r="BS61" s="87"/>
      <c r="BT61" s="88"/>
      <c r="BU61" s="88"/>
      <c r="BV61" s="88"/>
      <c r="BW61" s="88"/>
      <c r="BX61" s="88"/>
      <c r="BY61" s="88"/>
      <c r="BZ61" s="88"/>
      <c r="CA61" s="88"/>
      <c r="CB61" s="88"/>
      <c r="CC61" s="88"/>
      <c r="CD61" s="88"/>
      <c r="CE61" s="88"/>
      <c r="CF61" s="88"/>
      <c r="CG61" s="88"/>
      <c r="CH61" s="88"/>
      <c r="CI61" s="88"/>
      <c r="CJ61" s="88"/>
      <c r="CK61" s="88"/>
      <c r="CL61" s="88"/>
      <c r="CM61" s="88"/>
      <c r="CN61" s="88"/>
      <c r="CO61" s="88"/>
      <c r="CP61" s="88"/>
      <c r="CQ61" s="88"/>
      <c r="CR61" s="88"/>
      <c r="CS61" s="88"/>
      <c r="CT61" s="88"/>
      <c r="CU61" s="88"/>
      <c r="CV61" s="88"/>
      <c r="CW61" s="88"/>
    </row>
    <row r="62" spans="5:101">
      <c r="E62" s="61" t="s">
        <v>13</v>
      </c>
      <c r="F62" s="62"/>
      <c r="G62" s="58"/>
      <c r="H62" s="25"/>
      <c r="I62" s="25"/>
      <c r="J62" s="25"/>
      <c r="K62" s="26"/>
      <c r="L62" s="26"/>
      <c r="M62" s="25"/>
      <c r="N62" s="25"/>
      <c r="O62" s="25"/>
      <c r="P62" s="25"/>
      <c r="Q62" s="25"/>
      <c r="R62" s="26"/>
      <c r="S62" s="26"/>
      <c r="T62" s="33"/>
      <c r="U62" s="25"/>
      <c r="V62" s="25"/>
      <c r="W62" s="25"/>
      <c r="X62" s="25"/>
      <c r="Y62" s="26"/>
      <c r="Z62" s="26"/>
      <c r="AA62" s="25"/>
      <c r="AB62" s="25"/>
      <c r="AC62" s="25"/>
      <c r="AD62" s="25"/>
      <c r="AE62" s="25"/>
      <c r="AF62" s="26"/>
      <c r="AG62" s="26"/>
      <c r="AH62" s="25"/>
      <c r="AI62" s="25"/>
      <c r="AJ62" s="25"/>
      <c r="AK62" s="25"/>
      <c r="AL62" s="34" t="s">
        <v>13</v>
      </c>
      <c r="AM62" s="60"/>
      <c r="AN62" s="53"/>
      <c r="AO62" s="25"/>
      <c r="AP62" s="25"/>
      <c r="AQ62" s="25"/>
      <c r="AR62" s="25"/>
      <c r="AS62" s="25"/>
      <c r="AT62" s="53"/>
      <c r="AU62" s="53"/>
      <c r="AV62" s="25"/>
      <c r="AW62" s="25"/>
      <c r="AX62" s="25"/>
      <c r="AY62" s="25"/>
      <c r="AZ62" s="25"/>
      <c r="BA62" s="53"/>
      <c r="BB62" s="53"/>
      <c r="BC62" s="25"/>
      <c r="BD62" s="25"/>
      <c r="BE62" s="25"/>
      <c r="BF62" s="25"/>
      <c r="BG62" s="25"/>
      <c r="BH62" s="53"/>
      <c r="BI62" s="53"/>
      <c r="BJ62" s="25"/>
      <c r="BK62" s="25"/>
      <c r="BL62" s="25"/>
      <c r="BM62" s="50"/>
      <c r="BN62" s="25"/>
      <c r="BO62" s="53"/>
      <c r="BP62" s="53"/>
      <c r="BQ62" s="50"/>
      <c r="BR62" s="41" t="s">
        <v>13</v>
      </c>
      <c r="BS62" s="87"/>
      <c r="BT62" s="88"/>
      <c r="BU62" s="88"/>
      <c r="BV62" s="88"/>
      <c r="BW62" s="88"/>
      <c r="BX62" s="88"/>
      <c r="BY62" s="88"/>
      <c r="BZ62" s="88"/>
      <c r="CA62" s="88"/>
      <c r="CB62" s="89"/>
      <c r="CC62" s="89"/>
      <c r="CD62" s="89"/>
      <c r="CE62" s="89"/>
      <c r="CF62" s="89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</row>
    <row r="63" spans="5:101">
      <c r="E63" s="61" t="s">
        <v>24</v>
      </c>
      <c r="F63" s="62"/>
      <c r="G63" s="58"/>
      <c r="H63" s="25"/>
      <c r="I63" s="25"/>
      <c r="J63" s="25"/>
      <c r="K63" s="26"/>
      <c r="L63" s="26"/>
      <c r="M63" s="25"/>
      <c r="N63" s="25"/>
      <c r="O63" s="38"/>
      <c r="P63" s="25"/>
      <c r="Q63" s="25"/>
      <c r="R63" s="26"/>
      <c r="S63" s="26"/>
      <c r="T63" s="33"/>
      <c r="U63" s="25"/>
      <c r="V63" s="25"/>
      <c r="W63" s="25"/>
      <c r="X63" s="25"/>
      <c r="Y63" s="26"/>
      <c r="Z63" s="26"/>
      <c r="AA63" s="25"/>
      <c r="AB63" s="25"/>
      <c r="AC63" s="25"/>
      <c r="AD63" s="25"/>
      <c r="AE63" s="25"/>
      <c r="AF63" s="26"/>
      <c r="AG63" s="26"/>
      <c r="AH63" s="25"/>
      <c r="AI63" s="25"/>
      <c r="AJ63" s="25"/>
      <c r="AK63" s="25"/>
      <c r="AL63" s="34" t="s">
        <v>23</v>
      </c>
      <c r="AM63" s="60"/>
      <c r="AN63" s="53"/>
      <c r="AO63" s="25"/>
      <c r="AP63" s="25"/>
      <c r="AQ63" s="25"/>
      <c r="AR63" s="25"/>
      <c r="AS63" s="25"/>
      <c r="AT63" s="53"/>
      <c r="AU63" s="53"/>
      <c r="AV63" s="25"/>
      <c r="AW63" s="25"/>
      <c r="AX63" s="25"/>
      <c r="AY63" s="25"/>
      <c r="AZ63" s="25"/>
      <c r="BA63" s="53"/>
      <c r="BB63" s="53"/>
      <c r="BC63" s="25"/>
      <c r="BD63" s="25"/>
      <c r="BE63" s="25"/>
      <c r="BF63" s="25"/>
      <c r="BG63" s="25"/>
      <c r="BH63" s="53"/>
      <c r="BI63" s="53"/>
      <c r="BJ63" s="25"/>
      <c r="BK63" s="25"/>
      <c r="BL63" s="25"/>
      <c r="BM63" s="25"/>
      <c r="BN63" s="25"/>
      <c r="BO63" s="53"/>
      <c r="BP63" s="53"/>
      <c r="BQ63" s="50"/>
      <c r="BR63" s="41" t="s">
        <v>23</v>
      </c>
      <c r="BS63" s="87"/>
      <c r="BT63" s="88"/>
      <c r="BU63" s="88"/>
      <c r="BV63" s="88"/>
      <c r="BW63" s="88"/>
      <c r="BX63" s="88"/>
      <c r="BY63" s="88"/>
      <c r="BZ63" s="88"/>
      <c r="CA63" s="88"/>
      <c r="CB63" s="88"/>
      <c r="CC63" s="88"/>
      <c r="CD63" s="88"/>
      <c r="CE63" s="88"/>
      <c r="CF63" s="88"/>
      <c r="CG63" s="88"/>
      <c r="CH63" s="88"/>
      <c r="CI63" s="88"/>
      <c r="CJ63" s="88"/>
      <c r="CK63" s="88"/>
      <c r="CL63" s="88"/>
      <c r="CM63" s="88"/>
      <c r="CN63" s="88"/>
      <c r="CO63" s="88"/>
      <c r="CP63" s="88"/>
      <c r="CQ63" s="88"/>
      <c r="CR63" s="88"/>
      <c r="CS63" s="88"/>
      <c r="CT63" s="88"/>
      <c r="CU63" s="88"/>
      <c r="CV63" s="88"/>
      <c r="CW63" s="88"/>
    </row>
    <row r="64" spans="5:101">
      <c r="E64" s="61"/>
      <c r="F64" s="62"/>
      <c r="G64" s="58"/>
      <c r="H64" s="25"/>
      <c r="I64" s="25"/>
      <c r="J64" s="25"/>
      <c r="K64" s="26"/>
      <c r="L64" s="26"/>
      <c r="M64" s="25"/>
      <c r="N64" s="25"/>
      <c r="O64" s="25"/>
      <c r="P64" s="25"/>
      <c r="Q64" s="25"/>
      <c r="R64" s="26"/>
      <c r="S64" s="26"/>
      <c r="T64" s="33"/>
      <c r="U64" s="25"/>
      <c r="V64" s="25"/>
      <c r="W64" s="25"/>
      <c r="X64" s="25"/>
      <c r="Y64" s="26"/>
      <c r="Z64" s="26"/>
      <c r="AA64" s="25"/>
      <c r="AB64" s="25"/>
      <c r="AC64" s="25"/>
      <c r="AD64" s="25"/>
      <c r="AE64" s="25"/>
      <c r="AF64" s="26"/>
      <c r="AG64" s="26"/>
      <c r="AH64" s="25"/>
      <c r="AI64" s="25"/>
      <c r="AJ64" s="25"/>
      <c r="AK64" s="25"/>
      <c r="AL64" s="25"/>
      <c r="AM64" s="60"/>
      <c r="AN64" s="53"/>
      <c r="AO64" s="25"/>
      <c r="AP64" s="25"/>
      <c r="AQ64" s="25"/>
      <c r="AR64" s="25"/>
      <c r="AS64" s="25"/>
      <c r="AT64" s="53"/>
      <c r="AU64" s="53"/>
      <c r="AV64" s="25"/>
      <c r="AW64" s="25"/>
      <c r="AX64" s="25"/>
      <c r="AY64" s="25"/>
      <c r="AZ64" s="25"/>
      <c r="BA64" s="53"/>
      <c r="BB64" s="53"/>
      <c r="BC64" s="25"/>
      <c r="BD64" s="25"/>
      <c r="BE64" s="25"/>
      <c r="BF64" s="25"/>
      <c r="BG64" s="25"/>
      <c r="BH64" s="53"/>
      <c r="BI64" s="53"/>
      <c r="BJ64" s="25"/>
      <c r="BK64" s="25"/>
      <c r="BL64" s="25"/>
      <c r="BM64" s="25"/>
      <c r="BN64" s="25"/>
      <c r="BO64" s="53"/>
      <c r="BP64" s="53"/>
      <c r="BQ64" s="50"/>
      <c r="BR64" s="24"/>
      <c r="BS64" s="87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88"/>
      <c r="CW64" s="88"/>
    </row>
    <row r="65" spans="5:101">
      <c r="E65" s="61"/>
      <c r="F65" s="62"/>
      <c r="G65" s="58"/>
      <c r="H65" s="25"/>
      <c r="I65" s="25"/>
      <c r="J65" s="25"/>
      <c r="K65" s="26"/>
      <c r="L65" s="26"/>
      <c r="M65" s="25"/>
      <c r="N65" s="25"/>
      <c r="O65" s="25"/>
      <c r="P65" s="25"/>
      <c r="Q65" s="25"/>
      <c r="R65" s="26"/>
      <c r="S65" s="26"/>
      <c r="T65" s="33"/>
      <c r="U65" s="25"/>
      <c r="V65" s="25"/>
      <c r="W65" s="25"/>
      <c r="X65" s="25"/>
      <c r="Y65" s="26"/>
      <c r="Z65" s="26"/>
      <c r="AA65" s="25"/>
      <c r="AB65" s="25"/>
      <c r="AC65" s="25"/>
      <c r="AD65" s="25"/>
      <c r="AE65" s="25"/>
      <c r="AF65" s="26"/>
      <c r="AG65" s="26"/>
      <c r="AH65" s="25"/>
      <c r="AI65" s="25"/>
      <c r="AJ65" s="25"/>
      <c r="AK65" s="25"/>
      <c r="AL65" s="25"/>
      <c r="AM65" s="60"/>
      <c r="AN65" s="53"/>
      <c r="AO65" s="25"/>
      <c r="AP65" s="25"/>
      <c r="AQ65" s="25"/>
      <c r="AR65" s="25"/>
      <c r="AS65" s="25"/>
      <c r="AT65" s="53"/>
      <c r="AU65" s="53"/>
      <c r="AV65" s="25"/>
      <c r="AW65" s="25"/>
      <c r="AX65" s="25"/>
      <c r="AY65" s="25"/>
      <c r="AZ65" s="25"/>
      <c r="BA65" s="53"/>
      <c r="BB65" s="53"/>
      <c r="BC65" s="25"/>
      <c r="BD65" s="25"/>
      <c r="BE65" s="25"/>
      <c r="BF65" s="25"/>
      <c r="BG65" s="25"/>
      <c r="BH65" s="53"/>
      <c r="BI65" s="53"/>
      <c r="BJ65" s="25"/>
      <c r="BK65" s="25"/>
      <c r="BL65" s="25"/>
      <c r="BM65" s="25"/>
      <c r="BN65" s="25"/>
      <c r="BO65" s="53"/>
      <c r="BP65" s="53"/>
      <c r="BQ65" s="50"/>
      <c r="BR65" s="24"/>
      <c r="BS65" s="87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88"/>
      <c r="CW65" s="88"/>
    </row>
    <row r="66" spans="5:101" ht="15" thickBot="1">
      <c r="E66" s="70">
        <f>COUNTA(E54:F65)</f>
        <v>9</v>
      </c>
      <c r="F66" s="71"/>
      <c r="G66" s="27">
        <f>E66-COUNTIF(G54:G65,"*C*")</f>
        <v>9</v>
      </c>
      <c r="H66" s="27">
        <f>E66-COUNTIF(H54:H65,"*C*")</f>
        <v>9</v>
      </c>
      <c r="I66" s="27">
        <f>E66-COUNTIF(I54:I65,"*C*")</f>
        <v>9</v>
      </c>
      <c r="J66" s="27">
        <f>E66-COUNTIF(J54:J65,"*C*")</f>
        <v>9</v>
      </c>
      <c r="K66" s="28">
        <f>E66-COUNTIF(K54:K65,"*C*")</f>
        <v>9</v>
      </c>
      <c r="L66" s="27">
        <f>E66-COUNTIF(L54:L65,"*C*")</f>
        <v>9</v>
      </c>
      <c r="M66" s="27">
        <f>E66-COUNTIF(M54:M65,"*C*")</f>
        <v>9</v>
      </c>
      <c r="N66" s="27">
        <f>E66-COUNTIF(N54:N65,"*C*")</f>
        <v>9</v>
      </c>
      <c r="O66" s="27">
        <f>E66-COUNTIF(O54:O65,"*C*")</f>
        <v>9</v>
      </c>
      <c r="P66" s="28">
        <f>E66-COUNTIF(P54:P65,"*C*")</f>
        <v>9</v>
      </c>
      <c r="Q66" s="28">
        <f>E66-COUNTIF(Q54:Q65,"*C*")</f>
        <v>9</v>
      </c>
      <c r="R66" s="28">
        <f>E66-COUNTIF(R54:R65,"*C*")</f>
        <v>9</v>
      </c>
      <c r="S66" s="28">
        <f>E66-COUNTIF(S54:S65,"*C*")</f>
        <v>9</v>
      </c>
      <c r="T66" s="28">
        <f>E66-COUNTIF(T54:T65,"*C*")</f>
        <v>9</v>
      </c>
      <c r="U66" s="28">
        <f>E66-COUNTIF(U54:U65,"*C*")</f>
        <v>9</v>
      </c>
      <c r="V66" s="28">
        <f>E66-COUNTIF(V54:V65,"*C*")</f>
        <v>9</v>
      </c>
      <c r="W66" s="28">
        <f>E66-COUNTIF(W54:W65,"*C*")</f>
        <v>9</v>
      </c>
      <c r="X66" s="28">
        <f>E66-COUNTIF(X54:X65,"*C*")</f>
        <v>9</v>
      </c>
      <c r="Y66" s="28">
        <f>E66-COUNTIF(Y54:Y65,"*C*")</f>
        <v>9</v>
      </c>
      <c r="Z66" s="28">
        <f>E66-COUNTIF(Z54:Z65,"*C*")</f>
        <v>9</v>
      </c>
      <c r="AA66" s="28">
        <f>E66-COUNTIF(AA54:AA65,"*C*")</f>
        <v>9</v>
      </c>
      <c r="AB66" s="28">
        <f>E66-COUNTIF(AB54:AB65,"*C*")</f>
        <v>9</v>
      </c>
      <c r="AC66" s="28">
        <f t="shared" ref="AC66" si="282">I66-COUNTIF(AC54:AC65,"*C*")</f>
        <v>9</v>
      </c>
      <c r="AD66" s="28">
        <f t="shared" ref="AD66" si="283">J66-COUNTIF(AD54:AD65,"*C*")</f>
        <v>9</v>
      </c>
      <c r="AE66" s="28">
        <f t="shared" ref="AE66" si="284">K66-COUNTIF(AE54:AE65,"*C*")</f>
        <v>9</v>
      </c>
      <c r="AF66" s="28">
        <f>E66-COUNTIF(AF54:AF65,"*C*")</f>
        <v>9</v>
      </c>
      <c r="AG66" s="28">
        <f>E66-COUNTIF(AG54:AG65,"*C*")</f>
        <v>9</v>
      </c>
      <c r="AH66" s="28">
        <f>E66-COUNTIF(AH54:AH65,"*C*")</f>
        <v>9</v>
      </c>
      <c r="AI66" s="28">
        <f>E66-COUNTIF(AI54:AI65,"*C*")</f>
        <v>9</v>
      </c>
      <c r="AJ66" s="28">
        <f>E66-COUNTIF(AJ54:AJ65,"*C*")</f>
        <v>9</v>
      </c>
      <c r="AK66" s="28">
        <f>E66-COUNTIF(AK54:AK65,"*C*")</f>
        <v>9</v>
      </c>
      <c r="AL66" s="36">
        <f>COUNTA(AL54:AL65)</f>
        <v>9</v>
      </c>
      <c r="AM66" s="37">
        <f>AL66-COUNTIF(AM54:AM65,"*C*")</f>
        <v>9</v>
      </c>
      <c r="AN66" s="37">
        <f>AL66-COUNTIF(AN54:AN65,"*C*")</f>
        <v>9</v>
      </c>
      <c r="AO66" s="37">
        <f>AL66-COUNTIF(AO54:AO65,"*C*")</f>
        <v>9</v>
      </c>
      <c r="AP66" s="37">
        <f>AL66-COUNTIF(AP54:AP65,"*C*")</f>
        <v>9</v>
      </c>
      <c r="AQ66" s="37">
        <f>AL66-COUNTIF(AQ54:AQ65,"*C*")</f>
        <v>9</v>
      </c>
      <c r="AR66" s="37">
        <f>AL66-COUNTIF(AR54:AR65,"*C*")</f>
        <v>9</v>
      </c>
      <c r="AS66" s="37">
        <f>AL66-COUNTIF(AS54:AS65,"*C*")</f>
        <v>9</v>
      </c>
      <c r="AT66" s="37">
        <f>AL66-COUNTIF(AT54:AT65,"*C*")</f>
        <v>9</v>
      </c>
      <c r="AU66" s="37">
        <f>AL66-COUNTIF(AU54:AU65,"*C*")</f>
        <v>9</v>
      </c>
      <c r="AV66" s="37">
        <f>AL66-COUNTIF(AV54:AV65,"*C*")</f>
        <v>9</v>
      </c>
      <c r="AW66" s="37">
        <f>AL66-COUNTIF(AW54:AW65,"*C*")</f>
        <v>9</v>
      </c>
      <c r="AX66" s="37">
        <f>AL66-COUNTIF(AX54:AX65,"*C*")</f>
        <v>9</v>
      </c>
      <c r="AY66" s="37">
        <f>AL66-COUNTIF(AY54:AY65,"*C*")</f>
        <v>9</v>
      </c>
      <c r="AZ66" s="37">
        <f>AL66-COUNTIF(AZ54:AZ65,"*C*")</f>
        <v>9</v>
      </c>
      <c r="BA66" s="37">
        <f>AL66-COUNTIF(BA54:BA65,"*C*")</f>
        <v>9</v>
      </c>
      <c r="BB66" s="37">
        <f>AL66-COUNTIF(BB54:BB65,"*C*")</f>
        <v>9</v>
      </c>
      <c r="BC66" s="37">
        <f>AL66-COUNTIF(BC54:BC65,"*C*")</f>
        <v>9</v>
      </c>
      <c r="BD66" s="37">
        <f>AL66-COUNTIF(BD54:BD65,"*C*")</f>
        <v>9</v>
      </c>
      <c r="BE66" s="37">
        <f>AL66-COUNTIF(BE54:BE65,"*C*")</f>
        <v>9</v>
      </c>
      <c r="BF66" s="37">
        <f>AL66-COUNTIF(BF54:BF65,"*C*")</f>
        <v>9</v>
      </c>
      <c r="BG66" s="37">
        <f>AL66-COUNTIF(BG54:BG65,"*C*")</f>
        <v>9</v>
      </c>
      <c r="BH66" s="37">
        <f>AL66-COUNTIF(BH54:BH65,"*C*")</f>
        <v>9</v>
      </c>
      <c r="BI66" s="37">
        <f>AL66-COUNTIF(BI54:BI65,"*C*")</f>
        <v>9</v>
      </c>
      <c r="BJ66" s="37">
        <f>AL66-COUNTIF(BJ54:BJ65,"*C*")</f>
        <v>9</v>
      </c>
      <c r="BK66" s="37">
        <f>AL66-COUNTIF(BK54:BK65,"*C*")</f>
        <v>9</v>
      </c>
      <c r="BL66" s="37">
        <f>AL66-COUNTIF(BL54:BL65,"*C*")</f>
        <v>9</v>
      </c>
      <c r="BM66" s="37">
        <f>AL66-COUNTIF(BM54:BM65,"*C*")</f>
        <v>9</v>
      </c>
      <c r="BN66" s="37">
        <f>AL66-COUNTIF(BN54:BN65,"*C*")</f>
        <v>9</v>
      </c>
      <c r="BO66" s="37">
        <f>AL66-COUNTIF(BO54:BO65,"*C*")</f>
        <v>9</v>
      </c>
      <c r="BP66" s="37">
        <f>AL66-COUNTIF(BP54:BP65,"*C*")</f>
        <v>9</v>
      </c>
      <c r="BQ66" s="56"/>
      <c r="BR66" s="37">
        <f>COUNTA(BR54:BR65)</f>
        <v>9</v>
      </c>
      <c r="BS66" s="27">
        <f>BR66-COUNTIF(BS54:BS65,"*C*")</f>
        <v>9</v>
      </c>
      <c r="BT66" s="27">
        <f>BR66-COUNTIF(BT54:BT65,"*C*")</f>
        <v>9</v>
      </c>
      <c r="BU66" s="27">
        <f>BR66-COUNTIF(BU54:BU65,"*C*")</f>
        <v>9</v>
      </c>
      <c r="BV66" s="27">
        <f>BR66-COUNTIF(BV54:BV65,"*C*")</f>
        <v>9</v>
      </c>
      <c r="BW66" s="27">
        <f>BR66-COUNTIF(BW54:BW65,"*C*")</f>
        <v>9</v>
      </c>
      <c r="BX66" s="27">
        <f>BR66-COUNTIF(BX54:BX65,"*C*")</f>
        <v>9</v>
      </c>
      <c r="BY66" s="27">
        <f>BR66-COUNTIF(BY54:BY65,"*C*")</f>
        <v>9</v>
      </c>
      <c r="BZ66" s="27">
        <f>BR66-COUNTIF(BZ54:BZ65,"*C*")</f>
        <v>9</v>
      </c>
      <c r="CA66" s="27">
        <f>BR66-COUNTIF(CA54:CA65,"*C*")</f>
        <v>9</v>
      </c>
      <c r="CB66" s="27">
        <f>BR66-COUNTIF(CB54:CB65,"*C*")</f>
        <v>9</v>
      </c>
      <c r="CC66" s="27">
        <f>BR66-COUNTIF(CC54:CC65,"*C*")</f>
        <v>9</v>
      </c>
      <c r="CD66" s="27">
        <f>BR66-COUNTIF(CD54:CD65,"*C*")</f>
        <v>9</v>
      </c>
      <c r="CE66" s="27">
        <f>BR66-COUNTIF(CE54:CE65,"*C*")</f>
        <v>9</v>
      </c>
      <c r="CF66" s="27">
        <f>BR66-COUNTIF(CF54:CF65,"*C*")</f>
        <v>9</v>
      </c>
      <c r="CG66" s="27">
        <f>BR66-COUNTIF(CG54:CG65,"*C*")</f>
        <v>9</v>
      </c>
      <c r="CH66" s="27">
        <f>BR66-COUNTIF(CH54:CH65,"*C*")</f>
        <v>9</v>
      </c>
      <c r="CI66" s="27">
        <f>BR66-COUNTIF(CI54:CI65,"*C*")</f>
        <v>9</v>
      </c>
      <c r="CJ66" s="27">
        <f>BR66-COUNTIF(CJ54:CJ65,"*C*")</f>
        <v>9</v>
      </c>
      <c r="CK66" s="27">
        <f>BR66-COUNTIF(CK54:CK65,"*C*")</f>
        <v>9</v>
      </c>
      <c r="CL66" s="27">
        <f>BR66-COUNTIF(CL54:CL65,"*C*")</f>
        <v>9</v>
      </c>
      <c r="CM66" s="27">
        <f>BR66-COUNTIF(CM54:CM65,"*C*")</f>
        <v>9</v>
      </c>
      <c r="CN66" s="27">
        <f>BR66-COUNTIF(CN54:CN65,"*C*")</f>
        <v>9</v>
      </c>
      <c r="CO66" s="27">
        <f>BR66-COUNTIF(CO54:CO65,"*C*")</f>
        <v>9</v>
      </c>
      <c r="CP66" s="27">
        <f>BR66-COUNTIF(CP54:CP65,"*C*")</f>
        <v>9</v>
      </c>
      <c r="CQ66" s="27">
        <f>BR66-COUNTIF(CQ54:CQ65,"*C*")</f>
        <v>9</v>
      </c>
      <c r="CR66" s="27">
        <f>BR66-COUNTIF(CR54:CR65,"*C*")</f>
        <v>9</v>
      </c>
      <c r="CS66" s="27">
        <f>BR66-COUNTIF(CS54:CS65,"*C*")</f>
        <v>9</v>
      </c>
      <c r="CT66" s="27">
        <f>BR66-COUNTIF(CT54:CT65,"*C*")</f>
        <v>9</v>
      </c>
      <c r="CU66" s="27">
        <f>BR66-COUNTIF(CU54:CU65,"*C*")</f>
        <v>9</v>
      </c>
      <c r="CV66" s="27">
        <f>BR66-COUNTIF(CV54:CV65,"*C*")</f>
        <v>9</v>
      </c>
      <c r="CW66" s="27">
        <f>BS66-COUNTIF(CW54:CW65,"*C*")</f>
        <v>9</v>
      </c>
    </row>
    <row r="67" spans="5:101">
      <c r="E67" s="29">
        <v>0.4</v>
      </c>
      <c r="F67" s="22">
        <f>SUM(E66*40%)</f>
        <v>3.6</v>
      </c>
      <c r="AL67">
        <f>SUM(AL66*40%)</f>
        <v>3.6</v>
      </c>
      <c r="BR67">
        <f>SUM(BR66*40%)</f>
        <v>3.6</v>
      </c>
    </row>
  </sheetData>
  <mergeCells count="68">
    <mergeCell ref="E1:F1"/>
    <mergeCell ref="E66:F66"/>
    <mergeCell ref="BS51:CW51"/>
    <mergeCell ref="E61:F61"/>
    <mergeCell ref="E62:F62"/>
    <mergeCell ref="E63:F63"/>
    <mergeCell ref="E64:F64"/>
    <mergeCell ref="E65:F65"/>
    <mergeCell ref="E56:F56"/>
    <mergeCell ref="E57:F57"/>
    <mergeCell ref="E58:F58"/>
    <mergeCell ref="E59:F59"/>
    <mergeCell ref="E60:F60"/>
    <mergeCell ref="G51:AK51"/>
    <mergeCell ref="AM51:BQ51"/>
    <mergeCell ref="E54:F54"/>
    <mergeCell ref="E55:F55"/>
    <mergeCell ref="BS34:CV34"/>
    <mergeCell ref="E46:F46"/>
    <mergeCell ref="E47:F47"/>
    <mergeCell ref="E48:F48"/>
    <mergeCell ref="BS17:CV17"/>
    <mergeCell ref="E32:F32"/>
    <mergeCell ref="G17:AJ17"/>
    <mergeCell ref="AM17:BQ17"/>
    <mergeCell ref="E26:F26"/>
    <mergeCell ref="E27:F27"/>
    <mergeCell ref="E28:F28"/>
    <mergeCell ref="E29:F29"/>
    <mergeCell ref="E30:F30"/>
    <mergeCell ref="E31:F31"/>
    <mergeCell ref="E20:F20"/>
    <mergeCell ref="E21:F21"/>
    <mergeCell ref="E49:F49"/>
    <mergeCell ref="G34:AK34"/>
    <mergeCell ref="AM34:BQ34"/>
    <mergeCell ref="E40:F40"/>
    <mergeCell ref="E41:F41"/>
    <mergeCell ref="E42:F42"/>
    <mergeCell ref="E43:F43"/>
    <mergeCell ref="E44:F44"/>
    <mergeCell ref="E45:F45"/>
    <mergeCell ref="E37:F37"/>
    <mergeCell ref="E38:F38"/>
    <mergeCell ref="E39:F39"/>
    <mergeCell ref="E22:F22"/>
    <mergeCell ref="E23:F23"/>
    <mergeCell ref="E24:F24"/>
    <mergeCell ref="E25:F25"/>
    <mergeCell ref="BS1:CW1"/>
    <mergeCell ref="AM1:BN1"/>
    <mergeCell ref="E11:F11"/>
    <mergeCell ref="E12:F12"/>
    <mergeCell ref="G1:AK1"/>
    <mergeCell ref="E4:F4"/>
    <mergeCell ref="E14:F14"/>
    <mergeCell ref="E15:F15"/>
    <mergeCell ref="E5:F5"/>
    <mergeCell ref="E6:F6"/>
    <mergeCell ref="E7:F7"/>
    <mergeCell ref="E13:F13"/>
    <mergeCell ref="E8:F8"/>
    <mergeCell ref="E9:F9"/>
    <mergeCell ref="E10:F10"/>
    <mergeCell ref="A2:A3"/>
    <mergeCell ref="B2:B3"/>
    <mergeCell ref="C2:C3"/>
    <mergeCell ref="D2:D3"/>
  </mergeCells>
  <conditionalFormatting sqref="G32:AJ32">
    <cfRule type="cellIs" dxfId="99" priority="60" operator="lessThan">
      <formula>$F$33</formula>
    </cfRule>
    <cfRule type="cellIs" dxfId="98" priority="61" operator="greaterThan">
      <formula>$F$33</formula>
    </cfRule>
  </conditionalFormatting>
  <conditionalFormatting sqref="G15:AK15">
    <cfRule type="cellIs" dxfId="97" priority="68" operator="lessThan">
      <formula>$F$16</formula>
    </cfRule>
    <cfRule type="cellIs" dxfId="96" priority="69" operator="greaterThan">
      <formula>$F$16</formula>
    </cfRule>
  </conditionalFormatting>
  <conditionalFormatting sqref="G49:AK49">
    <cfRule type="cellIs" dxfId="95" priority="54" operator="lessThan">
      <formula>$F$50</formula>
    </cfRule>
    <cfRule type="cellIs" dxfId="94" priority="55" operator="greaterThan">
      <formula>$F$50</formula>
    </cfRule>
  </conditionalFormatting>
  <conditionalFormatting sqref="G66:AK66">
    <cfRule type="cellIs" dxfId="93" priority="48" operator="lessThan">
      <formula>$F$50</formula>
    </cfRule>
    <cfRule type="cellIs" dxfId="92" priority="49" operator="greaterThan">
      <formula>$F$50</formula>
    </cfRule>
  </conditionalFormatting>
  <conditionalFormatting sqref="AM15:BN15">
    <cfRule type="cellIs" dxfId="91" priority="66" operator="lessThan">
      <formula>$AL$16</formula>
    </cfRule>
    <cfRule type="cellIs" dxfId="90" priority="67" operator="greaterThan">
      <formula>$AL$16</formula>
    </cfRule>
  </conditionalFormatting>
  <conditionalFormatting sqref="AM32:BQ32">
    <cfRule type="cellIs" dxfId="89" priority="58" operator="lessThan">
      <formula>$AL$33</formula>
    </cfRule>
    <cfRule type="cellIs" dxfId="88" priority="59" operator="greaterThan">
      <formula>$AL$33</formula>
    </cfRule>
  </conditionalFormatting>
  <conditionalFormatting sqref="AM49:BQ49">
    <cfRule type="cellIs" dxfId="87" priority="52" operator="lessThan">
      <formula>$AL$50</formula>
    </cfRule>
    <cfRule type="cellIs" dxfId="86" priority="53" operator="greaterThan">
      <formula>$AL$50</formula>
    </cfRule>
  </conditionalFormatting>
  <conditionalFormatting sqref="AM66:BQ66">
    <cfRule type="cellIs" dxfId="85" priority="46" operator="lessThan">
      <formula>$AL$50</formula>
    </cfRule>
    <cfRule type="cellIs" dxfId="84" priority="47" operator="greaterThan">
      <formula>$AL$50</formula>
    </cfRule>
  </conditionalFormatting>
  <conditionalFormatting sqref="BQ52:BR52">
    <cfRule type="containsText" dxfId="83" priority="42" operator="containsText" text="D">
      <formula>NOT(ISERROR(SEARCH("D",BQ52)))</formula>
    </cfRule>
    <cfRule type="containsText" dxfId="82" priority="43" operator="containsText" text="S">
      <formula>NOT(ISERROR(SEARCH("S",BQ52)))</formula>
    </cfRule>
  </conditionalFormatting>
  <conditionalFormatting sqref="BS32:CV32">
    <cfRule type="cellIs" dxfId="81" priority="56" operator="lessThan">
      <formula>$BR$33</formula>
    </cfRule>
    <cfRule type="cellIs" dxfId="80" priority="57" operator="greaterThan">
      <formula>$BR$33</formula>
    </cfRule>
  </conditionalFormatting>
  <conditionalFormatting sqref="BS49:CV49">
    <cfRule type="cellIs" dxfId="79" priority="50" operator="lessThan">
      <formula>$BR$50</formula>
    </cfRule>
    <cfRule type="cellIs" dxfId="78" priority="51" operator="greaterThan">
      <formula>$BR$50</formula>
    </cfRule>
  </conditionalFormatting>
  <conditionalFormatting sqref="BS15:CW15">
    <cfRule type="cellIs" dxfId="77" priority="62" operator="lessThan">
      <formula>$BR$16</formula>
    </cfRule>
    <cfRule type="cellIs" dxfId="76" priority="63" operator="greaterThan">
      <formula>$BR$16</formula>
    </cfRule>
  </conditionalFormatting>
  <conditionalFormatting sqref="BS66:CW66">
    <cfRule type="cellIs" dxfId="75" priority="44" operator="lessThan">
      <formula>$BR$50</formula>
    </cfRule>
    <cfRule type="cellIs" dxfId="74" priority="45" operator="greaterThan">
      <formula>$BR$50</formula>
    </cfRule>
  </conditionalFormatting>
  <conditionalFormatting sqref="AM3:BO14">
    <cfRule type="expression" dxfId="73" priority="40">
      <formula>WEEKDAY(AM$3,2)&gt;5</formula>
    </cfRule>
    <cfRule type="expression" dxfId="72" priority="19">
      <formula>COUNTIF(ferie,AM$3)&gt;0</formula>
    </cfRule>
  </conditionalFormatting>
  <conditionalFormatting sqref="AM19:BQ31">
    <cfRule type="expression" dxfId="71" priority="38">
      <formula>WEEKDAY(AM$19,2)&gt;5</formula>
    </cfRule>
    <cfRule type="expression" dxfId="70" priority="18">
      <formula>COUNTIF(ferie,AM$19)&gt;0</formula>
    </cfRule>
  </conditionalFormatting>
  <conditionalFormatting sqref="G36:AK48">
    <cfRule type="expression" dxfId="69" priority="37">
      <formula>WEEKDAY(G$36,2)&gt;5</formula>
    </cfRule>
    <cfRule type="expression" dxfId="68" priority="12">
      <formula>COUNTIF(ferie,G$36)&gt;0</formula>
    </cfRule>
  </conditionalFormatting>
  <conditionalFormatting sqref="AM36:BQ48">
    <cfRule type="expression" dxfId="67" priority="36">
      <formula>WEEKDAY(AM$36,2)&gt;5</formula>
    </cfRule>
    <cfRule type="expression" dxfId="66" priority="16">
      <formula>COUNTIF(ferie,AM$36)&gt;0</formula>
    </cfRule>
  </conditionalFormatting>
  <conditionalFormatting sqref="BS53:CW65">
    <cfRule type="expression" dxfId="65" priority="28">
      <formula>COUNTIF(ferie,BS$53)&gt;0</formula>
    </cfRule>
    <cfRule type="expression" dxfId="64" priority="29">
      <formula>WEEKDAY(BS$53,2)&gt;5</formula>
    </cfRule>
  </conditionalFormatting>
  <conditionalFormatting sqref="BS36:CV48">
    <cfRule type="expression" dxfId="63" priority="25">
      <formula>WEEKDAY(BS$36,2)&gt;5</formula>
    </cfRule>
    <cfRule type="expression" dxfId="62" priority="24">
      <formula>COUNTIF(ferie,BS$36)&gt;0</formula>
    </cfRule>
  </conditionalFormatting>
  <conditionalFormatting sqref="BS19:CV31">
    <cfRule type="expression" dxfId="61" priority="33">
      <formula>WEEKDAY(BS$19,2)&gt;5</formula>
    </cfRule>
    <cfRule type="expression" dxfId="60" priority="32">
      <formula>COUNTIF(ferie,BS$19)&gt;0</formula>
    </cfRule>
  </conditionalFormatting>
  <conditionalFormatting sqref="BS3:CW14">
    <cfRule type="expression" dxfId="59" priority="21">
      <formula>WEEKDAY(BS$3,2)&gt;5</formula>
    </cfRule>
    <cfRule type="expression" dxfId="58" priority="20">
      <formula>COUNTIF(ferie,BS$3)&gt;0</formula>
    </cfRule>
  </conditionalFormatting>
  <conditionalFormatting sqref="AM53:BP65">
    <cfRule type="expression" dxfId="57" priority="14">
      <formula>COUNTIF(ferie,AM$53)&gt;0</formula>
    </cfRule>
    <cfRule type="expression" dxfId="56" priority="15">
      <formula>WEEKDAY(AM$53,2)&gt;5</formula>
    </cfRule>
  </conditionalFormatting>
  <conditionalFormatting sqref="G19:AJ31">
    <cfRule type="expression" dxfId="55" priority="6">
      <formula>WEEKDAY(G$19,2)&gt;5</formula>
    </cfRule>
    <cfRule type="expression" dxfId="54" priority="5">
      <formula>COUNTIF(ferie,G$19)&gt;0</formula>
    </cfRule>
  </conditionalFormatting>
  <conditionalFormatting sqref="G53:AK65">
    <cfRule type="expression" dxfId="53" priority="3">
      <formula>COUNTIF(ferie,G$53)&gt;0</formula>
    </cfRule>
    <cfRule type="expression" dxfId="52" priority="4">
      <formula>WEEKDAY(G$53,2)&gt;5</formula>
    </cfRule>
  </conditionalFormatting>
  <conditionalFormatting sqref="G3:AK14">
    <cfRule type="expression" dxfId="51" priority="1">
      <formula>COUNTIF(ferie,G$3)&gt;0</formula>
    </cfRule>
    <cfRule type="expression" dxfId="50" priority="2">
      <formula>WEEKDAY(G$3,2)&gt;5</formula>
    </cfRule>
  </conditionalFormatting>
  <pageMargins left="0" right="0" top="0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Stéphane</dc:creator>
  <cp:lastModifiedBy>François</cp:lastModifiedBy>
  <cp:lastPrinted>2025-01-13T09:49:44Z</cp:lastPrinted>
  <dcterms:created xsi:type="dcterms:W3CDTF">2025-01-06T13:05:25Z</dcterms:created>
  <dcterms:modified xsi:type="dcterms:W3CDTF">2025-07-30T13:55:39Z</dcterms:modified>
</cp:coreProperties>
</file>