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85534BB-3508-4CD8-AB15-2EFBA2189B05}" xr6:coauthVersionLast="47" xr6:coauthVersionMax="47" xr10:uidLastSave="{00000000-0000-0000-0000-000000000000}"/>
  <bookViews>
    <workbookView xWindow="-120" yWindow="-120" windowWidth="29040" windowHeight="15840" xr2:uid="{3AAA4962-19B7-4061-94C8-78EF050ED1D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D10" i="1" a="1"/>
  <c r="D10" i="1" s="1"/>
  <c r="E10" i="1" s="1"/>
  <c r="E14" i="1" s="1"/>
  <c r="D11" i="1" a="1"/>
  <c r="D11" i="1" s="1"/>
  <c r="E11" i="1" s="1"/>
  <c r="E15" i="1" s="1"/>
  <c r="D12" i="1" a="1"/>
  <c r="D12" i="1" s="1"/>
  <c r="E12" i="1" s="1"/>
  <c r="D13" i="1" a="1"/>
  <c r="D13" i="1"/>
  <c r="D14" i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 s="1"/>
  <c r="D20" i="1" a="1"/>
  <c r="D20" i="1" s="1"/>
  <c r="D9" i="1" a="1"/>
  <c r="D9" i="1" s="1"/>
  <c r="E9" i="1" s="1"/>
  <c r="B9" i="1" a="1"/>
  <c r="B9" i="1" s="1"/>
  <c r="E5" i="1"/>
  <c r="E18" i="1" l="1"/>
  <c r="E16" i="1"/>
  <c r="E20" i="1" s="1"/>
  <c r="E19" i="1"/>
  <c r="E13" i="1"/>
  <c r="E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<sst xmlns="http://schemas.openxmlformats.org/spreadsheetml/2006/main" count="33" uniqueCount="18">
  <si>
    <t>Facture:</t>
  </si>
  <si>
    <t>mois</t>
  </si>
  <si>
    <t>année</t>
  </si>
  <si>
    <t>date</t>
  </si>
  <si>
    <t>Désignation</t>
  </si>
  <si>
    <t>Qté</t>
  </si>
  <si>
    <t>PU</t>
  </si>
  <si>
    <t>Total</t>
  </si>
  <si>
    <t>DU:</t>
  </si>
  <si>
    <t>AU:</t>
  </si>
  <si>
    <t>A</t>
  </si>
  <si>
    <t>B</t>
  </si>
  <si>
    <t>C</t>
  </si>
  <si>
    <t>D</t>
  </si>
  <si>
    <t>Tarif</t>
  </si>
  <si>
    <t>02569</t>
  </si>
  <si>
    <t>02587</t>
  </si>
  <si>
    <t>N° Tarif: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</si>
</sst>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&quot;€&quot;"/>
    <numFmt numFmtId="165" formatCode="00000"/>
  </numFmts>
  <fonts count="2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49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5FE8617E-9A19-47C5-B176-BA6801A2BE9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64575-BBB1-47E7-B11C-F6D54DE37BFB}">
  <sheetPr codeName="Feuil1"/>
  <dimension ref="B4:G20"/>
  <sheetViews>
    <sheetView showZeros="0" tabSelected="1" workbookViewId="0">
      <selection activeCell="B2" sqref="B2"/>
    </sheetView>
  </sheetViews>
  <sheetFormatPr baseColWidth="10" defaultRowHeight="14.25"/>
  <cols>
    <col min="2" max="2" width="25.375" customWidth="1"/>
  </cols>
  <sheetData>
    <row r="4" spans="2:7">
      <c r="C4" s="16" t="s">
        <v>1</v>
      </c>
      <c r="D4" s="16" t="s">
        <v>2</v>
      </c>
      <c r="E4" s="16" t="s">
        <v>3</v>
      </c>
      <c r="G4" s="6" t="s">
        <v>14</v>
      </c>
    </row>
    <row r="5" spans="2:7">
      <c r="B5" t="s">
        <v>0</v>
      </c>
      <c r="C5" s="13">
        <v>12</v>
      </c>
      <c r="D5" s="13">
        <v>2025</v>
      </c>
      <c r="E5" s="15">
        <f>EOMONTH(DATE(D5,C5,1),0)</f>
        <v>46022</v>
      </c>
      <c r="G5" s="14" cm="1">
        <f t="array" ref="G5">SUMPRODUCT(((Feuil1!$E$5&gt;=Feuil2!$C$5:$P$5)*(Feuil1!$E$5&lt;=Feuil2!$C$6:$P$6)*(Feuil2!$C$4:$P$4)))</f>
        <v>2569</v>
      </c>
    </row>
    <row r="8" spans="2:7">
      <c r="B8" s="1" t="s">
        <v>4</v>
      </c>
      <c r="C8" s="1" t="s">
        <v>5</v>
      </c>
      <c r="D8" s="1" t="s">
        <v>6</v>
      </c>
      <c r="E8" s="1" t="s">
        <v>7</v>
      </c>
    </row>
    <row r="9" spans="2:7">
      <c r="B9" s="3" t="str" cm="1">
        <f t="array" ref="B9:B20">Feuil2!B8:B19</f>
        <v>A</v>
      </c>
      <c r="C9" s="5">
        <v>1</v>
      </c>
      <c r="D9" s="4" cm="1">
        <f t="array" ref="D9">SUMPRODUCT(((Feuil2!$B$8:$B$19=Feuil1!B9)*(Feuil1!$E$5&gt;=Feuil2!$C$5:$P$5)*(Feuil1!$E$5&lt;=Feuil2!$C$6:$P$6)*(Feuil2!$C$8:$P$19)))*C9</f>
        <v>1.5</v>
      </c>
      <c r="E9" s="4">
        <f>D9*C9</f>
        <v>1.5</v>
      </c>
    </row>
    <row r="10" spans="2:7">
      <c r="B10" s="3" t="str">
        <v>B</v>
      </c>
      <c r="C10" s="5">
        <v>2</v>
      </c>
      <c r="D10" s="4" cm="1">
        <f t="array" ref="D10">SUMPRODUCT(((Feuil2!$B$8:$B$19=Feuil1!B10)*(Feuil1!$E$5&gt;=Feuil2!$C$5:$P$5)*(Feuil1!$E$5&lt;=Feuil2!$C$6:$P$6)*(Feuil2!$C$8:$P$19)))*C10</f>
        <v>5</v>
      </c>
      <c r="E10" s="4">
        <f t="shared" ref="E10:E20" si="0">D10*C10</f>
        <v>10</v>
      </c>
    </row>
    <row r="11" spans="2:7">
      <c r="B11" s="3" t="str">
        <v>C</v>
      </c>
      <c r="C11" s="5">
        <v>5</v>
      </c>
      <c r="D11" s="4" cm="1">
        <f t="array" ref="D11">SUMPRODUCT(((Feuil2!$B$8:$B$19=Feuil1!B11)*(Feuil1!$E$5&gt;=Feuil2!$C$5:$P$5)*(Feuil1!$E$5&lt;=Feuil2!$C$6:$P$6)*(Feuil2!$C$8:$P$19)))*C11</f>
        <v>17.5</v>
      </c>
      <c r="E11" s="4">
        <f t="shared" si="0"/>
        <v>87.5</v>
      </c>
    </row>
    <row r="12" spans="2:7">
      <c r="B12" s="3" t="str">
        <v>D</v>
      </c>
      <c r="C12" s="5">
        <v>10</v>
      </c>
      <c r="D12" s="4" cm="1">
        <f t="array" ref="D12">SUMPRODUCT(((Feuil2!$B$8:$B$19=Feuil1!B12)*(Feuil1!$E$5&gt;=Feuil2!$C$5:$P$5)*(Feuil1!$E$5&lt;=Feuil2!$C$6:$P$6)*(Feuil2!$C$8:$P$19)))*C12</f>
        <v>45</v>
      </c>
      <c r="E12" s="4">
        <f t="shared" si="0"/>
        <v>450</v>
      </c>
    </row>
    <row r="13" spans="2:7">
      <c r="B13" s="3">
        <v>0</v>
      </c>
      <c r="C13" s="5"/>
      <c r="D13" s="4" cm="1">
        <f t="array" ref="D13">SUMPRODUCT(((Feuil2!$B$8:$B$19=Feuil1!B13)*(Feuil1!$E$5&gt;=Feuil2!$C$5:$P$5)*(Feuil1!$E$5&lt;=Feuil2!$C$6:$P$6)*(Feuil2!$C$8:$P$19)))*C13</f>
        <v>0</v>
      </c>
      <c r="E13" s="4">
        <f t="shared" si="0"/>
        <v>0</v>
      </c>
    </row>
    <row r="14" spans="2:7">
      <c r="B14" s="3">
        <v>0</v>
      </c>
      <c r="C14" s="5"/>
      <c r="D14" s="4" cm="1">
        <f t="array" ref="D14">SUMPRODUCT(((Feuil2!$B$8:$B$19=Feuil1!B14)*(Feuil1!$E$5&gt;=Feuil2!$C$5:$P$5)*(Feuil1!$E$5&lt;=Feuil2!$C$6:$P$6)*(Feuil2!$C$8:$P$19)))*C14</f>
        <v>0</v>
      </c>
      <c r="E14" s="4">
        <f t="shared" si="0"/>
        <v>0</v>
      </c>
    </row>
    <row r="15" spans="2:7">
      <c r="B15" s="3">
        <v>0</v>
      </c>
      <c r="C15" s="5"/>
      <c r="D15" s="4" cm="1">
        <f t="array" ref="D15">SUMPRODUCT(((Feuil2!$B$8:$B$19=Feuil1!B15)*(Feuil1!$E$5&gt;=Feuil2!$C$5:$P$5)*(Feuil1!$E$5&lt;=Feuil2!$C$6:$P$6)*(Feuil2!$C$8:$P$19)))*C15</f>
        <v>0</v>
      </c>
      <c r="E15" s="4">
        <f t="shared" si="0"/>
        <v>0</v>
      </c>
    </row>
    <row r="16" spans="2:7">
      <c r="B16" s="3">
        <v>0</v>
      </c>
      <c r="C16" s="5"/>
      <c r="D16" s="4" cm="1">
        <f t="array" ref="D16">SUMPRODUCT(((Feuil2!$B$8:$B$19=Feuil1!B16)*(Feuil1!$E$5&gt;=Feuil2!$C$5:$P$5)*(Feuil1!$E$5&lt;=Feuil2!$C$6:$P$6)*(Feuil2!$C$8:$P$19)))*C16</f>
        <v>0</v>
      </c>
      <c r="E16" s="4">
        <f t="shared" si="0"/>
        <v>0</v>
      </c>
    </row>
    <row r="17" spans="2:5">
      <c r="B17" s="3">
        <v>0</v>
      </c>
      <c r="C17" s="5"/>
      <c r="D17" s="4" cm="1">
        <f t="array" ref="D17">SUMPRODUCT(((Feuil2!$B$8:$B$19=Feuil1!B17)*(Feuil1!$E$5&gt;=Feuil2!$C$5:$P$5)*(Feuil1!$E$5&lt;=Feuil2!$C$6:$P$6)*(Feuil2!$C$8:$P$19)))*C17</f>
        <v>0</v>
      </c>
      <c r="E17" s="4">
        <f t="shared" si="0"/>
        <v>0</v>
      </c>
    </row>
    <row r="18" spans="2:5">
      <c r="B18" s="3">
        <v>0</v>
      </c>
      <c r="C18" s="5"/>
      <c r="D18" s="4" cm="1">
        <f t="array" ref="D18">SUMPRODUCT(((Feuil2!$B$8:$B$19=Feuil1!B18)*(Feuil1!$E$5&gt;=Feuil2!$C$5:$P$5)*(Feuil1!$E$5&lt;=Feuil2!$C$6:$P$6)*(Feuil2!$C$8:$P$19)))*C18</f>
        <v>0</v>
      </c>
      <c r="E18" s="4">
        <f t="shared" si="0"/>
        <v>0</v>
      </c>
    </row>
    <row r="19" spans="2:5">
      <c r="B19" s="3">
        <v>0</v>
      </c>
      <c r="C19" s="5"/>
      <c r="D19" s="4" cm="1">
        <f t="array" ref="D19">SUMPRODUCT(((Feuil2!$B$8:$B$19=Feuil1!B19)*(Feuil1!$E$5&gt;=Feuil2!$C$5:$P$5)*(Feuil1!$E$5&lt;=Feuil2!$C$6:$P$6)*(Feuil2!$C$8:$P$19)))*C19</f>
        <v>0</v>
      </c>
      <c r="E19" s="4">
        <f t="shared" si="0"/>
        <v>0</v>
      </c>
    </row>
    <row r="20" spans="2:5">
      <c r="B20" s="3">
        <v>0</v>
      </c>
      <c r="C20" s="5"/>
      <c r="D20" s="4" cm="1">
        <f t="array" ref="D20">SUMPRODUCT(((Feuil2!$B$8:$B$19=Feuil1!B20)*(Feuil1!$E$5&gt;=Feuil2!$C$5:$P$5)*(Feuil1!$E$5&lt;=Feuil2!$C$6:$P$6)*(Feuil2!$C$8:$P$19)))*C20</f>
        <v>0</v>
      </c>
      <c r="E20" s="4">
        <f t="shared" si="0"/>
        <v>0</v>
      </c>
    </row>
  </sheetData>
  <dataValidations count="2">
    <dataValidation type="list" allowBlank="1" showInputMessage="1" showErrorMessage="1" sqref="C5" xr:uid="{B6BB958F-B969-45B3-83A2-28CB20E8C308}">
      <formula1>"1,2,3,4,5,6,7,8,9,10,11,12"</formula1>
    </dataValidation>
    <dataValidation type="list" allowBlank="1" showInputMessage="1" showErrorMessage="1" sqref="D5" xr:uid="{500BDE83-5898-4925-94C7-8E7444809335}">
      <formula1>"2025,2026,2027,2028,2029,2030"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0F4E9-B187-4126-AA43-8AE5BE7A5AE1}">
  <sheetPr codeName="Feuil2"/>
  <dimension ref="B4:P19"/>
  <sheetViews>
    <sheetView workbookViewId="0">
      <selection activeCell="C4" sqref="C4"/>
    </sheetView>
  </sheetViews>
  <sheetFormatPr baseColWidth="10" defaultRowHeight="14.25"/>
  <cols>
    <col min="2" max="2" width="26.25" customWidth="1"/>
  </cols>
  <sheetData>
    <row r="4" spans="2:16">
      <c r="B4" s="7" t="s">
        <v>17</v>
      </c>
      <c r="C4" s="10" t="s">
        <v>15</v>
      </c>
      <c r="D4" s="10" t="s">
        <v>16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2:16">
      <c r="B5" s="7" t="s">
        <v>8</v>
      </c>
      <c r="C5" s="11">
        <v>45992</v>
      </c>
      <c r="D5" s="11">
        <v>46023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2:16">
      <c r="B6" s="7" t="s">
        <v>9</v>
      </c>
      <c r="C6" s="11">
        <v>46022</v>
      </c>
      <c r="D6" s="11">
        <v>46387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2:16">
      <c r="B7" s="1" t="s">
        <v>4</v>
      </c>
      <c r="C7" s="1" t="s">
        <v>6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</row>
    <row r="8" spans="2:16">
      <c r="B8" s="2" t="s">
        <v>10</v>
      </c>
      <c r="C8" s="12">
        <v>1.5</v>
      </c>
      <c r="D8" s="12">
        <v>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2:16">
      <c r="B9" s="2" t="s">
        <v>11</v>
      </c>
      <c r="C9" s="12">
        <v>2.5</v>
      </c>
      <c r="D9" s="12">
        <v>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>
      <c r="B10" s="2" t="s">
        <v>12</v>
      </c>
      <c r="C10" s="12">
        <v>3.5</v>
      </c>
      <c r="D10" s="12">
        <v>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2:16">
      <c r="B11" s="2" t="s">
        <v>13</v>
      </c>
      <c r="C11" s="12">
        <v>4.5</v>
      </c>
      <c r="D11" s="12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2:16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2:16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2:16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2:16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2:16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2:16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2:16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François</cp:lastModifiedBy>
  <dcterms:created xsi:type="dcterms:W3CDTF">2025-07-18T12:36:24Z</dcterms:created>
  <dcterms:modified xsi:type="dcterms:W3CDTF">2025-07-19T03:27:45Z</dcterms:modified>
</cp:coreProperties>
</file>