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codeName="ThisWorkbook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xr:revisionPtr revIDLastSave="0" documentId="13_ncr:1_{4BE806E7-72A2-4C7F-A841-6E6188EC722F}" xr6:coauthVersionLast="47" xr6:coauthVersionMax="47" xr10:uidLastSave="{00000000-0000-0000-0000-000000000000}"/>
  <bookViews>
    <workbookView xWindow="-120" yWindow="-120" windowWidth="29040" windowHeight="15840" activeTab="1" xr2:uid="{FBAF0445-6755-4805-A85F-65B284E35511}"/>
  </bookViews>
  <sheets>
    <sheet name="Paramètres" sheetId="1" r:id="rId1"/>
    <sheet name="Roulement" sheetId="2" r:id="rId2"/>
  </sheets>
  <definedNames>
    <definedName name="an">Roulement!$B$1</definedName>
    <definedName name="fériés">Paramètres!$B$2:$B$23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84" i="2" l="1"/>
  <c r="E84" i="2"/>
  <c r="F84" i="2"/>
  <c r="G84" i="2"/>
  <c r="H84" i="2"/>
  <c r="I84" i="2"/>
  <c r="J84" i="2"/>
  <c r="K84" i="2"/>
  <c r="L84" i="2"/>
  <c r="M84" i="2"/>
  <c r="N84" i="2"/>
  <c r="O84" i="2"/>
  <c r="P84" i="2"/>
  <c r="Q84" i="2"/>
  <c r="R84" i="2"/>
  <c r="S84" i="2"/>
  <c r="T84" i="2"/>
  <c r="U84" i="2"/>
  <c r="V84" i="2"/>
  <c r="W84" i="2"/>
  <c r="X84" i="2"/>
  <c r="Y84" i="2"/>
  <c r="Z84" i="2"/>
  <c r="AA84" i="2"/>
  <c r="AB84" i="2"/>
  <c r="AC84" i="2"/>
  <c r="AD84" i="2"/>
  <c r="AE84" i="2"/>
  <c r="AF84" i="2"/>
  <c r="AG84" i="2"/>
  <c r="C84" i="2"/>
  <c r="C81" i="2"/>
  <c r="D81" i="2"/>
  <c r="E81" i="2"/>
  <c r="F81" i="2"/>
  <c r="G81" i="2"/>
  <c r="H81" i="2"/>
  <c r="I81" i="2"/>
  <c r="J81" i="2"/>
  <c r="K81" i="2"/>
  <c r="L81" i="2"/>
  <c r="M81" i="2"/>
  <c r="N81" i="2"/>
  <c r="O81" i="2"/>
  <c r="P81" i="2"/>
  <c r="Q81" i="2"/>
  <c r="R81" i="2"/>
  <c r="S81" i="2"/>
  <c r="T81" i="2"/>
  <c r="U81" i="2"/>
  <c r="V81" i="2"/>
  <c r="W81" i="2"/>
  <c r="X81" i="2"/>
  <c r="Y81" i="2"/>
  <c r="Z81" i="2"/>
  <c r="AA81" i="2"/>
  <c r="AB81" i="2"/>
  <c r="AC81" i="2"/>
  <c r="AD81" i="2"/>
  <c r="AE81" i="2"/>
  <c r="AF81" i="2"/>
  <c r="AG81" i="2"/>
  <c r="C82" i="2"/>
  <c r="D82" i="2"/>
  <c r="E82" i="2"/>
  <c r="F82" i="2"/>
  <c r="G82" i="2"/>
  <c r="H82" i="2"/>
  <c r="I82" i="2"/>
  <c r="J82" i="2"/>
  <c r="K82" i="2"/>
  <c r="L82" i="2"/>
  <c r="M82" i="2"/>
  <c r="N82" i="2"/>
  <c r="O82" i="2"/>
  <c r="P82" i="2"/>
  <c r="Q82" i="2"/>
  <c r="R82" i="2"/>
  <c r="S82" i="2"/>
  <c r="T82" i="2"/>
  <c r="U82" i="2"/>
  <c r="V82" i="2"/>
  <c r="W82" i="2"/>
  <c r="X82" i="2"/>
  <c r="Y82" i="2"/>
  <c r="Z82" i="2"/>
  <c r="AA82" i="2"/>
  <c r="AB82" i="2"/>
  <c r="AC82" i="2"/>
  <c r="AD82" i="2"/>
  <c r="AE82" i="2"/>
  <c r="AF82" i="2"/>
  <c r="AG82" i="2"/>
  <c r="C83" i="2"/>
  <c r="D83" i="2"/>
  <c r="E83" i="2"/>
  <c r="F83" i="2"/>
  <c r="G83" i="2"/>
  <c r="H83" i="2"/>
  <c r="I83" i="2"/>
  <c r="J83" i="2"/>
  <c r="K83" i="2"/>
  <c r="L83" i="2"/>
  <c r="M83" i="2"/>
  <c r="N83" i="2"/>
  <c r="O83" i="2"/>
  <c r="P83" i="2"/>
  <c r="Q83" i="2"/>
  <c r="R83" i="2"/>
  <c r="S83" i="2"/>
  <c r="T83" i="2"/>
  <c r="U83" i="2"/>
  <c r="V83" i="2"/>
  <c r="W83" i="2"/>
  <c r="X83" i="2"/>
  <c r="Y83" i="2"/>
  <c r="Z83" i="2"/>
  <c r="AA83" i="2"/>
  <c r="AB83" i="2"/>
  <c r="AC83" i="2"/>
  <c r="AD83" i="2"/>
  <c r="AE83" i="2"/>
  <c r="AF83" i="2"/>
  <c r="AG83" i="2"/>
  <c r="D80" i="2"/>
  <c r="E80" i="2"/>
  <c r="F80" i="2"/>
  <c r="G80" i="2"/>
  <c r="H80" i="2"/>
  <c r="I80" i="2"/>
  <c r="J80" i="2"/>
  <c r="K80" i="2"/>
  <c r="L80" i="2"/>
  <c r="M80" i="2"/>
  <c r="N80" i="2"/>
  <c r="O80" i="2"/>
  <c r="P80" i="2"/>
  <c r="Q80" i="2"/>
  <c r="R80" i="2"/>
  <c r="S80" i="2"/>
  <c r="T80" i="2"/>
  <c r="U80" i="2"/>
  <c r="V80" i="2"/>
  <c r="W80" i="2"/>
  <c r="X80" i="2"/>
  <c r="Y80" i="2"/>
  <c r="Z80" i="2"/>
  <c r="AA80" i="2"/>
  <c r="AB80" i="2"/>
  <c r="AC80" i="2"/>
  <c r="AD80" i="2"/>
  <c r="AE80" i="2"/>
  <c r="AF80" i="2"/>
  <c r="AG80" i="2"/>
  <c r="C80" i="2"/>
  <c r="D77" i="2"/>
  <c r="E77" i="2"/>
  <c r="F77" i="2"/>
  <c r="G77" i="2"/>
  <c r="H77" i="2"/>
  <c r="I77" i="2"/>
  <c r="J77" i="2"/>
  <c r="K77" i="2"/>
  <c r="L77" i="2"/>
  <c r="M77" i="2"/>
  <c r="N77" i="2"/>
  <c r="O77" i="2"/>
  <c r="P77" i="2"/>
  <c r="Q77" i="2"/>
  <c r="R77" i="2"/>
  <c r="S77" i="2"/>
  <c r="T77" i="2"/>
  <c r="U77" i="2"/>
  <c r="V77" i="2"/>
  <c r="W77" i="2"/>
  <c r="X77" i="2"/>
  <c r="Y77" i="2"/>
  <c r="Z77" i="2"/>
  <c r="AA77" i="2"/>
  <c r="AB77" i="2"/>
  <c r="AC77" i="2"/>
  <c r="AD77" i="2"/>
  <c r="AE77" i="2"/>
  <c r="AF77" i="2"/>
  <c r="C77" i="2"/>
  <c r="C74" i="2"/>
  <c r="D74" i="2"/>
  <c r="E74" i="2"/>
  <c r="F74" i="2"/>
  <c r="G74" i="2"/>
  <c r="H74" i="2"/>
  <c r="I74" i="2"/>
  <c r="J74" i="2"/>
  <c r="K74" i="2"/>
  <c r="L74" i="2"/>
  <c r="M74" i="2"/>
  <c r="N74" i="2"/>
  <c r="O74" i="2"/>
  <c r="P74" i="2"/>
  <c r="Q74" i="2"/>
  <c r="R74" i="2"/>
  <c r="S74" i="2"/>
  <c r="T74" i="2"/>
  <c r="U74" i="2"/>
  <c r="V74" i="2"/>
  <c r="W74" i="2"/>
  <c r="X74" i="2"/>
  <c r="Y74" i="2"/>
  <c r="Z74" i="2"/>
  <c r="AA74" i="2"/>
  <c r="AB74" i="2"/>
  <c r="AC74" i="2"/>
  <c r="AD74" i="2"/>
  <c r="AE74" i="2"/>
  <c r="AF74" i="2"/>
  <c r="C75" i="2"/>
  <c r="D75" i="2"/>
  <c r="E75" i="2"/>
  <c r="F75" i="2"/>
  <c r="G75" i="2"/>
  <c r="H75" i="2"/>
  <c r="I75" i="2"/>
  <c r="J75" i="2"/>
  <c r="K75" i="2"/>
  <c r="L75" i="2"/>
  <c r="M75" i="2"/>
  <c r="N75" i="2"/>
  <c r="O75" i="2"/>
  <c r="P75" i="2"/>
  <c r="Q75" i="2"/>
  <c r="R75" i="2"/>
  <c r="S75" i="2"/>
  <c r="T75" i="2"/>
  <c r="U75" i="2"/>
  <c r="V75" i="2"/>
  <c r="W75" i="2"/>
  <c r="X75" i="2"/>
  <c r="Y75" i="2"/>
  <c r="Z75" i="2"/>
  <c r="AA75" i="2"/>
  <c r="AB75" i="2"/>
  <c r="AC75" i="2"/>
  <c r="AD75" i="2"/>
  <c r="AE75" i="2"/>
  <c r="AF75" i="2"/>
  <c r="C76" i="2"/>
  <c r="D76" i="2"/>
  <c r="E76" i="2"/>
  <c r="F76" i="2"/>
  <c r="G76" i="2"/>
  <c r="H76" i="2"/>
  <c r="I76" i="2"/>
  <c r="J76" i="2"/>
  <c r="K76" i="2"/>
  <c r="L76" i="2"/>
  <c r="M76" i="2"/>
  <c r="N76" i="2"/>
  <c r="O76" i="2"/>
  <c r="P76" i="2"/>
  <c r="Q76" i="2"/>
  <c r="R76" i="2"/>
  <c r="S76" i="2"/>
  <c r="T76" i="2"/>
  <c r="U76" i="2"/>
  <c r="V76" i="2"/>
  <c r="W76" i="2"/>
  <c r="X76" i="2"/>
  <c r="Y76" i="2"/>
  <c r="Z76" i="2"/>
  <c r="AA76" i="2"/>
  <c r="AB76" i="2"/>
  <c r="AC76" i="2"/>
  <c r="AD76" i="2"/>
  <c r="AE76" i="2"/>
  <c r="AF76" i="2"/>
  <c r="D73" i="2"/>
  <c r="E73" i="2"/>
  <c r="F73" i="2"/>
  <c r="G73" i="2"/>
  <c r="H73" i="2"/>
  <c r="I73" i="2"/>
  <c r="J73" i="2"/>
  <c r="K73" i="2"/>
  <c r="L73" i="2"/>
  <c r="M73" i="2"/>
  <c r="N73" i="2"/>
  <c r="O73" i="2"/>
  <c r="P73" i="2"/>
  <c r="Q73" i="2"/>
  <c r="R73" i="2"/>
  <c r="S73" i="2"/>
  <c r="T73" i="2"/>
  <c r="U73" i="2"/>
  <c r="V73" i="2"/>
  <c r="W73" i="2"/>
  <c r="X73" i="2"/>
  <c r="Y73" i="2"/>
  <c r="Z73" i="2"/>
  <c r="AA73" i="2"/>
  <c r="AB73" i="2"/>
  <c r="AC73" i="2"/>
  <c r="AD73" i="2"/>
  <c r="AE73" i="2"/>
  <c r="AF73" i="2"/>
  <c r="C73" i="2"/>
  <c r="D70" i="2"/>
  <c r="E70" i="2"/>
  <c r="F70" i="2"/>
  <c r="G70" i="2"/>
  <c r="H70" i="2"/>
  <c r="I70" i="2"/>
  <c r="J70" i="2"/>
  <c r="K70" i="2"/>
  <c r="L70" i="2"/>
  <c r="M70" i="2"/>
  <c r="N70" i="2"/>
  <c r="O70" i="2"/>
  <c r="P70" i="2"/>
  <c r="Q70" i="2"/>
  <c r="R70" i="2"/>
  <c r="S70" i="2"/>
  <c r="T70" i="2"/>
  <c r="U70" i="2"/>
  <c r="V70" i="2"/>
  <c r="W70" i="2"/>
  <c r="X70" i="2"/>
  <c r="Y70" i="2"/>
  <c r="Z70" i="2"/>
  <c r="AA70" i="2"/>
  <c r="AB70" i="2"/>
  <c r="AC70" i="2"/>
  <c r="AD70" i="2"/>
  <c r="AE70" i="2"/>
  <c r="AF70" i="2"/>
  <c r="AG70" i="2"/>
  <c r="C70" i="2"/>
  <c r="C67" i="2"/>
  <c r="D67" i="2"/>
  <c r="E67" i="2"/>
  <c r="F67" i="2"/>
  <c r="G67" i="2"/>
  <c r="H67" i="2"/>
  <c r="I67" i="2"/>
  <c r="J67" i="2"/>
  <c r="K67" i="2"/>
  <c r="L67" i="2"/>
  <c r="M67" i="2"/>
  <c r="N67" i="2"/>
  <c r="O67" i="2"/>
  <c r="P67" i="2"/>
  <c r="Q67" i="2"/>
  <c r="R67" i="2"/>
  <c r="S67" i="2"/>
  <c r="T67" i="2"/>
  <c r="U67" i="2"/>
  <c r="V67" i="2"/>
  <c r="W67" i="2"/>
  <c r="X67" i="2"/>
  <c r="Y67" i="2"/>
  <c r="Z67" i="2"/>
  <c r="AA67" i="2"/>
  <c r="AB67" i="2"/>
  <c r="AC67" i="2"/>
  <c r="AD67" i="2"/>
  <c r="AE67" i="2"/>
  <c r="AF67" i="2"/>
  <c r="AG67" i="2"/>
  <c r="C68" i="2"/>
  <c r="D68" i="2"/>
  <c r="E68" i="2"/>
  <c r="F68" i="2"/>
  <c r="G68" i="2"/>
  <c r="H68" i="2"/>
  <c r="I68" i="2"/>
  <c r="J68" i="2"/>
  <c r="K68" i="2"/>
  <c r="L68" i="2"/>
  <c r="M68" i="2"/>
  <c r="N68" i="2"/>
  <c r="O68" i="2"/>
  <c r="P68" i="2"/>
  <c r="Q68" i="2"/>
  <c r="R68" i="2"/>
  <c r="S68" i="2"/>
  <c r="T68" i="2"/>
  <c r="U68" i="2"/>
  <c r="V68" i="2"/>
  <c r="W68" i="2"/>
  <c r="X68" i="2"/>
  <c r="Y68" i="2"/>
  <c r="Z68" i="2"/>
  <c r="AA68" i="2"/>
  <c r="AB68" i="2"/>
  <c r="AC68" i="2"/>
  <c r="AD68" i="2"/>
  <c r="AE68" i="2"/>
  <c r="AF68" i="2"/>
  <c r="AG68" i="2"/>
  <c r="C69" i="2"/>
  <c r="D69" i="2"/>
  <c r="E69" i="2"/>
  <c r="F69" i="2"/>
  <c r="G69" i="2"/>
  <c r="H69" i="2"/>
  <c r="I69" i="2"/>
  <c r="J69" i="2"/>
  <c r="K69" i="2"/>
  <c r="L69" i="2"/>
  <c r="M69" i="2"/>
  <c r="N69" i="2"/>
  <c r="O69" i="2"/>
  <c r="P69" i="2"/>
  <c r="Q69" i="2"/>
  <c r="R69" i="2"/>
  <c r="S69" i="2"/>
  <c r="T69" i="2"/>
  <c r="U69" i="2"/>
  <c r="V69" i="2"/>
  <c r="W69" i="2"/>
  <c r="X69" i="2"/>
  <c r="Y69" i="2"/>
  <c r="Z69" i="2"/>
  <c r="AA69" i="2"/>
  <c r="AB69" i="2"/>
  <c r="AC69" i="2"/>
  <c r="AD69" i="2"/>
  <c r="AE69" i="2"/>
  <c r="AF69" i="2"/>
  <c r="AG69" i="2"/>
  <c r="D66" i="2"/>
  <c r="E66" i="2"/>
  <c r="F66" i="2"/>
  <c r="G66" i="2"/>
  <c r="H66" i="2"/>
  <c r="I66" i="2"/>
  <c r="J66" i="2"/>
  <c r="K66" i="2"/>
  <c r="L66" i="2"/>
  <c r="M66" i="2"/>
  <c r="N66" i="2"/>
  <c r="O66" i="2"/>
  <c r="P66" i="2"/>
  <c r="Q66" i="2"/>
  <c r="R66" i="2"/>
  <c r="S66" i="2"/>
  <c r="T66" i="2"/>
  <c r="U66" i="2"/>
  <c r="V66" i="2"/>
  <c r="W66" i="2"/>
  <c r="X66" i="2"/>
  <c r="Y66" i="2"/>
  <c r="Z66" i="2"/>
  <c r="AA66" i="2"/>
  <c r="AB66" i="2"/>
  <c r="AC66" i="2"/>
  <c r="AD66" i="2"/>
  <c r="AE66" i="2"/>
  <c r="AF66" i="2"/>
  <c r="AG66" i="2"/>
  <c r="C66" i="2"/>
  <c r="D63" i="2"/>
  <c r="E63" i="2"/>
  <c r="F63" i="2"/>
  <c r="G63" i="2"/>
  <c r="H63" i="2"/>
  <c r="I63" i="2"/>
  <c r="J63" i="2"/>
  <c r="K63" i="2"/>
  <c r="L63" i="2"/>
  <c r="M63" i="2"/>
  <c r="N63" i="2"/>
  <c r="O63" i="2"/>
  <c r="P63" i="2"/>
  <c r="Q63" i="2"/>
  <c r="R63" i="2"/>
  <c r="S63" i="2"/>
  <c r="T63" i="2"/>
  <c r="U63" i="2"/>
  <c r="V63" i="2"/>
  <c r="W63" i="2"/>
  <c r="X63" i="2"/>
  <c r="Y63" i="2"/>
  <c r="Z63" i="2"/>
  <c r="AA63" i="2"/>
  <c r="AB63" i="2"/>
  <c r="AC63" i="2"/>
  <c r="AD63" i="2"/>
  <c r="AE63" i="2"/>
  <c r="AF63" i="2"/>
  <c r="C63" i="2"/>
  <c r="C60" i="2"/>
  <c r="D60" i="2"/>
  <c r="E60" i="2"/>
  <c r="F60" i="2"/>
  <c r="G60" i="2"/>
  <c r="H60" i="2"/>
  <c r="I60" i="2"/>
  <c r="J60" i="2"/>
  <c r="K60" i="2"/>
  <c r="L60" i="2"/>
  <c r="M60" i="2"/>
  <c r="N60" i="2"/>
  <c r="O60" i="2"/>
  <c r="P60" i="2"/>
  <c r="Q60" i="2"/>
  <c r="R60" i="2"/>
  <c r="S60" i="2"/>
  <c r="T60" i="2"/>
  <c r="U60" i="2"/>
  <c r="V60" i="2"/>
  <c r="W60" i="2"/>
  <c r="X60" i="2"/>
  <c r="Y60" i="2"/>
  <c r="Z60" i="2"/>
  <c r="AA60" i="2"/>
  <c r="AB60" i="2"/>
  <c r="AC60" i="2"/>
  <c r="AD60" i="2"/>
  <c r="AE60" i="2"/>
  <c r="AF60" i="2"/>
  <c r="C61" i="2"/>
  <c r="D61" i="2"/>
  <c r="E61" i="2"/>
  <c r="F61" i="2"/>
  <c r="G61" i="2"/>
  <c r="H61" i="2"/>
  <c r="I61" i="2"/>
  <c r="J61" i="2"/>
  <c r="K61" i="2"/>
  <c r="L61" i="2"/>
  <c r="M61" i="2"/>
  <c r="N61" i="2"/>
  <c r="O61" i="2"/>
  <c r="P61" i="2"/>
  <c r="Q61" i="2"/>
  <c r="R61" i="2"/>
  <c r="S61" i="2"/>
  <c r="T61" i="2"/>
  <c r="U61" i="2"/>
  <c r="V61" i="2"/>
  <c r="W61" i="2"/>
  <c r="X61" i="2"/>
  <c r="Y61" i="2"/>
  <c r="Z61" i="2"/>
  <c r="AA61" i="2"/>
  <c r="AB61" i="2"/>
  <c r="AC61" i="2"/>
  <c r="AD61" i="2"/>
  <c r="AE61" i="2"/>
  <c r="AF61" i="2"/>
  <c r="C62" i="2"/>
  <c r="D62" i="2"/>
  <c r="E62" i="2"/>
  <c r="F62" i="2"/>
  <c r="G62" i="2"/>
  <c r="H62" i="2"/>
  <c r="I62" i="2"/>
  <c r="J62" i="2"/>
  <c r="K62" i="2"/>
  <c r="L62" i="2"/>
  <c r="M62" i="2"/>
  <c r="N62" i="2"/>
  <c r="O62" i="2"/>
  <c r="P62" i="2"/>
  <c r="Q62" i="2"/>
  <c r="R62" i="2"/>
  <c r="S62" i="2"/>
  <c r="T62" i="2"/>
  <c r="U62" i="2"/>
  <c r="V62" i="2"/>
  <c r="W62" i="2"/>
  <c r="X62" i="2"/>
  <c r="Y62" i="2"/>
  <c r="Z62" i="2"/>
  <c r="AA62" i="2"/>
  <c r="AB62" i="2"/>
  <c r="AC62" i="2"/>
  <c r="AD62" i="2"/>
  <c r="AE62" i="2"/>
  <c r="AF62" i="2"/>
  <c r="D59" i="2"/>
  <c r="E59" i="2"/>
  <c r="F59" i="2"/>
  <c r="G59" i="2"/>
  <c r="H59" i="2"/>
  <c r="I59" i="2"/>
  <c r="J59" i="2"/>
  <c r="K59" i="2"/>
  <c r="L59" i="2"/>
  <c r="M59" i="2"/>
  <c r="N59" i="2"/>
  <c r="O59" i="2"/>
  <c r="P59" i="2"/>
  <c r="Q59" i="2"/>
  <c r="R59" i="2"/>
  <c r="S59" i="2"/>
  <c r="T59" i="2"/>
  <c r="U59" i="2"/>
  <c r="V59" i="2"/>
  <c r="W59" i="2"/>
  <c r="X59" i="2"/>
  <c r="Y59" i="2"/>
  <c r="Z59" i="2"/>
  <c r="AA59" i="2"/>
  <c r="AB59" i="2"/>
  <c r="AC59" i="2"/>
  <c r="AD59" i="2"/>
  <c r="AE59" i="2"/>
  <c r="AF59" i="2"/>
  <c r="C59" i="2"/>
  <c r="D56" i="2"/>
  <c r="E56" i="2"/>
  <c r="F56" i="2"/>
  <c r="G56" i="2"/>
  <c r="H56" i="2"/>
  <c r="I56" i="2"/>
  <c r="J56" i="2"/>
  <c r="K56" i="2"/>
  <c r="L56" i="2"/>
  <c r="M56" i="2"/>
  <c r="N56" i="2"/>
  <c r="O56" i="2"/>
  <c r="P56" i="2"/>
  <c r="Q56" i="2"/>
  <c r="R56" i="2"/>
  <c r="S56" i="2"/>
  <c r="T56" i="2"/>
  <c r="U56" i="2"/>
  <c r="V56" i="2"/>
  <c r="W56" i="2"/>
  <c r="X56" i="2"/>
  <c r="Y56" i="2"/>
  <c r="Z56" i="2"/>
  <c r="AA56" i="2"/>
  <c r="AB56" i="2"/>
  <c r="AC56" i="2"/>
  <c r="AD56" i="2"/>
  <c r="AE56" i="2"/>
  <c r="AF56" i="2"/>
  <c r="AG56" i="2"/>
  <c r="C56" i="2"/>
  <c r="C53" i="2"/>
  <c r="D53" i="2"/>
  <c r="E53" i="2"/>
  <c r="F53" i="2"/>
  <c r="G53" i="2"/>
  <c r="H53" i="2"/>
  <c r="I53" i="2"/>
  <c r="J53" i="2"/>
  <c r="K53" i="2"/>
  <c r="L53" i="2"/>
  <c r="M53" i="2"/>
  <c r="N53" i="2"/>
  <c r="O53" i="2"/>
  <c r="P53" i="2"/>
  <c r="Q53" i="2"/>
  <c r="R53" i="2"/>
  <c r="S53" i="2"/>
  <c r="T53" i="2"/>
  <c r="U53" i="2"/>
  <c r="V53" i="2"/>
  <c r="W53" i="2"/>
  <c r="X53" i="2"/>
  <c r="Y53" i="2"/>
  <c r="Z53" i="2"/>
  <c r="AA53" i="2"/>
  <c r="AB53" i="2"/>
  <c r="AC53" i="2"/>
  <c r="AD53" i="2"/>
  <c r="AE53" i="2"/>
  <c r="AF53" i="2"/>
  <c r="AG53" i="2"/>
  <c r="C54" i="2"/>
  <c r="D54" i="2"/>
  <c r="E54" i="2"/>
  <c r="F54" i="2"/>
  <c r="G54" i="2"/>
  <c r="H54" i="2"/>
  <c r="I54" i="2"/>
  <c r="J54" i="2"/>
  <c r="K54" i="2"/>
  <c r="L54" i="2"/>
  <c r="M54" i="2"/>
  <c r="N54" i="2"/>
  <c r="O54" i="2"/>
  <c r="P54" i="2"/>
  <c r="Q54" i="2"/>
  <c r="R54" i="2"/>
  <c r="S54" i="2"/>
  <c r="T54" i="2"/>
  <c r="U54" i="2"/>
  <c r="V54" i="2"/>
  <c r="W54" i="2"/>
  <c r="X54" i="2"/>
  <c r="Y54" i="2"/>
  <c r="Z54" i="2"/>
  <c r="AA54" i="2"/>
  <c r="AB54" i="2"/>
  <c r="AC54" i="2"/>
  <c r="AD54" i="2"/>
  <c r="AE54" i="2"/>
  <c r="AF54" i="2"/>
  <c r="AG54" i="2"/>
  <c r="C55" i="2"/>
  <c r="D55" i="2"/>
  <c r="E55" i="2"/>
  <c r="F55" i="2"/>
  <c r="G55" i="2"/>
  <c r="H55" i="2"/>
  <c r="I55" i="2"/>
  <c r="J55" i="2"/>
  <c r="K55" i="2"/>
  <c r="L55" i="2"/>
  <c r="M55" i="2"/>
  <c r="N55" i="2"/>
  <c r="O55" i="2"/>
  <c r="P55" i="2"/>
  <c r="Q55" i="2"/>
  <c r="R55" i="2"/>
  <c r="S55" i="2"/>
  <c r="T55" i="2"/>
  <c r="U55" i="2"/>
  <c r="V55" i="2"/>
  <c r="W55" i="2"/>
  <c r="X55" i="2"/>
  <c r="Y55" i="2"/>
  <c r="Z55" i="2"/>
  <c r="AA55" i="2"/>
  <c r="AB55" i="2"/>
  <c r="AC55" i="2"/>
  <c r="AD55" i="2"/>
  <c r="AE55" i="2"/>
  <c r="AF55" i="2"/>
  <c r="AG55" i="2"/>
  <c r="D52" i="2"/>
  <c r="E52" i="2"/>
  <c r="F52" i="2"/>
  <c r="G52" i="2"/>
  <c r="H52" i="2"/>
  <c r="I52" i="2"/>
  <c r="J52" i="2"/>
  <c r="K52" i="2"/>
  <c r="L52" i="2"/>
  <c r="M52" i="2"/>
  <c r="N52" i="2"/>
  <c r="O52" i="2"/>
  <c r="P52" i="2"/>
  <c r="Q52" i="2"/>
  <c r="R52" i="2"/>
  <c r="S52" i="2"/>
  <c r="T52" i="2"/>
  <c r="U52" i="2"/>
  <c r="V52" i="2"/>
  <c r="W52" i="2"/>
  <c r="X52" i="2"/>
  <c r="Y52" i="2"/>
  <c r="Z52" i="2"/>
  <c r="AA52" i="2"/>
  <c r="AB52" i="2"/>
  <c r="AC52" i="2"/>
  <c r="AD52" i="2"/>
  <c r="AE52" i="2"/>
  <c r="AF52" i="2"/>
  <c r="AG52" i="2"/>
  <c r="C52" i="2"/>
  <c r="D49" i="2"/>
  <c r="E49" i="2"/>
  <c r="F49" i="2"/>
  <c r="G49" i="2"/>
  <c r="H49" i="2"/>
  <c r="I49" i="2"/>
  <c r="J49" i="2"/>
  <c r="K49" i="2"/>
  <c r="L49" i="2"/>
  <c r="M49" i="2"/>
  <c r="N49" i="2"/>
  <c r="O49" i="2"/>
  <c r="P49" i="2"/>
  <c r="Q49" i="2"/>
  <c r="R49" i="2"/>
  <c r="S49" i="2"/>
  <c r="T49" i="2"/>
  <c r="U49" i="2"/>
  <c r="V49" i="2"/>
  <c r="W49" i="2"/>
  <c r="X49" i="2"/>
  <c r="Y49" i="2"/>
  <c r="Z49" i="2"/>
  <c r="AA49" i="2"/>
  <c r="AB49" i="2"/>
  <c r="AC49" i="2"/>
  <c r="AD49" i="2"/>
  <c r="AE49" i="2"/>
  <c r="AF49" i="2"/>
  <c r="AG49" i="2"/>
  <c r="C49" i="2"/>
  <c r="C46" i="2"/>
  <c r="D46" i="2"/>
  <c r="E46" i="2"/>
  <c r="F46" i="2"/>
  <c r="G46" i="2"/>
  <c r="H46" i="2"/>
  <c r="I46" i="2"/>
  <c r="J46" i="2"/>
  <c r="K46" i="2"/>
  <c r="L46" i="2"/>
  <c r="M46" i="2"/>
  <c r="N46" i="2"/>
  <c r="O46" i="2"/>
  <c r="P46" i="2"/>
  <c r="Q46" i="2"/>
  <c r="R46" i="2"/>
  <c r="S46" i="2"/>
  <c r="T46" i="2"/>
  <c r="U46" i="2"/>
  <c r="V46" i="2"/>
  <c r="W46" i="2"/>
  <c r="X46" i="2"/>
  <c r="Y46" i="2"/>
  <c r="Z46" i="2"/>
  <c r="AA46" i="2"/>
  <c r="AB46" i="2"/>
  <c r="AC46" i="2"/>
  <c r="AD46" i="2"/>
  <c r="AE46" i="2"/>
  <c r="AF46" i="2"/>
  <c r="AG46" i="2"/>
  <c r="C47" i="2"/>
  <c r="D47" i="2"/>
  <c r="E47" i="2"/>
  <c r="F47" i="2"/>
  <c r="G47" i="2"/>
  <c r="H47" i="2"/>
  <c r="I47" i="2"/>
  <c r="J47" i="2"/>
  <c r="K47" i="2"/>
  <c r="L47" i="2"/>
  <c r="M47" i="2"/>
  <c r="N47" i="2"/>
  <c r="O47" i="2"/>
  <c r="P47" i="2"/>
  <c r="Q47" i="2"/>
  <c r="R47" i="2"/>
  <c r="S47" i="2"/>
  <c r="T47" i="2"/>
  <c r="U47" i="2"/>
  <c r="V47" i="2"/>
  <c r="W47" i="2"/>
  <c r="X47" i="2"/>
  <c r="Y47" i="2"/>
  <c r="Z47" i="2"/>
  <c r="AA47" i="2"/>
  <c r="AB47" i="2"/>
  <c r="AC47" i="2"/>
  <c r="AD47" i="2"/>
  <c r="AE47" i="2"/>
  <c r="AF47" i="2"/>
  <c r="AG47" i="2"/>
  <c r="C48" i="2"/>
  <c r="D48" i="2"/>
  <c r="E48" i="2"/>
  <c r="F48" i="2"/>
  <c r="G48" i="2"/>
  <c r="H48" i="2"/>
  <c r="I48" i="2"/>
  <c r="J48" i="2"/>
  <c r="K48" i="2"/>
  <c r="L48" i="2"/>
  <c r="M48" i="2"/>
  <c r="N48" i="2"/>
  <c r="O48" i="2"/>
  <c r="P48" i="2"/>
  <c r="Q48" i="2"/>
  <c r="R48" i="2"/>
  <c r="S48" i="2"/>
  <c r="T48" i="2"/>
  <c r="U48" i="2"/>
  <c r="V48" i="2"/>
  <c r="W48" i="2"/>
  <c r="X48" i="2"/>
  <c r="Y48" i="2"/>
  <c r="Z48" i="2"/>
  <c r="AA48" i="2"/>
  <c r="AB48" i="2"/>
  <c r="AC48" i="2"/>
  <c r="AD48" i="2"/>
  <c r="AE48" i="2"/>
  <c r="AF48" i="2"/>
  <c r="AG48" i="2"/>
  <c r="D45" i="2"/>
  <c r="E45" i="2"/>
  <c r="F45" i="2"/>
  <c r="G45" i="2"/>
  <c r="H45" i="2"/>
  <c r="I45" i="2"/>
  <c r="J45" i="2"/>
  <c r="K45" i="2"/>
  <c r="L45" i="2"/>
  <c r="M45" i="2"/>
  <c r="N45" i="2"/>
  <c r="O45" i="2"/>
  <c r="P45" i="2"/>
  <c r="Q45" i="2"/>
  <c r="R45" i="2"/>
  <c r="S45" i="2"/>
  <c r="T45" i="2"/>
  <c r="U45" i="2"/>
  <c r="V45" i="2"/>
  <c r="W45" i="2"/>
  <c r="X45" i="2"/>
  <c r="Y45" i="2"/>
  <c r="Z45" i="2"/>
  <c r="AA45" i="2"/>
  <c r="AB45" i="2"/>
  <c r="AC45" i="2"/>
  <c r="AD45" i="2"/>
  <c r="AE45" i="2"/>
  <c r="AF45" i="2"/>
  <c r="AG45" i="2"/>
  <c r="C45" i="2"/>
  <c r="D42" i="2"/>
  <c r="E42" i="2"/>
  <c r="F42" i="2"/>
  <c r="G42" i="2"/>
  <c r="H42" i="2"/>
  <c r="I42" i="2"/>
  <c r="J42" i="2"/>
  <c r="K42" i="2"/>
  <c r="L42" i="2"/>
  <c r="M42" i="2"/>
  <c r="N42" i="2"/>
  <c r="O42" i="2"/>
  <c r="P42" i="2"/>
  <c r="Q42" i="2"/>
  <c r="R42" i="2"/>
  <c r="S42" i="2"/>
  <c r="T42" i="2"/>
  <c r="U42" i="2"/>
  <c r="V42" i="2"/>
  <c r="W42" i="2"/>
  <c r="X42" i="2"/>
  <c r="Y42" i="2"/>
  <c r="Z42" i="2"/>
  <c r="AA42" i="2"/>
  <c r="AB42" i="2"/>
  <c r="AC42" i="2"/>
  <c r="AD42" i="2"/>
  <c r="AE42" i="2"/>
  <c r="AF42" i="2"/>
  <c r="C42" i="2"/>
  <c r="C39" i="2"/>
  <c r="D39" i="2"/>
  <c r="E39" i="2"/>
  <c r="F39" i="2"/>
  <c r="G39" i="2"/>
  <c r="H39" i="2"/>
  <c r="I39" i="2"/>
  <c r="J39" i="2"/>
  <c r="K39" i="2"/>
  <c r="L39" i="2"/>
  <c r="M39" i="2"/>
  <c r="N39" i="2"/>
  <c r="O39" i="2"/>
  <c r="P39" i="2"/>
  <c r="Q39" i="2"/>
  <c r="R39" i="2"/>
  <c r="S39" i="2"/>
  <c r="T39" i="2"/>
  <c r="U39" i="2"/>
  <c r="V39" i="2"/>
  <c r="W39" i="2"/>
  <c r="X39" i="2"/>
  <c r="Y39" i="2"/>
  <c r="Z39" i="2"/>
  <c r="AA39" i="2"/>
  <c r="AB39" i="2"/>
  <c r="AC39" i="2"/>
  <c r="AD39" i="2"/>
  <c r="AE39" i="2"/>
  <c r="AF39" i="2"/>
  <c r="C40" i="2"/>
  <c r="D40" i="2"/>
  <c r="E40" i="2"/>
  <c r="F40" i="2"/>
  <c r="G40" i="2"/>
  <c r="H40" i="2"/>
  <c r="I40" i="2"/>
  <c r="J40" i="2"/>
  <c r="K40" i="2"/>
  <c r="L40" i="2"/>
  <c r="M40" i="2"/>
  <c r="N40" i="2"/>
  <c r="O40" i="2"/>
  <c r="P40" i="2"/>
  <c r="Q40" i="2"/>
  <c r="R40" i="2"/>
  <c r="S40" i="2"/>
  <c r="T40" i="2"/>
  <c r="U40" i="2"/>
  <c r="V40" i="2"/>
  <c r="W40" i="2"/>
  <c r="X40" i="2"/>
  <c r="Y40" i="2"/>
  <c r="Z40" i="2"/>
  <c r="AA40" i="2"/>
  <c r="AB40" i="2"/>
  <c r="AC40" i="2"/>
  <c r="AD40" i="2"/>
  <c r="AE40" i="2"/>
  <c r="AF40" i="2"/>
  <c r="C41" i="2"/>
  <c r="D41" i="2"/>
  <c r="E41" i="2"/>
  <c r="F41" i="2"/>
  <c r="G41" i="2"/>
  <c r="H41" i="2"/>
  <c r="I41" i="2"/>
  <c r="J41" i="2"/>
  <c r="K41" i="2"/>
  <c r="L41" i="2"/>
  <c r="M41" i="2"/>
  <c r="N41" i="2"/>
  <c r="O41" i="2"/>
  <c r="P41" i="2"/>
  <c r="Q41" i="2"/>
  <c r="R41" i="2"/>
  <c r="S41" i="2"/>
  <c r="T41" i="2"/>
  <c r="U41" i="2"/>
  <c r="V41" i="2"/>
  <c r="W41" i="2"/>
  <c r="X41" i="2"/>
  <c r="Y41" i="2"/>
  <c r="Z41" i="2"/>
  <c r="AA41" i="2"/>
  <c r="AB41" i="2"/>
  <c r="AC41" i="2"/>
  <c r="AD41" i="2"/>
  <c r="AE41" i="2"/>
  <c r="AF41" i="2"/>
  <c r="D38" i="2"/>
  <c r="E38" i="2"/>
  <c r="F38" i="2"/>
  <c r="G38" i="2"/>
  <c r="H38" i="2"/>
  <c r="I38" i="2"/>
  <c r="J38" i="2"/>
  <c r="K38" i="2"/>
  <c r="L38" i="2"/>
  <c r="M38" i="2"/>
  <c r="N38" i="2"/>
  <c r="O38" i="2"/>
  <c r="P38" i="2"/>
  <c r="Q38" i="2"/>
  <c r="R38" i="2"/>
  <c r="S38" i="2"/>
  <c r="T38" i="2"/>
  <c r="U38" i="2"/>
  <c r="V38" i="2"/>
  <c r="W38" i="2"/>
  <c r="X38" i="2"/>
  <c r="Y38" i="2"/>
  <c r="Z38" i="2"/>
  <c r="AA38" i="2"/>
  <c r="AB38" i="2"/>
  <c r="AC38" i="2"/>
  <c r="AD38" i="2"/>
  <c r="AE38" i="2"/>
  <c r="AF38" i="2"/>
  <c r="C38" i="2"/>
  <c r="D35" i="2"/>
  <c r="E35" i="2"/>
  <c r="F35" i="2"/>
  <c r="G35" i="2"/>
  <c r="H35" i="2"/>
  <c r="I35" i="2"/>
  <c r="J35" i="2"/>
  <c r="K35" i="2"/>
  <c r="L35" i="2"/>
  <c r="M35" i="2"/>
  <c r="N35" i="2"/>
  <c r="O35" i="2"/>
  <c r="P35" i="2"/>
  <c r="Q35" i="2"/>
  <c r="R35" i="2"/>
  <c r="S35" i="2"/>
  <c r="T35" i="2"/>
  <c r="U35" i="2"/>
  <c r="V35" i="2"/>
  <c r="W35" i="2"/>
  <c r="X35" i="2"/>
  <c r="Y35" i="2"/>
  <c r="Z35" i="2"/>
  <c r="AA35" i="2"/>
  <c r="AB35" i="2"/>
  <c r="AC35" i="2"/>
  <c r="AD35" i="2"/>
  <c r="AE35" i="2"/>
  <c r="AF35" i="2"/>
  <c r="AG35" i="2"/>
  <c r="C35" i="2"/>
  <c r="C32" i="2"/>
  <c r="D32" i="2"/>
  <c r="E32" i="2"/>
  <c r="F32" i="2"/>
  <c r="G32" i="2"/>
  <c r="H32" i="2"/>
  <c r="I32" i="2"/>
  <c r="J32" i="2"/>
  <c r="K32" i="2"/>
  <c r="L32" i="2"/>
  <c r="M32" i="2"/>
  <c r="N32" i="2"/>
  <c r="O32" i="2"/>
  <c r="P32" i="2"/>
  <c r="Q32" i="2"/>
  <c r="R32" i="2"/>
  <c r="S32" i="2"/>
  <c r="T32" i="2"/>
  <c r="U32" i="2"/>
  <c r="V32" i="2"/>
  <c r="W32" i="2"/>
  <c r="X32" i="2"/>
  <c r="Y32" i="2"/>
  <c r="Z32" i="2"/>
  <c r="AA32" i="2"/>
  <c r="AB32" i="2"/>
  <c r="AC32" i="2"/>
  <c r="AD32" i="2"/>
  <c r="AE32" i="2"/>
  <c r="AF32" i="2"/>
  <c r="AG32" i="2"/>
  <c r="C33" i="2"/>
  <c r="D33" i="2"/>
  <c r="E33" i="2"/>
  <c r="F33" i="2"/>
  <c r="G33" i="2"/>
  <c r="H33" i="2"/>
  <c r="I33" i="2"/>
  <c r="J33" i="2"/>
  <c r="K33" i="2"/>
  <c r="L33" i="2"/>
  <c r="M33" i="2"/>
  <c r="N33" i="2"/>
  <c r="O33" i="2"/>
  <c r="P33" i="2"/>
  <c r="Q33" i="2"/>
  <c r="R33" i="2"/>
  <c r="S33" i="2"/>
  <c r="T33" i="2"/>
  <c r="U33" i="2"/>
  <c r="V33" i="2"/>
  <c r="W33" i="2"/>
  <c r="X33" i="2"/>
  <c r="Y33" i="2"/>
  <c r="Z33" i="2"/>
  <c r="AA33" i="2"/>
  <c r="AB33" i="2"/>
  <c r="AC33" i="2"/>
  <c r="AD33" i="2"/>
  <c r="AE33" i="2"/>
  <c r="AF33" i="2"/>
  <c r="AG33" i="2"/>
  <c r="C34" i="2"/>
  <c r="D34" i="2"/>
  <c r="E34" i="2"/>
  <c r="F34" i="2"/>
  <c r="G34" i="2"/>
  <c r="H34" i="2"/>
  <c r="I34" i="2"/>
  <c r="J34" i="2"/>
  <c r="K34" i="2"/>
  <c r="L34" i="2"/>
  <c r="M34" i="2"/>
  <c r="N34" i="2"/>
  <c r="O34" i="2"/>
  <c r="P34" i="2"/>
  <c r="Q34" i="2"/>
  <c r="R34" i="2"/>
  <c r="S34" i="2"/>
  <c r="T34" i="2"/>
  <c r="U34" i="2"/>
  <c r="V34" i="2"/>
  <c r="W34" i="2"/>
  <c r="X34" i="2"/>
  <c r="Y34" i="2"/>
  <c r="Z34" i="2"/>
  <c r="AA34" i="2"/>
  <c r="AB34" i="2"/>
  <c r="AC34" i="2"/>
  <c r="AD34" i="2"/>
  <c r="AE34" i="2"/>
  <c r="AF34" i="2"/>
  <c r="AG34" i="2"/>
  <c r="D31" i="2"/>
  <c r="E31" i="2"/>
  <c r="F31" i="2"/>
  <c r="G31" i="2"/>
  <c r="H31" i="2"/>
  <c r="I31" i="2"/>
  <c r="J31" i="2"/>
  <c r="K31" i="2"/>
  <c r="L31" i="2"/>
  <c r="M31" i="2"/>
  <c r="N31" i="2"/>
  <c r="O31" i="2"/>
  <c r="P31" i="2"/>
  <c r="Q31" i="2"/>
  <c r="R31" i="2"/>
  <c r="S31" i="2"/>
  <c r="T31" i="2"/>
  <c r="U31" i="2"/>
  <c r="V31" i="2"/>
  <c r="W31" i="2"/>
  <c r="X31" i="2"/>
  <c r="Y31" i="2"/>
  <c r="Z31" i="2"/>
  <c r="AA31" i="2"/>
  <c r="AB31" i="2"/>
  <c r="AC31" i="2"/>
  <c r="AD31" i="2"/>
  <c r="AE31" i="2"/>
  <c r="AF31" i="2"/>
  <c r="AG31" i="2"/>
  <c r="C31" i="2"/>
  <c r="C25" i="2"/>
  <c r="D25" i="2"/>
  <c r="E25" i="2"/>
  <c r="F25" i="2"/>
  <c r="G25" i="2"/>
  <c r="H25" i="2"/>
  <c r="I25" i="2"/>
  <c r="J25" i="2"/>
  <c r="K25" i="2"/>
  <c r="L25" i="2"/>
  <c r="M25" i="2"/>
  <c r="N25" i="2"/>
  <c r="O25" i="2"/>
  <c r="P25" i="2"/>
  <c r="Q25" i="2"/>
  <c r="R25" i="2"/>
  <c r="S25" i="2"/>
  <c r="T25" i="2"/>
  <c r="U25" i="2"/>
  <c r="V25" i="2"/>
  <c r="W25" i="2"/>
  <c r="X25" i="2"/>
  <c r="Y25" i="2"/>
  <c r="Z25" i="2"/>
  <c r="AA25" i="2"/>
  <c r="AB25" i="2"/>
  <c r="AC25" i="2"/>
  <c r="AD25" i="2"/>
  <c r="AE25" i="2"/>
  <c r="AF25" i="2"/>
  <c r="C26" i="2"/>
  <c r="D26" i="2"/>
  <c r="E26" i="2"/>
  <c r="F26" i="2"/>
  <c r="G26" i="2"/>
  <c r="H26" i="2"/>
  <c r="I26" i="2"/>
  <c r="J26" i="2"/>
  <c r="K26" i="2"/>
  <c r="L26" i="2"/>
  <c r="M26" i="2"/>
  <c r="N26" i="2"/>
  <c r="O26" i="2"/>
  <c r="P26" i="2"/>
  <c r="Q26" i="2"/>
  <c r="R26" i="2"/>
  <c r="S26" i="2"/>
  <c r="T26" i="2"/>
  <c r="U26" i="2"/>
  <c r="V26" i="2"/>
  <c r="W26" i="2"/>
  <c r="X26" i="2"/>
  <c r="Y26" i="2"/>
  <c r="Z26" i="2"/>
  <c r="AA26" i="2"/>
  <c r="AB26" i="2"/>
  <c r="AC26" i="2"/>
  <c r="AD26" i="2"/>
  <c r="AE26" i="2"/>
  <c r="AF26" i="2"/>
  <c r="C27" i="2"/>
  <c r="D27" i="2"/>
  <c r="E27" i="2"/>
  <c r="F27" i="2"/>
  <c r="G27" i="2"/>
  <c r="H27" i="2"/>
  <c r="I27" i="2"/>
  <c r="J27" i="2"/>
  <c r="K27" i="2"/>
  <c r="L27" i="2"/>
  <c r="M27" i="2"/>
  <c r="N27" i="2"/>
  <c r="O27" i="2"/>
  <c r="P27" i="2"/>
  <c r="Q27" i="2"/>
  <c r="R27" i="2"/>
  <c r="S27" i="2"/>
  <c r="T27" i="2"/>
  <c r="U27" i="2"/>
  <c r="V27" i="2"/>
  <c r="W27" i="2"/>
  <c r="X27" i="2"/>
  <c r="Y27" i="2"/>
  <c r="Z27" i="2"/>
  <c r="AA27" i="2"/>
  <c r="AB27" i="2"/>
  <c r="AC27" i="2"/>
  <c r="AD27" i="2"/>
  <c r="AE27" i="2"/>
  <c r="AF27" i="2"/>
  <c r="C28" i="2"/>
  <c r="D28" i="2"/>
  <c r="E28" i="2"/>
  <c r="F28" i="2"/>
  <c r="G28" i="2"/>
  <c r="H28" i="2"/>
  <c r="I28" i="2"/>
  <c r="J28" i="2"/>
  <c r="K28" i="2"/>
  <c r="L28" i="2"/>
  <c r="M28" i="2"/>
  <c r="N28" i="2"/>
  <c r="O28" i="2"/>
  <c r="P28" i="2"/>
  <c r="Q28" i="2"/>
  <c r="R28" i="2"/>
  <c r="S28" i="2"/>
  <c r="T28" i="2"/>
  <c r="U28" i="2"/>
  <c r="V28" i="2"/>
  <c r="W28" i="2"/>
  <c r="X28" i="2"/>
  <c r="Y28" i="2"/>
  <c r="Z28" i="2"/>
  <c r="AA28" i="2"/>
  <c r="AB28" i="2"/>
  <c r="AC28" i="2"/>
  <c r="AD28" i="2"/>
  <c r="AE28" i="2"/>
  <c r="AF28" i="2"/>
  <c r="D24" i="2"/>
  <c r="E24" i="2"/>
  <c r="F24" i="2"/>
  <c r="G24" i="2"/>
  <c r="H24" i="2"/>
  <c r="I24" i="2"/>
  <c r="J24" i="2"/>
  <c r="K24" i="2"/>
  <c r="L24" i="2"/>
  <c r="M24" i="2"/>
  <c r="N24" i="2"/>
  <c r="O24" i="2"/>
  <c r="P24" i="2"/>
  <c r="Q24" i="2"/>
  <c r="R24" i="2"/>
  <c r="S24" i="2"/>
  <c r="T24" i="2"/>
  <c r="U24" i="2"/>
  <c r="V24" i="2"/>
  <c r="W24" i="2"/>
  <c r="X24" i="2"/>
  <c r="Y24" i="2"/>
  <c r="Z24" i="2"/>
  <c r="AA24" i="2"/>
  <c r="AB24" i="2"/>
  <c r="AC24" i="2"/>
  <c r="AD24" i="2"/>
  <c r="AE24" i="2"/>
  <c r="AF24" i="2"/>
  <c r="C24" i="2"/>
  <c r="D21" i="2"/>
  <c r="E21" i="2"/>
  <c r="F21" i="2"/>
  <c r="G21" i="2"/>
  <c r="H21" i="2"/>
  <c r="I21" i="2"/>
  <c r="J21" i="2"/>
  <c r="K21" i="2"/>
  <c r="L21" i="2"/>
  <c r="M21" i="2"/>
  <c r="N21" i="2"/>
  <c r="O21" i="2"/>
  <c r="P21" i="2"/>
  <c r="Q21" i="2"/>
  <c r="R21" i="2"/>
  <c r="S21" i="2"/>
  <c r="T21" i="2"/>
  <c r="U21" i="2"/>
  <c r="V21" i="2"/>
  <c r="W21" i="2"/>
  <c r="X21" i="2"/>
  <c r="Y21" i="2"/>
  <c r="Z21" i="2"/>
  <c r="AA21" i="2"/>
  <c r="AB21" i="2"/>
  <c r="AC21" i="2"/>
  <c r="AD21" i="2"/>
  <c r="AE21" i="2"/>
  <c r="AF21" i="2"/>
  <c r="AG21" i="2"/>
  <c r="C21" i="2"/>
  <c r="C18" i="2"/>
  <c r="D18" i="2"/>
  <c r="E18" i="2"/>
  <c r="F18" i="2"/>
  <c r="G18" i="2"/>
  <c r="H18" i="2"/>
  <c r="I18" i="2"/>
  <c r="J18" i="2"/>
  <c r="K18" i="2"/>
  <c r="L18" i="2"/>
  <c r="M18" i="2"/>
  <c r="N18" i="2"/>
  <c r="O18" i="2"/>
  <c r="P18" i="2"/>
  <c r="Q18" i="2"/>
  <c r="R18" i="2"/>
  <c r="S18" i="2"/>
  <c r="T18" i="2"/>
  <c r="U18" i="2"/>
  <c r="V18" i="2"/>
  <c r="W18" i="2"/>
  <c r="X18" i="2"/>
  <c r="Y18" i="2"/>
  <c r="Z18" i="2"/>
  <c r="AA18" i="2"/>
  <c r="AB18" i="2"/>
  <c r="AC18" i="2"/>
  <c r="AD18" i="2"/>
  <c r="AE18" i="2"/>
  <c r="AF18" i="2"/>
  <c r="AG18" i="2"/>
  <c r="C19" i="2"/>
  <c r="D19" i="2"/>
  <c r="E19" i="2"/>
  <c r="F19" i="2"/>
  <c r="G19" i="2"/>
  <c r="H19" i="2"/>
  <c r="I19" i="2"/>
  <c r="J19" i="2"/>
  <c r="K19" i="2"/>
  <c r="L19" i="2"/>
  <c r="M19" i="2"/>
  <c r="N19" i="2"/>
  <c r="O19" i="2"/>
  <c r="P19" i="2"/>
  <c r="Q19" i="2"/>
  <c r="R19" i="2"/>
  <c r="S19" i="2"/>
  <c r="T19" i="2"/>
  <c r="U19" i="2"/>
  <c r="V19" i="2"/>
  <c r="W19" i="2"/>
  <c r="X19" i="2"/>
  <c r="Y19" i="2"/>
  <c r="Z19" i="2"/>
  <c r="AA19" i="2"/>
  <c r="AB19" i="2"/>
  <c r="AC19" i="2"/>
  <c r="AD19" i="2"/>
  <c r="AE19" i="2"/>
  <c r="AF19" i="2"/>
  <c r="AG19" i="2"/>
  <c r="C20" i="2"/>
  <c r="D20" i="2"/>
  <c r="E20" i="2"/>
  <c r="F20" i="2"/>
  <c r="G20" i="2"/>
  <c r="H20" i="2"/>
  <c r="I20" i="2"/>
  <c r="J20" i="2"/>
  <c r="K20" i="2"/>
  <c r="L20" i="2"/>
  <c r="M20" i="2"/>
  <c r="N20" i="2"/>
  <c r="O20" i="2"/>
  <c r="P20" i="2"/>
  <c r="Q20" i="2"/>
  <c r="R20" i="2"/>
  <c r="S20" i="2"/>
  <c r="T20" i="2"/>
  <c r="U20" i="2"/>
  <c r="V20" i="2"/>
  <c r="W20" i="2"/>
  <c r="X20" i="2"/>
  <c r="Y20" i="2"/>
  <c r="Z20" i="2"/>
  <c r="AA20" i="2"/>
  <c r="AB20" i="2"/>
  <c r="AC20" i="2"/>
  <c r="AD20" i="2"/>
  <c r="AE20" i="2"/>
  <c r="AF20" i="2"/>
  <c r="AG20" i="2"/>
  <c r="AG17" i="2"/>
  <c r="D17" i="2"/>
  <c r="E17" i="2"/>
  <c r="F17" i="2"/>
  <c r="G17" i="2"/>
  <c r="H17" i="2"/>
  <c r="I17" i="2"/>
  <c r="J17" i="2"/>
  <c r="K17" i="2"/>
  <c r="L17" i="2"/>
  <c r="M17" i="2"/>
  <c r="N17" i="2"/>
  <c r="O17" i="2"/>
  <c r="P17" i="2"/>
  <c r="Q17" i="2"/>
  <c r="R17" i="2"/>
  <c r="S17" i="2"/>
  <c r="T17" i="2"/>
  <c r="U17" i="2"/>
  <c r="V17" i="2"/>
  <c r="W17" i="2"/>
  <c r="X17" i="2"/>
  <c r="Y17" i="2"/>
  <c r="Z17" i="2"/>
  <c r="AA17" i="2"/>
  <c r="AB17" i="2"/>
  <c r="AC17" i="2"/>
  <c r="AD17" i="2"/>
  <c r="AE17" i="2"/>
  <c r="AF17" i="2"/>
  <c r="C17" i="2"/>
  <c r="D14" i="2"/>
  <c r="E14" i="2"/>
  <c r="F14" i="2"/>
  <c r="G14" i="2"/>
  <c r="H14" i="2"/>
  <c r="I14" i="2"/>
  <c r="J14" i="2"/>
  <c r="K14" i="2"/>
  <c r="L14" i="2"/>
  <c r="M14" i="2"/>
  <c r="N14" i="2"/>
  <c r="O14" i="2"/>
  <c r="P14" i="2"/>
  <c r="Q14" i="2"/>
  <c r="R14" i="2"/>
  <c r="S14" i="2"/>
  <c r="T14" i="2"/>
  <c r="U14" i="2"/>
  <c r="V14" i="2"/>
  <c r="W14" i="2"/>
  <c r="X14" i="2"/>
  <c r="Y14" i="2"/>
  <c r="Z14" i="2"/>
  <c r="AA14" i="2"/>
  <c r="AB14" i="2"/>
  <c r="AC14" i="2"/>
  <c r="AD14" i="2"/>
  <c r="C14" i="2"/>
  <c r="C11" i="2"/>
  <c r="D11" i="2"/>
  <c r="E11" i="2"/>
  <c r="F11" i="2"/>
  <c r="G11" i="2"/>
  <c r="H11" i="2"/>
  <c r="I11" i="2"/>
  <c r="J11" i="2"/>
  <c r="K11" i="2"/>
  <c r="L11" i="2"/>
  <c r="M11" i="2"/>
  <c r="N11" i="2"/>
  <c r="O11" i="2"/>
  <c r="P11" i="2"/>
  <c r="Q11" i="2"/>
  <c r="R11" i="2"/>
  <c r="S11" i="2"/>
  <c r="T11" i="2"/>
  <c r="U11" i="2"/>
  <c r="V11" i="2"/>
  <c r="W11" i="2"/>
  <c r="X11" i="2"/>
  <c r="Y11" i="2"/>
  <c r="Z11" i="2"/>
  <c r="AA11" i="2"/>
  <c r="AB11" i="2"/>
  <c r="AC11" i="2"/>
  <c r="AD11" i="2"/>
  <c r="C12" i="2"/>
  <c r="D12" i="2"/>
  <c r="E12" i="2"/>
  <c r="F12" i="2"/>
  <c r="G12" i="2"/>
  <c r="H12" i="2"/>
  <c r="I12" i="2"/>
  <c r="J12" i="2"/>
  <c r="K12" i="2"/>
  <c r="L12" i="2"/>
  <c r="M12" i="2"/>
  <c r="N12" i="2"/>
  <c r="O12" i="2"/>
  <c r="P12" i="2"/>
  <c r="Q12" i="2"/>
  <c r="R12" i="2"/>
  <c r="S12" i="2"/>
  <c r="T12" i="2"/>
  <c r="U12" i="2"/>
  <c r="V12" i="2"/>
  <c r="W12" i="2"/>
  <c r="X12" i="2"/>
  <c r="Y12" i="2"/>
  <c r="Z12" i="2"/>
  <c r="AA12" i="2"/>
  <c r="AB12" i="2"/>
  <c r="AC12" i="2"/>
  <c r="AD12" i="2"/>
  <c r="C13" i="2"/>
  <c r="D13" i="2"/>
  <c r="E13" i="2"/>
  <c r="F13" i="2"/>
  <c r="G13" i="2"/>
  <c r="H13" i="2"/>
  <c r="I13" i="2"/>
  <c r="J13" i="2"/>
  <c r="K13" i="2"/>
  <c r="L13" i="2"/>
  <c r="M13" i="2"/>
  <c r="N13" i="2"/>
  <c r="O13" i="2"/>
  <c r="P13" i="2"/>
  <c r="Q13" i="2"/>
  <c r="R13" i="2"/>
  <c r="S13" i="2"/>
  <c r="T13" i="2"/>
  <c r="U13" i="2"/>
  <c r="V13" i="2"/>
  <c r="W13" i="2"/>
  <c r="X13" i="2"/>
  <c r="Y13" i="2"/>
  <c r="Z13" i="2"/>
  <c r="AA13" i="2"/>
  <c r="AB13" i="2"/>
  <c r="AC13" i="2"/>
  <c r="AD13" i="2"/>
  <c r="D10" i="2"/>
  <c r="E10" i="2"/>
  <c r="F10" i="2"/>
  <c r="G10" i="2"/>
  <c r="H10" i="2"/>
  <c r="I10" i="2"/>
  <c r="J10" i="2"/>
  <c r="K10" i="2"/>
  <c r="L10" i="2"/>
  <c r="M10" i="2"/>
  <c r="N10" i="2"/>
  <c r="O10" i="2"/>
  <c r="P10" i="2"/>
  <c r="Q10" i="2"/>
  <c r="R10" i="2"/>
  <c r="S10" i="2"/>
  <c r="T10" i="2"/>
  <c r="U10" i="2"/>
  <c r="V10" i="2"/>
  <c r="W10" i="2"/>
  <c r="X10" i="2"/>
  <c r="Y10" i="2"/>
  <c r="Z10" i="2"/>
  <c r="AA10" i="2"/>
  <c r="AB10" i="2"/>
  <c r="AC10" i="2"/>
  <c r="AD10" i="2"/>
  <c r="C10" i="2"/>
  <c r="C3" i="2"/>
  <c r="B8" i="1"/>
  <c r="C79" i="2"/>
  <c r="D79" i="2" s="1"/>
  <c r="E79" i="2" s="1"/>
  <c r="F79" i="2" s="1"/>
  <c r="G79" i="2" s="1"/>
  <c r="H79" i="2" s="1"/>
  <c r="I79" i="2" s="1"/>
  <c r="J79" i="2" s="1"/>
  <c r="K79" i="2" s="1"/>
  <c r="L79" i="2" s="1"/>
  <c r="M79" i="2" s="1"/>
  <c r="N79" i="2" s="1"/>
  <c r="O79" i="2" s="1"/>
  <c r="P79" i="2" s="1"/>
  <c r="Q79" i="2" s="1"/>
  <c r="R79" i="2" s="1"/>
  <c r="S79" i="2" s="1"/>
  <c r="T79" i="2" s="1"/>
  <c r="U79" i="2" s="1"/>
  <c r="V79" i="2" s="1"/>
  <c r="W79" i="2" s="1"/>
  <c r="X79" i="2" s="1"/>
  <c r="Y79" i="2" s="1"/>
  <c r="Z79" i="2" s="1"/>
  <c r="AA79" i="2" s="1"/>
  <c r="AB79" i="2" s="1"/>
  <c r="AC79" i="2" s="1"/>
  <c r="AD79" i="2" s="1"/>
  <c r="AE79" i="2" s="1"/>
  <c r="AF79" i="2" s="1"/>
  <c r="AG79" i="2" s="1"/>
  <c r="E72" i="2"/>
  <c r="F72" i="2" s="1"/>
  <c r="G72" i="2" s="1"/>
  <c r="H72" i="2" s="1"/>
  <c r="I72" i="2" s="1"/>
  <c r="J72" i="2" s="1"/>
  <c r="K72" i="2" s="1"/>
  <c r="L72" i="2" s="1"/>
  <c r="M72" i="2" s="1"/>
  <c r="N72" i="2" s="1"/>
  <c r="O72" i="2" s="1"/>
  <c r="P72" i="2" s="1"/>
  <c r="Q72" i="2" s="1"/>
  <c r="R72" i="2" s="1"/>
  <c r="S72" i="2" s="1"/>
  <c r="T72" i="2" s="1"/>
  <c r="U72" i="2" s="1"/>
  <c r="V72" i="2" s="1"/>
  <c r="W72" i="2" s="1"/>
  <c r="X72" i="2" s="1"/>
  <c r="Y72" i="2" s="1"/>
  <c r="Z72" i="2" s="1"/>
  <c r="AA72" i="2" s="1"/>
  <c r="AB72" i="2" s="1"/>
  <c r="AC72" i="2" s="1"/>
  <c r="AD72" i="2" s="1"/>
  <c r="AE72" i="2" s="1"/>
  <c r="AF72" i="2" s="1"/>
  <c r="D72" i="2"/>
  <c r="C72" i="2"/>
  <c r="C65" i="2"/>
  <c r="D65" i="2" s="1"/>
  <c r="E65" i="2" s="1"/>
  <c r="F65" i="2" s="1"/>
  <c r="G65" i="2" s="1"/>
  <c r="H65" i="2" s="1"/>
  <c r="I65" i="2" s="1"/>
  <c r="J65" i="2" s="1"/>
  <c r="K65" i="2" s="1"/>
  <c r="L65" i="2" s="1"/>
  <c r="M65" i="2" s="1"/>
  <c r="N65" i="2" s="1"/>
  <c r="O65" i="2" s="1"/>
  <c r="P65" i="2" s="1"/>
  <c r="Q65" i="2" s="1"/>
  <c r="R65" i="2" s="1"/>
  <c r="S65" i="2" s="1"/>
  <c r="T65" i="2" s="1"/>
  <c r="U65" i="2" s="1"/>
  <c r="V65" i="2" s="1"/>
  <c r="W65" i="2" s="1"/>
  <c r="X65" i="2" s="1"/>
  <c r="Y65" i="2" s="1"/>
  <c r="Z65" i="2" s="1"/>
  <c r="AA65" i="2" s="1"/>
  <c r="AB65" i="2" s="1"/>
  <c r="AC65" i="2" s="1"/>
  <c r="AD65" i="2" s="1"/>
  <c r="AE65" i="2" s="1"/>
  <c r="AF65" i="2" s="1"/>
  <c r="AG65" i="2" s="1"/>
  <c r="C58" i="2"/>
  <c r="D58" i="2" s="1"/>
  <c r="E58" i="2" s="1"/>
  <c r="F58" i="2" s="1"/>
  <c r="G58" i="2" s="1"/>
  <c r="H58" i="2" s="1"/>
  <c r="I58" i="2" s="1"/>
  <c r="J58" i="2" s="1"/>
  <c r="K58" i="2" s="1"/>
  <c r="L58" i="2" s="1"/>
  <c r="M58" i="2" s="1"/>
  <c r="N58" i="2" s="1"/>
  <c r="O58" i="2" s="1"/>
  <c r="P58" i="2" s="1"/>
  <c r="Q58" i="2" s="1"/>
  <c r="R58" i="2" s="1"/>
  <c r="S58" i="2" s="1"/>
  <c r="T58" i="2" s="1"/>
  <c r="U58" i="2" s="1"/>
  <c r="V58" i="2" s="1"/>
  <c r="W58" i="2" s="1"/>
  <c r="X58" i="2" s="1"/>
  <c r="Y58" i="2" s="1"/>
  <c r="Z58" i="2" s="1"/>
  <c r="AA58" i="2" s="1"/>
  <c r="AB58" i="2" s="1"/>
  <c r="AC58" i="2" s="1"/>
  <c r="AD58" i="2" s="1"/>
  <c r="AE58" i="2" s="1"/>
  <c r="AF58" i="2" s="1"/>
  <c r="C51" i="2"/>
  <c r="D51" i="2" s="1"/>
  <c r="E51" i="2" s="1"/>
  <c r="F51" i="2" s="1"/>
  <c r="G51" i="2" s="1"/>
  <c r="H51" i="2" s="1"/>
  <c r="I51" i="2" s="1"/>
  <c r="J51" i="2" s="1"/>
  <c r="K51" i="2" s="1"/>
  <c r="L51" i="2" s="1"/>
  <c r="M51" i="2" s="1"/>
  <c r="N51" i="2" s="1"/>
  <c r="O51" i="2" s="1"/>
  <c r="P51" i="2" s="1"/>
  <c r="Q51" i="2" s="1"/>
  <c r="R51" i="2" s="1"/>
  <c r="S51" i="2" s="1"/>
  <c r="T51" i="2" s="1"/>
  <c r="U51" i="2" s="1"/>
  <c r="V51" i="2" s="1"/>
  <c r="W51" i="2" s="1"/>
  <c r="X51" i="2" s="1"/>
  <c r="Y51" i="2" s="1"/>
  <c r="Z51" i="2" s="1"/>
  <c r="AA51" i="2" s="1"/>
  <c r="AB51" i="2" s="1"/>
  <c r="AC51" i="2" s="1"/>
  <c r="AD51" i="2" s="1"/>
  <c r="AE51" i="2" s="1"/>
  <c r="AF51" i="2" s="1"/>
  <c r="AG51" i="2" s="1"/>
  <c r="C44" i="2"/>
  <c r="D44" i="2" s="1"/>
  <c r="E44" i="2" s="1"/>
  <c r="F44" i="2" s="1"/>
  <c r="G44" i="2" s="1"/>
  <c r="H44" i="2" s="1"/>
  <c r="I44" i="2" s="1"/>
  <c r="J44" i="2" s="1"/>
  <c r="K44" i="2" s="1"/>
  <c r="L44" i="2" s="1"/>
  <c r="M44" i="2" s="1"/>
  <c r="N44" i="2" s="1"/>
  <c r="O44" i="2" s="1"/>
  <c r="P44" i="2" s="1"/>
  <c r="Q44" i="2" s="1"/>
  <c r="R44" i="2" s="1"/>
  <c r="S44" i="2" s="1"/>
  <c r="T44" i="2" s="1"/>
  <c r="U44" i="2" s="1"/>
  <c r="V44" i="2" s="1"/>
  <c r="W44" i="2" s="1"/>
  <c r="X44" i="2" s="1"/>
  <c r="Y44" i="2" s="1"/>
  <c r="Z44" i="2" s="1"/>
  <c r="AA44" i="2" s="1"/>
  <c r="AB44" i="2" s="1"/>
  <c r="AC44" i="2" s="1"/>
  <c r="AD44" i="2" s="1"/>
  <c r="AE44" i="2" s="1"/>
  <c r="AF44" i="2" s="1"/>
  <c r="AG44" i="2" s="1"/>
  <c r="C37" i="2"/>
  <c r="D37" i="2" s="1"/>
  <c r="E37" i="2" s="1"/>
  <c r="F37" i="2" s="1"/>
  <c r="G37" i="2" s="1"/>
  <c r="H37" i="2" s="1"/>
  <c r="I37" i="2" s="1"/>
  <c r="J37" i="2" s="1"/>
  <c r="K37" i="2" s="1"/>
  <c r="L37" i="2" s="1"/>
  <c r="M37" i="2" s="1"/>
  <c r="N37" i="2" s="1"/>
  <c r="O37" i="2" s="1"/>
  <c r="P37" i="2" s="1"/>
  <c r="Q37" i="2" s="1"/>
  <c r="R37" i="2" s="1"/>
  <c r="S37" i="2" s="1"/>
  <c r="T37" i="2" s="1"/>
  <c r="U37" i="2" s="1"/>
  <c r="V37" i="2" s="1"/>
  <c r="W37" i="2" s="1"/>
  <c r="X37" i="2" s="1"/>
  <c r="Y37" i="2" s="1"/>
  <c r="Z37" i="2" s="1"/>
  <c r="AA37" i="2" s="1"/>
  <c r="AB37" i="2" s="1"/>
  <c r="AC37" i="2" s="1"/>
  <c r="AD37" i="2" s="1"/>
  <c r="AE37" i="2" s="1"/>
  <c r="AF37" i="2" s="1"/>
  <c r="C30" i="2"/>
  <c r="D30" i="2" s="1"/>
  <c r="E30" i="2" s="1"/>
  <c r="F30" i="2" s="1"/>
  <c r="G30" i="2" s="1"/>
  <c r="H30" i="2" s="1"/>
  <c r="I30" i="2" s="1"/>
  <c r="J30" i="2" s="1"/>
  <c r="K30" i="2" s="1"/>
  <c r="L30" i="2" s="1"/>
  <c r="M30" i="2" s="1"/>
  <c r="N30" i="2" s="1"/>
  <c r="O30" i="2" s="1"/>
  <c r="P30" i="2" s="1"/>
  <c r="Q30" i="2" s="1"/>
  <c r="R30" i="2" s="1"/>
  <c r="S30" i="2" s="1"/>
  <c r="T30" i="2" s="1"/>
  <c r="U30" i="2" s="1"/>
  <c r="V30" i="2" s="1"/>
  <c r="W30" i="2" s="1"/>
  <c r="X30" i="2" s="1"/>
  <c r="Y30" i="2" s="1"/>
  <c r="Z30" i="2" s="1"/>
  <c r="AA30" i="2" s="1"/>
  <c r="AB30" i="2" s="1"/>
  <c r="AC30" i="2" s="1"/>
  <c r="AD30" i="2" s="1"/>
  <c r="AE30" i="2" s="1"/>
  <c r="AF30" i="2" s="1"/>
  <c r="AG30" i="2" s="1"/>
  <c r="E23" i="2"/>
  <c r="F23" i="2" s="1"/>
  <c r="G23" i="2" s="1"/>
  <c r="H23" i="2" s="1"/>
  <c r="I23" i="2" s="1"/>
  <c r="J23" i="2" s="1"/>
  <c r="K23" i="2" s="1"/>
  <c r="L23" i="2" s="1"/>
  <c r="M23" i="2" s="1"/>
  <c r="N23" i="2" s="1"/>
  <c r="O23" i="2" s="1"/>
  <c r="P23" i="2" s="1"/>
  <c r="Q23" i="2" s="1"/>
  <c r="R23" i="2" s="1"/>
  <c r="S23" i="2" s="1"/>
  <c r="T23" i="2" s="1"/>
  <c r="U23" i="2" s="1"/>
  <c r="V23" i="2" s="1"/>
  <c r="W23" i="2" s="1"/>
  <c r="X23" i="2" s="1"/>
  <c r="Y23" i="2" s="1"/>
  <c r="Z23" i="2" s="1"/>
  <c r="AA23" i="2" s="1"/>
  <c r="AB23" i="2" s="1"/>
  <c r="AC23" i="2" s="1"/>
  <c r="AD23" i="2" s="1"/>
  <c r="AE23" i="2" s="1"/>
  <c r="AF23" i="2" s="1"/>
  <c r="D23" i="2"/>
  <c r="C23" i="2"/>
  <c r="C16" i="2"/>
  <c r="D16" i="2" s="1"/>
  <c r="E16" i="2" s="1"/>
  <c r="F16" i="2" s="1"/>
  <c r="G16" i="2" s="1"/>
  <c r="H16" i="2" s="1"/>
  <c r="I16" i="2" s="1"/>
  <c r="J16" i="2" s="1"/>
  <c r="K16" i="2" s="1"/>
  <c r="L16" i="2" s="1"/>
  <c r="M16" i="2" s="1"/>
  <c r="N16" i="2" s="1"/>
  <c r="O16" i="2" s="1"/>
  <c r="P16" i="2" s="1"/>
  <c r="Q16" i="2" s="1"/>
  <c r="R16" i="2" s="1"/>
  <c r="S16" i="2" s="1"/>
  <c r="T16" i="2" s="1"/>
  <c r="U16" i="2" s="1"/>
  <c r="V16" i="2" s="1"/>
  <c r="W16" i="2" s="1"/>
  <c r="X16" i="2" s="1"/>
  <c r="Y16" i="2" s="1"/>
  <c r="Z16" i="2" s="1"/>
  <c r="AA16" i="2" s="1"/>
  <c r="AB16" i="2" s="1"/>
  <c r="AC16" i="2" s="1"/>
  <c r="AD16" i="2" s="1"/>
  <c r="AE16" i="2" s="1"/>
  <c r="AF16" i="2" s="1"/>
  <c r="AG16" i="2" s="1"/>
  <c r="D9" i="2"/>
  <c r="C9" i="2"/>
  <c r="B79" i="2"/>
  <c r="B84" i="2"/>
  <c r="B83" i="2"/>
  <c r="B82" i="2"/>
  <c r="B81" i="2"/>
  <c r="B80" i="2"/>
  <c r="B72" i="2"/>
  <c r="B65" i="2"/>
  <c r="B58" i="2"/>
  <c r="B77" i="2"/>
  <c r="B76" i="2"/>
  <c r="B75" i="2"/>
  <c r="B74" i="2"/>
  <c r="B73" i="2"/>
  <c r="B70" i="2"/>
  <c r="B69" i="2"/>
  <c r="B68" i="2"/>
  <c r="B67" i="2"/>
  <c r="B66" i="2"/>
  <c r="B63" i="2"/>
  <c r="B62" i="2"/>
  <c r="B61" i="2"/>
  <c r="B60" i="2"/>
  <c r="B59" i="2"/>
  <c r="B51" i="2"/>
  <c r="B44" i="2"/>
  <c r="B56" i="2"/>
  <c r="B55" i="2"/>
  <c r="B54" i="2"/>
  <c r="B53" i="2"/>
  <c r="B52" i="2"/>
  <c r="B49" i="2"/>
  <c r="B48" i="2"/>
  <c r="B47" i="2"/>
  <c r="B46" i="2"/>
  <c r="B45" i="2"/>
  <c r="B37" i="2"/>
  <c r="B30" i="2"/>
  <c r="B23" i="2"/>
  <c r="B42" i="2"/>
  <c r="B41" i="2"/>
  <c r="B40" i="2"/>
  <c r="B39" i="2"/>
  <c r="B38" i="2"/>
  <c r="B35" i="2"/>
  <c r="B34" i="2"/>
  <c r="B33" i="2"/>
  <c r="B32" i="2"/>
  <c r="B31" i="2"/>
  <c r="B28" i="2"/>
  <c r="B27" i="2"/>
  <c r="B26" i="2"/>
  <c r="B25" i="2"/>
  <c r="B24" i="2"/>
  <c r="B9" i="2"/>
  <c r="B16" i="2"/>
  <c r="B21" i="2"/>
  <c r="B20" i="2"/>
  <c r="B19" i="2"/>
  <c r="B18" i="2"/>
  <c r="B17" i="2"/>
  <c r="B14" i="2"/>
  <c r="B13" i="2"/>
  <c r="B12" i="2"/>
  <c r="B11" i="2"/>
  <c r="B10" i="2"/>
  <c r="B7" i="2"/>
  <c r="B6" i="2"/>
  <c r="B5" i="2"/>
  <c r="B4" i="2"/>
  <c r="B3" i="2"/>
  <c r="B2" i="2"/>
  <c r="C2" i="2" s="1"/>
  <c r="B22" i="1"/>
  <c r="B23" i="1" s="1"/>
  <c r="B20" i="1"/>
  <c r="B21" i="1" s="1"/>
  <c r="B18" i="1"/>
  <c r="B19" i="1" s="1"/>
  <c r="B16" i="1"/>
  <c r="B17" i="1" s="1"/>
  <c r="B12" i="1"/>
  <c r="B13" i="1" s="1"/>
  <c r="B9" i="1"/>
  <c r="B6" i="1"/>
  <c r="B7" i="1" s="1"/>
  <c r="B4" i="1"/>
  <c r="B14" i="1" s="1"/>
  <c r="B15" i="1" s="1"/>
  <c r="B2" i="1"/>
  <c r="B3" i="1" s="1"/>
  <c r="E9" i="2" l="1"/>
  <c r="D2" i="2"/>
  <c r="B5" i="1"/>
  <c r="B10" i="1"/>
  <c r="B11" i="1" s="1"/>
  <c r="F9" i="2" l="1"/>
  <c r="C6" i="2"/>
  <c r="C5" i="2"/>
  <c r="C4" i="2"/>
  <c r="D7" i="2"/>
  <c r="D3" i="2"/>
  <c r="D6" i="2"/>
  <c r="D5" i="2"/>
  <c r="D4" i="2"/>
  <c r="C7" i="2"/>
  <c r="E2" i="2"/>
  <c r="G9" i="2" l="1"/>
  <c r="E4" i="2"/>
  <c r="E7" i="2"/>
  <c r="E3" i="2"/>
  <c r="E6" i="2"/>
  <c r="E5" i="2"/>
  <c r="F2" i="2"/>
  <c r="H9" i="2" l="1"/>
  <c r="F5" i="2"/>
  <c r="F4" i="2"/>
  <c r="F7" i="2"/>
  <c r="F3" i="2"/>
  <c r="F6" i="2"/>
  <c r="G2" i="2"/>
  <c r="I9" i="2" l="1"/>
  <c r="G6" i="2"/>
  <c r="G5" i="2"/>
  <c r="G4" i="2"/>
  <c r="G7" i="2"/>
  <c r="G3" i="2"/>
  <c r="H2" i="2"/>
  <c r="J9" i="2" l="1"/>
  <c r="H7" i="2"/>
  <c r="H3" i="2"/>
  <c r="H6" i="2"/>
  <c r="H5" i="2"/>
  <c r="H4" i="2"/>
  <c r="I2" i="2"/>
  <c r="K9" i="2" l="1"/>
  <c r="I4" i="2"/>
  <c r="I7" i="2"/>
  <c r="I3" i="2"/>
  <c r="I6" i="2"/>
  <c r="I5" i="2"/>
  <c r="J2" i="2"/>
  <c r="L9" i="2" l="1"/>
  <c r="J5" i="2"/>
  <c r="J4" i="2"/>
  <c r="J7" i="2"/>
  <c r="J3" i="2"/>
  <c r="J6" i="2"/>
  <c r="K2" i="2"/>
  <c r="M9" i="2" l="1"/>
  <c r="K6" i="2"/>
  <c r="K5" i="2"/>
  <c r="K4" i="2"/>
  <c r="K7" i="2"/>
  <c r="K3" i="2"/>
  <c r="L2" i="2"/>
  <c r="N9" i="2" l="1"/>
  <c r="L7" i="2"/>
  <c r="L3" i="2"/>
  <c r="L6" i="2"/>
  <c r="L5" i="2"/>
  <c r="L4" i="2"/>
  <c r="M2" i="2"/>
  <c r="O9" i="2" l="1"/>
  <c r="M4" i="2"/>
  <c r="M7" i="2"/>
  <c r="M3" i="2"/>
  <c r="M6" i="2"/>
  <c r="M5" i="2"/>
  <c r="N2" i="2"/>
  <c r="P9" i="2" l="1"/>
  <c r="Q9" i="2" s="1"/>
  <c r="R9" i="2" s="1"/>
  <c r="S9" i="2" s="1"/>
  <c r="T9" i="2" s="1"/>
  <c r="U9" i="2" s="1"/>
  <c r="V9" i="2" s="1"/>
  <c r="W9" i="2" s="1"/>
  <c r="X9" i="2" s="1"/>
  <c r="Y9" i="2" s="1"/>
  <c r="Z9" i="2" s="1"/>
  <c r="AA9" i="2" s="1"/>
  <c r="AB9" i="2" s="1"/>
  <c r="AC9" i="2" s="1"/>
  <c r="AD9" i="2" s="1"/>
  <c r="N5" i="2"/>
  <c r="N4" i="2"/>
  <c r="N7" i="2"/>
  <c r="N3" i="2"/>
  <c r="N6" i="2"/>
  <c r="O2" i="2"/>
  <c r="O6" i="2" l="1"/>
  <c r="O5" i="2"/>
  <c r="O4" i="2"/>
  <c r="O7" i="2"/>
  <c r="O3" i="2"/>
  <c r="P2" i="2"/>
  <c r="P7" i="2" l="1"/>
  <c r="P3" i="2"/>
  <c r="P6" i="2"/>
  <c r="P5" i="2"/>
  <c r="P4" i="2"/>
  <c r="Q2" i="2"/>
  <c r="Q4" i="2" l="1"/>
  <c r="Q7" i="2"/>
  <c r="Q3" i="2"/>
  <c r="Q6" i="2"/>
  <c r="Q5" i="2"/>
  <c r="R2" i="2"/>
  <c r="R5" i="2" l="1"/>
  <c r="R4" i="2"/>
  <c r="R7" i="2"/>
  <c r="R3" i="2"/>
  <c r="R6" i="2"/>
  <c r="S2" i="2"/>
  <c r="S6" i="2" l="1"/>
  <c r="S5" i="2"/>
  <c r="S4" i="2"/>
  <c r="S7" i="2"/>
  <c r="S3" i="2"/>
  <c r="T2" i="2"/>
  <c r="T7" i="2" l="1"/>
  <c r="T3" i="2"/>
  <c r="T6" i="2"/>
  <c r="T5" i="2"/>
  <c r="T4" i="2"/>
  <c r="U2" i="2"/>
  <c r="U4" i="2" l="1"/>
  <c r="U7" i="2"/>
  <c r="U3" i="2"/>
  <c r="U6" i="2"/>
  <c r="U5" i="2"/>
  <c r="V2" i="2"/>
  <c r="V5" i="2" l="1"/>
  <c r="V4" i="2"/>
  <c r="V7" i="2"/>
  <c r="V3" i="2"/>
  <c r="V6" i="2"/>
  <c r="W2" i="2"/>
  <c r="W6" i="2" l="1"/>
  <c r="W5" i="2"/>
  <c r="W4" i="2"/>
  <c r="W7" i="2"/>
  <c r="W3" i="2"/>
  <c r="X2" i="2"/>
  <c r="X7" i="2" l="1"/>
  <c r="X3" i="2"/>
  <c r="X6" i="2"/>
  <c r="X5" i="2"/>
  <c r="X4" i="2"/>
  <c r="Y2" i="2"/>
  <c r="Y4" i="2" l="1"/>
  <c r="Y7" i="2"/>
  <c r="Y3" i="2"/>
  <c r="Y6" i="2"/>
  <c r="Y5" i="2"/>
  <c r="Z2" i="2"/>
  <c r="Z5" i="2" l="1"/>
  <c r="Z4" i="2"/>
  <c r="Z7" i="2"/>
  <c r="Z3" i="2"/>
  <c r="Z6" i="2"/>
  <c r="AA2" i="2"/>
  <c r="AA6" i="2" l="1"/>
  <c r="AA5" i="2"/>
  <c r="AA4" i="2"/>
  <c r="AA7" i="2"/>
  <c r="AA3" i="2"/>
  <c r="AB2" i="2"/>
  <c r="AB7" i="2" l="1"/>
  <c r="AB3" i="2"/>
  <c r="AB6" i="2"/>
  <c r="AB5" i="2"/>
  <c r="AB4" i="2"/>
  <c r="AC2" i="2"/>
  <c r="AC4" i="2" l="1"/>
  <c r="AC7" i="2"/>
  <c r="AC3" i="2"/>
  <c r="AC6" i="2"/>
  <c r="AC5" i="2"/>
  <c r="AD2" i="2"/>
  <c r="AD5" i="2" l="1"/>
  <c r="AD4" i="2"/>
  <c r="AD7" i="2"/>
  <c r="AD3" i="2"/>
  <c r="AD6" i="2"/>
  <c r="AE2" i="2"/>
  <c r="AE6" i="2" l="1"/>
  <c r="AE5" i="2"/>
  <c r="AE4" i="2"/>
  <c r="AE7" i="2"/>
  <c r="AE3" i="2"/>
  <c r="AF2" i="2"/>
  <c r="AF7" i="2" l="1"/>
  <c r="AF3" i="2"/>
  <c r="AF5" i="2"/>
  <c r="AF4" i="2"/>
  <c r="AF6" i="2"/>
  <c r="AG2" i="2"/>
  <c r="AG4" i="2" l="1"/>
  <c r="AG7" i="2"/>
  <c r="AG3" i="2"/>
  <c r="AG6" i="2"/>
  <c r="AG5" i="2"/>
</calcChain>
</file>

<file path=xl/sharedStrings.xml><?xml version="1.0" encoding="utf-8"?>
<sst xmlns="http://schemas.openxmlformats.org/spreadsheetml/2006/main" count="148" uniqueCount="28">
  <si>
    <t>l</t>
  </si>
  <si>
    <t>m</t>
  </si>
  <si>
    <t>me</t>
  </si>
  <si>
    <t>j</t>
  </si>
  <si>
    <t>v</t>
  </si>
  <si>
    <t>s</t>
  </si>
  <si>
    <t>d</t>
  </si>
  <si>
    <t>Personne1</t>
  </si>
  <si>
    <t>J</t>
  </si>
  <si>
    <t>Personne2</t>
  </si>
  <si>
    <t>A</t>
  </si>
  <si>
    <t>M</t>
  </si>
  <si>
    <t>Personne3</t>
  </si>
  <si>
    <t>Personne4</t>
  </si>
  <si>
    <t>Personne5</t>
  </si>
  <si>
    <t>Fériés/Pont</t>
  </si>
  <si>
    <t>Nouvel an</t>
  </si>
  <si>
    <t>Pont</t>
  </si>
  <si>
    <t>Pâques (Lundi)</t>
  </si>
  <si>
    <t>Fête du travail</t>
  </si>
  <si>
    <t>Armistice 1945</t>
  </si>
  <si>
    <t>Ascension</t>
  </si>
  <si>
    <t>Fête nationale</t>
  </si>
  <si>
    <t>Pentecôte (Lundi)</t>
  </si>
  <si>
    <t>Assomption</t>
  </si>
  <si>
    <t>Toussaint</t>
  </si>
  <si>
    <t>Armistice 1918</t>
  </si>
  <si>
    <t>Noël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</si>
</sst>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mmmm"/>
    <numFmt numFmtId="165" formatCode="ddd"/>
  </numFmts>
  <fonts count="10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b/>
      <sz val="14"/>
      <color theme="1"/>
      <name val="Aptos Narrow"/>
      <family val="2"/>
      <scheme val="minor"/>
    </font>
    <font>
      <b/>
      <sz val="12"/>
      <color theme="0"/>
      <name val="Aptos Narrow"/>
      <family val="2"/>
      <scheme val="minor"/>
    </font>
    <font>
      <b/>
      <sz val="8"/>
      <color theme="0"/>
      <name val="Aptos Narrow"/>
      <family val="2"/>
      <scheme val="minor"/>
    </font>
    <font>
      <i/>
      <sz val="9"/>
      <color rgb="FF243C47"/>
      <name val="Verdana"/>
      <family val="2"/>
    </font>
    <font>
      <sz val="10"/>
      <color rgb="FF7F0055"/>
      <name val="Courier New"/>
      <family val="3"/>
    </font>
    <font>
      <b/>
      <sz val="11"/>
      <color rgb="FFFF0000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19">
    <xf numFmtId="0" fontId="0" fillId="0" borderId="0" xfId="0"/>
    <xf numFmtId="0" fontId="2" fillId="0" borderId="0" xfId="0" applyFont="1" applyAlignment="1">
      <alignment horizontal="centerContinuous"/>
    </xf>
    <xf numFmtId="0" fontId="0" fillId="0" borderId="0" xfId="0" applyAlignment="1">
      <alignment horizontal="centerContinuous"/>
    </xf>
    <xf numFmtId="0" fontId="4" fillId="0" borderId="0" xfId="0" applyFont="1"/>
    <xf numFmtId="0" fontId="0" fillId="0" borderId="1" xfId="0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0" fillId="0" borderId="1" xfId="0" applyBorder="1"/>
    <xf numFmtId="0" fontId="5" fillId="3" borderId="2" xfId="1" applyFont="1" applyFill="1" applyBorder="1" applyAlignment="1">
      <alignment horizontal="centerContinuous" vertical="center" wrapText="1"/>
    </xf>
    <xf numFmtId="0" fontId="6" fillId="3" borderId="2" xfId="1" applyFont="1" applyFill="1" applyBorder="1" applyAlignment="1">
      <alignment horizontal="centerContinuous" vertical="center" wrapText="1"/>
    </xf>
    <xf numFmtId="0" fontId="7" fillId="0" borderId="0" xfId="0" applyFont="1" applyAlignment="1">
      <alignment horizontal="left" vertical="center" wrapText="1" indent="1"/>
    </xf>
    <xf numFmtId="14" fontId="8" fillId="0" borderId="0" xfId="0" applyNumberFormat="1" applyFont="1" applyAlignment="1">
      <alignment horizontal="left" vertical="center" indent="1"/>
    </xf>
    <xf numFmtId="0" fontId="0" fillId="0" borderId="0" xfId="0" applyAlignment="1">
      <alignment horizontal="right"/>
    </xf>
    <xf numFmtId="14" fontId="8" fillId="0" borderId="0" xfId="0" quotePrefix="1" applyNumberFormat="1" applyFont="1" applyAlignment="1">
      <alignment horizontal="left" vertical="center" indent="1"/>
    </xf>
    <xf numFmtId="0" fontId="9" fillId="0" borderId="3" xfId="0" applyFont="1" applyBorder="1" applyAlignment="1" applyProtection="1">
      <alignment horizontal="center"/>
      <protection locked="0" hidden="1"/>
    </xf>
    <xf numFmtId="0" fontId="3" fillId="4" borderId="3" xfId="0" applyFont="1" applyFill="1" applyBorder="1" applyAlignment="1" applyProtection="1">
      <alignment horizontal="center" vertical="center"/>
      <protection hidden="1"/>
    </xf>
    <xf numFmtId="164" fontId="0" fillId="2" borderId="3" xfId="0" applyNumberFormat="1" applyFill="1" applyBorder="1" applyAlignment="1" applyProtection="1">
      <alignment horizontal="center"/>
      <protection hidden="1"/>
    </xf>
    <xf numFmtId="165" fontId="0" fillId="0" borderId="3" xfId="0" applyNumberFormat="1" applyBorder="1" applyAlignment="1" applyProtection="1">
      <alignment horizontal="center" vertical="center"/>
      <protection hidden="1"/>
    </xf>
    <xf numFmtId="0" fontId="0" fillId="0" borderId="3" xfId="0" applyBorder="1" applyAlignment="1" applyProtection="1">
      <alignment horizontal="center"/>
      <protection locked="0" hidden="1"/>
    </xf>
    <xf numFmtId="0" fontId="0" fillId="0" borderId="3" xfId="0" applyBorder="1" applyAlignment="1" applyProtection="1">
      <alignment horizontal="center" vertical="center"/>
      <protection hidden="1"/>
    </xf>
  </cellXfs>
  <cellStyles count="2">
    <cellStyle name="Normal" xfId="0" builtinId="0"/>
    <cellStyle name="Normal 2 2" xfId="1" xr:uid="{1E11E04D-D5D5-4D78-BC26-B35513E13680}"/>
  </cellStyles>
  <dxfs count="90">
    <dxf>
      <fill>
        <patternFill>
          <bgColor theme="0" tint="-0.24994659260841701"/>
        </patternFill>
      </fill>
    </dxf>
    <dxf>
      <font>
        <color auto="1"/>
      </font>
      <fill>
        <patternFill>
          <bgColor rgb="FFD6BBEB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</dxf>
    <dxf>
      <fill>
        <patternFill>
          <bgColor rgb="FF00B050"/>
        </patternFill>
      </fill>
    </dxf>
    <dxf>
      <fill>
        <patternFill>
          <bgColor theme="0" tint="-0.24994659260841701"/>
        </patternFill>
      </fill>
    </dxf>
    <dxf>
      <font>
        <color auto="1"/>
      </font>
      <fill>
        <patternFill>
          <bgColor rgb="FFD6BBEB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</dxf>
    <dxf>
      <fill>
        <patternFill>
          <bgColor rgb="FF00B050"/>
        </patternFill>
      </fill>
    </dxf>
    <dxf>
      <fill>
        <patternFill>
          <bgColor theme="0" tint="-0.24994659260841701"/>
        </patternFill>
      </fill>
    </dxf>
    <dxf>
      <font>
        <color auto="1"/>
      </font>
      <fill>
        <patternFill>
          <bgColor rgb="FFD6BBEB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</dxf>
    <dxf>
      <fill>
        <patternFill>
          <bgColor rgb="FF00B050"/>
        </patternFill>
      </fill>
    </dxf>
    <dxf>
      <fill>
        <patternFill>
          <bgColor theme="0" tint="-0.24994659260841701"/>
        </patternFill>
      </fill>
    </dxf>
    <dxf>
      <font>
        <color auto="1"/>
      </font>
      <fill>
        <patternFill>
          <bgColor rgb="FFD6BBEB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</dxf>
    <dxf>
      <fill>
        <patternFill>
          <bgColor rgb="FF00B050"/>
        </patternFill>
      </fill>
    </dxf>
    <dxf>
      <fill>
        <patternFill>
          <bgColor theme="0" tint="-0.24994659260841701"/>
        </patternFill>
      </fill>
    </dxf>
    <dxf>
      <font>
        <color auto="1"/>
      </font>
      <fill>
        <patternFill>
          <bgColor rgb="FFD6BBEB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</dxf>
    <dxf>
      <fill>
        <patternFill>
          <bgColor rgb="FF00B050"/>
        </patternFill>
      </fill>
    </dxf>
    <dxf>
      <fill>
        <patternFill>
          <bgColor theme="0" tint="-0.24994659260841701"/>
        </patternFill>
      </fill>
    </dxf>
    <dxf>
      <font>
        <color auto="1"/>
      </font>
      <fill>
        <patternFill>
          <bgColor rgb="FFD6BBEB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</dxf>
    <dxf>
      <fill>
        <patternFill>
          <bgColor rgb="FF00B050"/>
        </patternFill>
      </fill>
    </dxf>
    <dxf>
      <fill>
        <patternFill>
          <bgColor theme="0" tint="-0.24994659260841701"/>
        </patternFill>
      </fill>
    </dxf>
    <dxf>
      <font>
        <color auto="1"/>
      </font>
      <fill>
        <patternFill>
          <bgColor rgb="FFD6BBEB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</dxf>
    <dxf>
      <fill>
        <patternFill>
          <bgColor rgb="FF00B050"/>
        </patternFill>
      </fill>
    </dxf>
    <dxf>
      <fill>
        <patternFill>
          <bgColor theme="0" tint="-0.24994659260841701"/>
        </patternFill>
      </fill>
    </dxf>
    <dxf>
      <font>
        <color auto="1"/>
      </font>
      <fill>
        <patternFill>
          <bgColor rgb="FFD6BBEB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</dxf>
    <dxf>
      <fill>
        <patternFill>
          <bgColor rgb="FF00B050"/>
        </patternFill>
      </fill>
    </dxf>
    <dxf>
      <fill>
        <patternFill>
          <bgColor theme="0" tint="-0.24994659260841701"/>
        </patternFill>
      </fill>
    </dxf>
    <dxf>
      <font>
        <color auto="1"/>
      </font>
      <fill>
        <patternFill>
          <bgColor rgb="FFD6BBEB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</dxf>
    <dxf>
      <fill>
        <patternFill>
          <bgColor rgb="FF00B050"/>
        </patternFill>
      </fill>
    </dxf>
    <dxf>
      <fill>
        <patternFill>
          <bgColor theme="0" tint="-0.24994659260841701"/>
        </patternFill>
      </fill>
    </dxf>
    <dxf>
      <font>
        <color auto="1"/>
      </font>
      <fill>
        <patternFill>
          <bgColor rgb="FFD6BBEB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</dxf>
    <dxf>
      <fill>
        <patternFill>
          <bgColor rgb="FF00B050"/>
        </patternFill>
      </fill>
    </dxf>
    <dxf>
      <fill>
        <patternFill>
          <bgColor theme="0" tint="-0.24994659260841701"/>
        </patternFill>
      </fill>
    </dxf>
    <dxf>
      <font>
        <color auto="1"/>
      </font>
      <fill>
        <patternFill>
          <bgColor rgb="FFD6BBEB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</dxf>
    <dxf>
      <fill>
        <patternFill>
          <bgColor rgb="FF00B050"/>
        </patternFill>
      </fill>
    </dxf>
    <dxf>
      <fill>
        <patternFill>
          <bgColor theme="0" tint="-0.24994659260841701"/>
        </patternFill>
      </fill>
    </dxf>
    <dxf>
      <font>
        <color auto="1"/>
      </font>
      <fill>
        <patternFill>
          <bgColor rgb="FFD6BBEB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</dxf>
    <dxf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ont>
        <color rgb="FF9C0006"/>
      </font>
      <fill>
        <patternFill>
          <bgColor rgb="FF00B0F0"/>
        </patternFill>
      </fill>
    </dxf>
    <dxf>
      <font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FF00"/>
        </patternFill>
      </fill>
    </dxf>
    <dxf>
      <font>
        <color rgb="FF9C0006"/>
      </font>
      <fill>
        <patternFill>
          <bgColor rgb="FF00B0F0"/>
        </patternFill>
      </fill>
    </dxf>
    <dxf>
      <font>
        <color theme="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AEFC01-77BD-4BAF-BA3C-39FE8D9DB622}">
  <sheetPr codeName="Feuil1"/>
  <dimension ref="A1:AP23"/>
  <sheetViews>
    <sheetView workbookViewId="0">
      <selection activeCell="B12" sqref="B12"/>
    </sheetView>
  </sheetViews>
  <sheetFormatPr baseColWidth="10" defaultRowHeight="14.25"/>
  <cols>
    <col min="1" max="1" width="14" customWidth="1"/>
    <col min="2" max="2" width="17.25" bestFit="1" customWidth="1"/>
    <col min="7" max="7" width="10.25" bestFit="1" customWidth="1"/>
    <col min="8" max="42" width="4.75" customWidth="1"/>
  </cols>
  <sheetData>
    <row r="1" spans="1:42" ht="18">
      <c r="A1" s="7" t="s">
        <v>15</v>
      </c>
      <c r="B1" s="8"/>
      <c r="H1" t="s">
        <v>0</v>
      </c>
      <c r="I1" s="1" t="s">
        <v>1</v>
      </c>
      <c r="J1" s="2" t="s">
        <v>2</v>
      </c>
      <c r="K1" t="s">
        <v>3</v>
      </c>
      <c r="L1" t="s">
        <v>4</v>
      </c>
      <c r="M1" s="3" t="s">
        <v>5</v>
      </c>
      <c r="N1" s="3" t="s">
        <v>6</v>
      </c>
      <c r="O1" t="s">
        <v>0</v>
      </c>
      <c r="P1" s="1" t="s">
        <v>1</v>
      </c>
      <c r="Q1" s="2" t="s">
        <v>2</v>
      </c>
      <c r="R1" t="s">
        <v>3</v>
      </c>
      <c r="S1" t="s">
        <v>4</v>
      </c>
      <c r="T1" s="3" t="s">
        <v>5</v>
      </c>
      <c r="U1" s="3" t="s">
        <v>6</v>
      </c>
      <c r="V1" t="s">
        <v>0</v>
      </c>
      <c r="W1" s="1" t="s">
        <v>1</v>
      </c>
      <c r="X1" s="2" t="s">
        <v>2</v>
      </c>
      <c r="Y1" t="s">
        <v>3</v>
      </c>
      <c r="Z1" t="s">
        <v>4</v>
      </c>
      <c r="AA1" s="3" t="s">
        <v>5</v>
      </c>
      <c r="AB1" s="3" t="s">
        <v>6</v>
      </c>
      <c r="AC1" t="s">
        <v>0</v>
      </c>
      <c r="AD1" s="1" t="s">
        <v>1</v>
      </c>
      <c r="AE1" s="2" t="s">
        <v>2</v>
      </c>
      <c r="AF1" t="s">
        <v>3</v>
      </c>
      <c r="AG1" t="s">
        <v>4</v>
      </c>
      <c r="AH1" s="3" t="s">
        <v>5</v>
      </c>
      <c r="AI1" s="3" t="s">
        <v>6</v>
      </c>
      <c r="AJ1" t="s">
        <v>0</v>
      </c>
      <c r="AK1" s="1" t="s">
        <v>1</v>
      </c>
      <c r="AL1" s="2" t="s">
        <v>2</v>
      </c>
      <c r="AM1" t="s">
        <v>3</v>
      </c>
      <c r="AN1" t="s">
        <v>4</v>
      </c>
      <c r="AO1" s="3" t="s">
        <v>5</v>
      </c>
      <c r="AP1" s="3" t="s">
        <v>6</v>
      </c>
    </row>
    <row r="2" spans="1:42" ht="20.100000000000001" customHeight="1">
      <c r="A2" s="9" t="s">
        <v>16</v>
      </c>
      <c r="B2" s="10">
        <f>DATE(an,1,1)</f>
        <v>45658</v>
      </c>
      <c r="G2" s="4" t="s">
        <v>7</v>
      </c>
      <c r="H2" s="4" t="s">
        <v>8</v>
      </c>
      <c r="I2" s="4" t="s">
        <v>8</v>
      </c>
      <c r="J2" s="4" t="s">
        <v>8</v>
      </c>
      <c r="K2" s="4" t="s">
        <v>8</v>
      </c>
      <c r="L2" s="4" t="s">
        <v>8</v>
      </c>
      <c r="M2" s="5"/>
      <c r="N2" s="5"/>
      <c r="O2" s="4" t="s">
        <v>8</v>
      </c>
      <c r="P2" s="4" t="s">
        <v>8</v>
      </c>
      <c r="Q2" s="4" t="s">
        <v>8</v>
      </c>
      <c r="R2" s="4" t="s">
        <v>8</v>
      </c>
      <c r="S2" s="4" t="s">
        <v>8</v>
      </c>
      <c r="T2" s="5"/>
      <c r="U2" s="5"/>
      <c r="V2" s="4" t="s">
        <v>8</v>
      </c>
      <c r="W2" s="4" t="s">
        <v>8</v>
      </c>
      <c r="X2" s="4" t="s">
        <v>8</v>
      </c>
      <c r="Y2" s="4" t="s">
        <v>8</v>
      </c>
      <c r="Z2" s="4" t="s">
        <v>8</v>
      </c>
      <c r="AA2" s="5"/>
      <c r="AB2" s="5"/>
      <c r="AC2" s="4" t="s">
        <v>8</v>
      </c>
      <c r="AD2" s="4" t="s">
        <v>8</v>
      </c>
      <c r="AE2" s="4" t="s">
        <v>8</v>
      </c>
      <c r="AF2" s="4" t="s">
        <v>8</v>
      </c>
      <c r="AG2" s="4" t="s">
        <v>8</v>
      </c>
      <c r="AH2" s="5"/>
      <c r="AI2" s="5"/>
      <c r="AJ2" s="4" t="s">
        <v>8</v>
      </c>
      <c r="AK2" s="4" t="s">
        <v>8</v>
      </c>
      <c r="AL2" s="4" t="s">
        <v>8</v>
      </c>
      <c r="AM2" s="4" t="s">
        <v>8</v>
      </c>
      <c r="AN2" s="4" t="s">
        <v>8</v>
      </c>
      <c r="AO2" s="5"/>
      <c r="AP2" s="5"/>
    </row>
    <row r="3" spans="1:42" ht="20.100000000000001" customHeight="1">
      <c r="A3" s="11" t="s">
        <v>17</v>
      </c>
      <c r="B3" s="10" t="str">
        <f>IF(WEEKDAY(B2,2)=2,B2-1,IF(WEEKDAY(B2,2)=4,B2+1,""))</f>
        <v/>
      </c>
      <c r="G3" s="4" t="s">
        <v>9</v>
      </c>
      <c r="H3" s="4" t="s">
        <v>10</v>
      </c>
      <c r="I3" s="4" t="s">
        <v>10</v>
      </c>
      <c r="J3" s="4" t="s">
        <v>10</v>
      </c>
      <c r="K3" s="4" t="s">
        <v>10</v>
      </c>
      <c r="L3" s="4" t="s">
        <v>10</v>
      </c>
      <c r="M3" s="4"/>
      <c r="N3" s="4"/>
      <c r="O3" s="4" t="s">
        <v>11</v>
      </c>
      <c r="P3" s="4" t="s">
        <v>11</v>
      </c>
      <c r="Q3" s="4" t="s">
        <v>11</v>
      </c>
      <c r="R3" s="4" t="s">
        <v>11</v>
      </c>
      <c r="S3" s="4" t="s">
        <v>11</v>
      </c>
      <c r="T3" s="6"/>
      <c r="U3" s="6"/>
      <c r="V3" s="4" t="s">
        <v>10</v>
      </c>
      <c r="W3" s="4" t="s">
        <v>10</v>
      </c>
      <c r="X3" s="4" t="s">
        <v>10</v>
      </c>
      <c r="Y3" s="4" t="s">
        <v>10</v>
      </c>
      <c r="Z3" s="4" t="s">
        <v>10</v>
      </c>
      <c r="AA3" s="6"/>
      <c r="AB3" s="6"/>
      <c r="AC3" s="4" t="s">
        <v>11</v>
      </c>
      <c r="AD3" s="4" t="s">
        <v>11</v>
      </c>
      <c r="AE3" s="4" t="s">
        <v>11</v>
      </c>
      <c r="AF3" s="4" t="s">
        <v>11</v>
      </c>
      <c r="AG3" s="4" t="s">
        <v>11</v>
      </c>
      <c r="AH3" s="4"/>
      <c r="AI3" s="4"/>
      <c r="AJ3" s="4" t="s">
        <v>10</v>
      </c>
      <c r="AK3" s="4" t="s">
        <v>10</v>
      </c>
      <c r="AL3" s="4" t="s">
        <v>10</v>
      </c>
      <c r="AM3" s="4" t="s">
        <v>10</v>
      </c>
      <c r="AN3" s="4" t="s">
        <v>10</v>
      </c>
      <c r="AO3" s="6"/>
      <c r="AP3" s="6"/>
    </row>
    <row r="4" spans="1:42" ht="20.100000000000001" customHeight="1">
      <c r="A4" s="9" t="s">
        <v>18</v>
      </c>
      <c r="B4" s="10">
        <f>ROUND((DAY(MINUTE(an/38)/2 + 55) &amp; "/4/" &amp; an) / 7,0) * 7-5</f>
        <v>45768</v>
      </c>
      <c r="G4" s="4" t="s">
        <v>12</v>
      </c>
      <c r="H4" s="4" t="s">
        <v>11</v>
      </c>
      <c r="I4" s="4" t="s">
        <v>11</v>
      </c>
      <c r="J4" s="4" t="s">
        <v>11</v>
      </c>
      <c r="K4" s="4" t="s">
        <v>11</v>
      </c>
      <c r="L4" s="4" t="s">
        <v>11</v>
      </c>
      <c r="M4" s="6"/>
      <c r="N4" s="6"/>
      <c r="O4" s="4" t="s">
        <v>10</v>
      </c>
      <c r="P4" s="4" t="s">
        <v>10</v>
      </c>
      <c r="Q4" s="4" t="s">
        <v>10</v>
      </c>
      <c r="R4" s="4" t="s">
        <v>10</v>
      </c>
      <c r="S4" s="4" t="s">
        <v>10</v>
      </c>
      <c r="T4" s="6"/>
      <c r="U4" s="6"/>
      <c r="V4" s="4" t="s">
        <v>11</v>
      </c>
      <c r="W4" s="4" t="s">
        <v>11</v>
      </c>
      <c r="X4" s="4" t="s">
        <v>11</v>
      </c>
      <c r="Y4" s="4" t="s">
        <v>11</v>
      </c>
      <c r="Z4" s="4" t="s">
        <v>11</v>
      </c>
      <c r="AA4" s="6"/>
      <c r="AB4" s="6"/>
      <c r="AC4" s="4" t="s">
        <v>10</v>
      </c>
      <c r="AD4" s="4" t="s">
        <v>10</v>
      </c>
      <c r="AE4" s="4" t="s">
        <v>10</v>
      </c>
      <c r="AF4" s="4" t="s">
        <v>10</v>
      </c>
      <c r="AG4" s="4" t="s">
        <v>10</v>
      </c>
      <c r="AH4" s="6"/>
      <c r="AI4" s="6"/>
      <c r="AJ4" s="4" t="s">
        <v>11</v>
      </c>
      <c r="AK4" s="4" t="s">
        <v>11</v>
      </c>
      <c r="AL4" s="4" t="s">
        <v>11</v>
      </c>
      <c r="AM4" s="4" t="s">
        <v>11</v>
      </c>
      <c r="AN4" s="4" t="s">
        <v>11</v>
      </c>
      <c r="AO4" s="6"/>
      <c r="AP4" s="6"/>
    </row>
    <row r="5" spans="1:42" ht="20.100000000000001" customHeight="1">
      <c r="A5" s="11" t="s">
        <v>17</v>
      </c>
      <c r="B5" s="10" t="str">
        <f>IF(WEEKDAY(B4,2)=2,B4-1,IF(WEEKDAY(B4,2)=4,B4+1,""))</f>
        <v/>
      </c>
      <c r="G5" s="4" t="s">
        <v>13</v>
      </c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</row>
    <row r="6" spans="1:42" ht="20.100000000000001" customHeight="1">
      <c r="A6" s="9" t="s">
        <v>19</v>
      </c>
      <c r="B6" s="10">
        <f>DATE(an,5,1)</f>
        <v>45778</v>
      </c>
      <c r="G6" s="4" t="s">
        <v>14</v>
      </c>
      <c r="H6" s="6"/>
      <c r="I6" s="6"/>
      <c r="J6" s="6"/>
      <c r="K6" s="6"/>
      <c r="L6" s="6"/>
      <c r="M6" s="4" t="s">
        <v>11</v>
      </c>
      <c r="N6" s="4" t="s">
        <v>11</v>
      </c>
      <c r="O6" s="6"/>
      <c r="P6" s="6"/>
      <c r="Q6" s="6"/>
      <c r="R6" s="6"/>
      <c r="S6" s="6"/>
      <c r="T6" s="4" t="s">
        <v>11</v>
      </c>
      <c r="U6" s="4" t="s">
        <v>11</v>
      </c>
      <c r="V6" s="6"/>
      <c r="W6" s="6"/>
      <c r="X6" s="6"/>
      <c r="Y6" s="6"/>
      <c r="Z6" s="6"/>
      <c r="AA6" s="4" t="s">
        <v>11</v>
      </c>
      <c r="AB6" s="4" t="s">
        <v>11</v>
      </c>
      <c r="AC6" s="6"/>
      <c r="AD6" s="6"/>
      <c r="AE6" s="6"/>
      <c r="AF6" s="6"/>
      <c r="AG6" s="6"/>
      <c r="AH6" s="4" t="s">
        <v>11</v>
      </c>
      <c r="AI6" s="4" t="s">
        <v>11</v>
      </c>
      <c r="AJ6" s="6"/>
      <c r="AK6" s="6"/>
      <c r="AL6" s="6"/>
      <c r="AM6" s="6"/>
      <c r="AN6" s="6"/>
      <c r="AO6" s="4" t="s">
        <v>11</v>
      </c>
      <c r="AP6" s="4" t="s">
        <v>11</v>
      </c>
    </row>
    <row r="7" spans="1:42" ht="20.100000000000001" customHeight="1">
      <c r="A7" s="11" t="s">
        <v>17</v>
      </c>
      <c r="B7" s="10">
        <f>IF(WEEKDAY(B6,2)=2,B6-1,IF(WEEKDAY(B6,2)=4,B6+1,""))</f>
        <v>45779</v>
      </c>
      <c r="H7">
        <v>1</v>
      </c>
      <c r="I7">
        <v>2</v>
      </c>
      <c r="J7">
        <v>3</v>
      </c>
      <c r="K7">
        <v>4</v>
      </c>
      <c r="L7">
        <v>5</v>
      </c>
      <c r="M7">
        <v>6</v>
      </c>
      <c r="N7">
        <v>7</v>
      </c>
      <c r="O7">
        <v>8</v>
      </c>
      <c r="P7">
        <v>9</v>
      </c>
      <c r="Q7">
        <v>10</v>
      </c>
      <c r="R7">
        <v>11</v>
      </c>
      <c r="S7">
        <v>12</v>
      </c>
      <c r="T7">
        <v>13</v>
      </c>
      <c r="U7">
        <v>14</v>
      </c>
      <c r="V7">
        <v>15</v>
      </c>
      <c r="W7">
        <v>16</v>
      </c>
      <c r="X7">
        <v>17</v>
      </c>
      <c r="Y7">
        <v>18</v>
      </c>
      <c r="Z7">
        <v>19</v>
      </c>
      <c r="AA7">
        <v>20</v>
      </c>
      <c r="AB7">
        <v>21</v>
      </c>
      <c r="AC7">
        <v>22</v>
      </c>
      <c r="AD7">
        <v>23</v>
      </c>
      <c r="AE7">
        <v>24</v>
      </c>
      <c r="AF7">
        <v>25</v>
      </c>
      <c r="AG7">
        <v>26</v>
      </c>
      <c r="AH7">
        <v>27</v>
      </c>
      <c r="AI7">
        <v>28</v>
      </c>
      <c r="AJ7">
        <v>29</v>
      </c>
      <c r="AK7">
        <v>30</v>
      </c>
      <c r="AL7">
        <v>31</v>
      </c>
      <c r="AM7">
        <v>32</v>
      </c>
      <c r="AN7">
        <v>33</v>
      </c>
      <c r="AO7">
        <v>34</v>
      </c>
      <c r="AP7">
        <v>35</v>
      </c>
    </row>
    <row r="8" spans="1:42" ht="20.100000000000001" customHeight="1">
      <c r="A8" s="9" t="s">
        <v>20</v>
      </c>
      <c r="B8" s="12">
        <f>DATE(an,5,8)</f>
        <v>45785</v>
      </c>
    </row>
    <row r="9" spans="1:42" ht="20.100000000000001" customHeight="1">
      <c r="A9" s="11" t="s">
        <v>17</v>
      </c>
      <c r="B9" s="10">
        <f>IF(WEEKDAY(B8,2)=2,B8-1,IF(WEEKDAY(B8,2)=4,B8+1,""))</f>
        <v>45786</v>
      </c>
    </row>
    <row r="10" spans="1:42" ht="20.100000000000001" customHeight="1">
      <c r="A10" s="9" t="s">
        <v>21</v>
      </c>
      <c r="B10" s="10">
        <f>B4+38</f>
        <v>45806</v>
      </c>
    </row>
    <row r="11" spans="1:42" ht="20.100000000000001" customHeight="1">
      <c r="A11" s="11" t="s">
        <v>17</v>
      </c>
      <c r="B11" s="10">
        <f>IF(WEEKDAY(B10,2)=2,B10-1,IF(WEEKDAY(B10,2)=4,B10+1,""))</f>
        <v>45807</v>
      </c>
    </row>
    <row r="12" spans="1:42" ht="20.100000000000001" customHeight="1">
      <c r="A12" s="9" t="s">
        <v>22</v>
      </c>
      <c r="B12" s="10">
        <f>DATE(an,7,21)</f>
        <v>45859</v>
      </c>
    </row>
    <row r="13" spans="1:42" ht="20.100000000000001" customHeight="1">
      <c r="A13" s="11" t="s">
        <v>17</v>
      </c>
      <c r="B13" s="10" t="str">
        <f>IF(WEEKDAY(B12,2)=2,B12-1,IF(WEEKDAY(B12,2)=4,B12+1,""))</f>
        <v/>
      </c>
    </row>
    <row r="14" spans="1:42" ht="20.100000000000001" customHeight="1">
      <c r="A14" s="9" t="s">
        <v>23</v>
      </c>
      <c r="B14" s="10">
        <f>B4+49</f>
        <v>45817</v>
      </c>
    </row>
    <row r="15" spans="1:42" ht="20.100000000000001" customHeight="1">
      <c r="A15" s="11" t="s">
        <v>17</v>
      </c>
      <c r="B15" s="10" t="str">
        <f>IF(WEEKDAY(B14,2)=2,B14-1,IF(WEEKDAY(B14,2)=4,B14+1,""))</f>
        <v/>
      </c>
    </row>
    <row r="16" spans="1:42" ht="20.100000000000001" customHeight="1">
      <c r="A16" s="9" t="s">
        <v>24</v>
      </c>
      <c r="B16" s="10">
        <f>DATE(an,8,15)</f>
        <v>45884</v>
      </c>
    </row>
    <row r="17" spans="1:2" ht="20.100000000000001" customHeight="1">
      <c r="A17" s="11" t="s">
        <v>17</v>
      </c>
      <c r="B17" s="10" t="str">
        <f>IF(WEEKDAY(B16,2)=2,B16-1,IF(WEEKDAY(B16,2)=4,B16+1,""))</f>
        <v/>
      </c>
    </row>
    <row r="18" spans="1:2" ht="20.100000000000001" customHeight="1">
      <c r="A18" s="9" t="s">
        <v>25</v>
      </c>
      <c r="B18" s="10">
        <f>DATE(an,11,1)</f>
        <v>45962</v>
      </c>
    </row>
    <row r="19" spans="1:2" ht="20.100000000000001" customHeight="1">
      <c r="A19" s="11" t="s">
        <v>17</v>
      </c>
      <c r="B19" s="10" t="str">
        <f>IF(WEEKDAY(B18,2)=2,B18-1,IF(WEEKDAY(B18,2)=4,B18+1,""))</f>
        <v/>
      </c>
    </row>
    <row r="20" spans="1:2" ht="20.100000000000001" customHeight="1">
      <c r="A20" s="9" t="s">
        <v>26</v>
      </c>
      <c r="B20" s="10">
        <f>DATE(an,11,11)</f>
        <v>45972</v>
      </c>
    </row>
    <row r="21" spans="1:2" ht="20.100000000000001" customHeight="1">
      <c r="A21" s="11" t="s">
        <v>17</v>
      </c>
      <c r="B21" s="10">
        <f>IF(WEEKDAY(B20,2)=2,B20-1,IF(WEEKDAY(B20,2)=4,B20+1,""))</f>
        <v>45971</v>
      </c>
    </row>
    <row r="22" spans="1:2" ht="20.100000000000001" customHeight="1">
      <c r="A22" s="9" t="s">
        <v>27</v>
      </c>
      <c r="B22" s="10">
        <f>DATE(an,12,25)</f>
        <v>46016</v>
      </c>
    </row>
    <row r="23" spans="1:2" ht="20.100000000000001" customHeight="1">
      <c r="A23" s="11" t="s">
        <v>17</v>
      </c>
      <c r="B23" s="10">
        <f>IF(WEEKDAY(B22,2)=2,B22-1,IF(WEEKDAY(B22,2)=4,B22+1,""))</f>
        <v>46017</v>
      </c>
    </row>
  </sheetData>
  <conditionalFormatting sqref="H2:AP4">
    <cfRule type="cellIs" dxfId="89" priority="16" operator="equal">
      <formula>"J"</formula>
    </cfRule>
    <cfRule type="cellIs" dxfId="88" priority="17" operator="equal">
      <formula>"A"</formula>
    </cfRule>
    <cfRule type="cellIs" dxfId="87" priority="18" operator="equal">
      <formula>"M"</formula>
    </cfRule>
  </conditionalFormatting>
  <conditionalFormatting sqref="H6:AP6">
    <cfRule type="cellIs" dxfId="86" priority="1" operator="equal">
      <formula>"J"</formula>
    </cfRule>
    <cfRule type="cellIs" dxfId="85" priority="2" operator="equal">
      <formula>"A"</formula>
    </cfRule>
    <cfRule type="cellIs" dxfId="84" priority="3" operator="equal">
      <formula>"M"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039834-416B-4E2E-817A-1418A1BA1621}">
  <sheetPr codeName="Feuil2"/>
  <dimension ref="B1:AG84"/>
  <sheetViews>
    <sheetView tabSelected="1" workbookViewId="0">
      <pane ySplit="1" topLeftCell="A2" activePane="bottomLeft" state="frozen"/>
      <selection pane="bottomLeft" activeCell="T95" sqref="T95"/>
    </sheetView>
  </sheetViews>
  <sheetFormatPr baseColWidth="10" defaultRowHeight="14.25"/>
  <cols>
    <col min="3" max="368" width="4.75" customWidth="1"/>
  </cols>
  <sheetData>
    <row r="1" spans="2:33" ht="15.75" thickBot="1">
      <c r="B1" s="13">
        <v>2025</v>
      </c>
      <c r="C1" s="14">
        <v>1</v>
      </c>
      <c r="D1" s="14">
        <v>2</v>
      </c>
      <c r="E1" s="14">
        <v>3</v>
      </c>
      <c r="F1" s="14">
        <v>4</v>
      </c>
      <c r="G1" s="14">
        <v>5</v>
      </c>
      <c r="H1" s="14">
        <v>6</v>
      </c>
      <c r="I1" s="14">
        <v>7</v>
      </c>
      <c r="J1" s="14">
        <v>8</v>
      </c>
      <c r="K1" s="14">
        <v>9</v>
      </c>
      <c r="L1" s="14">
        <v>10</v>
      </c>
      <c r="M1" s="14">
        <v>11</v>
      </c>
      <c r="N1" s="14">
        <v>12</v>
      </c>
      <c r="O1" s="14">
        <v>13</v>
      </c>
      <c r="P1" s="14">
        <v>14</v>
      </c>
      <c r="Q1" s="14">
        <v>15</v>
      </c>
      <c r="R1" s="14">
        <v>16</v>
      </c>
      <c r="S1" s="14">
        <v>17</v>
      </c>
      <c r="T1" s="14">
        <v>18</v>
      </c>
      <c r="U1" s="14">
        <v>19</v>
      </c>
      <c r="V1" s="14">
        <v>20</v>
      </c>
      <c r="W1" s="14">
        <v>21</v>
      </c>
      <c r="X1" s="14">
        <v>22</v>
      </c>
      <c r="Y1" s="14">
        <v>23</v>
      </c>
      <c r="Z1" s="14">
        <v>24</v>
      </c>
      <c r="AA1" s="14">
        <v>25</v>
      </c>
      <c r="AB1" s="14">
        <v>26</v>
      </c>
      <c r="AC1" s="14">
        <v>27</v>
      </c>
      <c r="AD1" s="14">
        <v>28</v>
      </c>
      <c r="AE1" s="14">
        <v>29</v>
      </c>
      <c r="AF1" s="14">
        <v>30</v>
      </c>
      <c r="AG1" s="14">
        <v>31</v>
      </c>
    </row>
    <row r="2" spans="2:33" ht="15" thickBot="1">
      <c r="B2" s="15">
        <f>DATE(an,1,1)</f>
        <v>45658</v>
      </c>
      <c r="C2" s="16">
        <f>B2</f>
        <v>45658</v>
      </c>
      <c r="D2" s="16">
        <f>C2+1</f>
        <v>45659</v>
      </c>
      <c r="E2" s="16">
        <f t="shared" ref="E2:AC2" si="0">D2+1</f>
        <v>45660</v>
      </c>
      <c r="F2" s="16">
        <f t="shared" si="0"/>
        <v>45661</v>
      </c>
      <c r="G2" s="16">
        <f t="shared" si="0"/>
        <v>45662</v>
      </c>
      <c r="H2" s="16">
        <f t="shared" si="0"/>
        <v>45663</v>
      </c>
      <c r="I2" s="16">
        <f t="shared" si="0"/>
        <v>45664</v>
      </c>
      <c r="J2" s="16">
        <f t="shared" si="0"/>
        <v>45665</v>
      </c>
      <c r="K2" s="16">
        <f t="shared" si="0"/>
        <v>45666</v>
      </c>
      <c r="L2" s="16">
        <f t="shared" si="0"/>
        <v>45667</v>
      </c>
      <c r="M2" s="16">
        <f t="shared" si="0"/>
        <v>45668</v>
      </c>
      <c r="N2" s="16">
        <f t="shared" si="0"/>
        <v>45669</v>
      </c>
      <c r="O2" s="16">
        <f t="shared" si="0"/>
        <v>45670</v>
      </c>
      <c r="P2" s="16">
        <f t="shared" si="0"/>
        <v>45671</v>
      </c>
      <c r="Q2" s="16">
        <f t="shared" si="0"/>
        <v>45672</v>
      </c>
      <c r="R2" s="16">
        <f t="shared" si="0"/>
        <v>45673</v>
      </c>
      <c r="S2" s="16">
        <f t="shared" si="0"/>
        <v>45674</v>
      </c>
      <c r="T2" s="16">
        <f t="shared" si="0"/>
        <v>45675</v>
      </c>
      <c r="U2" s="16">
        <f t="shared" si="0"/>
        <v>45676</v>
      </c>
      <c r="V2" s="16">
        <f t="shared" si="0"/>
        <v>45677</v>
      </c>
      <c r="W2" s="16">
        <f t="shared" si="0"/>
        <v>45678</v>
      </c>
      <c r="X2" s="16">
        <f t="shared" si="0"/>
        <v>45679</v>
      </c>
      <c r="Y2" s="16">
        <f t="shared" si="0"/>
        <v>45680</v>
      </c>
      <c r="Z2" s="16">
        <f t="shared" si="0"/>
        <v>45681</v>
      </c>
      <c r="AA2" s="16">
        <f t="shared" si="0"/>
        <v>45682</v>
      </c>
      <c r="AB2" s="16">
        <f t="shared" si="0"/>
        <v>45683</v>
      </c>
      <c r="AC2" s="16">
        <f t="shared" si="0"/>
        <v>45684</v>
      </c>
      <c r="AD2" s="16">
        <f>AC2+1</f>
        <v>45685</v>
      </c>
      <c r="AE2" s="16">
        <f t="shared" ref="AE2:AG2" si="1">AD2+1</f>
        <v>45686</v>
      </c>
      <c r="AF2" s="16">
        <f t="shared" si="1"/>
        <v>45687</v>
      </c>
      <c r="AG2" s="16">
        <f t="shared" si="1"/>
        <v>45688</v>
      </c>
    </row>
    <row r="3" spans="2:33" ht="15" thickBot="1">
      <c r="B3" s="17" t="str">
        <f>Paramètres!$G$2</f>
        <v>Personne1</v>
      </c>
      <c r="C3" s="18" t="str">
        <f ca="1">IF(COUNTIF(fériés,C2)=0,OFFSET(Paramètres!$H$2,MATCH($B3,Paramètres!$G$2:$G$6,0)-1,MOD(C2+5,28)),"")</f>
        <v/>
      </c>
      <c r="D3" s="18" t="str">
        <f ca="1">IF(COUNTIF(fériés,D$2)=0,OFFSET(Paramètres!$H$2,MATCH($B3,Paramètres!$G$2:$G$6,0)-1,MOD(D$2+5,28)),"")</f>
        <v>J</v>
      </c>
      <c r="E3" s="18" t="str">
        <f ca="1">IF(COUNTIF(fériés,E$2)=0,OFFSET(Paramètres!$H$2,MATCH($B3,Paramètres!$G$2:$G$6,0)-1,MOD(E$2+5,28)),"")</f>
        <v>J</v>
      </c>
      <c r="F3" s="18">
        <f ca="1">IF(COUNTIF(fériés,F$2)=0,OFFSET(Paramètres!$H$2,MATCH($B3,Paramètres!$G$2:$G$6,0)-1,MOD(F$2+5,28)),"")</f>
        <v>0</v>
      </c>
      <c r="G3" s="18">
        <f ca="1">IF(COUNTIF(fériés,G$2)=0,OFFSET(Paramètres!$H$2,MATCH($B3,Paramètres!$G$2:$G$6,0)-1,MOD(G$2+5,28)),"")</f>
        <v>0</v>
      </c>
      <c r="H3" s="18" t="str">
        <f ca="1">IF(COUNTIF(fériés,H$2)=0,OFFSET(Paramètres!$H$2,MATCH($B3,Paramètres!$G$2:$G$6,0)-1,MOD(H$2+5,28)),"")</f>
        <v>J</v>
      </c>
      <c r="I3" s="18" t="str">
        <f ca="1">IF(COUNTIF(fériés,I$2)=0,OFFSET(Paramètres!$H$2,MATCH($B3,Paramètres!$G$2:$G$6,0)-1,MOD(I$2+5,28)),"")</f>
        <v>J</v>
      </c>
      <c r="J3" s="18" t="str">
        <f ca="1">IF(COUNTIF(fériés,J$2)=0,OFFSET(Paramètres!$H$2,MATCH($B3,Paramètres!$G$2:$G$6,0)-1,MOD(J$2+5,28)),"")</f>
        <v>J</v>
      </c>
      <c r="K3" s="18" t="str">
        <f ca="1">IF(COUNTIF(fériés,K$2)=0,OFFSET(Paramètres!$H$2,MATCH($B3,Paramètres!$G$2:$G$6,0)-1,MOD(K$2+5,28)),"")</f>
        <v>J</v>
      </c>
      <c r="L3" s="18" t="str">
        <f ca="1">IF(COUNTIF(fériés,L$2)=0,OFFSET(Paramètres!$H$2,MATCH($B3,Paramètres!$G$2:$G$6,0)-1,MOD(L$2+5,28)),"")</f>
        <v>J</v>
      </c>
      <c r="M3" s="18">
        <f ca="1">IF(COUNTIF(fériés,M$2)=0,OFFSET(Paramètres!$H$2,MATCH($B3,Paramètres!$G$2:$G$6,0)-1,MOD(M$2+5,28)),"")</f>
        <v>0</v>
      </c>
      <c r="N3" s="18">
        <f ca="1">IF(COUNTIF(fériés,N$2)=0,OFFSET(Paramètres!$H$2,MATCH($B3,Paramètres!$G$2:$G$6,0)-1,MOD(N$2+5,28)),"")</f>
        <v>0</v>
      </c>
      <c r="O3" s="18" t="str">
        <f ca="1">IF(COUNTIF(fériés,O$2)=0,OFFSET(Paramètres!$H$2,MATCH($B3,Paramètres!$G$2:$G$6,0)-1,MOD(O$2+5,28)),"")</f>
        <v>J</v>
      </c>
      <c r="P3" s="18" t="str">
        <f ca="1">IF(COUNTIF(fériés,P$2)=0,OFFSET(Paramètres!$H$2,MATCH($B3,Paramètres!$G$2:$G$6,0)-1,MOD(P$2+5,28)),"")</f>
        <v>J</v>
      </c>
      <c r="Q3" s="18" t="str">
        <f ca="1">IF(COUNTIF(fériés,Q$2)=0,OFFSET(Paramètres!$H$2,MATCH($B3,Paramètres!$G$2:$G$6,0)-1,MOD(Q$2+5,28)),"")</f>
        <v>J</v>
      </c>
      <c r="R3" s="18" t="str">
        <f ca="1">IF(COUNTIF(fériés,R$2)=0,OFFSET(Paramètres!$H$2,MATCH($B3,Paramètres!$G$2:$G$6,0)-1,MOD(R$2+5,28)),"")</f>
        <v>J</v>
      </c>
      <c r="S3" s="18" t="str">
        <f ca="1">IF(COUNTIF(fériés,S$2)=0,OFFSET(Paramètres!$H$2,MATCH($B3,Paramètres!$G$2:$G$6,0)-1,MOD(S$2+5,28)),"")</f>
        <v>J</v>
      </c>
      <c r="T3" s="18">
        <f ca="1">IF(COUNTIF(fériés,T$2)=0,OFFSET(Paramètres!$H$2,MATCH($B3,Paramètres!$G$2:$G$6,0)-1,MOD(T$2+5,28)),"")</f>
        <v>0</v>
      </c>
      <c r="U3" s="18">
        <f ca="1">IF(COUNTIF(fériés,U$2)=0,OFFSET(Paramètres!$H$2,MATCH($B3,Paramètres!$G$2:$G$6,0)-1,MOD(U$2+5,28)),"")</f>
        <v>0</v>
      </c>
      <c r="V3" s="18" t="str">
        <f ca="1">IF(COUNTIF(fériés,V$2)=0,OFFSET(Paramètres!$H$2,MATCH($B3,Paramètres!$G$2:$G$6,0)-1,MOD(V$2+5,28)),"")</f>
        <v>J</v>
      </c>
      <c r="W3" s="18" t="str">
        <f ca="1">IF(COUNTIF(fériés,W$2)=0,OFFSET(Paramètres!$H$2,MATCH($B3,Paramètres!$G$2:$G$6,0)-1,MOD(W$2+5,28)),"")</f>
        <v>J</v>
      </c>
      <c r="X3" s="18" t="str">
        <f ca="1">IF(COUNTIF(fériés,X$2)=0,OFFSET(Paramètres!$H$2,MATCH($B3,Paramètres!$G$2:$G$6,0)-1,MOD(X$2+5,28)),"")</f>
        <v>J</v>
      </c>
      <c r="Y3" s="18" t="str">
        <f ca="1">IF(COUNTIF(fériés,Y$2)=0,OFFSET(Paramètres!$H$2,MATCH($B3,Paramètres!$G$2:$G$6,0)-1,MOD(Y$2+5,28)),"")</f>
        <v>J</v>
      </c>
      <c r="Z3" s="18" t="str">
        <f ca="1">IF(COUNTIF(fériés,Z$2)=0,OFFSET(Paramètres!$H$2,MATCH($B3,Paramètres!$G$2:$G$6,0)-1,MOD(Z$2+5,28)),"")</f>
        <v>J</v>
      </c>
      <c r="AA3" s="18">
        <f ca="1">IF(COUNTIF(fériés,AA$2)=0,OFFSET(Paramètres!$H$2,MATCH($B3,Paramètres!$G$2:$G$6,0)-1,MOD(AA$2+5,28)),"")</f>
        <v>0</v>
      </c>
      <c r="AB3" s="18">
        <f ca="1">IF(COUNTIF(fériés,AB$2)=0,OFFSET(Paramètres!$H$2,MATCH($B3,Paramètres!$G$2:$G$6,0)-1,MOD(AB$2+5,28)),"")</f>
        <v>0</v>
      </c>
      <c r="AC3" s="18" t="str">
        <f ca="1">IF(COUNTIF(fériés,AC$2)=0,OFFSET(Paramètres!$H$2,MATCH($B3,Paramètres!$G$2:$G$6,0)-1,MOD(AC$2+5,28)),"")</f>
        <v>J</v>
      </c>
      <c r="AD3" s="18" t="str">
        <f ca="1">IF(COUNTIF(fériés,AD$2)=0,OFFSET(Paramètres!$H$2,MATCH($B3,Paramètres!$G$2:$G$6,0)-1,MOD(AD$2+5,28)),"")</f>
        <v>J</v>
      </c>
      <c r="AE3" s="18" t="str">
        <f ca="1">IF(COUNTIF(fériés,AE$2)=0,OFFSET(Paramètres!$H$2,MATCH($B3,Paramètres!$G$2:$G$6,0)-1,MOD(AE$2+5,28)),"")</f>
        <v>J</v>
      </c>
      <c r="AF3" s="18" t="str">
        <f ca="1">IF(COUNTIF(fériés,AF$2)=0,OFFSET(Paramètres!$H$2,MATCH($B3,Paramètres!$G$2:$G$6,0)-1,MOD(AF$2+5,28)),"")</f>
        <v>J</v>
      </c>
      <c r="AG3" s="18" t="str">
        <f ca="1">IF(COUNTIF(fériés,AG$2)=0,OFFSET(Paramètres!$H$2,MATCH($B3,Paramètres!$G$2:$G$6,0)-1,MOD(AG$2+5,28)),"")</f>
        <v>J</v>
      </c>
    </row>
    <row r="4" spans="2:33" ht="15" thickBot="1">
      <c r="B4" s="17" t="str">
        <f>Paramètres!$G$3</f>
        <v>Personne2</v>
      </c>
      <c r="C4" s="18" t="str">
        <f ca="1">IF(COUNTIF(fériés,C$2)=0,OFFSET(Paramètres!$H$2,MATCH($B4,Paramètres!$G$2:$G$6,0)-1,MOD(C$2+5,28)),"")</f>
        <v/>
      </c>
      <c r="D4" s="18" t="str">
        <f ca="1">IF(COUNTIF(fériés,D$2)=0,OFFSET(Paramètres!$H$2,MATCH($B4,Paramètres!$G$2:$G$6,0)-1,MOD(D$2+5,28)),"")</f>
        <v>M</v>
      </c>
      <c r="E4" s="18" t="str">
        <f ca="1">IF(COUNTIF(fériés,E$2)=0,OFFSET(Paramètres!$H$2,MATCH($B4,Paramètres!$G$2:$G$6,0)-1,MOD(E$2+5,28)),"")</f>
        <v>M</v>
      </c>
      <c r="F4" s="18">
        <f ca="1">IF(COUNTIF(fériés,F$2)=0,OFFSET(Paramètres!$H$2,MATCH($B4,Paramètres!$G$2:$G$6,0)-1,MOD(F$2+5,28)),"")</f>
        <v>0</v>
      </c>
      <c r="G4" s="18">
        <f ca="1">IF(COUNTIF(fériés,G$2)=0,OFFSET(Paramètres!$H$2,MATCH($B4,Paramètres!$G$2:$G$6,0)-1,MOD(G$2+5,28)),"")</f>
        <v>0</v>
      </c>
      <c r="H4" s="18" t="str">
        <f ca="1">IF(COUNTIF(fériés,H$2)=0,OFFSET(Paramètres!$H$2,MATCH($B4,Paramètres!$G$2:$G$6,0)-1,MOD(H$2+5,28)),"")</f>
        <v>A</v>
      </c>
      <c r="I4" s="18" t="str">
        <f ca="1">IF(COUNTIF(fériés,I$2)=0,OFFSET(Paramètres!$H$2,MATCH($B4,Paramètres!$G$2:$G$6,0)-1,MOD(I$2+5,28)),"")</f>
        <v>A</v>
      </c>
      <c r="J4" s="18" t="str">
        <f ca="1">IF(COUNTIF(fériés,J$2)=0,OFFSET(Paramètres!$H$2,MATCH($B4,Paramètres!$G$2:$G$6,0)-1,MOD(J$2+5,28)),"")</f>
        <v>A</v>
      </c>
      <c r="K4" s="18" t="str">
        <f ca="1">IF(COUNTIF(fériés,K$2)=0,OFFSET(Paramètres!$H$2,MATCH($B4,Paramètres!$G$2:$G$6,0)-1,MOD(K$2+5,28)),"")</f>
        <v>A</v>
      </c>
      <c r="L4" s="18" t="str">
        <f ca="1">IF(COUNTIF(fériés,L$2)=0,OFFSET(Paramètres!$H$2,MATCH($B4,Paramètres!$G$2:$G$6,0)-1,MOD(L$2+5,28)),"")</f>
        <v>A</v>
      </c>
      <c r="M4" s="18">
        <f ca="1">IF(COUNTIF(fériés,M$2)=0,OFFSET(Paramètres!$H$2,MATCH($B4,Paramètres!$G$2:$G$6,0)-1,MOD(M$2+5,28)),"")</f>
        <v>0</v>
      </c>
      <c r="N4" s="18">
        <f ca="1">IF(COUNTIF(fériés,N$2)=0,OFFSET(Paramètres!$H$2,MATCH($B4,Paramètres!$G$2:$G$6,0)-1,MOD(N$2+5,28)),"")</f>
        <v>0</v>
      </c>
      <c r="O4" s="18" t="str">
        <f ca="1">IF(COUNTIF(fériés,O$2)=0,OFFSET(Paramètres!$H$2,MATCH($B4,Paramètres!$G$2:$G$6,0)-1,MOD(O$2+5,28)),"")</f>
        <v>M</v>
      </c>
      <c r="P4" s="18" t="str">
        <f ca="1">IF(COUNTIF(fériés,P$2)=0,OFFSET(Paramètres!$H$2,MATCH($B4,Paramètres!$G$2:$G$6,0)-1,MOD(P$2+5,28)),"")</f>
        <v>M</v>
      </c>
      <c r="Q4" s="18" t="str">
        <f ca="1">IF(COUNTIF(fériés,Q$2)=0,OFFSET(Paramètres!$H$2,MATCH($B4,Paramètres!$G$2:$G$6,0)-1,MOD(Q$2+5,28)),"")</f>
        <v>M</v>
      </c>
      <c r="R4" s="18" t="str">
        <f ca="1">IF(COUNTIF(fériés,R$2)=0,OFFSET(Paramètres!$H$2,MATCH($B4,Paramètres!$G$2:$G$6,0)-1,MOD(R$2+5,28)),"")</f>
        <v>M</v>
      </c>
      <c r="S4" s="18" t="str">
        <f ca="1">IF(COUNTIF(fériés,S$2)=0,OFFSET(Paramètres!$H$2,MATCH($B4,Paramètres!$G$2:$G$6,0)-1,MOD(S$2+5,28)),"")</f>
        <v>M</v>
      </c>
      <c r="T4" s="18">
        <f ca="1">IF(COUNTIF(fériés,T$2)=0,OFFSET(Paramètres!$H$2,MATCH($B4,Paramètres!$G$2:$G$6,0)-1,MOD(T$2+5,28)),"")</f>
        <v>0</v>
      </c>
      <c r="U4" s="18">
        <f ca="1">IF(COUNTIF(fériés,U$2)=0,OFFSET(Paramètres!$H$2,MATCH($B4,Paramètres!$G$2:$G$6,0)-1,MOD(U$2+5,28)),"")</f>
        <v>0</v>
      </c>
      <c r="V4" s="18" t="str">
        <f ca="1">IF(COUNTIF(fériés,V$2)=0,OFFSET(Paramètres!$H$2,MATCH($B4,Paramètres!$G$2:$G$6,0)-1,MOD(V$2+5,28)),"")</f>
        <v>A</v>
      </c>
      <c r="W4" s="18" t="str">
        <f ca="1">IF(COUNTIF(fériés,W$2)=0,OFFSET(Paramètres!$H$2,MATCH($B4,Paramètres!$G$2:$G$6,0)-1,MOD(W$2+5,28)),"")</f>
        <v>A</v>
      </c>
      <c r="X4" s="18" t="str">
        <f ca="1">IF(COUNTIF(fériés,X$2)=0,OFFSET(Paramètres!$H$2,MATCH($B4,Paramètres!$G$2:$G$6,0)-1,MOD(X$2+5,28)),"")</f>
        <v>A</v>
      </c>
      <c r="Y4" s="18" t="str">
        <f ca="1">IF(COUNTIF(fériés,Y$2)=0,OFFSET(Paramètres!$H$2,MATCH($B4,Paramètres!$G$2:$G$6,0)-1,MOD(Y$2+5,28)),"")</f>
        <v>A</v>
      </c>
      <c r="Z4" s="18" t="str">
        <f ca="1">IF(COUNTIF(fériés,Z$2)=0,OFFSET(Paramètres!$H$2,MATCH($B4,Paramètres!$G$2:$G$6,0)-1,MOD(Z$2+5,28)),"")</f>
        <v>A</v>
      </c>
      <c r="AA4" s="18">
        <f ca="1">IF(COUNTIF(fériés,AA$2)=0,OFFSET(Paramètres!$H$2,MATCH($B4,Paramètres!$G$2:$G$6,0)-1,MOD(AA$2+5,28)),"")</f>
        <v>0</v>
      </c>
      <c r="AB4" s="18">
        <f ca="1">IF(COUNTIF(fériés,AB$2)=0,OFFSET(Paramètres!$H$2,MATCH($B4,Paramètres!$G$2:$G$6,0)-1,MOD(AB$2+5,28)),"")</f>
        <v>0</v>
      </c>
      <c r="AC4" s="18" t="str">
        <f ca="1">IF(COUNTIF(fériés,AC$2)=0,OFFSET(Paramètres!$H$2,MATCH($B4,Paramètres!$G$2:$G$6,0)-1,MOD(AC$2+5,28)),"")</f>
        <v>M</v>
      </c>
      <c r="AD4" s="18" t="str">
        <f ca="1">IF(COUNTIF(fériés,AD$2)=0,OFFSET(Paramètres!$H$2,MATCH($B4,Paramètres!$G$2:$G$6,0)-1,MOD(AD$2+5,28)),"")</f>
        <v>M</v>
      </c>
      <c r="AE4" s="18" t="str">
        <f ca="1">IF(COUNTIF(fériés,AE$2)=0,OFFSET(Paramètres!$H$2,MATCH($B4,Paramètres!$G$2:$G$6,0)-1,MOD(AE$2+5,28)),"")</f>
        <v>M</v>
      </c>
      <c r="AF4" s="18" t="str">
        <f ca="1">IF(COUNTIF(fériés,AF$2)=0,OFFSET(Paramètres!$H$2,MATCH($B4,Paramètres!$G$2:$G$6,0)-1,MOD(AF$2+5,28)),"")</f>
        <v>M</v>
      </c>
      <c r="AG4" s="18" t="str">
        <f ca="1">IF(COUNTIF(fériés,AG$2)=0,OFFSET(Paramètres!$H$2,MATCH($B4,Paramètres!$G$2:$G$6,0)-1,MOD(AG$2+5,28)),"")</f>
        <v>M</v>
      </c>
    </row>
    <row r="5" spans="2:33" ht="15" thickBot="1">
      <c r="B5" s="17" t="str">
        <f>Paramètres!$G$4</f>
        <v>Personne3</v>
      </c>
      <c r="C5" s="18" t="str">
        <f ca="1">IF(COUNTIF(fériés,C$2)=0,OFFSET(Paramètres!$H$2,MATCH($B5,Paramètres!$G$2:$G$6,0)-1,MOD(C$2+5,28)),"")</f>
        <v/>
      </c>
      <c r="D5" s="18" t="str">
        <f ca="1">IF(COUNTIF(fériés,D$2)=0,OFFSET(Paramètres!$H$2,MATCH($B5,Paramètres!$G$2:$G$6,0)-1,MOD(D$2+5,28)),"")</f>
        <v>A</v>
      </c>
      <c r="E5" s="18" t="str">
        <f ca="1">IF(COUNTIF(fériés,E$2)=0,OFFSET(Paramètres!$H$2,MATCH($B5,Paramètres!$G$2:$G$6,0)-1,MOD(E$2+5,28)),"")</f>
        <v>A</v>
      </c>
      <c r="F5" s="18">
        <f ca="1">IF(COUNTIF(fériés,F$2)=0,OFFSET(Paramètres!$H$2,MATCH($B5,Paramètres!$G$2:$G$6,0)-1,MOD(F$2+5,28)),"")</f>
        <v>0</v>
      </c>
      <c r="G5" s="18">
        <f ca="1">IF(COUNTIF(fériés,G$2)=0,OFFSET(Paramètres!$H$2,MATCH($B5,Paramètres!$G$2:$G$6,0)-1,MOD(G$2+5,28)),"")</f>
        <v>0</v>
      </c>
      <c r="H5" s="18" t="str">
        <f ca="1">IF(COUNTIF(fériés,H$2)=0,OFFSET(Paramètres!$H$2,MATCH($B5,Paramètres!$G$2:$G$6,0)-1,MOD(H$2+5,28)),"")</f>
        <v>M</v>
      </c>
      <c r="I5" s="18" t="str">
        <f ca="1">IF(COUNTIF(fériés,I$2)=0,OFFSET(Paramètres!$H$2,MATCH($B5,Paramètres!$G$2:$G$6,0)-1,MOD(I$2+5,28)),"")</f>
        <v>M</v>
      </c>
      <c r="J5" s="18" t="str">
        <f ca="1">IF(COUNTIF(fériés,J$2)=0,OFFSET(Paramètres!$H$2,MATCH($B5,Paramètres!$G$2:$G$6,0)-1,MOD(J$2+5,28)),"")</f>
        <v>M</v>
      </c>
      <c r="K5" s="18" t="str">
        <f ca="1">IF(COUNTIF(fériés,K$2)=0,OFFSET(Paramètres!$H$2,MATCH($B5,Paramètres!$G$2:$G$6,0)-1,MOD(K$2+5,28)),"")</f>
        <v>M</v>
      </c>
      <c r="L5" s="18" t="str">
        <f ca="1">IF(COUNTIF(fériés,L$2)=0,OFFSET(Paramètres!$H$2,MATCH($B5,Paramètres!$G$2:$G$6,0)-1,MOD(L$2+5,28)),"")</f>
        <v>M</v>
      </c>
      <c r="M5" s="18">
        <f ca="1">IF(COUNTIF(fériés,M$2)=0,OFFSET(Paramètres!$H$2,MATCH($B5,Paramètres!$G$2:$G$6,0)-1,MOD(M$2+5,28)),"")</f>
        <v>0</v>
      </c>
      <c r="N5" s="18">
        <f ca="1">IF(COUNTIF(fériés,N$2)=0,OFFSET(Paramètres!$H$2,MATCH($B5,Paramètres!$G$2:$G$6,0)-1,MOD(N$2+5,28)),"")</f>
        <v>0</v>
      </c>
      <c r="O5" s="18" t="str">
        <f ca="1">IF(COUNTIF(fériés,O$2)=0,OFFSET(Paramètres!$H$2,MATCH($B5,Paramètres!$G$2:$G$6,0)-1,MOD(O$2+5,28)),"")</f>
        <v>A</v>
      </c>
      <c r="P5" s="18" t="str">
        <f ca="1">IF(COUNTIF(fériés,P$2)=0,OFFSET(Paramètres!$H$2,MATCH($B5,Paramètres!$G$2:$G$6,0)-1,MOD(P$2+5,28)),"")</f>
        <v>A</v>
      </c>
      <c r="Q5" s="18" t="str">
        <f ca="1">IF(COUNTIF(fériés,Q$2)=0,OFFSET(Paramètres!$H$2,MATCH($B5,Paramètres!$G$2:$G$6,0)-1,MOD(Q$2+5,28)),"")</f>
        <v>A</v>
      </c>
      <c r="R5" s="18" t="str">
        <f ca="1">IF(COUNTIF(fériés,R$2)=0,OFFSET(Paramètres!$H$2,MATCH($B5,Paramètres!$G$2:$G$6,0)-1,MOD(R$2+5,28)),"")</f>
        <v>A</v>
      </c>
      <c r="S5" s="18" t="str">
        <f ca="1">IF(COUNTIF(fériés,S$2)=0,OFFSET(Paramètres!$H$2,MATCH($B5,Paramètres!$G$2:$G$6,0)-1,MOD(S$2+5,28)),"")</f>
        <v>A</v>
      </c>
      <c r="T5" s="18">
        <f ca="1">IF(COUNTIF(fériés,T$2)=0,OFFSET(Paramètres!$H$2,MATCH($B5,Paramètres!$G$2:$G$6,0)-1,MOD(T$2+5,28)),"")</f>
        <v>0</v>
      </c>
      <c r="U5" s="18">
        <f ca="1">IF(COUNTIF(fériés,U$2)=0,OFFSET(Paramètres!$H$2,MATCH($B5,Paramètres!$G$2:$G$6,0)-1,MOD(U$2+5,28)),"")</f>
        <v>0</v>
      </c>
      <c r="V5" s="18" t="str">
        <f ca="1">IF(COUNTIF(fériés,V$2)=0,OFFSET(Paramètres!$H$2,MATCH($B5,Paramètres!$G$2:$G$6,0)-1,MOD(V$2+5,28)),"")</f>
        <v>M</v>
      </c>
      <c r="W5" s="18" t="str">
        <f ca="1">IF(COUNTIF(fériés,W$2)=0,OFFSET(Paramètres!$H$2,MATCH($B5,Paramètres!$G$2:$G$6,0)-1,MOD(W$2+5,28)),"")</f>
        <v>M</v>
      </c>
      <c r="X5" s="18" t="str">
        <f ca="1">IF(COUNTIF(fériés,X$2)=0,OFFSET(Paramètres!$H$2,MATCH($B5,Paramètres!$G$2:$G$6,0)-1,MOD(X$2+5,28)),"")</f>
        <v>M</v>
      </c>
      <c r="Y5" s="18" t="str">
        <f ca="1">IF(COUNTIF(fériés,Y$2)=0,OFFSET(Paramètres!$H$2,MATCH($B5,Paramètres!$G$2:$G$6,0)-1,MOD(Y$2+5,28)),"")</f>
        <v>M</v>
      </c>
      <c r="Z5" s="18" t="str">
        <f ca="1">IF(COUNTIF(fériés,Z$2)=0,OFFSET(Paramètres!$H$2,MATCH($B5,Paramètres!$G$2:$G$6,0)-1,MOD(Z$2+5,28)),"")</f>
        <v>M</v>
      </c>
      <c r="AA5" s="18">
        <f ca="1">IF(COUNTIF(fériés,AA$2)=0,OFFSET(Paramètres!$H$2,MATCH($B5,Paramètres!$G$2:$G$6,0)-1,MOD(AA$2+5,28)),"")</f>
        <v>0</v>
      </c>
      <c r="AB5" s="18">
        <f ca="1">IF(COUNTIF(fériés,AB$2)=0,OFFSET(Paramètres!$H$2,MATCH($B5,Paramètres!$G$2:$G$6,0)-1,MOD(AB$2+5,28)),"")</f>
        <v>0</v>
      </c>
      <c r="AC5" s="18" t="str">
        <f ca="1">IF(COUNTIF(fériés,AC$2)=0,OFFSET(Paramètres!$H$2,MATCH($B5,Paramètres!$G$2:$G$6,0)-1,MOD(AC$2+5,28)),"")</f>
        <v>A</v>
      </c>
      <c r="AD5" s="18" t="str">
        <f ca="1">IF(COUNTIF(fériés,AD$2)=0,OFFSET(Paramètres!$H$2,MATCH($B5,Paramètres!$G$2:$G$6,0)-1,MOD(AD$2+5,28)),"")</f>
        <v>A</v>
      </c>
      <c r="AE5" s="18" t="str">
        <f ca="1">IF(COUNTIF(fériés,AE$2)=0,OFFSET(Paramètres!$H$2,MATCH($B5,Paramètres!$G$2:$G$6,0)-1,MOD(AE$2+5,28)),"")</f>
        <v>A</v>
      </c>
      <c r="AF5" s="18" t="str">
        <f ca="1">IF(COUNTIF(fériés,AF$2)=0,OFFSET(Paramètres!$H$2,MATCH($B5,Paramètres!$G$2:$G$6,0)-1,MOD(AF$2+5,28)),"")</f>
        <v>A</v>
      </c>
      <c r="AG5" s="18" t="str">
        <f ca="1">IF(COUNTIF(fériés,AG$2)=0,OFFSET(Paramètres!$H$2,MATCH($B5,Paramètres!$G$2:$G$6,0)-1,MOD(AG$2+5,28)),"")</f>
        <v>A</v>
      </c>
    </row>
    <row r="6" spans="2:33" ht="15" thickBot="1">
      <c r="B6" s="17" t="str">
        <f>Paramètres!$G$5</f>
        <v>Personne4</v>
      </c>
      <c r="C6" s="18" t="str">
        <f ca="1">IF(COUNTIF(fériés,C$2)=0,OFFSET(Paramètres!$H$2,MATCH($B6,Paramètres!$G$2:$G$6,0)-1,MOD(C$2+5,28)),"")</f>
        <v/>
      </c>
      <c r="D6" s="18">
        <f ca="1">IF(COUNTIF(fériés,D$2)=0,OFFSET(Paramètres!$H$2,MATCH($B6,Paramètres!$G$2:$G$6,0)-1,MOD(D$2+5,28)),"")</f>
        <v>0</v>
      </c>
      <c r="E6" s="18">
        <f ca="1">IF(COUNTIF(fériés,E$2)=0,OFFSET(Paramètres!$H$2,MATCH($B6,Paramètres!$G$2:$G$6,0)-1,MOD(E$2+5,28)),"")</f>
        <v>0</v>
      </c>
      <c r="F6" s="18">
        <f ca="1">IF(COUNTIF(fériés,F$2)=0,OFFSET(Paramètres!$H$2,MATCH($B6,Paramètres!$G$2:$G$6,0)-1,MOD(F$2+5,28)),"")</f>
        <v>0</v>
      </c>
      <c r="G6" s="18">
        <f ca="1">IF(COUNTIF(fériés,G$2)=0,OFFSET(Paramètres!$H$2,MATCH($B6,Paramètres!$G$2:$G$6,0)-1,MOD(G$2+5,28)),"")</f>
        <v>0</v>
      </c>
      <c r="H6" s="18">
        <f ca="1">IF(COUNTIF(fériés,H$2)=0,OFFSET(Paramètres!$H$2,MATCH($B6,Paramètres!$G$2:$G$6,0)-1,MOD(H$2+5,28)),"")</f>
        <v>0</v>
      </c>
      <c r="I6" s="18">
        <f ca="1">IF(COUNTIF(fériés,I$2)=0,OFFSET(Paramètres!$H$2,MATCH($B6,Paramètres!$G$2:$G$6,0)-1,MOD(I$2+5,28)),"")</f>
        <v>0</v>
      </c>
      <c r="J6" s="18">
        <f ca="1">IF(COUNTIF(fériés,J$2)=0,OFFSET(Paramètres!$H$2,MATCH($B6,Paramètres!$G$2:$G$6,0)-1,MOD(J$2+5,28)),"")</f>
        <v>0</v>
      </c>
      <c r="K6" s="18">
        <f ca="1">IF(COUNTIF(fériés,K$2)=0,OFFSET(Paramètres!$H$2,MATCH($B6,Paramètres!$G$2:$G$6,0)-1,MOD(K$2+5,28)),"")</f>
        <v>0</v>
      </c>
      <c r="L6" s="18">
        <f ca="1">IF(COUNTIF(fériés,L$2)=0,OFFSET(Paramètres!$H$2,MATCH($B6,Paramètres!$G$2:$G$6,0)-1,MOD(L$2+5,28)),"")</f>
        <v>0</v>
      </c>
      <c r="M6" s="18">
        <f ca="1">IF(COUNTIF(fériés,M$2)=0,OFFSET(Paramètres!$H$2,MATCH($B6,Paramètres!$G$2:$G$6,0)-1,MOD(M$2+5,28)),"")</f>
        <v>0</v>
      </c>
      <c r="N6" s="18">
        <f ca="1">IF(COUNTIF(fériés,N$2)=0,OFFSET(Paramètres!$H$2,MATCH($B6,Paramètres!$G$2:$G$6,0)-1,MOD(N$2+5,28)),"")</f>
        <v>0</v>
      </c>
      <c r="O6" s="18">
        <f ca="1">IF(COUNTIF(fériés,O$2)=0,OFFSET(Paramètres!$H$2,MATCH($B6,Paramètres!$G$2:$G$6,0)-1,MOD(O$2+5,28)),"")</f>
        <v>0</v>
      </c>
      <c r="P6" s="18">
        <f ca="1">IF(COUNTIF(fériés,P$2)=0,OFFSET(Paramètres!$H$2,MATCH($B6,Paramètres!$G$2:$G$6,0)-1,MOD(P$2+5,28)),"")</f>
        <v>0</v>
      </c>
      <c r="Q6" s="18">
        <f ca="1">IF(COUNTIF(fériés,Q$2)=0,OFFSET(Paramètres!$H$2,MATCH($B6,Paramètres!$G$2:$G$6,0)-1,MOD(Q$2+5,28)),"")</f>
        <v>0</v>
      </c>
      <c r="R6" s="18">
        <f ca="1">IF(COUNTIF(fériés,R$2)=0,OFFSET(Paramètres!$H$2,MATCH($B6,Paramètres!$G$2:$G$6,0)-1,MOD(R$2+5,28)),"")</f>
        <v>0</v>
      </c>
      <c r="S6" s="18">
        <f ca="1">IF(COUNTIF(fériés,S$2)=0,OFFSET(Paramètres!$H$2,MATCH($B6,Paramètres!$G$2:$G$6,0)-1,MOD(S$2+5,28)),"")</f>
        <v>0</v>
      </c>
      <c r="T6" s="18">
        <f ca="1">IF(COUNTIF(fériés,T$2)=0,OFFSET(Paramètres!$H$2,MATCH($B6,Paramètres!$G$2:$G$6,0)-1,MOD(T$2+5,28)),"")</f>
        <v>0</v>
      </c>
      <c r="U6" s="18">
        <f ca="1">IF(COUNTIF(fériés,U$2)=0,OFFSET(Paramètres!$H$2,MATCH($B6,Paramètres!$G$2:$G$6,0)-1,MOD(U$2+5,28)),"")</f>
        <v>0</v>
      </c>
      <c r="V6" s="18">
        <f ca="1">IF(COUNTIF(fériés,V$2)=0,OFFSET(Paramètres!$H$2,MATCH($B6,Paramètres!$G$2:$G$6,0)-1,MOD(V$2+5,28)),"")</f>
        <v>0</v>
      </c>
      <c r="W6" s="18">
        <f ca="1">IF(COUNTIF(fériés,W$2)=0,OFFSET(Paramètres!$H$2,MATCH($B6,Paramètres!$G$2:$G$6,0)-1,MOD(W$2+5,28)),"")</f>
        <v>0</v>
      </c>
      <c r="X6" s="18">
        <f ca="1">IF(COUNTIF(fériés,X$2)=0,OFFSET(Paramètres!$H$2,MATCH($B6,Paramètres!$G$2:$G$6,0)-1,MOD(X$2+5,28)),"")</f>
        <v>0</v>
      </c>
      <c r="Y6" s="18">
        <f ca="1">IF(COUNTIF(fériés,Y$2)=0,OFFSET(Paramètres!$H$2,MATCH($B6,Paramètres!$G$2:$G$6,0)-1,MOD(Y$2+5,28)),"")</f>
        <v>0</v>
      </c>
      <c r="Z6" s="18">
        <f ca="1">IF(COUNTIF(fériés,Z$2)=0,OFFSET(Paramètres!$H$2,MATCH($B6,Paramètres!$G$2:$G$6,0)-1,MOD(Z$2+5,28)),"")</f>
        <v>0</v>
      </c>
      <c r="AA6" s="18">
        <f ca="1">IF(COUNTIF(fériés,AA$2)=0,OFFSET(Paramètres!$H$2,MATCH($B6,Paramètres!$G$2:$G$6,0)-1,MOD(AA$2+5,28)),"")</f>
        <v>0</v>
      </c>
      <c r="AB6" s="18">
        <f ca="1">IF(COUNTIF(fériés,AB$2)=0,OFFSET(Paramètres!$H$2,MATCH($B6,Paramètres!$G$2:$G$6,0)-1,MOD(AB$2+5,28)),"")</f>
        <v>0</v>
      </c>
      <c r="AC6" s="18">
        <f ca="1">IF(COUNTIF(fériés,AC$2)=0,OFFSET(Paramètres!$H$2,MATCH($B6,Paramètres!$G$2:$G$6,0)-1,MOD(AC$2+5,28)),"")</f>
        <v>0</v>
      </c>
      <c r="AD6" s="18">
        <f ca="1">IF(COUNTIF(fériés,AD$2)=0,OFFSET(Paramètres!$H$2,MATCH($B6,Paramètres!$G$2:$G$6,0)-1,MOD(AD$2+5,28)),"")</f>
        <v>0</v>
      </c>
      <c r="AE6" s="18">
        <f ca="1">IF(COUNTIF(fériés,AE$2)=0,OFFSET(Paramètres!$H$2,MATCH($B6,Paramètres!$G$2:$G$6,0)-1,MOD(AE$2+5,28)),"")</f>
        <v>0</v>
      </c>
      <c r="AF6" s="18">
        <f ca="1">IF(COUNTIF(fériés,AF$2)=0,OFFSET(Paramètres!$H$2,MATCH($B6,Paramètres!$G$2:$G$6,0)-1,MOD(AF$2+5,28)),"")</f>
        <v>0</v>
      </c>
      <c r="AG6" s="18">
        <f ca="1">IF(COUNTIF(fériés,AG$2)=0,OFFSET(Paramètres!$H$2,MATCH($B6,Paramètres!$G$2:$G$6,0)-1,MOD(AG$2+5,28)),"")</f>
        <v>0</v>
      </c>
    </row>
    <row r="7" spans="2:33" ht="15" thickBot="1">
      <c r="B7" s="17" t="str">
        <f>Paramètres!$G$6</f>
        <v>Personne5</v>
      </c>
      <c r="C7" s="18" t="str">
        <f ca="1">IF(COUNTIF(fériés,C$2)=1,"M",OFFSET(Paramètres!$H$2,MATCH($B7,Paramètres!$G$2:$G$6,0)-1,MOD(C$2+5,28)))</f>
        <v>M</v>
      </c>
      <c r="D7" s="18">
        <f ca="1">IF(COUNTIF(fériés,D$2)=1,"M",OFFSET(Paramètres!$H$2,MATCH($B7,Paramètres!$G$2:$G$6,0)-1,MOD(D$2+5,28)))</f>
        <v>0</v>
      </c>
      <c r="E7" s="18">
        <f ca="1">IF(COUNTIF(fériés,E$2)=1,"M",OFFSET(Paramètres!$H$2,MATCH($B7,Paramètres!$G$2:$G$6,0)-1,MOD(E$2+5,28)))</f>
        <v>0</v>
      </c>
      <c r="F7" s="18" t="str">
        <f ca="1">IF(COUNTIF(fériés,F$2)=1,"M",OFFSET(Paramètres!$H$2,MATCH($B7,Paramètres!$G$2:$G$6,0)-1,MOD(F$2+5,28)))</f>
        <v>M</v>
      </c>
      <c r="G7" s="18" t="str">
        <f ca="1">IF(COUNTIF(fériés,G$2)=1,"M",OFFSET(Paramètres!$H$2,MATCH($B7,Paramètres!$G$2:$G$6,0)-1,MOD(G$2+5,28)))</f>
        <v>M</v>
      </c>
      <c r="H7" s="18">
        <f ca="1">IF(COUNTIF(fériés,H$2)=1,"M",OFFSET(Paramètres!$H$2,MATCH($B7,Paramètres!$G$2:$G$6,0)-1,MOD(H$2+5,28)))</f>
        <v>0</v>
      </c>
      <c r="I7" s="18">
        <f ca="1">IF(COUNTIF(fériés,I$2)=1,"M",OFFSET(Paramètres!$H$2,MATCH($B7,Paramètres!$G$2:$G$6,0)-1,MOD(I$2+5,28)))</f>
        <v>0</v>
      </c>
      <c r="J7" s="18">
        <f ca="1">IF(COUNTIF(fériés,J$2)=1,"M",OFFSET(Paramètres!$H$2,MATCH($B7,Paramètres!$G$2:$G$6,0)-1,MOD(J$2+5,28)))</f>
        <v>0</v>
      </c>
      <c r="K7" s="18">
        <f ca="1">IF(COUNTIF(fériés,K$2)=1,"M",OFFSET(Paramètres!$H$2,MATCH($B7,Paramètres!$G$2:$G$6,0)-1,MOD(K$2+5,28)))</f>
        <v>0</v>
      </c>
      <c r="L7" s="18">
        <f ca="1">IF(COUNTIF(fériés,L$2)=1,"M",OFFSET(Paramètres!$H$2,MATCH($B7,Paramètres!$G$2:$G$6,0)-1,MOD(L$2+5,28)))</f>
        <v>0</v>
      </c>
      <c r="M7" s="18" t="str">
        <f ca="1">IF(COUNTIF(fériés,M$2)=1,"M",OFFSET(Paramètres!$H$2,MATCH($B7,Paramètres!$G$2:$G$6,0)-1,MOD(M$2+5,28)))</f>
        <v>M</v>
      </c>
      <c r="N7" s="18" t="str">
        <f ca="1">IF(COUNTIF(fériés,N$2)=1,"M",OFFSET(Paramètres!$H$2,MATCH($B7,Paramètres!$G$2:$G$6,0)-1,MOD(N$2+5,28)))</f>
        <v>M</v>
      </c>
      <c r="O7" s="18">
        <f ca="1">IF(COUNTIF(fériés,O$2)=1,"M",OFFSET(Paramètres!$H$2,MATCH($B7,Paramètres!$G$2:$G$6,0)-1,MOD(O$2+5,28)))</f>
        <v>0</v>
      </c>
      <c r="P7" s="18">
        <f ca="1">IF(COUNTIF(fériés,P$2)=1,"M",OFFSET(Paramètres!$H$2,MATCH($B7,Paramètres!$G$2:$G$6,0)-1,MOD(P$2+5,28)))</f>
        <v>0</v>
      </c>
      <c r="Q7" s="18">
        <f ca="1">IF(COUNTIF(fériés,Q$2)=1,"M",OFFSET(Paramètres!$H$2,MATCH($B7,Paramètres!$G$2:$G$6,0)-1,MOD(Q$2+5,28)))</f>
        <v>0</v>
      </c>
      <c r="R7" s="18">
        <f ca="1">IF(COUNTIF(fériés,R$2)=1,"M",OFFSET(Paramètres!$H$2,MATCH($B7,Paramètres!$G$2:$G$6,0)-1,MOD(R$2+5,28)))</f>
        <v>0</v>
      </c>
      <c r="S7" s="18">
        <f ca="1">IF(COUNTIF(fériés,S$2)=1,"M",OFFSET(Paramètres!$H$2,MATCH($B7,Paramètres!$G$2:$G$6,0)-1,MOD(S$2+5,28)))</f>
        <v>0</v>
      </c>
      <c r="T7" s="18" t="str">
        <f ca="1">IF(COUNTIF(fériés,T$2)=1,"M",OFFSET(Paramètres!$H$2,MATCH($B7,Paramètres!$G$2:$G$6,0)-1,MOD(T$2+5,28)))</f>
        <v>M</v>
      </c>
      <c r="U7" s="18" t="str">
        <f ca="1">IF(COUNTIF(fériés,U$2)=1,"M",OFFSET(Paramètres!$H$2,MATCH($B7,Paramètres!$G$2:$G$6,0)-1,MOD(U$2+5,28)))</f>
        <v>M</v>
      </c>
      <c r="V7" s="18">
        <f ca="1">IF(COUNTIF(fériés,V$2)=1,"M",OFFSET(Paramètres!$H$2,MATCH($B7,Paramètres!$G$2:$G$6,0)-1,MOD(V$2+5,28)))</f>
        <v>0</v>
      </c>
      <c r="W7" s="18">
        <f ca="1">IF(COUNTIF(fériés,W$2)=1,"M",OFFSET(Paramètres!$H$2,MATCH($B7,Paramètres!$G$2:$G$6,0)-1,MOD(W$2+5,28)))</f>
        <v>0</v>
      </c>
      <c r="X7" s="18">
        <f ca="1">IF(COUNTIF(fériés,X$2)=1,"M",OFFSET(Paramètres!$H$2,MATCH($B7,Paramètres!$G$2:$G$6,0)-1,MOD(X$2+5,28)))</f>
        <v>0</v>
      </c>
      <c r="Y7" s="18">
        <f ca="1">IF(COUNTIF(fériés,Y$2)=1,"M",OFFSET(Paramètres!$H$2,MATCH($B7,Paramètres!$G$2:$G$6,0)-1,MOD(Y$2+5,28)))</f>
        <v>0</v>
      </c>
      <c r="Z7" s="18">
        <f ca="1">IF(COUNTIF(fériés,Z$2)=1,"M",OFFSET(Paramètres!$H$2,MATCH($B7,Paramètres!$G$2:$G$6,0)-1,MOD(Z$2+5,28)))</f>
        <v>0</v>
      </c>
      <c r="AA7" s="18" t="str">
        <f ca="1">IF(COUNTIF(fériés,AA$2)=1,"M",OFFSET(Paramètres!$H$2,MATCH($B7,Paramètres!$G$2:$G$6,0)-1,MOD(AA$2+5,28)))</f>
        <v>M</v>
      </c>
      <c r="AB7" s="18" t="str">
        <f ca="1">IF(COUNTIF(fériés,AB$2)=1,"M",OFFSET(Paramètres!$H$2,MATCH($B7,Paramètres!$G$2:$G$6,0)-1,MOD(AB$2+5,28)))</f>
        <v>M</v>
      </c>
      <c r="AC7" s="18">
        <f ca="1">IF(COUNTIF(fériés,AC$2)=1,"M",OFFSET(Paramètres!$H$2,MATCH($B7,Paramètres!$G$2:$G$6,0)-1,MOD(AC$2+5,28)))</f>
        <v>0</v>
      </c>
      <c r="AD7" s="18">
        <f ca="1">IF(COUNTIF(fériés,AD$2)=1,"M",OFFSET(Paramètres!$H$2,MATCH($B7,Paramètres!$G$2:$G$6,0)-1,MOD(AD$2+5,28)))</f>
        <v>0</v>
      </c>
      <c r="AE7" s="18">
        <f ca="1">IF(COUNTIF(fériés,AE$2)=1,"M",OFFSET(Paramètres!$H$2,MATCH($B7,Paramètres!$G$2:$G$6,0)-1,MOD(AE$2+5,28)))</f>
        <v>0</v>
      </c>
      <c r="AF7" s="18">
        <f ca="1">IF(COUNTIF(fériés,AF$2)=1,"M",OFFSET(Paramètres!$H$2,MATCH($B7,Paramètres!$G$2:$G$6,0)-1,MOD(AF$2+5,28)))</f>
        <v>0</v>
      </c>
      <c r="AG7" s="18">
        <f ca="1">IF(COUNTIF(fériés,AG$2)=1,"M",OFFSET(Paramètres!$H$2,MATCH($B7,Paramètres!$G$2:$G$6,0)-1,MOD(AG$2+5,28)))</f>
        <v>0</v>
      </c>
    </row>
    <row r="8" spans="2:33" ht="15" thickBot="1"/>
    <row r="9" spans="2:33" ht="15" thickBot="1">
      <c r="B9" s="15">
        <f>DATE(an,2,1)</f>
        <v>45689</v>
      </c>
      <c r="C9" s="16">
        <f>B9</f>
        <v>45689</v>
      </c>
      <c r="D9" s="16">
        <f>C9+1</f>
        <v>45690</v>
      </c>
      <c r="E9" s="16">
        <f t="shared" ref="E9" si="2">D9+1</f>
        <v>45691</v>
      </c>
      <c r="F9" s="16">
        <f t="shared" ref="F9" si="3">E9+1</f>
        <v>45692</v>
      </c>
      <c r="G9" s="16">
        <f t="shared" ref="G9" si="4">F9+1</f>
        <v>45693</v>
      </c>
      <c r="H9" s="16">
        <f t="shared" ref="H9" si="5">G9+1</f>
        <v>45694</v>
      </c>
      <c r="I9" s="16">
        <f t="shared" ref="I9" si="6">H9+1</f>
        <v>45695</v>
      </c>
      <c r="J9" s="16">
        <f t="shared" ref="J9" si="7">I9+1</f>
        <v>45696</v>
      </c>
      <c r="K9" s="16">
        <f t="shared" ref="K9" si="8">J9+1</f>
        <v>45697</v>
      </c>
      <c r="L9" s="16">
        <f t="shared" ref="L9" si="9">K9+1</f>
        <v>45698</v>
      </c>
      <c r="M9" s="16">
        <f t="shared" ref="M9" si="10">L9+1</f>
        <v>45699</v>
      </c>
      <c r="N9" s="16">
        <f t="shared" ref="N9" si="11">M9+1</f>
        <v>45700</v>
      </c>
      <c r="O9" s="16">
        <f t="shared" ref="O9" si="12">N9+1</f>
        <v>45701</v>
      </c>
      <c r="P9" s="16">
        <f t="shared" ref="P9" si="13">O9+1</f>
        <v>45702</v>
      </c>
      <c r="Q9" s="16">
        <f t="shared" ref="Q9" si="14">P9+1</f>
        <v>45703</v>
      </c>
      <c r="R9" s="16">
        <f t="shared" ref="R9" si="15">Q9+1</f>
        <v>45704</v>
      </c>
      <c r="S9" s="16">
        <f t="shared" ref="S9" si="16">R9+1</f>
        <v>45705</v>
      </c>
      <c r="T9" s="16">
        <f t="shared" ref="T9" si="17">S9+1</f>
        <v>45706</v>
      </c>
      <c r="U9" s="16">
        <f t="shared" ref="U9" si="18">T9+1</f>
        <v>45707</v>
      </c>
      <c r="V9" s="16">
        <f t="shared" ref="V9" si="19">U9+1</f>
        <v>45708</v>
      </c>
      <c r="W9" s="16">
        <f t="shared" ref="W9" si="20">V9+1</f>
        <v>45709</v>
      </c>
      <c r="X9" s="16">
        <f t="shared" ref="X9" si="21">W9+1</f>
        <v>45710</v>
      </c>
      <c r="Y9" s="16">
        <f t="shared" ref="Y9" si="22">X9+1</f>
        <v>45711</v>
      </c>
      <c r="Z9" s="16">
        <f t="shared" ref="Z9" si="23">Y9+1</f>
        <v>45712</v>
      </c>
      <c r="AA9" s="16">
        <f t="shared" ref="AA9" si="24">Z9+1</f>
        <v>45713</v>
      </c>
      <c r="AB9" s="16">
        <f t="shared" ref="AB9" si="25">AA9+1</f>
        <v>45714</v>
      </c>
      <c r="AC9" s="16">
        <f t="shared" ref="AC9" si="26">AB9+1</f>
        <v>45715</v>
      </c>
      <c r="AD9" s="16">
        <f>AC9+1</f>
        <v>45716</v>
      </c>
    </row>
    <row r="10" spans="2:33" ht="15" thickBot="1">
      <c r="B10" s="17" t="str">
        <f>Paramètres!$G$2</f>
        <v>Personne1</v>
      </c>
      <c r="C10" s="18">
        <f ca="1">IF(COUNTIF(fériés,C$9)=0,OFFSET(Paramètres!$H$2,MATCH($B3,Paramètres!$G$2:$G$6,0)-1,MOD(C$9+5,28)),"")</f>
        <v>0</v>
      </c>
      <c r="D10" s="18">
        <f ca="1">IF(COUNTIF(fériés,D$9)=0,OFFSET(Paramètres!$H$2,MATCH($B3,Paramètres!$G$2:$G$6,0)-1,MOD(D$9+5,28)),"")</f>
        <v>0</v>
      </c>
      <c r="E10" s="18" t="str">
        <f ca="1">IF(COUNTIF(fériés,E$9)=0,OFFSET(Paramètres!$H$2,MATCH($B3,Paramètres!$G$2:$G$6,0)-1,MOD(E$9+5,28)),"")</f>
        <v>J</v>
      </c>
      <c r="F10" s="18" t="str">
        <f ca="1">IF(COUNTIF(fériés,F$9)=0,OFFSET(Paramètres!$H$2,MATCH($B3,Paramètres!$G$2:$G$6,0)-1,MOD(F$9+5,28)),"")</f>
        <v>J</v>
      </c>
      <c r="G10" s="18" t="str">
        <f ca="1">IF(COUNTIF(fériés,G$9)=0,OFFSET(Paramètres!$H$2,MATCH($B3,Paramètres!$G$2:$G$6,0)-1,MOD(G$9+5,28)),"")</f>
        <v>J</v>
      </c>
      <c r="H10" s="18" t="str">
        <f ca="1">IF(COUNTIF(fériés,H$9)=0,OFFSET(Paramètres!$H$2,MATCH($B3,Paramètres!$G$2:$G$6,0)-1,MOD(H$9+5,28)),"")</f>
        <v>J</v>
      </c>
      <c r="I10" s="18" t="str">
        <f ca="1">IF(COUNTIF(fériés,I$9)=0,OFFSET(Paramètres!$H$2,MATCH($B3,Paramètres!$G$2:$G$6,0)-1,MOD(I$9+5,28)),"")</f>
        <v>J</v>
      </c>
      <c r="J10" s="18">
        <f ca="1">IF(COUNTIF(fériés,J$9)=0,OFFSET(Paramètres!$H$2,MATCH($B3,Paramètres!$G$2:$G$6,0)-1,MOD(J$9+5,28)),"")</f>
        <v>0</v>
      </c>
      <c r="K10" s="18">
        <f ca="1">IF(COUNTIF(fériés,K$9)=0,OFFSET(Paramètres!$H$2,MATCH($B3,Paramètres!$G$2:$G$6,0)-1,MOD(K$9+5,28)),"")</f>
        <v>0</v>
      </c>
      <c r="L10" s="18" t="str">
        <f ca="1">IF(COUNTIF(fériés,L$9)=0,OFFSET(Paramètres!$H$2,MATCH($B3,Paramètres!$G$2:$G$6,0)-1,MOD(L$9+5,28)),"")</f>
        <v>J</v>
      </c>
      <c r="M10" s="18" t="str">
        <f ca="1">IF(COUNTIF(fériés,M$9)=0,OFFSET(Paramètres!$H$2,MATCH($B3,Paramètres!$G$2:$G$6,0)-1,MOD(M$9+5,28)),"")</f>
        <v>J</v>
      </c>
      <c r="N10" s="18" t="str">
        <f ca="1">IF(COUNTIF(fériés,N$9)=0,OFFSET(Paramètres!$H$2,MATCH($B3,Paramètres!$G$2:$G$6,0)-1,MOD(N$9+5,28)),"")</f>
        <v>J</v>
      </c>
      <c r="O10" s="18" t="str">
        <f ca="1">IF(COUNTIF(fériés,O$9)=0,OFFSET(Paramètres!$H$2,MATCH($B3,Paramètres!$G$2:$G$6,0)-1,MOD(O$9+5,28)),"")</f>
        <v>J</v>
      </c>
      <c r="P10" s="18" t="str">
        <f ca="1">IF(COUNTIF(fériés,P$9)=0,OFFSET(Paramètres!$H$2,MATCH($B3,Paramètres!$G$2:$G$6,0)-1,MOD(P$9+5,28)),"")</f>
        <v>J</v>
      </c>
      <c r="Q10" s="18">
        <f ca="1">IF(COUNTIF(fériés,Q$9)=0,OFFSET(Paramètres!$H$2,MATCH($B3,Paramètres!$G$2:$G$6,0)-1,MOD(Q$9+5,28)),"")</f>
        <v>0</v>
      </c>
      <c r="R10" s="18">
        <f ca="1">IF(COUNTIF(fériés,R$9)=0,OFFSET(Paramètres!$H$2,MATCH($B3,Paramètres!$G$2:$G$6,0)-1,MOD(R$9+5,28)),"")</f>
        <v>0</v>
      </c>
      <c r="S10" s="18" t="str">
        <f ca="1">IF(COUNTIF(fériés,S$9)=0,OFFSET(Paramètres!$H$2,MATCH($B3,Paramètres!$G$2:$G$6,0)-1,MOD(S$9+5,28)),"")</f>
        <v>J</v>
      </c>
      <c r="T10" s="18" t="str">
        <f ca="1">IF(COUNTIF(fériés,T$9)=0,OFFSET(Paramètres!$H$2,MATCH($B3,Paramètres!$G$2:$G$6,0)-1,MOD(T$9+5,28)),"")</f>
        <v>J</v>
      </c>
      <c r="U10" s="18" t="str">
        <f ca="1">IF(COUNTIF(fériés,U$9)=0,OFFSET(Paramètres!$H$2,MATCH($B3,Paramètres!$G$2:$G$6,0)-1,MOD(U$9+5,28)),"")</f>
        <v>J</v>
      </c>
      <c r="V10" s="18" t="str">
        <f ca="1">IF(COUNTIF(fériés,V$9)=0,OFFSET(Paramètres!$H$2,MATCH($B3,Paramètres!$G$2:$G$6,0)-1,MOD(V$9+5,28)),"")</f>
        <v>J</v>
      </c>
      <c r="W10" s="18" t="str">
        <f ca="1">IF(COUNTIF(fériés,W$9)=0,OFFSET(Paramètres!$H$2,MATCH($B3,Paramètres!$G$2:$G$6,0)-1,MOD(W$9+5,28)),"")</f>
        <v>J</v>
      </c>
      <c r="X10" s="18">
        <f ca="1">IF(COUNTIF(fériés,X$9)=0,OFFSET(Paramètres!$H$2,MATCH($B3,Paramètres!$G$2:$G$6,0)-1,MOD(X$9+5,28)),"")</f>
        <v>0</v>
      </c>
      <c r="Y10" s="18">
        <f ca="1">IF(COUNTIF(fériés,Y$9)=0,OFFSET(Paramètres!$H$2,MATCH($B3,Paramètres!$G$2:$G$6,0)-1,MOD(Y$9+5,28)),"")</f>
        <v>0</v>
      </c>
      <c r="Z10" s="18" t="str">
        <f ca="1">IF(COUNTIF(fériés,Z$9)=0,OFFSET(Paramètres!$H$2,MATCH($B3,Paramètres!$G$2:$G$6,0)-1,MOD(Z$9+5,28)),"")</f>
        <v>J</v>
      </c>
      <c r="AA10" s="18" t="str">
        <f ca="1">IF(COUNTIF(fériés,AA$9)=0,OFFSET(Paramètres!$H$2,MATCH($B3,Paramètres!$G$2:$G$6,0)-1,MOD(AA$9+5,28)),"")</f>
        <v>J</v>
      </c>
      <c r="AB10" s="18" t="str">
        <f ca="1">IF(COUNTIF(fériés,AB$9)=0,OFFSET(Paramètres!$H$2,MATCH($B3,Paramètres!$G$2:$G$6,0)-1,MOD(AB$9+5,28)),"")</f>
        <v>J</v>
      </c>
      <c r="AC10" s="18" t="str">
        <f ca="1">IF(COUNTIF(fériés,AC$9)=0,OFFSET(Paramètres!$H$2,MATCH($B3,Paramètres!$G$2:$G$6,0)-1,MOD(AC$9+5,28)),"")</f>
        <v>J</v>
      </c>
      <c r="AD10" s="18" t="str">
        <f ca="1">IF(COUNTIF(fériés,AD$9)=0,OFFSET(Paramètres!$H$2,MATCH($B3,Paramètres!$G$2:$G$6,0)-1,MOD(AD$9+5,28)),"")</f>
        <v>J</v>
      </c>
    </row>
    <row r="11" spans="2:33" ht="15" thickBot="1">
      <c r="B11" s="17" t="str">
        <f>Paramètres!$G$3</f>
        <v>Personne2</v>
      </c>
      <c r="C11" s="18">
        <f ca="1">IF(COUNTIF(fériés,C$9)=0,OFFSET(Paramètres!$H$2,MATCH($B4,Paramètres!$G$2:$G$6,0)-1,MOD(C$9+5,28)),"")</f>
        <v>0</v>
      </c>
      <c r="D11" s="18">
        <f ca="1">IF(COUNTIF(fériés,D$9)=0,OFFSET(Paramètres!$H$2,MATCH($B4,Paramètres!$G$2:$G$6,0)-1,MOD(D$9+5,28)),"")</f>
        <v>0</v>
      </c>
      <c r="E11" s="18" t="str">
        <f ca="1">IF(COUNTIF(fériés,E$9)=0,OFFSET(Paramètres!$H$2,MATCH($B4,Paramètres!$G$2:$G$6,0)-1,MOD(E$9+5,28)),"")</f>
        <v>A</v>
      </c>
      <c r="F11" s="18" t="str">
        <f ca="1">IF(COUNTIF(fériés,F$9)=0,OFFSET(Paramètres!$H$2,MATCH($B4,Paramètres!$G$2:$G$6,0)-1,MOD(F$9+5,28)),"")</f>
        <v>A</v>
      </c>
      <c r="G11" s="18" t="str">
        <f ca="1">IF(COUNTIF(fériés,G$9)=0,OFFSET(Paramètres!$H$2,MATCH($B4,Paramètres!$G$2:$G$6,0)-1,MOD(G$9+5,28)),"")</f>
        <v>A</v>
      </c>
      <c r="H11" s="18" t="str">
        <f ca="1">IF(COUNTIF(fériés,H$9)=0,OFFSET(Paramètres!$H$2,MATCH($B4,Paramètres!$G$2:$G$6,0)-1,MOD(H$9+5,28)),"")</f>
        <v>A</v>
      </c>
      <c r="I11" s="18" t="str">
        <f ca="1">IF(COUNTIF(fériés,I$9)=0,OFFSET(Paramètres!$H$2,MATCH($B4,Paramètres!$G$2:$G$6,0)-1,MOD(I$9+5,28)),"")</f>
        <v>A</v>
      </c>
      <c r="J11" s="18">
        <f ca="1">IF(COUNTIF(fériés,J$9)=0,OFFSET(Paramètres!$H$2,MATCH($B4,Paramètres!$G$2:$G$6,0)-1,MOD(J$9+5,28)),"")</f>
        <v>0</v>
      </c>
      <c r="K11" s="18">
        <f ca="1">IF(COUNTIF(fériés,K$9)=0,OFFSET(Paramètres!$H$2,MATCH($B4,Paramètres!$G$2:$G$6,0)-1,MOD(K$9+5,28)),"")</f>
        <v>0</v>
      </c>
      <c r="L11" s="18" t="str">
        <f ca="1">IF(COUNTIF(fériés,L$9)=0,OFFSET(Paramètres!$H$2,MATCH($B4,Paramètres!$G$2:$G$6,0)-1,MOD(L$9+5,28)),"")</f>
        <v>M</v>
      </c>
      <c r="M11" s="18" t="str">
        <f ca="1">IF(COUNTIF(fériés,M$9)=0,OFFSET(Paramètres!$H$2,MATCH($B4,Paramètres!$G$2:$G$6,0)-1,MOD(M$9+5,28)),"")</f>
        <v>M</v>
      </c>
      <c r="N11" s="18" t="str">
        <f ca="1">IF(COUNTIF(fériés,N$9)=0,OFFSET(Paramètres!$H$2,MATCH($B4,Paramètres!$G$2:$G$6,0)-1,MOD(N$9+5,28)),"")</f>
        <v>M</v>
      </c>
      <c r="O11" s="18" t="str">
        <f ca="1">IF(COUNTIF(fériés,O$9)=0,OFFSET(Paramètres!$H$2,MATCH($B4,Paramètres!$G$2:$G$6,0)-1,MOD(O$9+5,28)),"")</f>
        <v>M</v>
      </c>
      <c r="P11" s="18" t="str">
        <f ca="1">IF(COUNTIF(fériés,P$9)=0,OFFSET(Paramètres!$H$2,MATCH($B4,Paramètres!$G$2:$G$6,0)-1,MOD(P$9+5,28)),"")</f>
        <v>M</v>
      </c>
      <c r="Q11" s="18">
        <f ca="1">IF(COUNTIF(fériés,Q$9)=0,OFFSET(Paramètres!$H$2,MATCH($B4,Paramètres!$G$2:$G$6,0)-1,MOD(Q$9+5,28)),"")</f>
        <v>0</v>
      </c>
      <c r="R11" s="18">
        <f ca="1">IF(COUNTIF(fériés,R$9)=0,OFFSET(Paramètres!$H$2,MATCH($B4,Paramètres!$G$2:$G$6,0)-1,MOD(R$9+5,28)),"")</f>
        <v>0</v>
      </c>
      <c r="S11" s="18" t="str">
        <f ca="1">IF(COUNTIF(fériés,S$9)=0,OFFSET(Paramètres!$H$2,MATCH($B4,Paramètres!$G$2:$G$6,0)-1,MOD(S$9+5,28)),"")</f>
        <v>A</v>
      </c>
      <c r="T11" s="18" t="str">
        <f ca="1">IF(COUNTIF(fériés,T$9)=0,OFFSET(Paramètres!$H$2,MATCH($B4,Paramètres!$G$2:$G$6,0)-1,MOD(T$9+5,28)),"")</f>
        <v>A</v>
      </c>
      <c r="U11" s="18" t="str">
        <f ca="1">IF(COUNTIF(fériés,U$9)=0,OFFSET(Paramètres!$H$2,MATCH($B4,Paramètres!$G$2:$G$6,0)-1,MOD(U$9+5,28)),"")</f>
        <v>A</v>
      </c>
      <c r="V11" s="18" t="str">
        <f ca="1">IF(COUNTIF(fériés,V$9)=0,OFFSET(Paramètres!$H$2,MATCH($B4,Paramètres!$G$2:$G$6,0)-1,MOD(V$9+5,28)),"")</f>
        <v>A</v>
      </c>
      <c r="W11" s="18" t="str">
        <f ca="1">IF(COUNTIF(fériés,W$9)=0,OFFSET(Paramètres!$H$2,MATCH($B4,Paramètres!$G$2:$G$6,0)-1,MOD(W$9+5,28)),"")</f>
        <v>A</v>
      </c>
      <c r="X11" s="18">
        <f ca="1">IF(COUNTIF(fériés,X$9)=0,OFFSET(Paramètres!$H$2,MATCH($B4,Paramètres!$G$2:$G$6,0)-1,MOD(X$9+5,28)),"")</f>
        <v>0</v>
      </c>
      <c r="Y11" s="18">
        <f ca="1">IF(COUNTIF(fériés,Y$9)=0,OFFSET(Paramètres!$H$2,MATCH($B4,Paramètres!$G$2:$G$6,0)-1,MOD(Y$9+5,28)),"")</f>
        <v>0</v>
      </c>
      <c r="Z11" s="18" t="str">
        <f ca="1">IF(COUNTIF(fériés,Z$9)=0,OFFSET(Paramètres!$H$2,MATCH($B4,Paramètres!$G$2:$G$6,0)-1,MOD(Z$9+5,28)),"")</f>
        <v>M</v>
      </c>
      <c r="AA11" s="18" t="str">
        <f ca="1">IF(COUNTIF(fériés,AA$9)=0,OFFSET(Paramètres!$H$2,MATCH($B4,Paramètres!$G$2:$G$6,0)-1,MOD(AA$9+5,28)),"")</f>
        <v>M</v>
      </c>
      <c r="AB11" s="18" t="str">
        <f ca="1">IF(COUNTIF(fériés,AB$9)=0,OFFSET(Paramètres!$H$2,MATCH($B4,Paramètres!$G$2:$G$6,0)-1,MOD(AB$9+5,28)),"")</f>
        <v>M</v>
      </c>
      <c r="AC11" s="18" t="str">
        <f ca="1">IF(COUNTIF(fériés,AC$9)=0,OFFSET(Paramètres!$H$2,MATCH($B4,Paramètres!$G$2:$G$6,0)-1,MOD(AC$9+5,28)),"")</f>
        <v>M</v>
      </c>
      <c r="AD11" s="18" t="str">
        <f ca="1">IF(COUNTIF(fériés,AD$9)=0,OFFSET(Paramètres!$H$2,MATCH($B4,Paramètres!$G$2:$G$6,0)-1,MOD(AD$9+5,28)),"")</f>
        <v>M</v>
      </c>
    </row>
    <row r="12" spans="2:33" ht="15" thickBot="1">
      <c r="B12" s="17" t="str">
        <f>Paramètres!$G$4</f>
        <v>Personne3</v>
      </c>
      <c r="C12" s="18">
        <f ca="1">IF(COUNTIF(fériés,C$9)=0,OFFSET(Paramètres!$H$2,MATCH($B5,Paramètres!$G$2:$G$6,0)-1,MOD(C$9+5,28)),"")</f>
        <v>0</v>
      </c>
      <c r="D12" s="18">
        <f ca="1">IF(COUNTIF(fériés,D$9)=0,OFFSET(Paramètres!$H$2,MATCH($B5,Paramètres!$G$2:$G$6,0)-1,MOD(D$9+5,28)),"")</f>
        <v>0</v>
      </c>
      <c r="E12" s="18" t="str">
        <f ca="1">IF(COUNTIF(fériés,E$9)=0,OFFSET(Paramètres!$H$2,MATCH($B5,Paramètres!$G$2:$G$6,0)-1,MOD(E$9+5,28)),"")</f>
        <v>M</v>
      </c>
      <c r="F12" s="18" t="str">
        <f ca="1">IF(COUNTIF(fériés,F$9)=0,OFFSET(Paramètres!$H$2,MATCH($B5,Paramètres!$G$2:$G$6,0)-1,MOD(F$9+5,28)),"")</f>
        <v>M</v>
      </c>
      <c r="G12" s="18" t="str">
        <f ca="1">IF(COUNTIF(fériés,G$9)=0,OFFSET(Paramètres!$H$2,MATCH($B5,Paramètres!$G$2:$G$6,0)-1,MOD(G$9+5,28)),"")</f>
        <v>M</v>
      </c>
      <c r="H12" s="18" t="str">
        <f ca="1">IF(COUNTIF(fériés,H$9)=0,OFFSET(Paramètres!$H$2,MATCH($B5,Paramètres!$G$2:$G$6,0)-1,MOD(H$9+5,28)),"")</f>
        <v>M</v>
      </c>
      <c r="I12" s="18" t="str">
        <f ca="1">IF(COUNTIF(fériés,I$9)=0,OFFSET(Paramètres!$H$2,MATCH($B5,Paramètres!$G$2:$G$6,0)-1,MOD(I$9+5,28)),"")</f>
        <v>M</v>
      </c>
      <c r="J12" s="18">
        <f ca="1">IF(COUNTIF(fériés,J$9)=0,OFFSET(Paramètres!$H$2,MATCH($B5,Paramètres!$G$2:$G$6,0)-1,MOD(J$9+5,28)),"")</f>
        <v>0</v>
      </c>
      <c r="K12" s="18">
        <f ca="1">IF(COUNTIF(fériés,K$9)=0,OFFSET(Paramètres!$H$2,MATCH($B5,Paramètres!$G$2:$G$6,0)-1,MOD(K$9+5,28)),"")</f>
        <v>0</v>
      </c>
      <c r="L12" s="18" t="str">
        <f ca="1">IF(COUNTIF(fériés,L$9)=0,OFFSET(Paramètres!$H$2,MATCH($B5,Paramètres!$G$2:$G$6,0)-1,MOD(L$9+5,28)),"")</f>
        <v>A</v>
      </c>
      <c r="M12" s="18" t="str">
        <f ca="1">IF(COUNTIF(fériés,M$9)=0,OFFSET(Paramètres!$H$2,MATCH($B5,Paramètres!$G$2:$G$6,0)-1,MOD(M$9+5,28)),"")</f>
        <v>A</v>
      </c>
      <c r="N12" s="18" t="str">
        <f ca="1">IF(COUNTIF(fériés,N$9)=0,OFFSET(Paramètres!$H$2,MATCH($B5,Paramètres!$G$2:$G$6,0)-1,MOD(N$9+5,28)),"")</f>
        <v>A</v>
      </c>
      <c r="O12" s="18" t="str">
        <f ca="1">IF(COUNTIF(fériés,O$9)=0,OFFSET(Paramètres!$H$2,MATCH($B5,Paramètres!$G$2:$G$6,0)-1,MOD(O$9+5,28)),"")</f>
        <v>A</v>
      </c>
      <c r="P12" s="18" t="str">
        <f ca="1">IF(COUNTIF(fériés,P$9)=0,OFFSET(Paramètres!$H$2,MATCH($B5,Paramètres!$G$2:$G$6,0)-1,MOD(P$9+5,28)),"")</f>
        <v>A</v>
      </c>
      <c r="Q12" s="18">
        <f ca="1">IF(COUNTIF(fériés,Q$9)=0,OFFSET(Paramètres!$H$2,MATCH($B5,Paramètres!$G$2:$G$6,0)-1,MOD(Q$9+5,28)),"")</f>
        <v>0</v>
      </c>
      <c r="R12" s="18">
        <f ca="1">IF(COUNTIF(fériés,R$9)=0,OFFSET(Paramètres!$H$2,MATCH($B5,Paramètres!$G$2:$G$6,0)-1,MOD(R$9+5,28)),"")</f>
        <v>0</v>
      </c>
      <c r="S12" s="18" t="str">
        <f ca="1">IF(COUNTIF(fériés,S$9)=0,OFFSET(Paramètres!$H$2,MATCH($B5,Paramètres!$G$2:$G$6,0)-1,MOD(S$9+5,28)),"")</f>
        <v>M</v>
      </c>
      <c r="T12" s="18" t="str">
        <f ca="1">IF(COUNTIF(fériés,T$9)=0,OFFSET(Paramètres!$H$2,MATCH($B5,Paramètres!$G$2:$G$6,0)-1,MOD(T$9+5,28)),"")</f>
        <v>M</v>
      </c>
      <c r="U12" s="18" t="str">
        <f ca="1">IF(COUNTIF(fériés,U$9)=0,OFFSET(Paramètres!$H$2,MATCH($B5,Paramètres!$G$2:$G$6,0)-1,MOD(U$9+5,28)),"")</f>
        <v>M</v>
      </c>
      <c r="V12" s="18" t="str">
        <f ca="1">IF(COUNTIF(fériés,V$9)=0,OFFSET(Paramètres!$H$2,MATCH($B5,Paramètres!$G$2:$G$6,0)-1,MOD(V$9+5,28)),"")</f>
        <v>M</v>
      </c>
      <c r="W12" s="18" t="str">
        <f ca="1">IF(COUNTIF(fériés,W$9)=0,OFFSET(Paramètres!$H$2,MATCH($B5,Paramètres!$G$2:$G$6,0)-1,MOD(W$9+5,28)),"")</f>
        <v>M</v>
      </c>
      <c r="X12" s="18">
        <f ca="1">IF(COUNTIF(fériés,X$9)=0,OFFSET(Paramètres!$H$2,MATCH($B5,Paramètres!$G$2:$G$6,0)-1,MOD(X$9+5,28)),"")</f>
        <v>0</v>
      </c>
      <c r="Y12" s="18">
        <f ca="1">IF(COUNTIF(fériés,Y$9)=0,OFFSET(Paramètres!$H$2,MATCH($B5,Paramètres!$G$2:$G$6,0)-1,MOD(Y$9+5,28)),"")</f>
        <v>0</v>
      </c>
      <c r="Z12" s="18" t="str">
        <f ca="1">IF(COUNTIF(fériés,Z$9)=0,OFFSET(Paramètres!$H$2,MATCH($B5,Paramètres!$G$2:$G$6,0)-1,MOD(Z$9+5,28)),"")</f>
        <v>A</v>
      </c>
      <c r="AA12" s="18" t="str">
        <f ca="1">IF(COUNTIF(fériés,AA$9)=0,OFFSET(Paramètres!$H$2,MATCH($B5,Paramètres!$G$2:$G$6,0)-1,MOD(AA$9+5,28)),"")</f>
        <v>A</v>
      </c>
      <c r="AB12" s="18" t="str">
        <f ca="1">IF(COUNTIF(fériés,AB$9)=0,OFFSET(Paramètres!$H$2,MATCH($B5,Paramètres!$G$2:$G$6,0)-1,MOD(AB$9+5,28)),"")</f>
        <v>A</v>
      </c>
      <c r="AC12" s="18" t="str">
        <f ca="1">IF(COUNTIF(fériés,AC$9)=0,OFFSET(Paramètres!$H$2,MATCH($B5,Paramètres!$G$2:$G$6,0)-1,MOD(AC$9+5,28)),"")</f>
        <v>A</v>
      </c>
      <c r="AD12" s="18" t="str">
        <f ca="1">IF(COUNTIF(fériés,AD$9)=0,OFFSET(Paramètres!$H$2,MATCH($B5,Paramètres!$G$2:$G$6,0)-1,MOD(AD$9+5,28)),"")</f>
        <v>A</v>
      </c>
    </row>
    <row r="13" spans="2:33" ht="15" thickBot="1">
      <c r="B13" s="17" t="str">
        <f>Paramètres!$G$5</f>
        <v>Personne4</v>
      </c>
      <c r="C13" s="18">
        <f ca="1">IF(COUNTIF(fériés,C$9)=0,OFFSET(Paramètres!$H$2,MATCH($B6,Paramètres!$G$2:$G$6,0)-1,MOD(C$9+5,28)),"")</f>
        <v>0</v>
      </c>
      <c r="D13" s="18">
        <f ca="1">IF(COUNTIF(fériés,D$9)=0,OFFSET(Paramètres!$H$2,MATCH($B6,Paramètres!$G$2:$G$6,0)-1,MOD(D$9+5,28)),"")</f>
        <v>0</v>
      </c>
      <c r="E13" s="18">
        <f ca="1">IF(COUNTIF(fériés,E$9)=0,OFFSET(Paramètres!$H$2,MATCH($B6,Paramètres!$G$2:$G$6,0)-1,MOD(E$9+5,28)),"")</f>
        <v>0</v>
      </c>
      <c r="F13" s="18">
        <f ca="1">IF(COUNTIF(fériés,F$9)=0,OFFSET(Paramètres!$H$2,MATCH($B6,Paramètres!$G$2:$G$6,0)-1,MOD(F$9+5,28)),"")</f>
        <v>0</v>
      </c>
      <c r="G13" s="18">
        <f ca="1">IF(COUNTIF(fériés,G$9)=0,OFFSET(Paramètres!$H$2,MATCH($B6,Paramètres!$G$2:$G$6,0)-1,MOD(G$9+5,28)),"")</f>
        <v>0</v>
      </c>
      <c r="H13" s="18">
        <f ca="1">IF(COUNTIF(fériés,H$9)=0,OFFSET(Paramètres!$H$2,MATCH($B6,Paramètres!$G$2:$G$6,0)-1,MOD(H$9+5,28)),"")</f>
        <v>0</v>
      </c>
      <c r="I13" s="18">
        <f ca="1">IF(COUNTIF(fériés,I$9)=0,OFFSET(Paramètres!$H$2,MATCH($B6,Paramètres!$G$2:$G$6,0)-1,MOD(I$9+5,28)),"")</f>
        <v>0</v>
      </c>
      <c r="J13" s="18">
        <f ca="1">IF(COUNTIF(fériés,J$9)=0,OFFSET(Paramètres!$H$2,MATCH($B6,Paramètres!$G$2:$G$6,0)-1,MOD(J$9+5,28)),"")</f>
        <v>0</v>
      </c>
      <c r="K13" s="18">
        <f ca="1">IF(COUNTIF(fériés,K$9)=0,OFFSET(Paramètres!$H$2,MATCH($B6,Paramètres!$G$2:$G$6,0)-1,MOD(K$9+5,28)),"")</f>
        <v>0</v>
      </c>
      <c r="L13" s="18">
        <f ca="1">IF(COUNTIF(fériés,L$9)=0,OFFSET(Paramètres!$H$2,MATCH($B6,Paramètres!$G$2:$G$6,0)-1,MOD(L$9+5,28)),"")</f>
        <v>0</v>
      </c>
      <c r="M13" s="18">
        <f ca="1">IF(COUNTIF(fériés,M$9)=0,OFFSET(Paramètres!$H$2,MATCH($B6,Paramètres!$G$2:$G$6,0)-1,MOD(M$9+5,28)),"")</f>
        <v>0</v>
      </c>
      <c r="N13" s="18">
        <f ca="1">IF(COUNTIF(fériés,N$9)=0,OFFSET(Paramètres!$H$2,MATCH($B6,Paramètres!$G$2:$G$6,0)-1,MOD(N$9+5,28)),"")</f>
        <v>0</v>
      </c>
      <c r="O13" s="18">
        <f ca="1">IF(COUNTIF(fériés,O$9)=0,OFFSET(Paramètres!$H$2,MATCH($B6,Paramètres!$G$2:$G$6,0)-1,MOD(O$9+5,28)),"")</f>
        <v>0</v>
      </c>
      <c r="P13" s="18">
        <f ca="1">IF(COUNTIF(fériés,P$9)=0,OFFSET(Paramètres!$H$2,MATCH($B6,Paramètres!$G$2:$G$6,0)-1,MOD(P$9+5,28)),"")</f>
        <v>0</v>
      </c>
      <c r="Q13" s="18">
        <f ca="1">IF(COUNTIF(fériés,Q$9)=0,OFFSET(Paramètres!$H$2,MATCH($B6,Paramètres!$G$2:$G$6,0)-1,MOD(Q$9+5,28)),"")</f>
        <v>0</v>
      </c>
      <c r="R13" s="18">
        <f ca="1">IF(COUNTIF(fériés,R$9)=0,OFFSET(Paramètres!$H$2,MATCH($B6,Paramètres!$G$2:$G$6,0)-1,MOD(R$9+5,28)),"")</f>
        <v>0</v>
      </c>
      <c r="S13" s="18">
        <f ca="1">IF(COUNTIF(fériés,S$9)=0,OFFSET(Paramètres!$H$2,MATCH($B6,Paramètres!$G$2:$G$6,0)-1,MOD(S$9+5,28)),"")</f>
        <v>0</v>
      </c>
      <c r="T13" s="18">
        <f ca="1">IF(COUNTIF(fériés,T$9)=0,OFFSET(Paramètres!$H$2,MATCH($B6,Paramètres!$G$2:$G$6,0)-1,MOD(T$9+5,28)),"")</f>
        <v>0</v>
      </c>
      <c r="U13" s="18">
        <f ca="1">IF(COUNTIF(fériés,U$9)=0,OFFSET(Paramètres!$H$2,MATCH($B6,Paramètres!$G$2:$G$6,0)-1,MOD(U$9+5,28)),"")</f>
        <v>0</v>
      </c>
      <c r="V13" s="18">
        <f ca="1">IF(COUNTIF(fériés,V$9)=0,OFFSET(Paramètres!$H$2,MATCH($B6,Paramètres!$G$2:$G$6,0)-1,MOD(V$9+5,28)),"")</f>
        <v>0</v>
      </c>
      <c r="W13" s="18">
        <f ca="1">IF(COUNTIF(fériés,W$9)=0,OFFSET(Paramètres!$H$2,MATCH($B6,Paramètres!$G$2:$G$6,0)-1,MOD(W$9+5,28)),"")</f>
        <v>0</v>
      </c>
      <c r="X13" s="18">
        <f ca="1">IF(COUNTIF(fériés,X$9)=0,OFFSET(Paramètres!$H$2,MATCH($B6,Paramètres!$G$2:$G$6,0)-1,MOD(X$9+5,28)),"")</f>
        <v>0</v>
      </c>
      <c r="Y13" s="18">
        <f ca="1">IF(COUNTIF(fériés,Y$9)=0,OFFSET(Paramètres!$H$2,MATCH($B6,Paramètres!$G$2:$G$6,0)-1,MOD(Y$9+5,28)),"")</f>
        <v>0</v>
      </c>
      <c r="Z13" s="18">
        <f ca="1">IF(COUNTIF(fériés,Z$9)=0,OFFSET(Paramètres!$H$2,MATCH($B6,Paramètres!$G$2:$G$6,0)-1,MOD(Z$9+5,28)),"")</f>
        <v>0</v>
      </c>
      <c r="AA13" s="18">
        <f ca="1">IF(COUNTIF(fériés,AA$9)=0,OFFSET(Paramètres!$H$2,MATCH($B6,Paramètres!$G$2:$G$6,0)-1,MOD(AA$9+5,28)),"")</f>
        <v>0</v>
      </c>
      <c r="AB13" s="18">
        <f ca="1">IF(COUNTIF(fériés,AB$9)=0,OFFSET(Paramètres!$H$2,MATCH($B6,Paramètres!$G$2:$G$6,0)-1,MOD(AB$9+5,28)),"")</f>
        <v>0</v>
      </c>
      <c r="AC13" s="18">
        <f ca="1">IF(COUNTIF(fériés,AC$9)=0,OFFSET(Paramètres!$H$2,MATCH($B6,Paramètres!$G$2:$G$6,0)-1,MOD(AC$9+5,28)),"")</f>
        <v>0</v>
      </c>
      <c r="AD13" s="18">
        <f ca="1">IF(COUNTIF(fériés,AD$9)=0,OFFSET(Paramètres!$H$2,MATCH($B6,Paramètres!$G$2:$G$6,0)-1,MOD(AD$9+5,28)),"")</f>
        <v>0</v>
      </c>
    </row>
    <row r="14" spans="2:33" ht="15" thickBot="1">
      <c r="B14" s="17" t="str">
        <f>Paramètres!$G$6</f>
        <v>Personne5</v>
      </c>
      <c r="C14" s="18" t="str">
        <f ca="1">IF(COUNTIF(fériés,C$9)=1,"M",OFFSET(Paramètres!$H$2,MATCH($B14,Paramètres!$G$2:$G$6,0)-1,MOD(C$9+5,28)))</f>
        <v>M</v>
      </c>
      <c r="D14" s="18" t="str">
        <f ca="1">IF(COUNTIF(fériés,D$9)=1,"M",OFFSET(Paramètres!$H$2,MATCH($B14,Paramètres!$G$2:$G$6,0)-1,MOD(D$9+5,28)))</f>
        <v>M</v>
      </c>
      <c r="E14" s="18">
        <f ca="1">IF(COUNTIF(fériés,E$9)=1,"M",OFFSET(Paramètres!$H$2,MATCH($B14,Paramètres!$G$2:$G$6,0)-1,MOD(E$9+5,28)))</f>
        <v>0</v>
      </c>
      <c r="F14" s="18">
        <f ca="1">IF(COUNTIF(fériés,F$9)=1,"M",OFFSET(Paramètres!$H$2,MATCH($B14,Paramètres!$G$2:$G$6,0)-1,MOD(F$9+5,28)))</f>
        <v>0</v>
      </c>
      <c r="G14" s="18">
        <f ca="1">IF(COUNTIF(fériés,G$9)=1,"M",OFFSET(Paramètres!$H$2,MATCH($B14,Paramètres!$G$2:$G$6,0)-1,MOD(G$9+5,28)))</f>
        <v>0</v>
      </c>
      <c r="H14" s="18">
        <f ca="1">IF(COUNTIF(fériés,H$9)=1,"M",OFFSET(Paramètres!$H$2,MATCH($B14,Paramètres!$G$2:$G$6,0)-1,MOD(H$9+5,28)))</f>
        <v>0</v>
      </c>
      <c r="I14" s="18">
        <f ca="1">IF(COUNTIF(fériés,I$9)=1,"M",OFFSET(Paramètres!$H$2,MATCH($B14,Paramètres!$G$2:$G$6,0)-1,MOD(I$9+5,28)))</f>
        <v>0</v>
      </c>
      <c r="J14" s="18" t="str">
        <f ca="1">IF(COUNTIF(fériés,J$9)=1,"M",OFFSET(Paramètres!$H$2,MATCH($B14,Paramètres!$G$2:$G$6,0)-1,MOD(J$9+5,28)))</f>
        <v>M</v>
      </c>
      <c r="K14" s="18" t="str">
        <f ca="1">IF(COUNTIF(fériés,K$9)=1,"M",OFFSET(Paramètres!$H$2,MATCH($B14,Paramètres!$G$2:$G$6,0)-1,MOD(K$9+5,28)))</f>
        <v>M</v>
      </c>
      <c r="L14" s="18">
        <f ca="1">IF(COUNTIF(fériés,L$9)=1,"M",OFFSET(Paramètres!$H$2,MATCH($B14,Paramètres!$G$2:$G$6,0)-1,MOD(L$9+5,28)))</f>
        <v>0</v>
      </c>
      <c r="M14" s="18">
        <f ca="1">IF(COUNTIF(fériés,M$9)=1,"M",OFFSET(Paramètres!$H$2,MATCH($B14,Paramètres!$G$2:$G$6,0)-1,MOD(M$9+5,28)))</f>
        <v>0</v>
      </c>
      <c r="N14" s="18">
        <f ca="1">IF(COUNTIF(fériés,N$9)=1,"M",OFFSET(Paramètres!$H$2,MATCH($B14,Paramètres!$G$2:$G$6,0)-1,MOD(N$9+5,28)))</f>
        <v>0</v>
      </c>
      <c r="O14" s="18">
        <f ca="1">IF(COUNTIF(fériés,O$9)=1,"M",OFFSET(Paramètres!$H$2,MATCH($B14,Paramètres!$G$2:$G$6,0)-1,MOD(O$9+5,28)))</f>
        <v>0</v>
      </c>
      <c r="P14" s="18">
        <f ca="1">IF(COUNTIF(fériés,P$9)=1,"M",OFFSET(Paramètres!$H$2,MATCH($B14,Paramètres!$G$2:$G$6,0)-1,MOD(P$9+5,28)))</f>
        <v>0</v>
      </c>
      <c r="Q14" s="18" t="str">
        <f ca="1">IF(COUNTIF(fériés,Q$9)=1,"M",OFFSET(Paramètres!$H$2,MATCH($B14,Paramètres!$G$2:$G$6,0)-1,MOD(Q$9+5,28)))</f>
        <v>M</v>
      </c>
      <c r="R14" s="18" t="str">
        <f ca="1">IF(COUNTIF(fériés,R$9)=1,"M",OFFSET(Paramètres!$H$2,MATCH($B14,Paramètres!$G$2:$G$6,0)-1,MOD(R$9+5,28)))</f>
        <v>M</v>
      </c>
      <c r="S14" s="18">
        <f ca="1">IF(COUNTIF(fériés,S$9)=1,"M",OFFSET(Paramètres!$H$2,MATCH($B14,Paramètres!$G$2:$G$6,0)-1,MOD(S$9+5,28)))</f>
        <v>0</v>
      </c>
      <c r="T14" s="18">
        <f ca="1">IF(COUNTIF(fériés,T$9)=1,"M",OFFSET(Paramètres!$H$2,MATCH($B14,Paramètres!$G$2:$G$6,0)-1,MOD(T$9+5,28)))</f>
        <v>0</v>
      </c>
      <c r="U14" s="18">
        <f ca="1">IF(COUNTIF(fériés,U$9)=1,"M",OFFSET(Paramètres!$H$2,MATCH($B14,Paramètres!$G$2:$G$6,0)-1,MOD(U$9+5,28)))</f>
        <v>0</v>
      </c>
      <c r="V14" s="18">
        <f ca="1">IF(COUNTIF(fériés,V$9)=1,"M",OFFSET(Paramètres!$H$2,MATCH($B14,Paramètres!$G$2:$G$6,0)-1,MOD(V$9+5,28)))</f>
        <v>0</v>
      </c>
      <c r="W14" s="18">
        <f ca="1">IF(COUNTIF(fériés,W$9)=1,"M",OFFSET(Paramètres!$H$2,MATCH($B14,Paramètres!$G$2:$G$6,0)-1,MOD(W$9+5,28)))</f>
        <v>0</v>
      </c>
      <c r="X14" s="18" t="str">
        <f ca="1">IF(COUNTIF(fériés,X$9)=1,"M",OFFSET(Paramètres!$H$2,MATCH($B14,Paramètres!$G$2:$G$6,0)-1,MOD(X$9+5,28)))</f>
        <v>M</v>
      </c>
      <c r="Y14" s="18" t="str">
        <f ca="1">IF(COUNTIF(fériés,Y$9)=1,"M",OFFSET(Paramètres!$H$2,MATCH($B14,Paramètres!$G$2:$G$6,0)-1,MOD(Y$9+5,28)))</f>
        <v>M</v>
      </c>
      <c r="Z14" s="18">
        <f ca="1">IF(COUNTIF(fériés,Z$9)=1,"M",OFFSET(Paramètres!$H$2,MATCH($B14,Paramètres!$G$2:$G$6,0)-1,MOD(Z$9+5,28)))</f>
        <v>0</v>
      </c>
      <c r="AA14" s="18">
        <f ca="1">IF(COUNTIF(fériés,AA$9)=1,"M",OFFSET(Paramètres!$H$2,MATCH($B14,Paramètres!$G$2:$G$6,0)-1,MOD(AA$9+5,28)))</f>
        <v>0</v>
      </c>
      <c r="AB14" s="18">
        <f ca="1">IF(COUNTIF(fériés,AB$9)=1,"M",OFFSET(Paramètres!$H$2,MATCH($B14,Paramètres!$G$2:$G$6,0)-1,MOD(AB$9+5,28)))</f>
        <v>0</v>
      </c>
      <c r="AC14" s="18">
        <f ca="1">IF(COUNTIF(fériés,AC$9)=1,"M",OFFSET(Paramètres!$H$2,MATCH($B14,Paramètres!$G$2:$G$6,0)-1,MOD(AC$9+5,28)))</f>
        <v>0</v>
      </c>
      <c r="AD14" s="18">
        <f ca="1">IF(COUNTIF(fériés,AD$9)=1,"M",OFFSET(Paramètres!$H$2,MATCH($B14,Paramètres!$G$2:$G$6,0)-1,MOD(AD$9+5,28)))</f>
        <v>0</v>
      </c>
    </row>
    <row r="15" spans="2:33" ht="15" thickBot="1"/>
    <row r="16" spans="2:33" ht="15" thickBot="1">
      <c r="B16" s="15">
        <f>DATE(an,3,1)</f>
        <v>45717</v>
      </c>
      <c r="C16" s="16">
        <f>B16</f>
        <v>45717</v>
      </c>
      <c r="D16" s="16">
        <f>C16+1</f>
        <v>45718</v>
      </c>
      <c r="E16" s="16">
        <f t="shared" ref="E16" si="27">D16+1</f>
        <v>45719</v>
      </c>
      <c r="F16" s="16">
        <f t="shared" ref="F16" si="28">E16+1</f>
        <v>45720</v>
      </c>
      <c r="G16" s="16">
        <f t="shared" ref="G16" si="29">F16+1</f>
        <v>45721</v>
      </c>
      <c r="H16" s="16">
        <f t="shared" ref="H16" si="30">G16+1</f>
        <v>45722</v>
      </c>
      <c r="I16" s="16">
        <f t="shared" ref="I16" si="31">H16+1</f>
        <v>45723</v>
      </c>
      <c r="J16" s="16">
        <f t="shared" ref="J16" si="32">I16+1</f>
        <v>45724</v>
      </c>
      <c r="K16" s="16">
        <f t="shared" ref="K16" si="33">J16+1</f>
        <v>45725</v>
      </c>
      <c r="L16" s="16">
        <f t="shared" ref="L16" si="34">K16+1</f>
        <v>45726</v>
      </c>
      <c r="M16" s="16">
        <f t="shared" ref="M16" si="35">L16+1</f>
        <v>45727</v>
      </c>
      <c r="N16" s="16">
        <f t="shared" ref="N16" si="36">M16+1</f>
        <v>45728</v>
      </c>
      <c r="O16" s="16">
        <f t="shared" ref="O16" si="37">N16+1</f>
        <v>45729</v>
      </c>
      <c r="P16" s="16">
        <f t="shared" ref="P16" si="38">O16+1</f>
        <v>45730</v>
      </c>
      <c r="Q16" s="16">
        <f t="shared" ref="Q16" si="39">P16+1</f>
        <v>45731</v>
      </c>
      <c r="R16" s="16">
        <f t="shared" ref="R16" si="40">Q16+1</f>
        <v>45732</v>
      </c>
      <c r="S16" s="16">
        <f t="shared" ref="S16" si="41">R16+1</f>
        <v>45733</v>
      </c>
      <c r="T16" s="16">
        <f t="shared" ref="T16" si="42">S16+1</f>
        <v>45734</v>
      </c>
      <c r="U16" s="16">
        <f t="shared" ref="U16" si="43">T16+1</f>
        <v>45735</v>
      </c>
      <c r="V16" s="16">
        <f t="shared" ref="V16" si="44">U16+1</f>
        <v>45736</v>
      </c>
      <c r="W16" s="16">
        <f t="shared" ref="W16" si="45">V16+1</f>
        <v>45737</v>
      </c>
      <c r="X16" s="16">
        <f t="shared" ref="X16" si="46">W16+1</f>
        <v>45738</v>
      </c>
      <c r="Y16" s="16">
        <f t="shared" ref="Y16" si="47">X16+1</f>
        <v>45739</v>
      </c>
      <c r="Z16" s="16">
        <f t="shared" ref="Z16" si="48">Y16+1</f>
        <v>45740</v>
      </c>
      <c r="AA16" s="16">
        <f t="shared" ref="AA16" si="49">Z16+1</f>
        <v>45741</v>
      </c>
      <c r="AB16" s="16">
        <f t="shared" ref="AB16" si="50">AA16+1</f>
        <v>45742</v>
      </c>
      <c r="AC16" s="16">
        <f t="shared" ref="AC16" si="51">AB16+1</f>
        <v>45743</v>
      </c>
      <c r="AD16" s="16">
        <f>AC16+1</f>
        <v>45744</v>
      </c>
      <c r="AE16" s="16">
        <f t="shared" ref="AE16" si="52">AD16+1</f>
        <v>45745</v>
      </c>
      <c r="AF16" s="16">
        <f t="shared" ref="AF16" si="53">AE16+1</f>
        <v>45746</v>
      </c>
      <c r="AG16" s="16">
        <f t="shared" ref="AG16" si="54">AF16+1</f>
        <v>45747</v>
      </c>
    </row>
    <row r="17" spans="2:33" ht="15" thickBot="1">
      <c r="B17" s="17" t="str">
        <f>Paramètres!$G$2</f>
        <v>Personne1</v>
      </c>
      <c r="C17" s="18">
        <f ca="1">IF(COUNTIF(fériés,C$16)=0,OFFSET(Paramètres!$H$2,MATCH($B17,Paramètres!$G$2:$G$6,0)-1,MOD(C$16+5,28)),"")</f>
        <v>0</v>
      </c>
      <c r="D17" s="18">
        <f ca="1">IF(COUNTIF(fériés,D$16)=0,OFFSET(Paramètres!$H$2,MATCH($B17,Paramètres!$G$2:$G$6,0)-1,MOD(D$16+5,28)),"")</f>
        <v>0</v>
      </c>
      <c r="E17" s="18" t="str">
        <f ca="1">IF(COUNTIF(fériés,E$16)=0,OFFSET(Paramètres!$H$2,MATCH($B17,Paramètres!$G$2:$G$6,0)-1,MOD(E$16+5,28)),"")</f>
        <v>J</v>
      </c>
      <c r="F17" s="18" t="str">
        <f ca="1">IF(COUNTIF(fériés,F$16)=0,OFFSET(Paramètres!$H$2,MATCH($B17,Paramètres!$G$2:$G$6,0)-1,MOD(F$16+5,28)),"")</f>
        <v>J</v>
      </c>
      <c r="G17" s="18" t="str">
        <f ca="1">IF(COUNTIF(fériés,G$16)=0,OFFSET(Paramètres!$H$2,MATCH($B17,Paramètres!$G$2:$G$6,0)-1,MOD(G$16+5,28)),"")</f>
        <v>J</v>
      </c>
      <c r="H17" s="18" t="str">
        <f ca="1">IF(COUNTIF(fériés,H$16)=0,OFFSET(Paramètres!$H$2,MATCH($B17,Paramètres!$G$2:$G$6,0)-1,MOD(H$16+5,28)),"")</f>
        <v>J</v>
      </c>
      <c r="I17" s="18" t="str">
        <f ca="1">IF(COUNTIF(fériés,I$16)=0,OFFSET(Paramètres!$H$2,MATCH($B17,Paramètres!$G$2:$G$6,0)-1,MOD(I$16+5,28)),"")</f>
        <v>J</v>
      </c>
      <c r="J17" s="18">
        <f ca="1">IF(COUNTIF(fériés,J$16)=0,OFFSET(Paramètres!$H$2,MATCH($B17,Paramètres!$G$2:$G$6,0)-1,MOD(J$16+5,28)),"")</f>
        <v>0</v>
      </c>
      <c r="K17" s="18">
        <f ca="1">IF(COUNTIF(fériés,K$16)=0,OFFSET(Paramètres!$H$2,MATCH($B17,Paramètres!$G$2:$G$6,0)-1,MOD(K$16+5,28)),"")</f>
        <v>0</v>
      </c>
      <c r="L17" s="18" t="str">
        <f ca="1">IF(COUNTIF(fériés,L$16)=0,OFFSET(Paramètres!$H$2,MATCH($B17,Paramètres!$G$2:$G$6,0)-1,MOD(L$16+5,28)),"")</f>
        <v>J</v>
      </c>
      <c r="M17" s="18" t="str">
        <f ca="1">IF(COUNTIF(fériés,M$16)=0,OFFSET(Paramètres!$H$2,MATCH($B17,Paramètres!$G$2:$G$6,0)-1,MOD(M$16+5,28)),"")</f>
        <v>J</v>
      </c>
      <c r="N17" s="18" t="str">
        <f ca="1">IF(COUNTIF(fériés,N$16)=0,OFFSET(Paramètres!$H$2,MATCH($B17,Paramètres!$G$2:$G$6,0)-1,MOD(N$16+5,28)),"")</f>
        <v>J</v>
      </c>
      <c r="O17" s="18" t="str">
        <f ca="1">IF(COUNTIF(fériés,O$16)=0,OFFSET(Paramètres!$H$2,MATCH($B17,Paramètres!$G$2:$G$6,0)-1,MOD(O$16+5,28)),"")</f>
        <v>J</v>
      </c>
      <c r="P17" s="18" t="str">
        <f ca="1">IF(COUNTIF(fériés,P$16)=0,OFFSET(Paramètres!$H$2,MATCH($B17,Paramètres!$G$2:$G$6,0)-1,MOD(P$16+5,28)),"")</f>
        <v>J</v>
      </c>
      <c r="Q17" s="18">
        <f ca="1">IF(COUNTIF(fériés,Q$16)=0,OFFSET(Paramètres!$H$2,MATCH($B17,Paramètres!$G$2:$G$6,0)-1,MOD(Q$16+5,28)),"")</f>
        <v>0</v>
      </c>
      <c r="R17" s="18">
        <f ca="1">IF(COUNTIF(fériés,R$16)=0,OFFSET(Paramètres!$H$2,MATCH($B17,Paramètres!$G$2:$G$6,0)-1,MOD(R$16+5,28)),"")</f>
        <v>0</v>
      </c>
      <c r="S17" s="18" t="str">
        <f ca="1">IF(COUNTIF(fériés,S$16)=0,OFFSET(Paramètres!$H$2,MATCH($B17,Paramètres!$G$2:$G$6,0)-1,MOD(S$16+5,28)),"")</f>
        <v>J</v>
      </c>
      <c r="T17" s="18" t="str">
        <f ca="1">IF(COUNTIF(fériés,T$16)=0,OFFSET(Paramètres!$H$2,MATCH($B17,Paramètres!$G$2:$G$6,0)-1,MOD(T$16+5,28)),"")</f>
        <v>J</v>
      </c>
      <c r="U17" s="18" t="str">
        <f ca="1">IF(COUNTIF(fériés,U$16)=0,OFFSET(Paramètres!$H$2,MATCH($B17,Paramètres!$G$2:$G$6,0)-1,MOD(U$16+5,28)),"")</f>
        <v>J</v>
      </c>
      <c r="V17" s="18" t="str">
        <f ca="1">IF(COUNTIF(fériés,V$16)=0,OFFSET(Paramètres!$H$2,MATCH($B17,Paramètres!$G$2:$G$6,0)-1,MOD(V$16+5,28)),"")</f>
        <v>J</v>
      </c>
      <c r="W17" s="18" t="str">
        <f ca="1">IF(COUNTIF(fériés,W$16)=0,OFFSET(Paramètres!$H$2,MATCH($B17,Paramètres!$G$2:$G$6,0)-1,MOD(W$16+5,28)),"")</f>
        <v>J</v>
      </c>
      <c r="X17" s="18">
        <f ca="1">IF(COUNTIF(fériés,X$16)=0,OFFSET(Paramètres!$H$2,MATCH($B17,Paramètres!$G$2:$G$6,0)-1,MOD(X$16+5,28)),"")</f>
        <v>0</v>
      </c>
      <c r="Y17" s="18">
        <f ca="1">IF(COUNTIF(fériés,Y$16)=0,OFFSET(Paramètres!$H$2,MATCH($B17,Paramètres!$G$2:$G$6,0)-1,MOD(Y$16+5,28)),"")</f>
        <v>0</v>
      </c>
      <c r="Z17" s="18" t="str">
        <f ca="1">IF(COUNTIF(fériés,Z$16)=0,OFFSET(Paramètres!$H$2,MATCH($B17,Paramètres!$G$2:$G$6,0)-1,MOD(Z$16+5,28)),"")</f>
        <v>J</v>
      </c>
      <c r="AA17" s="18" t="str">
        <f ca="1">IF(COUNTIF(fériés,AA$16)=0,OFFSET(Paramètres!$H$2,MATCH($B17,Paramètres!$G$2:$G$6,0)-1,MOD(AA$16+5,28)),"")</f>
        <v>J</v>
      </c>
      <c r="AB17" s="18" t="str">
        <f ca="1">IF(COUNTIF(fériés,AB$16)=0,OFFSET(Paramètres!$H$2,MATCH($B17,Paramètres!$G$2:$G$6,0)-1,MOD(AB$16+5,28)),"")</f>
        <v>J</v>
      </c>
      <c r="AC17" s="18" t="str">
        <f ca="1">IF(COUNTIF(fériés,AC$16)=0,OFFSET(Paramètres!$H$2,MATCH($B17,Paramètres!$G$2:$G$6,0)-1,MOD(AC$16+5,28)),"")</f>
        <v>J</v>
      </c>
      <c r="AD17" s="18" t="str">
        <f ca="1">IF(COUNTIF(fériés,AD$16)=0,OFFSET(Paramètres!$H$2,MATCH($B17,Paramètres!$G$2:$G$6,0)-1,MOD(AD$16+5,28)),"")</f>
        <v>J</v>
      </c>
      <c r="AE17" s="18">
        <f ca="1">IF(COUNTIF(fériés,AE$16)=0,OFFSET(Paramètres!$H$2,MATCH($B17,Paramètres!$G$2:$G$6,0)-1,MOD(AE$16+5,28)),"")</f>
        <v>0</v>
      </c>
      <c r="AF17" s="18">
        <f ca="1">IF(COUNTIF(fériés,AF$16)=0,OFFSET(Paramètres!$H$2,MATCH($B17,Paramètres!$G$2:$G$6,0)-1,MOD(AF$16+5,28)),"")</f>
        <v>0</v>
      </c>
      <c r="AG17" s="18" t="str">
        <f ca="1">IF(COUNTIF(fériés,AG$16)=0,OFFSET(Paramètres!$H$2,MATCH($B17,Paramètres!$G$2:$G$6,0)-1,MOD(AG$16+5,28)),"")</f>
        <v>J</v>
      </c>
    </row>
    <row r="18" spans="2:33" ht="15" thickBot="1">
      <c r="B18" s="17" t="str">
        <f>Paramètres!$G$3</f>
        <v>Personne2</v>
      </c>
      <c r="C18" s="18">
        <f ca="1">IF(COUNTIF(fériés,C$16)=0,OFFSET(Paramètres!$H$2,MATCH($B18,Paramètres!$G$2:$G$6,0)-1,MOD(C$16+5,28)),"")</f>
        <v>0</v>
      </c>
      <c r="D18" s="18">
        <f ca="1">IF(COUNTIF(fériés,D$16)=0,OFFSET(Paramètres!$H$2,MATCH($B18,Paramètres!$G$2:$G$6,0)-1,MOD(D$16+5,28)),"")</f>
        <v>0</v>
      </c>
      <c r="E18" s="18" t="str">
        <f ca="1">IF(COUNTIF(fériés,E$16)=0,OFFSET(Paramètres!$H$2,MATCH($B18,Paramètres!$G$2:$G$6,0)-1,MOD(E$16+5,28)),"")</f>
        <v>A</v>
      </c>
      <c r="F18" s="18" t="str">
        <f ca="1">IF(COUNTIF(fériés,F$16)=0,OFFSET(Paramètres!$H$2,MATCH($B18,Paramètres!$G$2:$G$6,0)-1,MOD(F$16+5,28)),"")</f>
        <v>A</v>
      </c>
      <c r="G18" s="18" t="str">
        <f ca="1">IF(COUNTIF(fériés,G$16)=0,OFFSET(Paramètres!$H$2,MATCH($B18,Paramètres!$G$2:$G$6,0)-1,MOD(G$16+5,28)),"")</f>
        <v>A</v>
      </c>
      <c r="H18" s="18" t="str">
        <f ca="1">IF(COUNTIF(fériés,H$16)=0,OFFSET(Paramètres!$H$2,MATCH($B18,Paramètres!$G$2:$G$6,0)-1,MOD(H$16+5,28)),"")</f>
        <v>A</v>
      </c>
      <c r="I18" s="18" t="str">
        <f ca="1">IF(COUNTIF(fériés,I$16)=0,OFFSET(Paramètres!$H$2,MATCH($B18,Paramètres!$G$2:$G$6,0)-1,MOD(I$16+5,28)),"")</f>
        <v>A</v>
      </c>
      <c r="J18" s="18">
        <f ca="1">IF(COUNTIF(fériés,J$16)=0,OFFSET(Paramètres!$H$2,MATCH($B18,Paramètres!$G$2:$G$6,0)-1,MOD(J$16+5,28)),"")</f>
        <v>0</v>
      </c>
      <c r="K18" s="18">
        <f ca="1">IF(COUNTIF(fériés,K$16)=0,OFFSET(Paramètres!$H$2,MATCH($B18,Paramètres!$G$2:$G$6,0)-1,MOD(K$16+5,28)),"")</f>
        <v>0</v>
      </c>
      <c r="L18" s="18" t="str">
        <f ca="1">IF(COUNTIF(fériés,L$16)=0,OFFSET(Paramètres!$H$2,MATCH($B18,Paramètres!$G$2:$G$6,0)-1,MOD(L$16+5,28)),"")</f>
        <v>M</v>
      </c>
      <c r="M18" s="18" t="str">
        <f ca="1">IF(COUNTIF(fériés,M$16)=0,OFFSET(Paramètres!$H$2,MATCH($B18,Paramètres!$G$2:$G$6,0)-1,MOD(M$16+5,28)),"")</f>
        <v>M</v>
      </c>
      <c r="N18" s="18" t="str">
        <f ca="1">IF(COUNTIF(fériés,N$16)=0,OFFSET(Paramètres!$H$2,MATCH($B18,Paramètres!$G$2:$G$6,0)-1,MOD(N$16+5,28)),"")</f>
        <v>M</v>
      </c>
      <c r="O18" s="18" t="str">
        <f ca="1">IF(COUNTIF(fériés,O$16)=0,OFFSET(Paramètres!$H$2,MATCH($B18,Paramètres!$G$2:$G$6,0)-1,MOD(O$16+5,28)),"")</f>
        <v>M</v>
      </c>
      <c r="P18" s="18" t="str">
        <f ca="1">IF(COUNTIF(fériés,P$16)=0,OFFSET(Paramètres!$H$2,MATCH($B18,Paramètres!$G$2:$G$6,0)-1,MOD(P$16+5,28)),"")</f>
        <v>M</v>
      </c>
      <c r="Q18" s="18">
        <f ca="1">IF(COUNTIF(fériés,Q$16)=0,OFFSET(Paramètres!$H$2,MATCH($B18,Paramètres!$G$2:$G$6,0)-1,MOD(Q$16+5,28)),"")</f>
        <v>0</v>
      </c>
      <c r="R18" s="18">
        <f ca="1">IF(COUNTIF(fériés,R$16)=0,OFFSET(Paramètres!$H$2,MATCH($B18,Paramètres!$G$2:$G$6,0)-1,MOD(R$16+5,28)),"")</f>
        <v>0</v>
      </c>
      <c r="S18" s="18" t="str">
        <f ca="1">IF(COUNTIF(fériés,S$16)=0,OFFSET(Paramètres!$H$2,MATCH($B18,Paramètres!$G$2:$G$6,0)-1,MOD(S$16+5,28)),"")</f>
        <v>A</v>
      </c>
      <c r="T18" s="18" t="str">
        <f ca="1">IF(COUNTIF(fériés,T$16)=0,OFFSET(Paramètres!$H$2,MATCH($B18,Paramètres!$G$2:$G$6,0)-1,MOD(T$16+5,28)),"")</f>
        <v>A</v>
      </c>
      <c r="U18" s="18" t="str">
        <f ca="1">IF(COUNTIF(fériés,U$16)=0,OFFSET(Paramètres!$H$2,MATCH($B18,Paramètres!$G$2:$G$6,0)-1,MOD(U$16+5,28)),"")</f>
        <v>A</v>
      </c>
      <c r="V18" s="18" t="str">
        <f ca="1">IF(COUNTIF(fériés,V$16)=0,OFFSET(Paramètres!$H$2,MATCH($B18,Paramètres!$G$2:$G$6,0)-1,MOD(V$16+5,28)),"")</f>
        <v>A</v>
      </c>
      <c r="W18" s="18" t="str">
        <f ca="1">IF(COUNTIF(fériés,W$16)=0,OFFSET(Paramètres!$H$2,MATCH($B18,Paramètres!$G$2:$G$6,0)-1,MOD(W$16+5,28)),"")</f>
        <v>A</v>
      </c>
      <c r="X18" s="18">
        <f ca="1">IF(COUNTIF(fériés,X$16)=0,OFFSET(Paramètres!$H$2,MATCH($B18,Paramètres!$G$2:$G$6,0)-1,MOD(X$16+5,28)),"")</f>
        <v>0</v>
      </c>
      <c r="Y18" s="18">
        <f ca="1">IF(COUNTIF(fériés,Y$16)=0,OFFSET(Paramètres!$H$2,MATCH($B18,Paramètres!$G$2:$G$6,0)-1,MOD(Y$16+5,28)),"")</f>
        <v>0</v>
      </c>
      <c r="Z18" s="18" t="str">
        <f ca="1">IF(COUNTIF(fériés,Z$16)=0,OFFSET(Paramètres!$H$2,MATCH($B18,Paramètres!$G$2:$G$6,0)-1,MOD(Z$16+5,28)),"")</f>
        <v>M</v>
      </c>
      <c r="AA18" s="18" t="str">
        <f ca="1">IF(COUNTIF(fériés,AA$16)=0,OFFSET(Paramètres!$H$2,MATCH($B18,Paramètres!$G$2:$G$6,0)-1,MOD(AA$16+5,28)),"")</f>
        <v>M</v>
      </c>
      <c r="AB18" s="18" t="str">
        <f ca="1">IF(COUNTIF(fériés,AB$16)=0,OFFSET(Paramètres!$H$2,MATCH($B18,Paramètres!$G$2:$G$6,0)-1,MOD(AB$16+5,28)),"")</f>
        <v>M</v>
      </c>
      <c r="AC18" s="18" t="str">
        <f ca="1">IF(COUNTIF(fériés,AC$16)=0,OFFSET(Paramètres!$H$2,MATCH($B18,Paramètres!$G$2:$G$6,0)-1,MOD(AC$16+5,28)),"")</f>
        <v>M</v>
      </c>
      <c r="AD18" s="18" t="str">
        <f ca="1">IF(COUNTIF(fériés,AD$16)=0,OFFSET(Paramètres!$H$2,MATCH($B18,Paramètres!$G$2:$G$6,0)-1,MOD(AD$16+5,28)),"")</f>
        <v>M</v>
      </c>
      <c r="AE18" s="18">
        <f ca="1">IF(COUNTIF(fériés,AE$16)=0,OFFSET(Paramètres!$H$2,MATCH($B18,Paramètres!$G$2:$G$6,0)-1,MOD(AE$16+5,28)),"")</f>
        <v>0</v>
      </c>
      <c r="AF18" s="18">
        <f ca="1">IF(COUNTIF(fériés,AF$16)=0,OFFSET(Paramètres!$H$2,MATCH($B18,Paramètres!$G$2:$G$6,0)-1,MOD(AF$16+5,28)),"")</f>
        <v>0</v>
      </c>
      <c r="AG18" s="18" t="str">
        <f ca="1">IF(COUNTIF(fériés,AG$16)=0,OFFSET(Paramètres!$H$2,MATCH($B18,Paramètres!$G$2:$G$6,0)-1,MOD(AG$16+5,28)),"")</f>
        <v>A</v>
      </c>
    </row>
    <row r="19" spans="2:33" ht="15" thickBot="1">
      <c r="B19" s="17" t="str">
        <f>Paramètres!$G$4</f>
        <v>Personne3</v>
      </c>
      <c r="C19" s="18">
        <f ca="1">IF(COUNTIF(fériés,C$16)=0,OFFSET(Paramètres!$H$2,MATCH($B19,Paramètres!$G$2:$G$6,0)-1,MOD(C$16+5,28)),"")</f>
        <v>0</v>
      </c>
      <c r="D19" s="18">
        <f ca="1">IF(COUNTIF(fériés,D$16)=0,OFFSET(Paramètres!$H$2,MATCH($B19,Paramètres!$G$2:$G$6,0)-1,MOD(D$16+5,28)),"")</f>
        <v>0</v>
      </c>
      <c r="E19" s="18" t="str">
        <f ca="1">IF(COUNTIF(fériés,E$16)=0,OFFSET(Paramètres!$H$2,MATCH($B19,Paramètres!$G$2:$G$6,0)-1,MOD(E$16+5,28)),"")</f>
        <v>M</v>
      </c>
      <c r="F19" s="18" t="str">
        <f ca="1">IF(COUNTIF(fériés,F$16)=0,OFFSET(Paramètres!$H$2,MATCH($B19,Paramètres!$G$2:$G$6,0)-1,MOD(F$16+5,28)),"")</f>
        <v>M</v>
      </c>
      <c r="G19" s="18" t="str">
        <f ca="1">IF(COUNTIF(fériés,G$16)=0,OFFSET(Paramètres!$H$2,MATCH($B19,Paramètres!$G$2:$G$6,0)-1,MOD(G$16+5,28)),"")</f>
        <v>M</v>
      </c>
      <c r="H19" s="18" t="str">
        <f ca="1">IF(COUNTIF(fériés,H$16)=0,OFFSET(Paramètres!$H$2,MATCH($B19,Paramètres!$G$2:$G$6,0)-1,MOD(H$16+5,28)),"")</f>
        <v>M</v>
      </c>
      <c r="I19" s="18" t="str">
        <f ca="1">IF(COUNTIF(fériés,I$16)=0,OFFSET(Paramètres!$H$2,MATCH($B19,Paramètres!$G$2:$G$6,0)-1,MOD(I$16+5,28)),"")</f>
        <v>M</v>
      </c>
      <c r="J19" s="18">
        <f ca="1">IF(COUNTIF(fériés,J$16)=0,OFFSET(Paramètres!$H$2,MATCH($B19,Paramètres!$G$2:$G$6,0)-1,MOD(J$16+5,28)),"")</f>
        <v>0</v>
      </c>
      <c r="K19" s="18">
        <f ca="1">IF(COUNTIF(fériés,K$16)=0,OFFSET(Paramètres!$H$2,MATCH($B19,Paramètres!$G$2:$G$6,0)-1,MOD(K$16+5,28)),"")</f>
        <v>0</v>
      </c>
      <c r="L19" s="18" t="str">
        <f ca="1">IF(COUNTIF(fériés,L$16)=0,OFFSET(Paramètres!$H$2,MATCH($B19,Paramètres!$G$2:$G$6,0)-1,MOD(L$16+5,28)),"")</f>
        <v>A</v>
      </c>
      <c r="M19" s="18" t="str">
        <f ca="1">IF(COUNTIF(fériés,M$16)=0,OFFSET(Paramètres!$H$2,MATCH($B19,Paramètres!$G$2:$G$6,0)-1,MOD(M$16+5,28)),"")</f>
        <v>A</v>
      </c>
      <c r="N19" s="18" t="str">
        <f ca="1">IF(COUNTIF(fériés,N$16)=0,OFFSET(Paramètres!$H$2,MATCH($B19,Paramètres!$G$2:$G$6,0)-1,MOD(N$16+5,28)),"")</f>
        <v>A</v>
      </c>
      <c r="O19" s="18" t="str">
        <f ca="1">IF(COUNTIF(fériés,O$16)=0,OFFSET(Paramètres!$H$2,MATCH($B19,Paramètres!$G$2:$G$6,0)-1,MOD(O$16+5,28)),"")</f>
        <v>A</v>
      </c>
      <c r="P19" s="18" t="str">
        <f ca="1">IF(COUNTIF(fériés,P$16)=0,OFFSET(Paramètres!$H$2,MATCH($B19,Paramètres!$G$2:$G$6,0)-1,MOD(P$16+5,28)),"")</f>
        <v>A</v>
      </c>
      <c r="Q19" s="18">
        <f ca="1">IF(COUNTIF(fériés,Q$16)=0,OFFSET(Paramètres!$H$2,MATCH($B19,Paramètres!$G$2:$G$6,0)-1,MOD(Q$16+5,28)),"")</f>
        <v>0</v>
      </c>
      <c r="R19" s="18">
        <f ca="1">IF(COUNTIF(fériés,R$16)=0,OFFSET(Paramètres!$H$2,MATCH($B19,Paramètres!$G$2:$G$6,0)-1,MOD(R$16+5,28)),"")</f>
        <v>0</v>
      </c>
      <c r="S19" s="18" t="str">
        <f ca="1">IF(COUNTIF(fériés,S$16)=0,OFFSET(Paramètres!$H$2,MATCH($B19,Paramètres!$G$2:$G$6,0)-1,MOD(S$16+5,28)),"")</f>
        <v>M</v>
      </c>
      <c r="T19" s="18" t="str">
        <f ca="1">IF(COUNTIF(fériés,T$16)=0,OFFSET(Paramètres!$H$2,MATCH($B19,Paramètres!$G$2:$G$6,0)-1,MOD(T$16+5,28)),"")</f>
        <v>M</v>
      </c>
      <c r="U19" s="18" t="str">
        <f ca="1">IF(COUNTIF(fériés,U$16)=0,OFFSET(Paramètres!$H$2,MATCH($B19,Paramètres!$G$2:$G$6,0)-1,MOD(U$16+5,28)),"")</f>
        <v>M</v>
      </c>
      <c r="V19" s="18" t="str">
        <f ca="1">IF(COUNTIF(fériés,V$16)=0,OFFSET(Paramètres!$H$2,MATCH($B19,Paramètres!$G$2:$G$6,0)-1,MOD(V$16+5,28)),"")</f>
        <v>M</v>
      </c>
      <c r="W19" s="18" t="str">
        <f ca="1">IF(COUNTIF(fériés,W$16)=0,OFFSET(Paramètres!$H$2,MATCH($B19,Paramètres!$G$2:$G$6,0)-1,MOD(W$16+5,28)),"")</f>
        <v>M</v>
      </c>
      <c r="X19" s="18">
        <f ca="1">IF(COUNTIF(fériés,X$16)=0,OFFSET(Paramètres!$H$2,MATCH($B19,Paramètres!$G$2:$G$6,0)-1,MOD(X$16+5,28)),"")</f>
        <v>0</v>
      </c>
      <c r="Y19" s="18">
        <f ca="1">IF(COUNTIF(fériés,Y$16)=0,OFFSET(Paramètres!$H$2,MATCH($B19,Paramètres!$G$2:$G$6,0)-1,MOD(Y$16+5,28)),"")</f>
        <v>0</v>
      </c>
      <c r="Z19" s="18" t="str">
        <f ca="1">IF(COUNTIF(fériés,Z$16)=0,OFFSET(Paramètres!$H$2,MATCH($B19,Paramètres!$G$2:$G$6,0)-1,MOD(Z$16+5,28)),"")</f>
        <v>A</v>
      </c>
      <c r="AA19" s="18" t="str">
        <f ca="1">IF(COUNTIF(fériés,AA$16)=0,OFFSET(Paramètres!$H$2,MATCH($B19,Paramètres!$G$2:$G$6,0)-1,MOD(AA$16+5,28)),"")</f>
        <v>A</v>
      </c>
      <c r="AB19" s="18" t="str">
        <f ca="1">IF(COUNTIF(fériés,AB$16)=0,OFFSET(Paramètres!$H$2,MATCH($B19,Paramètres!$G$2:$G$6,0)-1,MOD(AB$16+5,28)),"")</f>
        <v>A</v>
      </c>
      <c r="AC19" s="18" t="str">
        <f ca="1">IF(COUNTIF(fériés,AC$16)=0,OFFSET(Paramètres!$H$2,MATCH($B19,Paramètres!$G$2:$G$6,0)-1,MOD(AC$16+5,28)),"")</f>
        <v>A</v>
      </c>
      <c r="AD19" s="18" t="str">
        <f ca="1">IF(COUNTIF(fériés,AD$16)=0,OFFSET(Paramètres!$H$2,MATCH($B19,Paramètres!$G$2:$G$6,0)-1,MOD(AD$16+5,28)),"")</f>
        <v>A</v>
      </c>
      <c r="AE19" s="18">
        <f ca="1">IF(COUNTIF(fériés,AE$16)=0,OFFSET(Paramètres!$H$2,MATCH($B19,Paramètres!$G$2:$G$6,0)-1,MOD(AE$16+5,28)),"")</f>
        <v>0</v>
      </c>
      <c r="AF19" s="18">
        <f ca="1">IF(COUNTIF(fériés,AF$16)=0,OFFSET(Paramètres!$H$2,MATCH($B19,Paramètres!$G$2:$G$6,0)-1,MOD(AF$16+5,28)),"")</f>
        <v>0</v>
      </c>
      <c r="AG19" s="18" t="str">
        <f ca="1">IF(COUNTIF(fériés,AG$16)=0,OFFSET(Paramètres!$H$2,MATCH($B19,Paramètres!$G$2:$G$6,0)-1,MOD(AG$16+5,28)),"")</f>
        <v>M</v>
      </c>
    </row>
    <row r="20" spans="2:33" ht="15" thickBot="1">
      <c r="B20" s="17" t="str">
        <f>Paramètres!$G$5</f>
        <v>Personne4</v>
      </c>
      <c r="C20" s="18">
        <f ca="1">IF(COUNTIF(fériés,C$16)=0,OFFSET(Paramètres!$H$2,MATCH($B20,Paramètres!$G$2:$G$6,0)-1,MOD(C$16+5,28)),"")</f>
        <v>0</v>
      </c>
      <c r="D20" s="18">
        <f ca="1">IF(COUNTIF(fériés,D$16)=0,OFFSET(Paramètres!$H$2,MATCH($B20,Paramètres!$G$2:$G$6,0)-1,MOD(D$16+5,28)),"")</f>
        <v>0</v>
      </c>
      <c r="E20" s="18">
        <f ca="1">IF(COUNTIF(fériés,E$16)=0,OFFSET(Paramètres!$H$2,MATCH($B20,Paramètres!$G$2:$G$6,0)-1,MOD(E$16+5,28)),"")</f>
        <v>0</v>
      </c>
      <c r="F20" s="18">
        <f ca="1">IF(COUNTIF(fériés,F$16)=0,OFFSET(Paramètres!$H$2,MATCH($B20,Paramètres!$G$2:$G$6,0)-1,MOD(F$16+5,28)),"")</f>
        <v>0</v>
      </c>
      <c r="G20" s="18">
        <f ca="1">IF(COUNTIF(fériés,G$16)=0,OFFSET(Paramètres!$H$2,MATCH($B20,Paramètres!$G$2:$G$6,0)-1,MOD(G$16+5,28)),"")</f>
        <v>0</v>
      </c>
      <c r="H20" s="18">
        <f ca="1">IF(COUNTIF(fériés,H$16)=0,OFFSET(Paramètres!$H$2,MATCH($B20,Paramètres!$G$2:$G$6,0)-1,MOD(H$16+5,28)),"")</f>
        <v>0</v>
      </c>
      <c r="I20" s="18">
        <f ca="1">IF(COUNTIF(fériés,I$16)=0,OFFSET(Paramètres!$H$2,MATCH($B20,Paramètres!$G$2:$G$6,0)-1,MOD(I$16+5,28)),"")</f>
        <v>0</v>
      </c>
      <c r="J20" s="18">
        <f ca="1">IF(COUNTIF(fériés,J$16)=0,OFFSET(Paramètres!$H$2,MATCH($B20,Paramètres!$G$2:$G$6,0)-1,MOD(J$16+5,28)),"")</f>
        <v>0</v>
      </c>
      <c r="K20" s="18">
        <f ca="1">IF(COUNTIF(fériés,K$16)=0,OFFSET(Paramètres!$H$2,MATCH($B20,Paramètres!$G$2:$G$6,0)-1,MOD(K$16+5,28)),"")</f>
        <v>0</v>
      </c>
      <c r="L20" s="18">
        <f ca="1">IF(COUNTIF(fériés,L$16)=0,OFFSET(Paramètres!$H$2,MATCH($B20,Paramètres!$G$2:$G$6,0)-1,MOD(L$16+5,28)),"")</f>
        <v>0</v>
      </c>
      <c r="M20" s="18">
        <f ca="1">IF(COUNTIF(fériés,M$16)=0,OFFSET(Paramètres!$H$2,MATCH($B20,Paramètres!$G$2:$G$6,0)-1,MOD(M$16+5,28)),"")</f>
        <v>0</v>
      </c>
      <c r="N20" s="18">
        <f ca="1">IF(COUNTIF(fériés,N$16)=0,OFFSET(Paramètres!$H$2,MATCH($B20,Paramètres!$G$2:$G$6,0)-1,MOD(N$16+5,28)),"")</f>
        <v>0</v>
      </c>
      <c r="O20" s="18">
        <f ca="1">IF(COUNTIF(fériés,O$16)=0,OFFSET(Paramètres!$H$2,MATCH($B20,Paramètres!$G$2:$G$6,0)-1,MOD(O$16+5,28)),"")</f>
        <v>0</v>
      </c>
      <c r="P20" s="18">
        <f ca="1">IF(COUNTIF(fériés,P$16)=0,OFFSET(Paramètres!$H$2,MATCH($B20,Paramètres!$G$2:$G$6,0)-1,MOD(P$16+5,28)),"")</f>
        <v>0</v>
      </c>
      <c r="Q20" s="18">
        <f ca="1">IF(COUNTIF(fériés,Q$16)=0,OFFSET(Paramètres!$H$2,MATCH($B20,Paramètres!$G$2:$G$6,0)-1,MOD(Q$16+5,28)),"")</f>
        <v>0</v>
      </c>
      <c r="R20" s="18">
        <f ca="1">IF(COUNTIF(fériés,R$16)=0,OFFSET(Paramètres!$H$2,MATCH($B20,Paramètres!$G$2:$G$6,0)-1,MOD(R$16+5,28)),"")</f>
        <v>0</v>
      </c>
      <c r="S20" s="18">
        <f ca="1">IF(COUNTIF(fériés,S$16)=0,OFFSET(Paramètres!$H$2,MATCH($B20,Paramètres!$G$2:$G$6,0)-1,MOD(S$16+5,28)),"")</f>
        <v>0</v>
      </c>
      <c r="T20" s="18">
        <f ca="1">IF(COUNTIF(fériés,T$16)=0,OFFSET(Paramètres!$H$2,MATCH($B20,Paramètres!$G$2:$G$6,0)-1,MOD(T$16+5,28)),"")</f>
        <v>0</v>
      </c>
      <c r="U20" s="18">
        <f ca="1">IF(COUNTIF(fériés,U$16)=0,OFFSET(Paramètres!$H$2,MATCH($B20,Paramètres!$G$2:$G$6,0)-1,MOD(U$16+5,28)),"")</f>
        <v>0</v>
      </c>
      <c r="V20" s="18">
        <f ca="1">IF(COUNTIF(fériés,V$16)=0,OFFSET(Paramètres!$H$2,MATCH($B20,Paramètres!$G$2:$G$6,0)-1,MOD(V$16+5,28)),"")</f>
        <v>0</v>
      </c>
      <c r="W20" s="18">
        <f ca="1">IF(COUNTIF(fériés,W$16)=0,OFFSET(Paramètres!$H$2,MATCH($B20,Paramètres!$G$2:$G$6,0)-1,MOD(W$16+5,28)),"")</f>
        <v>0</v>
      </c>
      <c r="X20" s="18">
        <f ca="1">IF(COUNTIF(fériés,X$16)=0,OFFSET(Paramètres!$H$2,MATCH($B20,Paramètres!$G$2:$G$6,0)-1,MOD(X$16+5,28)),"")</f>
        <v>0</v>
      </c>
      <c r="Y20" s="18">
        <f ca="1">IF(COUNTIF(fériés,Y$16)=0,OFFSET(Paramètres!$H$2,MATCH($B20,Paramètres!$G$2:$G$6,0)-1,MOD(Y$16+5,28)),"")</f>
        <v>0</v>
      </c>
      <c r="Z20" s="18">
        <f ca="1">IF(COUNTIF(fériés,Z$16)=0,OFFSET(Paramètres!$H$2,MATCH($B20,Paramètres!$G$2:$G$6,0)-1,MOD(Z$16+5,28)),"")</f>
        <v>0</v>
      </c>
      <c r="AA20" s="18">
        <f ca="1">IF(COUNTIF(fériés,AA$16)=0,OFFSET(Paramètres!$H$2,MATCH($B20,Paramètres!$G$2:$G$6,0)-1,MOD(AA$16+5,28)),"")</f>
        <v>0</v>
      </c>
      <c r="AB20" s="18">
        <f ca="1">IF(COUNTIF(fériés,AB$16)=0,OFFSET(Paramètres!$H$2,MATCH($B20,Paramètres!$G$2:$G$6,0)-1,MOD(AB$16+5,28)),"")</f>
        <v>0</v>
      </c>
      <c r="AC20" s="18">
        <f ca="1">IF(COUNTIF(fériés,AC$16)=0,OFFSET(Paramètres!$H$2,MATCH($B20,Paramètres!$G$2:$G$6,0)-1,MOD(AC$16+5,28)),"")</f>
        <v>0</v>
      </c>
      <c r="AD20" s="18">
        <f ca="1">IF(COUNTIF(fériés,AD$16)=0,OFFSET(Paramètres!$H$2,MATCH($B20,Paramètres!$G$2:$G$6,0)-1,MOD(AD$16+5,28)),"")</f>
        <v>0</v>
      </c>
      <c r="AE20" s="18">
        <f ca="1">IF(COUNTIF(fériés,AE$16)=0,OFFSET(Paramètres!$H$2,MATCH($B20,Paramètres!$G$2:$G$6,0)-1,MOD(AE$16+5,28)),"")</f>
        <v>0</v>
      </c>
      <c r="AF20" s="18">
        <f ca="1">IF(COUNTIF(fériés,AF$16)=0,OFFSET(Paramètres!$H$2,MATCH($B20,Paramètres!$G$2:$G$6,0)-1,MOD(AF$16+5,28)),"")</f>
        <v>0</v>
      </c>
      <c r="AG20" s="18">
        <f ca="1">IF(COUNTIF(fériés,AG$16)=0,OFFSET(Paramètres!$H$2,MATCH($B20,Paramètres!$G$2:$G$6,0)-1,MOD(AG$16+5,28)),"")</f>
        <v>0</v>
      </c>
    </row>
    <row r="21" spans="2:33" ht="15" thickBot="1">
      <c r="B21" s="17" t="str">
        <f>Paramètres!$G$6</f>
        <v>Personne5</v>
      </c>
      <c r="C21" s="18" t="str">
        <f ca="1">IF(COUNTIF(fériés,C$16)=1,"M",OFFSET(Paramètres!$H$2,MATCH($B21,Paramètres!$G$2:$G$6,0)-1,MOD(C$16+5,28)))</f>
        <v>M</v>
      </c>
      <c r="D21" s="18" t="str">
        <f ca="1">IF(COUNTIF(fériés,D$16)=1,"M",OFFSET(Paramètres!$H$2,MATCH($B21,Paramètres!$G$2:$G$6,0)-1,MOD(D$16+5,28)))</f>
        <v>M</v>
      </c>
      <c r="E21" s="18">
        <f ca="1">IF(COUNTIF(fériés,E$16)=1,"M",OFFSET(Paramètres!$H$2,MATCH($B21,Paramètres!$G$2:$G$6,0)-1,MOD(E$16+5,28)))</f>
        <v>0</v>
      </c>
      <c r="F21" s="18">
        <f ca="1">IF(COUNTIF(fériés,F$16)=1,"M",OFFSET(Paramètres!$H$2,MATCH($B21,Paramètres!$G$2:$G$6,0)-1,MOD(F$16+5,28)))</f>
        <v>0</v>
      </c>
      <c r="G21" s="18">
        <f ca="1">IF(COUNTIF(fériés,G$16)=1,"M",OFFSET(Paramètres!$H$2,MATCH($B21,Paramètres!$G$2:$G$6,0)-1,MOD(G$16+5,28)))</f>
        <v>0</v>
      </c>
      <c r="H21" s="18">
        <f ca="1">IF(COUNTIF(fériés,H$16)=1,"M",OFFSET(Paramètres!$H$2,MATCH($B21,Paramètres!$G$2:$G$6,0)-1,MOD(H$16+5,28)))</f>
        <v>0</v>
      </c>
      <c r="I21" s="18">
        <f ca="1">IF(COUNTIF(fériés,I$16)=1,"M",OFFSET(Paramètres!$H$2,MATCH($B21,Paramètres!$G$2:$G$6,0)-1,MOD(I$16+5,28)))</f>
        <v>0</v>
      </c>
      <c r="J21" s="18" t="str">
        <f ca="1">IF(COUNTIF(fériés,J$16)=1,"M",OFFSET(Paramètres!$H$2,MATCH($B21,Paramètres!$G$2:$G$6,0)-1,MOD(J$16+5,28)))</f>
        <v>M</v>
      </c>
      <c r="K21" s="18" t="str">
        <f ca="1">IF(COUNTIF(fériés,K$16)=1,"M",OFFSET(Paramètres!$H$2,MATCH($B21,Paramètres!$G$2:$G$6,0)-1,MOD(K$16+5,28)))</f>
        <v>M</v>
      </c>
      <c r="L21" s="18">
        <f ca="1">IF(COUNTIF(fériés,L$16)=1,"M",OFFSET(Paramètres!$H$2,MATCH($B21,Paramètres!$G$2:$G$6,0)-1,MOD(L$16+5,28)))</f>
        <v>0</v>
      </c>
      <c r="M21" s="18">
        <f ca="1">IF(COUNTIF(fériés,M$16)=1,"M",OFFSET(Paramètres!$H$2,MATCH($B21,Paramètres!$G$2:$G$6,0)-1,MOD(M$16+5,28)))</f>
        <v>0</v>
      </c>
      <c r="N21" s="18">
        <f ca="1">IF(COUNTIF(fériés,N$16)=1,"M",OFFSET(Paramètres!$H$2,MATCH($B21,Paramètres!$G$2:$G$6,0)-1,MOD(N$16+5,28)))</f>
        <v>0</v>
      </c>
      <c r="O21" s="18">
        <f ca="1">IF(COUNTIF(fériés,O$16)=1,"M",OFFSET(Paramètres!$H$2,MATCH($B21,Paramètres!$G$2:$G$6,0)-1,MOD(O$16+5,28)))</f>
        <v>0</v>
      </c>
      <c r="P21" s="18">
        <f ca="1">IF(COUNTIF(fériés,P$16)=1,"M",OFFSET(Paramètres!$H$2,MATCH($B21,Paramètres!$G$2:$G$6,0)-1,MOD(P$16+5,28)))</f>
        <v>0</v>
      </c>
      <c r="Q21" s="18" t="str">
        <f ca="1">IF(COUNTIF(fériés,Q$16)=1,"M",OFFSET(Paramètres!$H$2,MATCH($B21,Paramètres!$G$2:$G$6,0)-1,MOD(Q$16+5,28)))</f>
        <v>M</v>
      </c>
      <c r="R21" s="18" t="str">
        <f ca="1">IF(COUNTIF(fériés,R$16)=1,"M",OFFSET(Paramètres!$H$2,MATCH($B21,Paramètres!$G$2:$G$6,0)-1,MOD(R$16+5,28)))</f>
        <v>M</v>
      </c>
      <c r="S21" s="18">
        <f ca="1">IF(COUNTIF(fériés,S$16)=1,"M",OFFSET(Paramètres!$H$2,MATCH($B21,Paramètres!$G$2:$G$6,0)-1,MOD(S$16+5,28)))</f>
        <v>0</v>
      </c>
      <c r="T21" s="18">
        <f ca="1">IF(COUNTIF(fériés,T$16)=1,"M",OFFSET(Paramètres!$H$2,MATCH($B21,Paramètres!$G$2:$G$6,0)-1,MOD(T$16+5,28)))</f>
        <v>0</v>
      </c>
      <c r="U21" s="18">
        <f ca="1">IF(COUNTIF(fériés,U$16)=1,"M",OFFSET(Paramètres!$H$2,MATCH($B21,Paramètres!$G$2:$G$6,0)-1,MOD(U$16+5,28)))</f>
        <v>0</v>
      </c>
      <c r="V21" s="18">
        <f ca="1">IF(COUNTIF(fériés,V$16)=1,"M",OFFSET(Paramètres!$H$2,MATCH($B21,Paramètres!$G$2:$G$6,0)-1,MOD(V$16+5,28)))</f>
        <v>0</v>
      </c>
      <c r="W21" s="18">
        <f ca="1">IF(COUNTIF(fériés,W$16)=1,"M",OFFSET(Paramètres!$H$2,MATCH($B21,Paramètres!$G$2:$G$6,0)-1,MOD(W$16+5,28)))</f>
        <v>0</v>
      </c>
      <c r="X21" s="18" t="str">
        <f ca="1">IF(COUNTIF(fériés,X$16)=1,"M",OFFSET(Paramètres!$H$2,MATCH($B21,Paramètres!$G$2:$G$6,0)-1,MOD(X$16+5,28)))</f>
        <v>M</v>
      </c>
      <c r="Y21" s="18" t="str">
        <f ca="1">IF(COUNTIF(fériés,Y$16)=1,"M",OFFSET(Paramètres!$H$2,MATCH($B21,Paramètres!$G$2:$G$6,0)-1,MOD(Y$16+5,28)))</f>
        <v>M</v>
      </c>
      <c r="Z21" s="18">
        <f ca="1">IF(COUNTIF(fériés,Z$16)=1,"M",OFFSET(Paramètres!$H$2,MATCH($B21,Paramètres!$G$2:$G$6,0)-1,MOD(Z$16+5,28)))</f>
        <v>0</v>
      </c>
      <c r="AA21" s="18">
        <f ca="1">IF(COUNTIF(fériés,AA$16)=1,"M",OFFSET(Paramètres!$H$2,MATCH($B21,Paramètres!$G$2:$G$6,0)-1,MOD(AA$16+5,28)))</f>
        <v>0</v>
      </c>
      <c r="AB21" s="18">
        <f ca="1">IF(COUNTIF(fériés,AB$16)=1,"M",OFFSET(Paramètres!$H$2,MATCH($B21,Paramètres!$G$2:$G$6,0)-1,MOD(AB$16+5,28)))</f>
        <v>0</v>
      </c>
      <c r="AC21" s="18">
        <f ca="1">IF(COUNTIF(fériés,AC$16)=1,"M",OFFSET(Paramètres!$H$2,MATCH($B21,Paramètres!$G$2:$G$6,0)-1,MOD(AC$16+5,28)))</f>
        <v>0</v>
      </c>
      <c r="AD21" s="18">
        <f ca="1">IF(COUNTIF(fériés,AD$16)=1,"M",OFFSET(Paramètres!$H$2,MATCH($B21,Paramètres!$G$2:$G$6,0)-1,MOD(AD$16+5,28)))</f>
        <v>0</v>
      </c>
      <c r="AE21" s="18" t="str">
        <f ca="1">IF(COUNTIF(fériés,AE$16)=1,"M",OFFSET(Paramètres!$H$2,MATCH($B21,Paramètres!$G$2:$G$6,0)-1,MOD(AE$16+5,28)))</f>
        <v>M</v>
      </c>
      <c r="AF21" s="18" t="str">
        <f ca="1">IF(COUNTIF(fériés,AF$16)=1,"M",OFFSET(Paramètres!$H$2,MATCH($B21,Paramètres!$G$2:$G$6,0)-1,MOD(AF$16+5,28)))</f>
        <v>M</v>
      </c>
      <c r="AG21" s="18">
        <f ca="1">IF(COUNTIF(fériés,AG$16)=1,"M",OFFSET(Paramètres!$H$2,MATCH($B21,Paramètres!$G$2:$G$6,0)-1,MOD(AG$16+5,28)))</f>
        <v>0</v>
      </c>
    </row>
    <row r="22" spans="2:33" ht="15" thickBot="1"/>
    <row r="23" spans="2:33" ht="15" thickBot="1">
      <c r="B23" s="15">
        <f>DATE(an,4,1)</f>
        <v>45748</v>
      </c>
      <c r="C23" s="16">
        <f>B23</f>
        <v>45748</v>
      </c>
      <c r="D23" s="16">
        <f>C23+1</f>
        <v>45749</v>
      </c>
      <c r="E23" s="16">
        <f t="shared" ref="E23" si="55">D23+1</f>
        <v>45750</v>
      </c>
      <c r="F23" s="16">
        <f t="shared" ref="F23" si="56">E23+1</f>
        <v>45751</v>
      </c>
      <c r="G23" s="16">
        <f t="shared" ref="G23" si="57">F23+1</f>
        <v>45752</v>
      </c>
      <c r="H23" s="16">
        <f t="shared" ref="H23" si="58">G23+1</f>
        <v>45753</v>
      </c>
      <c r="I23" s="16">
        <f t="shared" ref="I23" si="59">H23+1</f>
        <v>45754</v>
      </c>
      <c r="J23" s="16">
        <f t="shared" ref="J23" si="60">I23+1</f>
        <v>45755</v>
      </c>
      <c r="K23" s="16">
        <f t="shared" ref="K23" si="61">J23+1</f>
        <v>45756</v>
      </c>
      <c r="L23" s="16">
        <f t="shared" ref="L23" si="62">K23+1</f>
        <v>45757</v>
      </c>
      <c r="M23" s="16">
        <f t="shared" ref="M23" si="63">L23+1</f>
        <v>45758</v>
      </c>
      <c r="N23" s="16">
        <f t="shared" ref="N23" si="64">M23+1</f>
        <v>45759</v>
      </c>
      <c r="O23" s="16">
        <f t="shared" ref="O23" si="65">N23+1</f>
        <v>45760</v>
      </c>
      <c r="P23" s="16">
        <f t="shared" ref="P23" si="66">O23+1</f>
        <v>45761</v>
      </c>
      <c r="Q23" s="16">
        <f t="shared" ref="Q23" si="67">P23+1</f>
        <v>45762</v>
      </c>
      <c r="R23" s="16">
        <f t="shared" ref="R23" si="68">Q23+1</f>
        <v>45763</v>
      </c>
      <c r="S23" s="16">
        <f t="shared" ref="S23" si="69">R23+1</f>
        <v>45764</v>
      </c>
      <c r="T23" s="16">
        <f t="shared" ref="T23" si="70">S23+1</f>
        <v>45765</v>
      </c>
      <c r="U23" s="16">
        <f t="shared" ref="U23" si="71">T23+1</f>
        <v>45766</v>
      </c>
      <c r="V23" s="16">
        <f t="shared" ref="V23" si="72">U23+1</f>
        <v>45767</v>
      </c>
      <c r="W23" s="16">
        <f t="shared" ref="W23" si="73">V23+1</f>
        <v>45768</v>
      </c>
      <c r="X23" s="16">
        <f t="shared" ref="X23" si="74">W23+1</f>
        <v>45769</v>
      </c>
      <c r="Y23" s="16">
        <f t="shared" ref="Y23" si="75">X23+1</f>
        <v>45770</v>
      </c>
      <c r="Z23" s="16">
        <f t="shared" ref="Z23" si="76">Y23+1</f>
        <v>45771</v>
      </c>
      <c r="AA23" s="16">
        <f t="shared" ref="AA23" si="77">Z23+1</f>
        <v>45772</v>
      </c>
      <c r="AB23" s="16">
        <f t="shared" ref="AB23" si="78">AA23+1</f>
        <v>45773</v>
      </c>
      <c r="AC23" s="16">
        <f t="shared" ref="AC23" si="79">AB23+1</f>
        <v>45774</v>
      </c>
      <c r="AD23" s="16">
        <f>AC23+1</f>
        <v>45775</v>
      </c>
      <c r="AE23" s="16">
        <f t="shared" ref="AE23" si="80">AD23+1</f>
        <v>45776</v>
      </c>
      <c r="AF23" s="16">
        <f t="shared" ref="AF23" si="81">AE23+1</f>
        <v>45777</v>
      </c>
    </row>
    <row r="24" spans="2:33" ht="15" thickBot="1">
      <c r="B24" s="17" t="str">
        <f>Paramètres!$G$2</f>
        <v>Personne1</v>
      </c>
      <c r="C24" s="18" t="str">
        <f ca="1">IF(COUNTIF(fériés,C$23)=0,OFFSET(Paramètres!$H$2,MATCH($B24,Paramètres!$G$2:$G$6,0)-1,MOD(C$23+5,28)),"")</f>
        <v>J</v>
      </c>
      <c r="D24" s="18" t="str">
        <f ca="1">IF(COUNTIF(fériés,D$23)=0,OFFSET(Paramètres!$H$2,MATCH($B24,Paramètres!$G$2:$G$6,0)-1,MOD(D$23+5,28)),"")</f>
        <v>J</v>
      </c>
      <c r="E24" s="18" t="str">
        <f ca="1">IF(COUNTIF(fériés,E$23)=0,OFFSET(Paramètres!$H$2,MATCH($B24,Paramètres!$G$2:$G$6,0)-1,MOD(E$23+5,28)),"")</f>
        <v>J</v>
      </c>
      <c r="F24" s="18" t="str">
        <f ca="1">IF(COUNTIF(fériés,F$23)=0,OFFSET(Paramètres!$H$2,MATCH($B24,Paramètres!$G$2:$G$6,0)-1,MOD(F$23+5,28)),"")</f>
        <v>J</v>
      </c>
      <c r="G24" s="18">
        <f ca="1">IF(COUNTIF(fériés,G$23)=0,OFFSET(Paramètres!$H$2,MATCH($B24,Paramètres!$G$2:$G$6,0)-1,MOD(G$23+5,28)),"")</f>
        <v>0</v>
      </c>
      <c r="H24" s="18">
        <f ca="1">IF(COUNTIF(fériés,H$23)=0,OFFSET(Paramètres!$H$2,MATCH($B24,Paramètres!$G$2:$G$6,0)-1,MOD(H$23+5,28)),"")</f>
        <v>0</v>
      </c>
      <c r="I24" s="18" t="str">
        <f ca="1">IF(COUNTIF(fériés,I$23)=0,OFFSET(Paramètres!$H$2,MATCH($B24,Paramètres!$G$2:$G$6,0)-1,MOD(I$23+5,28)),"")</f>
        <v>J</v>
      </c>
      <c r="J24" s="18" t="str">
        <f ca="1">IF(COUNTIF(fériés,J$23)=0,OFFSET(Paramètres!$H$2,MATCH($B24,Paramètres!$G$2:$G$6,0)-1,MOD(J$23+5,28)),"")</f>
        <v>J</v>
      </c>
      <c r="K24" s="18" t="str">
        <f ca="1">IF(COUNTIF(fériés,K$23)=0,OFFSET(Paramètres!$H$2,MATCH($B24,Paramètres!$G$2:$G$6,0)-1,MOD(K$23+5,28)),"")</f>
        <v>J</v>
      </c>
      <c r="L24" s="18" t="str">
        <f ca="1">IF(COUNTIF(fériés,L$23)=0,OFFSET(Paramètres!$H$2,MATCH($B24,Paramètres!$G$2:$G$6,0)-1,MOD(L$23+5,28)),"")</f>
        <v>J</v>
      </c>
      <c r="M24" s="18" t="str">
        <f ca="1">IF(COUNTIF(fériés,M$23)=0,OFFSET(Paramètres!$H$2,MATCH($B24,Paramètres!$G$2:$G$6,0)-1,MOD(M$23+5,28)),"")</f>
        <v>J</v>
      </c>
      <c r="N24" s="18">
        <f ca="1">IF(COUNTIF(fériés,N$23)=0,OFFSET(Paramètres!$H$2,MATCH($B24,Paramètres!$G$2:$G$6,0)-1,MOD(N$23+5,28)),"")</f>
        <v>0</v>
      </c>
      <c r="O24" s="18">
        <f ca="1">IF(COUNTIF(fériés,O$23)=0,OFFSET(Paramètres!$H$2,MATCH($B24,Paramètres!$G$2:$G$6,0)-1,MOD(O$23+5,28)),"")</f>
        <v>0</v>
      </c>
      <c r="P24" s="18" t="str">
        <f ca="1">IF(COUNTIF(fériés,P$23)=0,OFFSET(Paramètres!$H$2,MATCH($B24,Paramètres!$G$2:$G$6,0)-1,MOD(P$23+5,28)),"")</f>
        <v>J</v>
      </c>
      <c r="Q24" s="18" t="str">
        <f ca="1">IF(COUNTIF(fériés,Q$23)=0,OFFSET(Paramètres!$H$2,MATCH($B24,Paramètres!$G$2:$G$6,0)-1,MOD(Q$23+5,28)),"")</f>
        <v>J</v>
      </c>
      <c r="R24" s="18" t="str">
        <f ca="1">IF(COUNTIF(fériés,R$23)=0,OFFSET(Paramètres!$H$2,MATCH($B24,Paramètres!$G$2:$G$6,0)-1,MOD(R$23+5,28)),"")</f>
        <v>J</v>
      </c>
      <c r="S24" s="18" t="str">
        <f ca="1">IF(COUNTIF(fériés,S$23)=0,OFFSET(Paramètres!$H$2,MATCH($B24,Paramètres!$G$2:$G$6,0)-1,MOD(S$23+5,28)),"")</f>
        <v>J</v>
      </c>
      <c r="T24" s="18" t="str">
        <f ca="1">IF(COUNTIF(fériés,T$23)=0,OFFSET(Paramètres!$H$2,MATCH($B24,Paramètres!$G$2:$G$6,0)-1,MOD(T$23+5,28)),"")</f>
        <v>J</v>
      </c>
      <c r="U24" s="18">
        <f ca="1">IF(COUNTIF(fériés,U$23)=0,OFFSET(Paramètres!$H$2,MATCH($B24,Paramètres!$G$2:$G$6,0)-1,MOD(U$23+5,28)),"")</f>
        <v>0</v>
      </c>
      <c r="V24" s="18">
        <f ca="1">IF(COUNTIF(fériés,V$23)=0,OFFSET(Paramètres!$H$2,MATCH($B24,Paramètres!$G$2:$G$6,0)-1,MOD(V$23+5,28)),"")</f>
        <v>0</v>
      </c>
      <c r="W24" s="18" t="str">
        <f ca="1">IF(COUNTIF(fériés,W$23)=0,OFFSET(Paramètres!$H$2,MATCH($B24,Paramètres!$G$2:$G$6,0)-1,MOD(W$23+5,28)),"")</f>
        <v/>
      </c>
      <c r="X24" s="18" t="str">
        <f ca="1">IF(COUNTIF(fériés,X$23)=0,OFFSET(Paramètres!$H$2,MATCH($B24,Paramètres!$G$2:$G$6,0)-1,MOD(X$23+5,28)),"")</f>
        <v>J</v>
      </c>
      <c r="Y24" s="18" t="str">
        <f ca="1">IF(COUNTIF(fériés,Y$23)=0,OFFSET(Paramètres!$H$2,MATCH($B24,Paramètres!$G$2:$G$6,0)-1,MOD(Y$23+5,28)),"")</f>
        <v>J</v>
      </c>
      <c r="Z24" s="18" t="str">
        <f ca="1">IF(COUNTIF(fériés,Z$23)=0,OFFSET(Paramètres!$H$2,MATCH($B24,Paramètres!$G$2:$G$6,0)-1,MOD(Z$23+5,28)),"")</f>
        <v>J</v>
      </c>
      <c r="AA24" s="18" t="str">
        <f ca="1">IF(COUNTIF(fériés,AA$23)=0,OFFSET(Paramètres!$H$2,MATCH($B24,Paramètres!$G$2:$G$6,0)-1,MOD(AA$23+5,28)),"")</f>
        <v>J</v>
      </c>
      <c r="AB24" s="18">
        <f ca="1">IF(COUNTIF(fériés,AB$23)=0,OFFSET(Paramètres!$H$2,MATCH($B24,Paramètres!$G$2:$G$6,0)-1,MOD(AB$23+5,28)),"")</f>
        <v>0</v>
      </c>
      <c r="AC24" s="18">
        <f ca="1">IF(COUNTIF(fériés,AC$23)=0,OFFSET(Paramètres!$H$2,MATCH($B24,Paramètres!$G$2:$G$6,0)-1,MOD(AC$23+5,28)),"")</f>
        <v>0</v>
      </c>
      <c r="AD24" s="18" t="str">
        <f ca="1">IF(COUNTIF(fériés,AD$23)=0,OFFSET(Paramètres!$H$2,MATCH($B24,Paramètres!$G$2:$G$6,0)-1,MOD(AD$23+5,28)),"")</f>
        <v>J</v>
      </c>
      <c r="AE24" s="18" t="str">
        <f ca="1">IF(COUNTIF(fériés,AE$23)=0,OFFSET(Paramètres!$H$2,MATCH($B24,Paramètres!$G$2:$G$6,0)-1,MOD(AE$23+5,28)),"")</f>
        <v>J</v>
      </c>
      <c r="AF24" s="18" t="str">
        <f ca="1">IF(COUNTIF(fériés,AF$23)=0,OFFSET(Paramètres!$H$2,MATCH($B24,Paramètres!$G$2:$G$6,0)-1,MOD(AF$23+5,28)),"")</f>
        <v>J</v>
      </c>
    </row>
    <row r="25" spans="2:33" ht="15" thickBot="1">
      <c r="B25" s="17" t="str">
        <f>Paramètres!$G$3</f>
        <v>Personne2</v>
      </c>
      <c r="C25" s="18" t="str">
        <f ca="1">IF(COUNTIF(fériés,C$23)=0,OFFSET(Paramètres!$H$2,MATCH($B25,Paramètres!$G$2:$G$6,0)-1,MOD(C$23+5,28)),"")</f>
        <v>A</v>
      </c>
      <c r="D25" s="18" t="str">
        <f ca="1">IF(COUNTIF(fériés,D$23)=0,OFFSET(Paramètres!$H$2,MATCH($B25,Paramètres!$G$2:$G$6,0)-1,MOD(D$23+5,28)),"")</f>
        <v>A</v>
      </c>
      <c r="E25" s="18" t="str">
        <f ca="1">IF(COUNTIF(fériés,E$23)=0,OFFSET(Paramètres!$H$2,MATCH($B25,Paramètres!$G$2:$G$6,0)-1,MOD(E$23+5,28)),"")</f>
        <v>A</v>
      </c>
      <c r="F25" s="18" t="str">
        <f ca="1">IF(COUNTIF(fériés,F$23)=0,OFFSET(Paramètres!$H$2,MATCH($B25,Paramètres!$G$2:$G$6,0)-1,MOD(F$23+5,28)),"")</f>
        <v>A</v>
      </c>
      <c r="G25" s="18">
        <f ca="1">IF(COUNTIF(fériés,G$23)=0,OFFSET(Paramètres!$H$2,MATCH($B25,Paramètres!$G$2:$G$6,0)-1,MOD(G$23+5,28)),"")</f>
        <v>0</v>
      </c>
      <c r="H25" s="18">
        <f ca="1">IF(COUNTIF(fériés,H$23)=0,OFFSET(Paramètres!$H$2,MATCH($B25,Paramètres!$G$2:$G$6,0)-1,MOD(H$23+5,28)),"")</f>
        <v>0</v>
      </c>
      <c r="I25" s="18" t="str">
        <f ca="1">IF(COUNTIF(fériés,I$23)=0,OFFSET(Paramètres!$H$2,MATCH($B25,Paramètres!$G$2:$G$6,0)-1,MOD(I$23+5,28)),"")</f>
        <v>M</v>
      </c>
      <c r="J25" s="18" t="str">
        <f ca="1">IF(COUNTIF(fériés,J$23)=0,OFFSET(Paramètres!$H$2,MATCH($B25,Paramètres!$G$2:$G$6,0)-1,MOD(J$23+5,28)),"")</f>
        <v>M</v>
      </c>
      <c r="K25" s="18" t="str">
        <f ca="1">IF(COUNTIF(fériés,K$23)=0,OFFSET(Paramètres!$H$2,MATCH($B25,Paramètres!$G$2:$G$6,0)-1,MOD(K$23+5,28)),"")</f>
        <v>M</v>
      </c>
      <c r="L25" s="18" t="str">
        <f ca="1">IF(COUNTIF(fériés,L$23)=0,OFFSET(Paramètres!$H$2,MATCH($B25,Paramètres!$G$2:$G$6,0)-1,MOD(L$23+5,28)),"")</f>
        <v>M</v>
      </c>
      <c r="M25" s="18" t="str">
        <f ca="1">IF(COUNTIF(fériés,M$23)=0,OFFSET(Paramètres!$H$2,MATCH($B25,Paramètres!$G$2:$G$6,0)-1,MOD(M$23+5,28)),"")</f>
        <v>M</v>
      </c>
      <c r="N25" s="18">
        <f ca="1">IF(COUNTIF(fériés,N$23)=0,OFFSET(Paramètres!$H$2,MATCH($B25,Paramètres!$G$2:$G$6,0)-1,MOD(N$23+5,28)),"")</f>
        <v>0</v>
      </c>
      <c r="O25" s="18">
        <f ca="1">IF(COUNTIF(fériés,O$23)=0,OFFSET(Paramètres!$H$2,MATCH($B25,Paramètres!$G$2:$G$6,0)-1,MOD(O$23+5,28)),"")</f>
        <v>0</v>
      </c>
      <c r="P25" s="18" t="str">
        <f ca="1">IF(COUNTIF(fériés,P$23)=0,OFFSET(Paramètres!$H$2,MATCH($B25,Paramètres!$G$2:$G$6,0)-1,MOD(P$23+5,28)),"")</f>
        <v>A</v>
      </c>
      <c r="Q25" s="18" t="str">
        <f ca="1">IF(COUNTIF(fériés,Q$23)=0,OFFSET(Paramètres!$H$2,MATCH($B25,Paramètres!$G$2:$G$6,0)-1,MOD(Q$23+5,28)),"")</f>
        <v>A</v>
      </c>
      <c r="R25" s="18" t="str">
        <f ca="1">IF(COUNTIF(fériés,R$23)=0,OFFSET(Paramètres!$H$2,MATCH($B25,Paramètres!$G$2:$G$6,0)-1,MOD(R$23+5,28)),"")</f>
        <v>A</v>
      </c>
      <c r="S25" s="18" t="str">
        <f ca="1">IF(COUNTIF(fériés,S$23)=0,OFFSET(Paramètres!$H$2,MATCH($B25,Paramètres!$G$2:$G$6,0)-1,MOD(S$23+5,28)),"")</f>
        <v>A</v>
      </c>
      <c r="T25" s="18" t="str">
        <f ca="1">IF(COUNTIF(fériés,T$23)=0,OFFSET(Paramètres!$H$2,MATCH($B25,Paramètres!$G$2:$G$6,0)-1,MOD(T$23+5,28)),"")</f>
        <v>A</v>
      </c>
      <c r="U25" s="18">
        <f ca="1">IF(COUNTIF(fériés,U$23)=0,OFFSET(Paramètres!$H$2,MATCH($B25,Paramètres!$G$2:$G$6,0)-1,MOD(U$23+5,28)),"")</f>
        <v>0</v>
      </c>
      <c r="V25" s="18">
        <f ca="1">IF(COUNTIF(fériés,V$23)=0,OFFSET(Paramètres!$H$2,MATCH($B25,Paramètres!$G$2:$G$6,0)-1,MOD(V$23+5,28)),"")</f>
        <v>0</v>
      </c>
      <c r="W25" s="18" t="str">
        <f ca="1">IF(COUNTIF(fériés,W$23)=0,OFFSET(Paramètres!$H$2,MATCH($B25,Paramètres!$G$2:$G$6,0)-1,MOD(W$23+5,28)),"")</f>
        <v/>
      </c>
      <c r="X25" s="18" t="str">
        <f ca="1">IF(COUNTIF(fériés,X$23)=0,OFFSET(Paramètres!$H$2,MATCH($B25,Paramètres!$G$2:$G$6,0)-1,MOD(X$23+5,28)),"")</f>
        <v>M</v>
      </c>
      <c r="Y25" s="18" t="str">
        <f ca="1">IF(COUNTIF(fériés,Y$23)=0,OFFSET(Paramètres!$H$2,MATCH($B25,Paramètres!$G$2:$G$6,0)-1,MOD(Y$23+5,28)),"")</f>
        <v>M</v>
      </c>
      <c r="Z25" s="18" t="str">
        <f ca="1">IF(COUNTIF(fériés,Z$23)=0,OFFSET(Paramètres!$H$2,MATCH($B25,Paramètres!$G$2:$G$6,0)-1,MOD(Z$23+5,28)),"")</f>
        <v>M</v>
      </c>
      <c r="AA25" s="18" t="str">
        <f ca="1">IF(COUNTIF(fériés,AA$23)=0,OFFSET(Paramètres!$H$2,MATCH($B25,Paramètres!$G$2:$G$6,0)-1,MOD(AA$23+5,28)),"")</f>
        <v>M</v>
      </c>
      <c r="AB25" s="18">
        <f ca="1">IF(COUNTIF(fériés,AB$23)=0,OFFSET(Paramètres!$H$2,MATCH($B25,Paramètres!$G$2:$G$6,0)-1,MOD(AB$23+5,28)),"")</f>
        <v>0</v>
      </c>
      <c r="AC25" s="18">
        <f ca="1">IF(COUNTIF(fériés,AC$23)=0,OFFSET(Paramètres!$H$2,MATCH($B25,Paramètres!$G$2:$G$6,0)-1,MOD(AC$23+5,28)),"")</f>
        <v>0</v>
      </c>
      <c r="AD25" s="18" t="str">
        <f ca="1">IF(COUNTIF(fériés,AD$23)=0,OFFSET(Paramètres!$H$2,MATCH($B25,Paramètres!$G$2:$G$6,0)-1,MOD(AD$23+5,28)),"")</f>
        <v>A</v>
      </c>
      <c r="AE25" s="18" t="str">
        <f ca="1">IF(COUNTIF(fériés,AE$23)=0,OFFSET(Paramètres!$H$2,MATCH($B25,Paramètres!$G$2:$G$6,0)-1,MOD(AE$23+5,28)),"")</f>
        <v>A</v>
      </c>
      <c r="AF25" s="18" t="str">
        <f ca="1">IF(COUNTIF(fériés,AF$23)=0,OFFSET(Paramètres!$H$2,MATCH($B25,Paramètres!$G$2:$G$6,0)-1,MOD(AF$23+5,28)),"")</f>
        <v>A</v>
      </c>
    </row>
    <row r="26" spans="2:33" ht="15" thickBot="1">
      <c r="B26" s="17" t="str">
        <f>Paramètres!$G$4</f>
        <v>Personne3</v>
      </c>
      <c r="C26" s="18" t="str">
        <f ca="1">IF(COUNTIF(fériés,C$23)=0,OFFSET(Paramètres!$H$2,MATCH($B26,Paramètres!$G$2:$G$6,0)-1,MOD(C$23+5,28)),"")</f>
        <v>M</v>
      </c>
      <c r="D26" s="18" t="str">
        <f ca="1">IF(COUNTIF(fériés,D$23)=0,OFFSET(Paramètres!$H$2,MATCH($B26,Paramètres!$G$2:$G$6,0)-1,MOD(D$23+5,28)),"")</f>
        <v>M</v>
      </c>
      <c r="E26" s="18" t="str">
        <f ca="1">IF(COUNTIF(fériés,E$23)=0,OFFSET(Paramètres!$H$2,MATCH($B26,Paramètres!$G$2:$G$6,0)-1,MOD(E$23+5,28)),"")</f>
        <v>M</v>
      </c>
      <c r="F26" s="18" t="str">
        <f ca="1">IF(COUNTIF(fériés,F$23)=0,OFFSET(Paramètres!$H$2,MATCH($B26,Paramètres!$G$2:$G$6,0)-1,MOD(F$23+5,28)),"")</f>
        <v>M</v>
      </c>
      <c r="G26" s="18">
        <f ca="1">IF(COUNTIF(fériés,G$23)=0,OFFSET(Paramètres!$H$2,MATCH($B26,Paramètres!$G$2:$G$6,0)-1,MOD(G$23+5,28)),"")</f>
        <v>0</v>
      </c>
      <c r="H26" s="18">
        <f ca="1">IF(COUNTIF(fériés,H$23)=0,OFFSET(Paramètres!$H$2,MATCH($B26,Paramètres!$G$2:$G$6,0)-1,MOD(H$23+5,28)),"")</f>
        <v>0</v>
      </c>
      <c r="I26" s="18" t="str">
        <f ca="1">IF(COUNTIF(fériés,I$23)=0,OFFSET(Paramètres!$H$2,MATCH($B26,Paramètres!$G$2:$G$6,0)-1,MOD(I$23+5,28)),"")</f>
        <v>A</v>
      </c>
      <c r="J26" s="18" t="str">
        <f ca="1">IF(COUNTIF(fériés,J$23)=0,OFFSET(Paramètres!$H$2,MATCH($B26,Paramètres!$G$2:$G$6,0)-1,MOD(J$23+5,28)),"")</f>
        <v>A</v>
      </c>
      <c r="K26" s="18" t="str">
        <f ca="1">IF(COUNTIF(fériés,K$23)=0,OFFSET(Paramètres!$H$2,MATCH($B26,Paramètres!$G$2:$G$6,0)-1,MOD(K$23+5,28)),"")</f>
        <v>A</v>
      </c>
      <c r="L26" s="18" t="str">
        <f ca="1">IF(COUNTIF(fériés,L$23)=0,OFFSET(Paramètres!$H$2,MATCH($B26,Paramètres!$G$2:$G$6,0)-1,MOD(L$23+5,28)),"")</f>
        <v>A</v>
      </c>
      <c r="M26" s="18" t="str">
        <f ca="1">IF(COUNTIF(fériés,M$23)=0,OFFSET(Paramètres!$H$2,MATCH($B26,Paramètres!$G$2:$G$6,0)-1,MOD(M$23+5,28)),"")</f>
        <v>A</v>
      </c>
      <c r="N26" s="18">
        <f ca="1">IF(COUNTIF(fériés,N$23)=0,OFFSET(Paramètres!$H$2,MATCH($B26,Paramètres!$G$2:$G$6,0)-1,MOD(N$23+5,28)),"")</f>
        <v>0</v>
      </c>
      <c r="O26" s="18">
        <f ca="1">IF(COUNTIF(fériés,O$23)=0,OFFSET(Paramètres!$H$2,MATCH($B26,Paramètres!$G$2:$G$6,0)-1,MOD(O$23+5,28)),"")</f>
        <v>0</v>
      </c>
      <c r="P26" s="18" t="str">
        <f ca="1">IF(COUNTIF(fériés,P$23)=0,OFFSET(Paramètres!$H$2,MATCH($B26,Paramètres!$G$2:$G$6,0)-1,MOD(P$23+5,28)),"")</f>
        <v>M</v>
      </c>
      <c r="Q26" s="18" t="str">
        <f ca="1">IF(COUNTIF(fériés,Q$23)=0,OFFSET(Paramètres!$H$2,MATCH($B26,Paramètres!$G$2:$G$6,0)-1,MOD(Q$23+5,28)),"")</f>
        <v>M</v>
      </c>
      <c r="R26" s="18" t="str">
        <f ca="1">IF(COUNTIF(fériés,R$23)=0,OFFSET(Paramètres!$H$2,MATCH($B26,Paramètres!$G$2:$G$6,0)-1,MOD(R$23+5,28)),"")</f>
        <v>M</v>
      </c>
      <c r="S26" s="18" t="str">
        <f ca="1">IF(COUNTIF(fériés,S$23)=0,OFFSET(Paramètres!$H$2,MATCH($B26,Paramètres!$G$2:$G$6,0)-1,MOD(S$23+5,28)),"")</f>
        <v>M</v>
      </c>
      <c r="T26" s="18" t="str">
        <f ca="1">IF(COUNTIF(fériés,T$23)=0,OFFSET(Paramètres!$H$2,MATCH($B26,Paramètres!$G$2:$G$6,0)-1,MOD(T$23+5,28)),"")</f>
        <v>M</v>
      </c>
      <c r="U26" s="18">
        <f ca="1">IF(COUNTIF(fériés,U$23)=0,OFFSET(Paramètres!$H$2,MATCH($B26,Paramètres!$G$2:$G$6,0)-1,MOD(U$23+5,28)),"")</f>
        <v>0</v>
      </c>
      <c r="V26" s="18">
        <f ca="1">IF(COUNTIF(fériés,V$23)=0,OFFSET(Paramètres!$H$2,MATCH($B26,Paramètres!$G$2:$G$6,0)-1,MOD(V$23+5,28)),"")</f>
        <v>0</v>
      </c>
      <c r="W26" s="18" t="str">
        <f ca="1">IF(COUNTIF(fériés,W$23)=0,OFFSET(Paramètres!$H$2,MATCH($B26,Paramètres!$G$2:$G$6,0)-1,MOD(W$23+5,28)),"")</f>
        <v/>
      </c>
      <c r="X26" s="18" t="str">
        <f ca="1">IF(COUNTIF(fériés,X$23)=0,OFFSET(Paramètres!$H$2,MATCH($B26,Paramètres!$G$2:$G$6,0)-1,MOD(X$23+5,28)),"")</f>
        <v>A</v>
      </c>
      <c r="Y26" s="18" t="str">
        <f ca="1">IF(COUNTIF(fériés,Y$23)=0,OFFSET(Paramètres!$H$2,MATCH($B26,Paramètres!$G$2:$G$6,0)-1,MOD(Y$23+5,28)),"")</f>
        <v>A</v>
      </c>
      <c r="Z26" s="18" t="str">
        <f ca="1">IF(COUNTIF(fériés,Z$23)=0,OFFSET(Paramètres!$H$2,MATCH($B26,Paramètres!$G$2:$G$6,0)-1,MOD(Z$23+5,28)),"")</f>
        <v>A</v>
      </c>
      <c r="AA26" s="18" t="str">
        <f ca="1">IF(COUNTIF(fériés,AA$23)=0,OFFSET(Paramètres!$H$2,MATCH($B26,Paramètres!$G$2:$G$6,0)-1,MOD(AA$23+5,28)),"")</f>
        <v>A</v>
      </c>
      <c r="AB26" s="18">
        <f ca="1">IF(COUNTIF(fériés,AB$23)=0,OFFSET(Paramètres!$H$2,MATCH($B26,Paramètres!$G$2:$G$6,0)-1,MOD(AB$23+5,28)),"")</f>
        <v>0</v>
      </c>
      <c r="AC26" s="18">
        <f ca="1">IF(COUNTIF(fériés,AC$23)=0,OFFSET(Paramètres!$H$2,MATCH($B26,Paramètres!$G$2:$G$6,0)-1,MOD(AC$23+5,28)),"")</f>
        <v>0</v>
      </c>
      <c r="AD26" s="18" t="str">
        <f ca="1">IF(COUNTIF(fériés,AD$23)=0,OFFSET(Paramètres!$H$2,MATCH($B26,Paramètres!$G$2:$G$6,0)-1,MOD(AD$23+5,28)),"")</f>
        <v>M</v>
      </c>
      <c r="AE26" s="18" t="str">
        <f ca="1">IF(COUNTIF(fériés,AE$23)=0,OFFSET(Paramètres!$H$2,MATCH($B26,Paramètres!$G$2:$G$6,0)-1,MOD(AE$23+5,28)),"")</f>
        <v>M</v>
      </c>
      <c r="AF26" s="18" t="str">
        <f ca="1">IF(COUNTIF(fériés,AF$23)=0,OFFSET(Paramètres!$H$2,MATCH($B26,Paramètres!$G$2:$G$6,0)-1,MOD(AF$23+5,28)),"")</f>
        <v>M</v>
      </c>
    </row>
    <row r="27" spans="2:33" ht="15" thickBot="1">
      <c r="B27" s="17" t="str">
        <f>Paramètres!$G$5</f>
        <v>Personne4</v>
      </c>
      <c r="C27" s="18">
        <f ca="1">IF(COUNTIF(fériés,C$23)=0,OFFSET(Paramètres!$H$2,MATCH($B27,Paramètres!$G$2:$G$6,0)-1,MOD(C$23+5,28)),"")</f>
        <v>0</v>
      </c>
      <c r="D27" s="18">
        <f ca="1">IF(COUNTIF(fériés,D$23)=0,OFFSET(Paramètres!$H$2,MATCH($B27,Paramètres!$G$2:$G$6,0)-1,MOD(D$23+5,28)),"")</f>
        <v>0</v>
      </c>
      <c r="E27" s="18">
        <f ca="1">IF(COUNTIF(fériés,E$23)=0,OFFSET(Paramètres!$H$2,MATCH($B27,Paramètres!$G$2:$G$6,0)-1,MOD(E$23+5,28)),"")</f>
        <v>0</v>
      </c>
      <c r="F27" s="18">
        <f ca="1">IF(COUNTIF(fériés,F$23)=0,OFFSET(Paramètres!$H$2,MATCH($B27,Paramètres!$G$2:$G$6,0)-1,MOD(F$23+5,28)),"")</f>
        <v>0</v>
      </c>
      <c r="G27" s="18">
        <f ca="1">IF(COUNTIF(fériés,G$23)=0,OFFSET(Paramètres!$H$2,MATCH($B27,Paramètres!$G$2:$G$6,0)-1,MOD(G$23+5,28)),"")</f>
        <v>0</v>
      </c>
      <c r="H27" s="18">
        <f ca="1">IF(COUNTIF(fériés,H$23)=0,OFFSET(Paramètres!$H$2,MATCH($B27,Paramètres!$G$2:$G$6,0)-1,MOD(H$23+5,28)),"")</f>
        <v>0</v>
      </c>
      <c r="I27" s="18">
        <f ca="1">IF(COUNTIF(fériés,I$23)=0,OFFSET(Paramètres!$H$2,MATCH($B27,Paramètres!$G$2:$G$6,0)-1,MOD(I$23+5,28)),"")</f>
        <v>0</v>
      </c>
      <c r="J27" s="18">
        <f ca="1">IF(COUNTIF(fériés,J$23)=0,OFFSET(Paramètres!$H$2,MATCH($B27,Paramètres!$G$2:$G$6,0)-1,MOD(J$23+5,28)),"")</f>
        <v>0</v>
      </c>
      <c r="K27" s="18">
        <f ca="1">IF(COUNTIF(fériés,K$23)=0,OFFSET(Paramètres!$H$2,MATCH($B27,Paramètres!$G$2:$G$6,0)-1,MOD(K$23+5,28)),"")</f>
        <v>0</v>
      </c>
      <c r="L27" s="18">
        <f ca="1">IF(COUNTIF(fériés,L$23)=0,OFFSET(Paramètres!$H$2,MATCH($B27,Paramètres!$G$2:$G$6,0)-1,MOD(L$23+5,28)),"")</f>
        <v>0</v>
      </c>
      <c r="M27" s="18">
        <f ca="1">IF(COUNTIF(fériés,M$23)=0,OFFSET(Paramètres!$H$2,MATCH($B27,Paramètres!$G$2:$G$6,0)-1,MOD(M$23+5,28)),"")</f>
        <v>0</v>
      </c>
      <c r="N27" s="18">
        <f ca="1">IF(COUNTIF(fériés,N$23)=0,OFFSET(Paramètres!$H$2,MATCH($B27,Paramètres!$G$2:$G$6,0)-1,MOD(N$23+5,28)),"")</f>
        <v>0</v>
      </c>
      <c r="O27" s="18">
        <f ca="1">IF(COUNTIF(fériés,O$23)=0,OFFSET(Paramètres!$H$2,MATCH($B27,Paramètres!$G$2:$G$6,0)-1,MOD(O$23+5,28)),"")</f>
        <v>0</v>
      </c>
      <c r="P27" s="18">
        <f ca="1">IF(COUNTIF(fériés,P$23)=0,OFFSET(Paramètres!$H$2,MATCH($B27,Paramètres!$G$2:$G$6,0)-1,MOD(P$23+5,28)),"")</f>
        <v>0</v>
      </c>
      <c r="Q27" s="18">
        <f ca="1">IF(COUNTIF(fériés,Q$23)=0,OFFSET(Paramètres!$H$2,MATCH($B27,Paramètres!$G$2:$G$6,0)-1,MOD(Q$23+5,28)),"")</f>
        <v>0</v>
      </c>
      <c r="R27" s="18">
        <f ca="1">IF(COUNTIF(fériés,R$23)=0,OFFSET(Paramètres!$H$2,MATCH($B27,Paramètres!$G$2:$G$6,0)-1,MOD(R$23+5,28)),"")</f>
        <v>0</v>
      </c>
      <c r="S27" s="18">
        <f ca="1">IF(COUNTIF(fériés,S$23)=0,OFFSET(Paramètres!$H$2,MATCH($B27,Paramètres!$G$2:$G$6,0)-1,MOD(S$23+5,28)),"")</f>
        <v>0</v>
      </c>
      <c r="T27" s="18">
        <f ca="1">IF(COUNTIF(fériés,T$23)=0,OFFSET(Paramètres!$H$2,MATCH($B27,Paramètres!$G$2:$G$6,0)-1,MOD(T$23+5,28)),"")</f>
        <v>0</v>
      </c>
      <c r="U27" s="18">
        <f ca="1">IF(COUNTIF(fériés,U$23)=0,OFFSET(Paramètres!$H$2,MATCH($B27,Paramètres!$G$2:$G$6,0)-1,MOD(U$23+5,28)),"")</f>
        <v>0</v>
      </c>
      <c r="V27" s="18">
        <f ca="1">IF(COUNTIF(fériés,V$23)=0,OFFSET(Paramètres!$H$2,MATCH($B27,Paramètres!$G$2:$G$6,0)-1,MOD(V$23+5,28)),"")</f>
        <v>0</v>
      </c>
      <c r="W27" s="18" t="str">
        <f ca="1">IF(COUNTIF(fériés,W$23)=0,OFFSET(Paramètres!$H$2,MATCH($B27,Paramètres!$G$2:$G$6,0)-1,MOD(W$23+5,28)),"")</f>
        <v/>
      </c>
      <c r="X27" s="18">
        <f ca="1">IF(COUNTIF(fériés,X$23)=0,OFFSET(Paramètres!$H$2,MATCH($B27,Paramètres!$G$2:$G$6,0)-1,MOD(X$23+5,28)),"")</f>
        <v>0</v>
      </c>
      <c r="Y27" s="18">
        <f ca="1">IF(COUNTIF(fériés,Y$23)=0,OFFSET(Paramètres!$H$2,MATCH($B27,Paramètres!$G$2:$G$6,0)-1,MOD(Y$23+5,28)),"")</f>
        <v>0</v>
      </c>
      <c r="Z27" s="18">
        <f ca="1">IF(COUNTIF(fériés,Z$23)=0,OFFSET(Paramètres!$H$2,MATCH($B27,Paramètres!$G$2:$G$6,0)-1,MOD(Z$23+5,28)),"")</f>
        <v>0</v>
      </c>
      <c r="AA27" s="18">
        <f ca="1">IF(COUNTIF(fériés,AA$23)=0,OFFSET(Paramètres!$H$2,MATCH($B27,Paramètres!$G$2:$G$6,0)-1,MOD(AA$23+5,28)),"")</f>
        <v>0</v>
      </c>
      <c r="AB27" s="18">
        <f ca="1">IF(COUNTIF(fériés,AB$23)=0,OFFSET(Paramètres!$H$2,MATCH($B27,Paramètres!$G$2:$G$6,0)-1,MOD(AB$23+5,28)),"")</f>
        <v>0</v>
      </c>
      <c r="AC27" s="18">
        <f ca="1">IF(COUNTIF(fériés,AC$23)=0,OFFSET(Paramètres!$H$2,MATCH($B27,Paramètres!$G$2:$G$6,0)-1,MOD(AC$23+5,28)),"")</f>
        <v>0</v>
      </c>
      <c r="AD27" s="18">
        <f ca="1">IF(COUNTIF(fériés,AD$23)=0,OFFSET(Paramètres!$H$2,MATCH($B27,Paramètres!$G$2:$G$6,0)-1,MOD(AD$23+5,28)),"")</f>
        <v>0</v>
      </c>
      <c r="AE27" s="18">
        <f ca="1">IF(COUNTIF(fériés,AE$23)=0,OFFSET(Paramètres!$H$2,MATCH($B27,Paramètres!$G$2:$G$6,0)-1,MOD(AE$23+5,28)),"")</f>
        <v>0</v>
      </c>
      <c r="AF27" s="18">
        <f ca="1">IF(COUNTIF(fériés,AF$23)=0,OFFSET(Paramètres!$H$2,MATCH($B27,Paramètres!$G$2:$G$6,0)-1,MOD(AF$23+5,28)),"")</f>
        <v>0</v>
      </c>
    </row>
    <row r="28" spans="2:33" ht="15" thickBot="1">
      <c r="B28" s="17" t="str">
        <f>Paramètres!$G$6</f>
        <v>Personne5</v>
      </c>
      <c r="C28" s="18">
        <f ca="1">IF(COUNTIF(fériés,C$23)=0,OFFSET(Paramètres!$H$2,MATCH($B28,Paramètres!$G$2:$G$6,0)-1,MOD(C$23+5,28)),"")</f>
        <v>0</v>
      </c>
      <c r="D28" s="18">
        <f ca="1">IF(COUNTIF(fériés,D$23)=0,OFFSET(Paramètres!$H$2,MATCH($B28,Paramètres!$G$2:$G$6,0)-1,MOD(D$23+5,28)),"")</f>
        <v>0</v>
      </c>
      <c r="E28" s="18">
        <f ca="1">IF(COUNTIF(fériés,E$23)=0,OFFSET(Paramètres!$H$2,MATCH($B28,Paramètres!$G$2:$G$6,0)-1,MOD(E$23+5,28)),"")</f>
        <v>0</v>
      </c>
      <c r="F28" s="18">
        <f ca="1">IF(COUNTIF(fériés,F$23)=0,OFFSET(Paramètres!$H$2,MATCH($B28,Paramètres!$G$2:$G$6,0)-1,MOD(F$23+5,28)),"")</f>
        <v>0</v>
      </c>
      <c r="G28" s="18" t="str">
        <f ca="1">IF(COUNTIF(fériés,G$23)=0,OFFSET(Paramètres!$H$2,MATCH($B28,Paramètres!$G$2:$G$6,0)-1,MOD(G$23+5,28)),"")</f>
        <v>M</v>
      </c>
      <c r="H28" s="18" t="str">
        <f ca="1">IF(COUNTIF(fériés,H$23)=0,OFFSET(Paramètres!$H$2,MATCH($B28,Paramètres!$G$2:$G$6,0)-1,MOD(H$23+5,28)),"")</f>
        <v>M</v>
      </c>
      <c r="I28" s="18">
        <f ca="1">IF(COUNTIF(fériés,I$23)=0,OFFSET(Paramètres!$H$2,MATCH($B28,Paramètres!$G$2:$G$6,0)-1,MOD(I$23+5,28)),"")</f>
        <v>0</v>
      </c>
      <c r="J28" s="18">
        <f ca="1">IF(COUNTIF(fériés,J$23)=0,OFFSET(Paramètres!$H$2,MATCH($B28,Paramètres!$G$2:$G$6,0)-1,MOD(J$23+5,28)),"")</f>
        <v>0</v>
      </c>
      <c r="K28" s="18">
        <f ca="1">IF(COUNTIF(fériés,K$23)=0,OFFSET(Paramètres!$H$2,MATCH($B28,Paramètres!$G$2:$G$6,0)-1,MOD(K$23+5,28)),"")</f>
        <v>0</v>
      </c>
      <c r="L28" s="18">
        <f ca="1">IF(COUNTIF(fériés,L$23)=0,OFFSET(Paramètres!$H$2,MATCH($B28,Paramètres!$G$2:$G$6,0)-1,MOD(L$23+5,28)),"")</f>
        <v>0</v>
      </c>
      <c r="M28" s="18">
        <f ca="1">IF(COUNTIF(fériés,M$23)=0,OFFSET(Paramètres!$H$2,MATCH($B28,Paramètres!$G$2:$G$6,0)-1,MOD(M$23+5,28)),"")</f>
        <v>0</v>
      </c>
      <c r="N28" s="18" t="str">
        <f ca="1">IF(COUNTIF(fériés,N$23)=0,OFFSET(Paramètres!$H$2,MATCH($B28,Paramètres!$G$2:$G$6,0)-1,MOD(N$23+5,28)),"")</f>
        <v>M</v>
      </c>
      <c r="O28" s="18" t="str">
        <f ca="1">IF(COUNTIF(fériés,O$23)=0,OFFSET(Paramètres!$H$2,MATCH($B28,Paramètres!$G$2:$G$6,0)-1,MOD(O$23+5,28)),"")</f>
        <v>M</v>
      </c>
      <c r="P28" s="18">
        <f ca="1">IF(COUNTIF(fériés,P$23)=0,OFFSET(Paramètres!$H$2,MATCH($B28,Paramètres!$G$2:$G$6,0)-1,MOD(P$23+5,28)),"")</f>
        <v>0</v>
      </c>
      <c r="Q28" s="18">
        <f ca="1">IF(COUNTIF(fériés,Q$23)=0,OFFSET(Paramètres!$H$2,MATCH($B28,Paramètres!$G$2:$G$6,0)-1,MOD(Q$23+5,28)),"")</f>
        <v>0</v>
      </c>
      <c r="R28" s="18">
        <f ca="1">IF(COUNTIF(fériés,R$23)=0,OFFSET(Paramètres!$H$2,MATCH($B28,Paramètres!$G$2:$G$6,0)-1,MOD(R$23+5,28)),"")</f>
        <v>0</v>
      </c>
      <c r="S28" s="18">
        <f ca="1">IF(COUNTIF(fériés,S$23)=0,OFFSET(Paramètres!$H$2,MATCH($B28,Paramètres!$G$2:$G$6,0)-1,MOD(S$23+5,28)),"")</f>
        <v>0</v>
      </c>
      <c r="T28" s="18">
        <f ca="1">IF(COUNTIF(fériés,T$23)=0,OFFSET(Paramètres!$H$2,MATCH($B28,Paramètres!$G$2:$G$6,0)-1,MOD(T$23+5,28)),"")</f>
        <v>0</v>
      </c>
      <c r="U28" s="18" t="str">
        <f ca="1">IF(COUNTIF(fériés,U$23)=0,OFFSET(Paramètres!$H$2,MATCH($B28,Paramètres!$G$2:$G$6,0)-1,MOD(U$23+5,28)),"")</f>
        <v>M</v>
      </c>
      <c r="V28" s="18" t="str">
        <f ca="1">IF(COUNTIF(fériés,V$23)=0,OFFSET(Paramètres!$H$2,MATCH($B28,Paramètres!$G$2:$G$6,0)-1,MOD(V$23+5,28)),"")</f>
        <v>M</v>
      </c>
      <c r="W28" s="18" t="str">
        <f ca="1">IF(COUNTIF(fériés,W$23)=0,OFFSET(Paramètres!$H$2,MATCH($B28,Paramètres!$G$2:$G$6,0)-1,MOD(W$23+5,28)),"")</f>
        <v/>
      </c>
      <c r="X28" s="18">
        <f ca="1">IF(COUNTIF(fériés,X$23)=0,OFFSET(Paramètres!$H$2,MATCH($B28,Paramètres!$G$2:$G$6,0)-1,MOD(X$23+5,28)),"")</f>
        <v>0</v>
      </c>
      <c r="Y28" s="18">
        <f ca="1">IF(COUNTIF(fériés,Y$23)=0,OFFSET(Paramètres!$H$2,MATCH($B28,Paramètres!$G$2:$G$6,0)-1,MOD(Y$23+5,28)),"")</f>
        <v>0</v>
      </c>
      <c r="Z28" s="18">
        <f ca="1">IF(COUNTIF(fériés,Z$23)=0,OFFSET(Paramètres!$H$2,MATCH($B28,Paramètres!$G$2:$G$6,0)-1,MOD(Z$23+5,28)),"")</f>
        <v>0</v>
      </c>
      <c r="AA28" s="18">
        <f ca="1">IF(COUNTIF(fériés,AA$23)=0,OFFSET(Paramètres!$H$2,MATCH($B28,Paramètres!$G$2:$G$6,0)-1,MOD(AA$23+5,28)),"")</f>
        <v>0</v>
      </c>
      <c r="AB28" s="18" t="str">
        <f ca="1">IF(COUNTIF(fériés,AB$23)=0,OFFSET(Paramètres!$H$2,MATCH($B28,Paramètres!$G$2:$G$6,0)-1,MOD(AB$23+5,28)),"")</f>
        <v>M</v>
      </c>
      <c r="AC28" s="18" t="str">
        <f ca="1">IF(COUNTIF(fériés,AC$23)=0,OFFSET(Paramètres!$H$2,MATCH($B28,Paramètres!$G$2:$G$6,0)-1,MOD(AC$23+5,28)),"")</f>
        <v>M</v>
      </c>
      <c r="AD28" s="18">
        <f ca="1">IF(COUNTIF(fériés,AD$23)=0,OFFSET(Paramètres!$H$2,MATCH($B28,Paramètres!$G$2:$G$6,0)-1,MOD(AD$23+5,28)),"")</f>
        <v>0</v>
      </c>
      <c r="AE28" s="18">
        <f ca="1">IF(COUNTIF(fériés,AE$23)=0,OFFSET(Paramètres!$H$2,MATCH($B28,Paramètres!$G$2:$G$6,0)-1,MOD(AE$23+5,28)),"")</f>
        <v>0</v>
      </c>
      <c r="AF28" s="18">
        <f ca="1">IF(COUNTIF(fériés,AF$23)=0,OFFSET(Paramètres!$H$2,MATCH($B28,Paramètres!$G$2:$G$6,0)-1,MOD(AF$23+5,28)),"")</f>
        <v>0</v>
      </c>
    </row>
    <row r="29" spans="2:33" ht="15" thickBot="1"/>
    <row r="30" spans="2:33" ht="15" thickBot="1">
      <c r="B30" s="15">
        <f>DATE(an,5,1)</f>
        <v>45778</v>
      </c>
      <c r="C30" s="16">
        <f>B30</f>
        <v>45778</v>
      </c>
      <c r="D30" s="16">
        <f>C30+1</f>
        <v>45779</v>
      </c>
      <c r="E30" s="16">
        <f t="shared" ref="E30" si="82">D30+1</f>
        <v>45780</v>
      </c>
      <c r="F30" s="16">
        <f t="shared" ref="F30" si="83">E30+1</f>
        <v>45781</v>
      </c>
      <c r="G30" s="16">
        <f t="shared" ref="G30" si="84">F30+1</f>
        <v>45782</v>
      </c>
      <c r="H30" s="16">
        <f t="shared" ref="H30" si="85">G30+1</f>
        <v>45783</v>
      </c>
      <c r="I30" s="16">
        <f t="shared" ref="I30" si="86">H30+1</f>
        <v>45784</v>
      </c>
      <c r="J30" s="16">
        <f t="shared" ref="J30" si="87">I30+1</f>
        <v>45785</v>
      </c>
      <c r="K30" s="16">
        <f t="shared" ref="K30" si="88">J30+1</f>
        <v>45786</v>
      </c>
      <c r="L30" s="16">
        <f t="shared" ref="L30" si="89">K30+1</f>
        <v>45787</v>
      </c>
      <c r="M30" s="16">
        <f t="shared" ref="M30" si="90">L30+1</f>
        <v>45788</v>
      </c>
      <c r="N30" s="16">
        <f t="shared" ref="N30" si="91">M30+1</f>
        <v>45789</v>
      </c>
      <c r="O30" s="16">
        <f t="shared" ref="O30" si="92">N30+1</f>
        <v>45790</v>
      </c>
      <c r="P30" s="16">
        <f t="shared" ref="P30" si="93">O30+1</f>
        <v>45791</v>
      </c>
      <c r="Q30" s="16">
        <f t="shared" ref="Q30" si="94">P30+1</f>
        <v>45792</v>
      </c>
      <c r="R30" s="16">
        <f t="shared" ref="R30" si="95">Q30+1</f>
        <v>45793</v>
      </c>
      <c r="S30" s="16">
        <f t="shared" ref="S30" si="96">R30+1</f>
        <v>45794</v>
      </c>
      <c r="T30" s="16">
        <f t="shared" ref="T30" si="97">S30+1</f>
        <v>45795</v>
      </c>
      <c r="U30" s="16">
        <f t="shared" ref="U30" si="98">T30+1</f>
        <v>45796</v>
      </c>
      <c r="V30" s="16">
        <f t="shared" ref="V30" si="99">U30+1</f>
        <v>45797</v>
      </c>
      <c r="W30" s="16">
        <f t="shared" ref="W30" si="100">V30+1</f>
        <v>45798</v>
      </c>
      <c r="X30" s="16">
        <f t="shared" ref="X30" si="101">W30+1</f>
        <v>45799</v>
      </c>
      <c r="Y30" s="16">
        <f t="shared" ref="Y30" si="102">X30+1</f>
        <v>45800</v>
      </c>
      <c r="Z30" s="16">
        <f t="shared" ref="Z30" si="103">Y30+1</f>
        <v>45801</v>
      </c>
      <c r="AA30" s="16">
        <f t="shared" ref="AA30" si="104">Z30+1</f>
        <v>45802</v>
      </c>
      <c r="AB30" s="16">
        <f t="shared" ref="AB30" si="105">AA30+1</f>
        <v>45803</v>
      </c>
      <c r="AC30" s="16">
        <f t="shared" ref="AC30" si="106">AB30+1</f>
        <v>45804</v>
      </c>
      <c r="AD30" s="16">
        <f>AC30+1</f>
        <v>45805</v>
      </c>
      <c r="AE30" s="16">
        <f t="shared" ref="AE30" si="107">AD30+1</f>
        <v>45806</v>
      </c>
      <c r="AF30" s="16">
        <f t="shared" ref="AF30" si="108">AE30+1</f>
        <v>45807</v>
      </c>
      <c r="AG30" s="16">
        <f t="shared" ref="AG30" si="109">AF30+1</f>
        <v>45808</v>
      </c>
    </row>
    <row r="31" spans="2:33" ht="15" thickBot="1">
      <c r="B31" s="17" t="str">
        <f>Paramètres!$G$2</f>
        <v>Personne1</v>
      </c>
      <c r="C31" s="18" t="str">
        <f ca="1">IF(COUNTIF(fériés,C$30)=0,OFFSET(Paramètres!$H$2,MATCH($B31,Paramètres!$G$2:$G$6,0)-1,MOD(C$30+5,28)),"")</f>
        <v/>
      </c>
      <c r="D31" s="18" t="str">
        <f ca="1">IF(COUNTIF(fériés,D$30)=0,OFFSET(Paramètres!$H$2,MATCH($B31,Paramètres!$G$2:$G$6,0)-1,MOD(D$30+5,28)),"")</f>
        <v/>
      </c>
      <c r="E31" s="18">
        <f ca="1">IF(COUNTIF(fériés,E$30)=0,OFFSET(Paramètres!$H$2,MATCH($B31,Paramètres!$G$2:$G$6,0)-1,MOD(E$30+5,28)),"")</f>
        <v>0</v>
      </c>
      <c r="F31" s="18">
        <f ca="1">IF(COUNTIF(fériés,F$30)=0,OFFSET(Paramètres!$H$2,MATCH($B31,Paramètres!$G$2:$G$6,0)-1,MOD(F$30+5,28)),"")</f>
        <v>0</v>
      </c>
      <c r="G31" s="18" t="str">
        <f ca="1">IF(COUNTIF(fériés,G$30)=0,OFFSET(Paramètres!$H$2,MATCH($B31,Paramètres!$G$2:$G$6,0)-1,MOD(G$30+5,28)),"")</f>
        <v>J</v>
      </c>
      <c r="H31" s="18" t="str">
        <f ca="1">IF(COUNTIF(fériés,H$30)=0,OFFSET(Paramètres!$H$2,MATCH($B31,Paramètres!$G$2:$G$6,0)-1,MOD(H$30+5,28)),"")</f>
        <v>J</v>
      </c>
      <c r="I31" s="18" t="str">
        <f ca="1">IF(COUNTIF(fériés,I$30)=0,OFFSET(Paramètres!$H$2,MATCH($B31,Paramètres!$G$2:$G$6,0)-1,MOD(I$30+5,28)),"")</f>
        <v>J</v>
      </c>
      <c r="J31" s="18" t="str">
        <f ca="1">IF(COUNTIF(fériés,J$30)=0,OFFSET(Paramètres!$H$2,MATCH($B31,Paramètres!$G$2:$G$6,0)-1,MOD(J$30+5,28)),"")</f>
        <v/>
      </c>
      <c r="K31" s="18" t="str">
        <f ca="1">IF(COUNTIF(fériés,K$30)=0,OFFSET(Paramètres!$H$2,MATCH($B31,Paramètres!$G$2:$G$6,0)-1,MOD(K$30+5,28)),"")</f>
        <v/>
      </c>
      <c r="L31" s="18">
        <f ca="1">IF(COUNTIF(fériés,L$30)=0,OFFSET(Paramètres!$H$2,MATCH($B31,Paramètres!$G$2:$G$6,0)-1,MOD(L$30+5,28)),"")</f>
        <v>0</v>
      </c>
      <c r="M31" s="18">
        <f ca="1">IF(COUNTIF(fériés,M$30)=0,OFFSET(Paramètres!$H$2,MATCH($B31,Paramètres!$G$2:$G$6,0)-1,MOD(M$30+5,28)),"")</f>
        <v>0</v>
      </c>
      <c r="N31" s="18" t="str">
        <f ca="1">IF(COUNTIF(fériés,N$30)=0,OFFSET(Paramètres!$H$2,MATCH($B31,Paramètres!$G$2:$G$6,0)-1,MOD(N$30+5,28)),"")</f>
        <v>J</v>
      </c>
      <c r="O31" s="18" t="str">
        <f ca="1">IF(COUNTIF(fériés,O$30)=0,OFFSET(Paramètres!$H$2,MATCH($B31,Paramètres!$G$2:$G$6,0)-1,MOD(O$30+5,28)),"")</f>
        <v>J</v>
      </c>
      <c r="P31" s="18" t="str">
        <f ca="1">IF(COUNTIF(fériés,P$30)=0,OFFSET(Paramètres!$H$2,MATCH($B31,Paramètres!$G$2:$G$6,0)-1,MOD(P$30+5,28)),"")</f>
        <v>J</v>
      </c>
      <c r="Q31" s="18" t="str">
        <f ca="1">IF(COUNTIF(fériés,Q$30)=0,OFFSET(Paramètres!$H$2,MATCH($B31,Paramètres!$G$2:$G$6,0)-1,MOD(Q$30+5,28)),"")</f>
        <v>J</v>
      </c>
      <c r="R31" s="18" t="str">
        <f ca="1">IF(COUNTIF(fériés,R$30)=0,OFFSET(Paramètres!$H$2,MATCH($B31,Paramètres!$G$2:$G$6,0)-1,MOD(R$30+5,28)),"")</f>
        <v>J</v>
      </c>
      <c r="S31" s="18">
        <f ca="1">IF(COUNTIF(fériés,S$30)=0,OFFSET(Paramètres!$H$2,MATCH($B31,Paramètres!$G$2:$G$6,0)-1,MOD(S$30+5,28)),"")</f>
        <v>0</v>
      </c>
      <c r="T31" s="18">
        <f ca="1">IF(COUNTIF(fériés,T$30)=0,OFFSET(Paramètres!$H$2,MATCH($B31,Paramètres!$G$2:$G$6,0)-1,MOD(T$30+5,28)),"")</f>
        <v>0</v>
      </c>
      <c r="U31" s="18" t="str">
        <f ca="1">IF(COUNTIF(fériés,U$30)=0,OFFSET(Paramètres!$H$2,MATCH($B31,Paramètres!$G$2:$G$6,0)-1,MOD(U$30+5,28)),"")</f>
        <v>J</v>
      </c>
      <c r="V31" s="18" t="str">
        <f ca="1">IF(COUNTIF(fériés,V$30)=0,OFFSET(Paramètres!$H$2,MATCH($B31,Paramètres!$G$2:$G$6,0)-1,MOD(V$30+5,28)),"")</f>
        <v>J</v>
      </c>
      <c r="W31" s="18" t="str">
        <f ca="1">IF(COUNTIF(fériés,W$30)=0,OFFSET(Paramètres!$H$2,MATCH($B31,Paramètres!$G$2:$G$6,0)-1,MOD(W$30+5,28)),"")</f>
        <v>J</v>
      </c>
      <c r="X31" s="18" t="str">
        <f ca="1">IF(COUNTIF(fériés,X$30)=0,OFFSET(Paramètres!$H$2,MATCH($B31,Paramètres!$G$2:$G$6,0)-1,MOD(X$30+5,28)),"")</f>
        <v>J</v>
      </c>
      <c r="Y31" s="18" t="str">
        <f ca="1">IF(COUNTIF(fériés,Y$30)=0,OFFSET(Paramètres!$H$2,MATCH($B31,Paramètres!$G$2:$G$6,0)-1,MOD(Y$30+5,28)),"")</f>
        <v>J</v>
      </c>
      <c r="Z31" s="18">
        <f ca="1">IF(COUNTIF(fériés,Z$30)=0,OFFSET(Paramètres!$H$2,MATCH($B31,Paramètres!$G$2:$G$6,0)-1,MOD(Z$30+5,28)),"")</f>
        <v>0</v>
      </c>
      <c r="AA31" s="18">
        <f ca="1">IF(COUNTIF(fériés,AA$30)=0,OFFSET(Paramètres!$H$2,MATCH($B31,Paramètres!$G$2:$G$6,0)-1,MOD(AA$30+5,28)),"")</f>
        <v>0</v>
      </c>
      <c r="AB31" s="18" t="str">
        <f ca="1">IF(COUNTIF(fériés,AB$30)=0,OFFSET(Paramètres!$H$2,MATCH($B31,Paramètres!$G$2:$G$6,0)-1,MOD(AB$30+5,28)),"")</f>
        <v>J</v>
      </c>
      <c r="AC31" s="18" t="str">
        <f ca="1">IF(COUNTIF(fériés,AC$30)=0,OFFSET(Paramètres!$H$2,MATCH($B31,Paramètres!$G$2:$G$6,0)-1,MOD(AC$30+5,28)),"")</f>
        <v>J</v>
      </c>
      <c r="AD31" s="18" t="str">
        <f ca="1">IF(COUNTIF(fériés,AD$30)=0,OFFSET(Paramètres!$H$2,MATCH($B31,Paramètres!$G$2:$G$6,0)-1,MOD(AD$30+5,28)),"")</f>
        <v>J</v>
      </c>
      <c r="AE31" s="18" t="str">
        <f ca="1">IF(COUNTIF(fériés,AE$30)=0,OFFSET(Paramètres!$H$2,MATCH($B31,Paramètres!$G$2:$G$6,0)-1,MOD(AE$30+5,28)),"")</f>
        <v/>
      </c>
      <c r="AF31" s="18" t="str">
        <f ca="1">IF(COUNTIF(fériés,AF$30)=0,OFFSET(Paramètres!$H$2,MATCH($B31,Paramètres!$G$2:$G$6,0)-1,MOD(AF$30+5,28)),"")</f>
        <v/>
      </c>
      <c r="AG31" s="18">
        <f ca="1">IF(COUNTIF(fériés,AG$30)=0,OFFSET(Paramètres!$H$2,MATCH($B31,Paramètres!$G$2:$G$6,0)-1,MOD(AG$30+5,28)),"")</f>
        <v>0</v>
      </c>
    </row>
    <row r="32" spans="2:33" ht="15" thickBot="1">
      <c r="B32" s="17" t="str">
        <f>Paramètres!$G$3</f>
        <v>Personne2</v>
      </c>
      <c r="C32" s="18" t="str">
        <f ca="1">IF(COUNTIF(fériés,C$30)=0,OFFSET(Paramètres!$H$2,MATCH($B32,Paramètres!$G$2:$G$6,0)-1,MOD(C$30+5,28)),"")</f>
        <v/>
      </c>
      <c r="D32" s="18" t="str">
        <f ca="1">IF(COUNTIF(fériés,D$30)=0,OFFSET(Paramètres!$H$2,MATCH($B32,Paramètres!$G$2:$G$6,0)-1,MOD(D$30+5,28)),"")</f>
        <v/>
      </c>
      <c r="E32" s="18">
        <f ca="1">IF(COUNTIF(fériés,E$30)=0,OFFSET(Paramètres!$H$2,MATCH($B32,Paramètres!$G$2:$G$6,0)-1,MOD(E$30+5,28)),"")</f>
        <v>0</v>
      </c>
      <c r="F32" s="18">
        <f ca="1">IF(COUNTIF(fériés,F$30)=0,OFFSET(Paramètres!$H$2,MATCH($B32,Paramètres!$G$2:$G$6,0)-1,MOD(F$30+5,28)),"")</f>
        <v>0</v>
      </c>
      <c r="G32" s="18" t="str">
        <f ca="1">IF(COUNTIF(fériés,G$30)=0,OFFSET(Paramètres!$H$2,MATCH($B32,Paramètres!$G$2:$G$6,0)-1,MOD(G$30+5,28)),"")</f>
        <v>M</v>
      </c>
      <c r="H32" s="18" t="str">
        <f ca="1">IF(COUNTIF(fériés,H$30)=0,OFFSET(Paramètres!$H$2,MATCH($B32,Paramètres!$G$2:$G$6,0)-1,MOD(H$30+5,28)),"")</f>
        <v>M</v>
      </c>
      <c r="I32" s="18" t="str">
        <f ca="1">IF(COUNTIF(fériés,I$30)=0,OFFSET(Paramètres!$H$2,MATCH($B32,Paramètres!$G$2:$G$6,0)-1,MOD(I$30+5,28)),"")</f>
        <v>M</v>
      </c>
      <c r="J32" s="18" t="str">
        <f ca="1">IF(COUNTIF(fériés,J$30)=0,OFFSET(Paramètres!$H$2,MATCH($B32,Paramètres!$G$2:$G$6,0)-1,MOD(J$30+5,28)),"")</f>
        <v/>
      </c>
      <c r="K32" s="18" t="str">
        <f ca="1">IF(COUNTIF(fériés,K$30)=0,OFFSET(Paramètres!$H$2,MATCH($B32,Paramètres!$G$2:$G$6,0)-1,MOD(K$30+5,28)),"")</f>
        <v/>
      </c>
      <c r="L32" s="18">
        <f ca="1">IF(COUNTIF(fériés,L$30)=0,OFFSET(Paramètres!$H$2,MATCH($B32,Paramètres!$G$2:$G$6,0)-1,MOD(L$30+5,28)),"")</f>
        <v>0</v>
      </c>
      <c r="M32" s="18">
        <f ca="1">IF(COUNTIF(fériés,M$30)=0,OFFSET(Paramètres!$H$2,MATCH($B32,Paramètres!$G$2:$G$6,0)-1,MOD(M$30+5,28)),"")</f>
        <v>0</v>
      </c>
      <c r="N32" s="18" t="str">
        <f ca="1">IF(COUNTIF(fériés,N$30)=0,OFFSET(Paramètres!$H$2,MATCH($B32,Paramètres!$G$2:$G$6,0)-1,MOD(N$30+5,28)),"")</f>
        <v>A</v>
      </c>
      <c r="O32" s="18" t="str">
        <f ca="1">IF(COUNTIF(fériés,O$30)=0,OFFSET(Paramètres!$H$2,MATCH($B32,Paramètres!$G$2:$G$6,0)-1,MOD(O$30+5,28)),"")</f>
        <v>A</v>
      </c>
      <c r="P32" s="18" t="str">
        <f ca="1">IF(COUNTIF(fériés,P$30)=0,OFFSET(Paramètres!$H$2,MATCH($B32,Paramètres!$G$2:$G$6,0)-1,MOD(P$30+5,28)),"")</f>
        <v>A</v>
      </c>
      <c r="Q32" s="18" t="str">
        <f ca="1">IF(COUNTIF(fériés,Q$30)=0,OFFSET(Paramètres!$H$2,MATCH($B32,Paramètres!$G$2:$G$6,0)-1,MOD(Q$30+5,28)),"")</f>
        <v>A</v>
      </c>
      <c r="R32" s="18" t="str">
        <f ca="1">IF(COUNTIF(fériés,R$30)=0,OFFSET(Paramètres!$H$2,MATCH($B32,Paramètres!$G$2:$G$6,0)-1,MOD(R$30+5,28)),"")</f>
        <v>A</v>
      </c>
      <c r="S32" s="18">
        <f ca="1">IF(COUNTIF(fériés,S$30)=0,OFFSET(Paramètres!$H$2,MATCH($B32,Paramètres!$G$2:$G$6,0)-1,MOD(S$30+5,28)),"")</f>
        <v>0</v>
      </c>
      <c r="T32" s="18">
        <f ca="1">IF(COUNTIF(fériés,T$30)=0,OFFSET(Paramètres!$H$2,MATCH($B32,Paramètres!$G$2:$G$6,0)-1,MOD(T$30+5,28)),"")</f>
        <v>0</v>
      </c>
      <c r="U32" s="18" t="str">
        <f ca="1">IF(COUNTIF(fériés,U$30)=0,OFFSET(Paramètres!$H$2,MATCH($B32,Paramètres!$G$2:$G$6,0)-1,MOD(U$30+5,28)),"")</f>
        <v>M</v>
      </c>
      <c r="V32" s="18" t="str">
        <f ca="1">IF(COUNTIF(fériés,V$30)=0,OFFSET(Paramètres!$H$2,MATCH($B32,Paramètres!$G$2:$G$6,0)-1,MOD(V$30+5,28)),"")</f>
        <v>M</v>
      </c>
      <c r="W32" s="18" t="str">
        <f ca="1">IF(COUNTIF(fériés,W$30)=0,OFFSET(Paramètres!$H$2,MATCH($B32,Paramètres!$G$2:$G$6,0)-1,MOD(W$30+5,28)),"")</f>
        <v>M</v>
      </c>
      <c r="X32" s="18" t="str">
        <f ca="1">IF(COUNTIF(fériés,X$30)=0,OFFSET(Paramètres!$H$2,MATCH($B32,Paramètres!$G$2:$G$6,0)-1,MOD(X$30+5,28)),"")</f>
        <v>M</v>
      </c>
      <c r="Y32" s="18" t="str">
        <f ca="1">IF(COUNTIF(fériés,Y$30)=0,OFFSET(Paramètres!$H$2,MATCH($B32,Paramètres!$G$2:$G$6,0)-1,MOD(Y$30+5,28)),"")</f>
        <v>M</v>
      </c>
      <c r="Z32" s="18">
        <f ca="1">IF(COUNTIF(fériés,Z$30)=0,OFFSET(Paramètres!$H$2,MATCH($B32,Paramètres!$G$2:$G$6,0)-1,MOD(Z$30+5,28)),"")</f>
        <v>0</v>
      </c>
      <c r="AA32" s="18">
        <f ca="1">IF(COUNTIF(fériés,AA$30)=0,OFFSET(Paramètres!$H$2,MATCH($B32,Paramètres!$G$2:$G$6,0)-1,MOD(AA$30+5,28)),"")</f>
        <v>0</v>
      </c>
      <c r="AB32" s="18" t="str">
        <f ca="1">IF(COUNTIF(fériés,AB$30)=0,OFFSET(Paramètres!$H$2,MATCH($B32,Paramètres!$G$2:$G$6,0)-1,MOD(AB$30+5,28)),"")</f>
        <v>A</v>
      </c>
      <c r="AC32" s="18" t="str">
        <f ca="1">IF(COUNTIF(fériés,AC$30)=0,OFFSET(Paramètres!$H$2,MATCH($B32,Paramètres!$G$2:$G$6,0)-1,MOD(AC$30+5,28)),"")</f>
        <v>A</v>
      </c>
      <c r="AD32" s="18" t="str">
        <f ca="1">IF(COUNTIF(fériés,AD$30)=0,OFFSET(Paramètres!$H$2,MATCH($B32,Paramètres!$G$2:$G$6,0)-1,MOD(AD$30+5,28)),"")</f>
        <v>A</v>
      </c>
      <c r="AE32" s="18" t="str">
        <f ca="1">IF(COUNTIF(fériés,AE$30)=0,OFFSET(Paramètres!$H$2,MATCH($B32,Paramètres!$G$2:$G$6,0)-1,MOD(AE$30+5,28)),"")</f>
        <v/>
      </c>
      <c r="AF32" s="18" t="str">
        <f ca="1">IF(COUNTIF(fériés,AF$30)=0,OFFSET(Paramètres!$H$2,MATCH($B32,Paramètres!$G$2:$G$6,0)-1,MOD(AF$30+5,28)),"")</f>
        <v/>
      </c>
      <c r="AG32" s="18">
        <f ca="1">IF(COUNTIF(fériés,AG$30)=0,OFFSET(Paramètres!$H$2,MATCH($B32,Paramètres!$G$2:$G$6,0)-1,MOD(AG$30+5,28)),"")</f>
        <v>0</v>
      </c>
    </row>
    <row r="33" spans="2:33" ht="15" thickBot="1">
      <c r="B33" s="17" t="str">
        <f>Paramètres!$G$4</f>
        <v>Personne3</v>
      </c>
      <c r="C33" s="18" t="str">
        <f ca="1">IF(COUNTIF(fériés,C$30)=0,OFFSET(Paramètres!$H$2,MATCH($B33,Paramètres!$G$2:$G$6,0)-1,MOD(C$30+5,28)),"")</f>
        <v/>
      </c>
      <c r="D33" s="18" t="str">
        <f ca="1">IF(COUNTIF(fériés,D$30)=0,OFFSET(Paramètres!$H$2,MATCH($B33,Paramètres!$G$2:$G$6,0)-1,MOD(D$30+5,28)),"")</f>
        <v/>
      </c>
      <c r="E33" s="18">
        <f ca="1">IF(COUNTIF(fériés,E$30)=0,OFFSET(Paramètres!$H$2,MATCH($B33,Paramètres!$G$2:$G$6,0)-1,MOD(E$30+5,28)),"")</f>
        <v>0</v>
      </c>
      <c r="F33" s="18">
        <f ca="1">IF(COUNTIF(fériés,F$30)=0,OFFSET(Paramètres!$H$2,MATCH($B33,Paramètres!$G$2:$G$6,0)-1,MOD(F$30+5,28)),"")</f>
        <v>0</v>
      </c>
      <c r="G33" s="18" t="str">
        <f ca="1">IF(COUNTIF(fériés,G$30)=0,OFFSET(Paramètres!$H$2,MATCH($B33,Paramètres!$G$2:$G$6,0)-1,MOD(G$30+5,28)),"")</f>
        <v>A</v>
      </c>
      <c r="H33" s="18" t="str">
        <f ca="1">IF(COUNTIF(fériés,H$30)=0,OFFSET(Paramètres!$H$2,MATCH($B33,Paramètres!$G$2:$G$6,0)-1,MOD(H$30+5,28)),"")</f>
        <v>A</v>
      </c>
      <c r="I33" s="18" t="str">
        <f ca="1">IF(COUNTIF(fériés,I$30)=0,OFFSET(Paramètres!$H$2,MATCH($B33,Paramètres!$G$2:$G$6,0)-1,MOD(I$30+5,28)),"")</f>
        <v>A</v>
      </c>
      <c r="J33" s="18" t="str">
        <f ca="1">IF(COUNTIF(fériés,J$30)=0,OFFSET(Paramètres!$H$2,MATCH($B33,Paramètres!$G$2:$G$6,0)-1,MOD(J$30+5,28)),"")</f>
        <v/>
      </c>
      <c r="K33" s="18" t="str">
        <f ca="1">IF(COUNTIF(fériés,K$30)=0,OFFSET(Paramètres!$H$2,MATCH($B33,Paramètres!$G$2:$G$6,0)-1,MOD(K$30+5,28)),"")</f>
        <v/>
      </c>
      <c r="L33" s="18">
        <f ca="1">IF(COUNTIF(fériés,L$30)=0,OFFSET(Paramètres!$H$2,MATCH($B33,Paramètres!$G$2:$G$6,0)-1,MOD(L$30+5,28)),"")</f>
        <v>0</v>
      </c>
      <c r="M33" s="18">
        <f ca="1">IF(COUNTIF(fériés,M$30)=0,OFFSET(Paramètres!$H$2,MATCH($B33,Paramètres!$G$2:$G$6,0)-1,MOD(M$30+5,28)),"")</f>
        <v>0</v>
      </c>
      <c r="N33" s="18" t="str">
        <f ca="1">IF(COUNTIF(fériés,N$30)=0,OFFSET(Paramètres!$H$2,MATCH($B33,Paramètres!$G$2:$G$6,0)-1,MOD(N$30+5,28)),"")</f>
        <v>M</v>
      </c>
      <c r="O33" s="18" t="str">
        <f ca="1">IF(COUNTIF(fériés,O$30)=0,OFFSET(Paramètres!$H$2,MATCH($B33,Paramètres!$G$2:$G$6,0)-1,MOD(O$30+5,28)),"")</f>
        <v>M</v>
      </c>
      <c r="P33" s="18" t="str">
        <f ca="1">IF(COUNTIF(fériés,P$30)=0,OFFSET(Paramètres!$H$2,MATCH($B33,Paramètres!$G$2:$G$6,0)-1,MOD(P$30+5,28)),"")</f>
        <v>M</v>
      </c>
      <c r="Q33" s="18" t="str">
        <f ca="1">IF(COUNTIF(fériés,Q$30)=0,OFFSET(Paramètres!$H$2,MATCH($B33,Paramètres!$G$2:$G$6,0)-1,MOD(Q$30+5,28)),"")</f>
        <v>M</v>
      </c>
      <c r="R33" s="18" t="str">
        <f ca="1">IF(COUNTIF(fériés,R$30)=0,OFFSET(Paramètres!$H$2,MATCH($B33,Paramètres!$G$2:$G$6,0)-1,MOD(R$30+5,28)),"")</f>
        <v>M</v>
      </c>
      <c r="S33" s="18">
        <f ca="1">IF(COUNTIF(fériés,S$30)=0,OFFSET(Paramètres!$H$2,MATCH($B33,Paramètres!$G$2:$G$6,0)-1,MOD(S$30+5,28)),"")</f>
        <v>0</v>
      </c>
      <c r="T33" s="18">
        <f ca="1">IF(COUNTIF(fériés,T$30)=0,OFFSET(Paramètres!$H$2,MATCH($B33,Paramètres!$G$2:$G$6,0)-1,MOD(T$30+5,28)),"")</f>
        <v>0</v>
      </c>
      <c r="U33" s="18" t="str">
        <f ca="1">IF(COUNTIF(fériés,U$30)=0,OFFSET(Paramètres!$H$2,MATCH($B33,Paramètres!$G$2:$G$6,0)-1,MOD(U$30+5,28)),"")</f>
        <v>A</v>
      </c>
      <c r="V33" s="18" t="str">
        <f ca="1">IF(COUNTIF(fériés,V$30)=0,OFFSET(Paramètres!$H$2,MATCH($B33,Paramètres!$G$2:$G$6,0)-1,MOD(V$30+5,28)),"")</f>
        <v>A</v>
      </c>
      <c r="W33" s="18" t="str">
        <f ca="1">IF(COUNTIF(fériés,W$30)=0,OFFSET(Paramètres!$H$2,MATCH($B33,Paramètres!$G$2:$G$6,0)-1,MOD(W$30+5,28)),"")</f>
        <v>A</v>
      </c>
      <c r="X33" s="18" t="str">
        <f ca="1">IF(COUNTIF(fériés,X$30)=0,OFFSET(Paramètres!$H$2,MATCH($B33,Paramètres!$G$2:$G$6,0)-1,MOD(X$30+5,28)),"")</f>
        <v>A</v>
      </c>
      <c r="Y33" s="18" t="str">
        <f ca="1">IF(COUNTIF(fériés,Y$30)=0,OFFSET(Paramètres!$H$2,MATCH($B33,Paramètres!$G$2:$G$6,0)-1,MOD(Y$30+5,28)),"")</f>
        <v>A</v>
      </c>
      <c r="Z33" s="18">
        <f ca="1">IF(COUNTIF(fériés,Z$30)=0,OFFSET(Paramètres!$H$2,MATCH($B33,Paramètres!$G$2:$G$6,0)-1,MOD(Z$30+5,28)),"")</f>
        <v>0</v>
      </c>
      <c r="AA33" s="18">
        <f ca="1">IF(COUNTIF(fériés,AA$30)=0,OFFSET(Paramètres!$H$2,MATCH($B33,Paramètres!$G$2:$G$6,0)-1,MOD(AA$30+5,28)),"")</f>
        <v>0</v>
      </c>
      <c r="AB33" s="18" t="str">
        <f ca="1">IF(COUNTIF(fériés,AB$30)=0,OFFSET(Paramètres!$H$2,MATCH($B33,Paramètres!$G$2:$G$6,0)-1,MOD(AB$30+5,28)),"")</f>
        <v>M</v>
      </c>
      <c r="AC33" s="18" t="str">
        <f ca="1">IF(COUNTIF(fériés,AC$30)=0,OFFSET(Paramètres!$H$2,MATCH($B33,Paramètres!$G$2:$G$6,0)-1,MOD(AC$30+5,28)),"")</f>
        <v>M</v>
      </c>
      <c r="AD33" s="18" t="str">
        <f ca="1">IF(COUNTIF(fériés,AD$30)=0,OFFSET(Paramètres!$H$2,MATCH($B33,Paramètres!$G$2:$G$6,0)-1,MOD(AD$30+5,28)),"")</f>
        <v>M</v>
      </c>
      <c r="AE33" s="18" t="str">
        <f ca="1">IF(COUNTIF(fériés,AE$30)=0,OFFSET(Paramètres!$H$2,MATCH($B33,Paramètres!$G$2:$G$6,0)-1,MOD(AE$30+5,28)),"")</f>
        <v/>
      </c>
      <c r="AF33" s="18" t="str">
        <f ca="1">IF(COUNTIF(fériés,AF$30)=0,OFFSET(Paramètres!$H$2,MATCH($B33,Paramètres!$G$2:$G$6,0)-1,MOD(AF$30+5,28)),"")</f>
        <v/>
      </c>
      <c r="AG33" s="18">
        <f ca="1">IF(COUNTIF(fériés,AG$30)=0,OFFSET(Paramètres!$H$2,MATCH($B33,Paramètres!$G$2:$G$6,0)-1,MOD(AG$30+5,28)),"")</f>
        <v>0</v>
      </c>
    </row>
    <row r="34" spans="2:33" ht="15" thickBot="1">
      <c r="B34" s="17" t="str">
        <f>Paramètres!$G$5</f>
        <v>Personne4</v>
      </c>
      <c r="C34" s="18" t="str">
        <f ca="1">IF(COUNTIF(fériés,C$30)=0,OFFSET(Paramètres!$H$2,MATCH($B34,Paramètres!$G$2:$G$6,0)-1,MOD(C$30+5,28)),"")</f>
        <v/>
      </c>
      <c r="D34" s="18" t="str">
        <f ca="1">IF(COUNTIF(fériés,D$30)=0,OFFSET(Paramètres!$H$2,MATCH($B34,Paramètres!$G$2:$G$6,0)-1,MOD(D$30+5,28)),"")</f>
        <v/>
      </c>
      <c r="E34" s="18">
        <f ca="1">IF(COUNTIF(fériés,E$30)=0,OFFSET(Paramètres!$H$2,MATCH($B34,Paramètres!$G$2:$G$6,0)-1,MOD(E$30+5,28)),"")</f>
        <v>0</v>
      </c>
      <c r="F34" s="18">
        <f ca="1">IF(COUNTIF(fériés,F$30)=0,OFFSET(Paramètres!$H$2,MATCH($B34,Paramètres!$G$2:$G$6,0)-1,MOD(F$30+5,28)),"")</f>
        <v>0</v>
      </c>
      <c r="G34" s="18">
        <f ca="1">IF(COUNTIF(fériés,G$30)=0,OFFSET(Paramètres!$H$2,MATCH($B34,Paramètres!$G$2:$G$6,0)-1,MOD(G$30+5,28)),"")</f>
        <v>0</v>
      </c>
      <c r="H34" s="18">
        <f ca="1">IF(COUNTIF(fériés,H$30)=0,OFFSET(Paramètres!$H$2,MATCH($B34,Paramètres!$G$2:$G$6,0)-1,MOD(H$30+5,28)),"")</f>
        <v>0</v>
      </c>
      <c r="I34" s="18">
        <f ca="1">IF(COUNTIF(fériés,I$30)=0,OFFSET(Paramètres!$H$2,MATCH($B34,Paramètres!$G$2:$G$6,0)-1,MOD(I$30+5,28)),"")</f>
        <v>0</v>
      </c>
      <c r="J34" s="18" t="str">
        <f ca="1">IF(COUNTIF(fériés,J$30)=0,OFFSET(Paramètres!$H$2,MATCH($B34,Paramètres!$G$2:$G$6,0)-1,MOD(J$30+5,28)),"")</f>
        <v/>
      </c>
      <c r="K34" s="18" t="str">
        <f ca="1">IF(COUNTIF(fériés,K$30)=0,OFFSET(Paramètres!$H$2,MATCH($B34,Paramètres!$G$2:$G$6,0)-1,MOD(K$30+5,28)),"")</f>
        <v/>
      </c>
      <c r="L34" s="18">
        <f ca="1">IF(COUNTIF(fériés,L$30)=0,OFFSET(Paramètres!$H$2,MATCH($B34,Paramètres!$G$2:$G$6,0)-1,MOD(L$30+5,28)),"")</f>
        <v>0</v>
      </c>
      <c r="M34" s="18">
        <f ca="1">IF(COUNTIF(fériés,M$30)=0,OFFSET(Paramètres!$H$2,MATCH($B34,Paramètres!$G$2:$G$6,0)-1,MOD(M$30+5,28)),"")</f>
        <v>0</v>
      </c>
      <c r="N34" s="18">
        <f ca="1">IF(COUNTIF(fériés,N$30)=0,OFFSET(Paramètres!$H$2,MATCH($B34,Paramètres!$G$2:$G$6,0)-1,MOD(N$30+5,28)),"")</f>
        <v>0</v>
      </c>
      <c r="O34" s="18">
        <f ca="1">IF(COUNTIF(fériés,O$30)=0,OFFSET(Paramètres!$H$2,MATCH($B34,Paramètres!$G$2:$G$6,0)-1,MOD(O$30+5,28)),"")</f>
        <v>0</v>
      </c>
      <c r="P34" s="18">
        <f ca="1">IF(COUNTIF(fériés,P$30)=0,OFFSET(Paramètres!$H$2,MATCH($B34,Paramètres!$G$2:$G$6,0)-1,MOD(P$30+5,28)),"")</f>
        <v>0</v>
      </c>
      <c r="Q34" s="18">
        <f ca="1">IF(COUNTIF(fériés,Q$30)=0,OFFSET(Paramètres!$H$2,MATCH($B34,Paramètres!$G$2:$G$6,0)-1,MOD(Q$30+5,28)),"")</f>
        <v>0</v>
      </c>
      <c r="R34" s="18">
        <f ca="1">IF(COUNTIF(fériés,R$30)=0,OFFSET(Paramètres!$H$2,MATCH($B34,Paramètres!$G$2:$G$6,0)-1,MOD(R$30+5,28)),"")</f>
        <v>0</v>
      </c>
      <c r="S34" s="18">
        <f ca="1">IF(COUNTIF(fériés,S$30)=0,OFFSET(Paramètres!$H$2,MATCH($B34,Paramètres!$G$2:$G$6,0)-1,MOD(S$30+5,28)),"")</f>
        <v>0</v>
      </c>
      <c r="T34" s="18">
        <f ca="1">IF(COUNTIF(fériés,T$30)=0,OFFSET(Paramètres!$H$2,MATCH($B34,Paramètres!$G$2:$G$6,0)-1,MOD(T$30+5,28)),"")</f>
        <v>0</v>
      </c>
      <c r="U34" s="18">
        <f ca="1">IF(COUNTIF(fériés,U$30)=0,OFFSET(Paramètres!$H$2,MATCH($B34,Paramètres!$G$2:$G$6,0)-1,MOD(U$30+5,28)),"")</f>
        <v>0</v>
      </c>
      <c r="V34" s="18">
        <f ca="1">IF(COUNTIF(fériés,V$30)=0,OFFSET(Paramètres!$H$2,MATCH($B34,Paramètres!$G$2:$G$6,0)-1,MOD(V$30+5,28)),"")</f>
        <v>0</v>
      </c>
      <c r="W34" s="18">
        <f ca="1">IF(COUNTIF(fériés,W$30)=0,OFFSET(Paramètres!$H$2,MATCH($B34,Paramètres!$G$2:$G$6,0)-1,MOD(W$30+5,28)),"")</f>
        <v>0</v>
      </c>
      <c r="X34" s="18">
        <f ca="1">IF(COUNTIF(fériés,X$30)=0,OFFSET(Paramètres!$H$2,MATCH($B34,Paramètres!$G$2:$G$6,0)-1,MOD(X$30+5,28)),"")</f>
        <v>0</v>
      </c>
      <c r="Y34" s="18">
        <f ca="1">IF(COUNTIF(fériés,Y$30)=0,OFFSET(Paramètres!$H$2,MATCH($B34,Paramètres!$G$2:$G$6,0)-1,MOD(Y$30+5,28)),"")</f>
        <v>0</v>
      </c>
      <c r="Z34" s="18">
        <f ca="1">IF(COUNTIF(fériés,Z$30)=0,OFFSET(Paramètres!$H$2,MATCH($B34,Paramètres!$G$2:$G$6,0)-1,MOD(Z$30+5,28)),"")</f>
        <v>0</v>
      </c>
      <c r="AA34" s="18">
        <f ca="1">IF(COUNTIF(fériés,AA$30)=0,OFFSET(Paramètres!$H$2,MATCH($B34,Paramètres!$G$2:$G$6,0)-1,MOD(AA$30+5,28)),"")</f>
        <v>0</v>
      </c>
      <c r="AB34" s="18">
        <f ca="1">IF(COUNTIF(fériés,AB$30)=0,OFFSET(Paramètres!$H$2,MATCH($B34,Paramètres!$G$2:$G$6,0)-1,MOD(AB$30+5,28)),"")</f>
        <v>0</v>
      </c>
      <c r="AC34" s="18">
        <f ca="1">IF(COUNTIF(fériés,AC$30)=0,OFFSET(Paramètres!$H$2,MATCH($B34,Paramètres!$G$2:$G$6,0)-1,MOD(AC$30+5,28)),"")</f>
        <v>0</v>
      </c>
      <c r="AD34" s="18">
        <f ca="1">IF(COUNTIF(fériés,AD$30)=0,OFFSET(Paramètres!$H$2,MATCH($B34,Paramètres!$G$2:$G$6,0)-1,MOD(AD$30+5,28)),"")</f>
        <v>0</v>
      </c>
      <c r="AE34" s="18" t="str">
        <f ca="1">IF(COUNTIF(fériés,AE$30)=0,OFFSET(Paramètres!$H$2,MATCH($B34,Paramètres!$G$2:$G$6,0)-1,MOD(AE$30+5,28)),"")</f>
        <v/>
      </c>
      <c r="AF34" s="18" t="str">
        <f ca="1">IF(COUNTIF(fériés,AF$30)=0,OFFSET(Paramètres!$H$2,MATCH($B34,Paramètres!$G$2:$G$6,0)-1,MOD(AF$30+5,28)),"")</f>
        <v/>
      </c>
      <c r="AG34" s="18">
        <f ca="1">IF(COUNTIF(fériés,AG$30)=0,OFFSET(Paramètres!$H$2,MATCH($B34,Paramètres!$G$2:$G$6,0)-1,MOD(AG$30+5,28)),"")</f>
        <v>0</v>
      </c>
    </row>
    <row r="35" spans="2:33" ht="15" thickBot="1">
      <c r="B35" s="17" t="str">
        <f>Paramètres!$G$6</f>
        <v>Personne5</v>
      </c>
      <c r="C35" s="18" t="str">
        <f ca="1">IF(COUNTIF(fériés,C$30)=1,"M",OFFSET(Paramètres!$H$2,MATCH($B35,Paramètres!$G$2:$G$6,0)-1,MOD(C$30+5,28)))</f>
        <v>M</v>
      </c>
      <c r="D35" s="18" t="str">
        <f ca="1">IF(COUNTIF(fériés,D$30)=1,"M",OFFSET(Paramètres!$H$2,MATCH($B35,Paramètres!$G$2:$G$6,0)-1,MOD(D$30+5,28)))</f>
        <v>M</v>
      </c>
      <c r="E35" s="18" t="str">
        <f ca="1">IF(COUNTIF(fériés,E$30)=1,"M",OFFSET(Paramètres!$H$2,MATCH($B35,Paramètres!$G$2:$G$6,0)-1,MOD(E$30+5,28)))</f>
        <v>M</v>
      </c>
      <c r="F35" s="18" t="str">
        <f ca="1">IF(COUNTIF(fériés,F$30)=1,"M",OFFSET(Paramètres!$H$2,MATCH($B35,Paramètres!$G$2:$G$6,0)-1,MOD(F$30+5,28)))</f>
        <v>M</v>
      </c>
      <c r="G35" s="18">
        <f ca="1">IF(COUNTIF(fériés,G$30)=1,"M",OFFSET(Paramètres!$H$2,MATCH($B35,Paramètres!$G$2:$G$6,0)-1,MOD(G$30+5,28)))</f>
        <v>0</v>
      </c>
      <c r="H35" s="18">
        <f ca="1">IF(COUNTIF(fériés,H$30)=1,"M",OFFSET(Paramètres!$H$2,MATCH($B35,Paramètres!$G$2:$G$6,0)-1,MOD(H$30+5,28)))</f>
        <v>0</v>
      </c>
      <c r="I35" s="18">
        <f ca="1">IF(COUNTIF(fériés,I$30)=1,"M",OFFSET(Paramètres!$H$2,MATCH($B35,Paramètres!$G$2:$G$6,0)-1,MOD(I$30+5,28)))</f>
        <v>0</v>
      </c>
      <c r="J35" s="18" t="str">
        <f ca="1">IF(COUNTIF(fériés,J$30)=1,"M",OFFSET(Paramètres!$H$2,MATCH($B35,Paramètres!$G$2:$G$6,0)-1,MOD(J$30+5,28)))</f>
        <v>M</v>
      </c>
      <c r="K35" s="18" t="str">
        <f ca="1">IF(COUNTIF(fériés,K$30)=1,"M",OFFSET(Paramètres!$H$2,MATCH($B35,Paramètres!$G$2:$G$6,0)-1,MOD(K$30+5,28)))</f>
        <v>M</v>
      </c>
      <c r="L35" s="18" t="str">
        <f ca="1">IF(COUNTIF(fériés,L$30)=1,"M",OFFSET(Paramètres!$H$2,MATCH($B35,Paramètres!$G$2:$G$6,0)-1,MOD(L$30+5,28)))</f>
        <v>M</v>
      </c>
      <c r="M35" s="18" t="str">
        <f ca="1">IF(COUNTIF(fériés,M$30)=1,"M",OFFSET(Paramètres!$H$2,MATCH($B35,Paramètres!$G$2:$G$6,0)-1,MOD(M$30+5,28)))</f>
        <v>M</v>
      </c>
      <c r="N35" s="18">
        <f ca="1">IF(COUNTIF(fériés,N$30)=1,"M",OFFSET(Paramètres!$H$2,MATCH($B35,Paramètres!$G$2:$G$6,0)-1,MOD(N$30+5,28)))</f>
        <v>0</v>
      </c>
      <c r="O35" s="18">
        <f ca="1">IF(COUNTIF(fériés,O$30)=1,"M",OFFSET(Paramètres!$H$2,MATCH($B35,Paramètres!$G$2:$G$6,0)-1,MOD(O$30+5,28)))</f>
        <v>0</v>
      </c>
      <c r="P35" s="18">
        <f ca="1">IF(COUNTIF(fériés,P$30)=1,"M",OFFSET(Paramètres!$H$2,MATCH($B35,Paramètres!$G$2:$G$6,0)-1,MOD(P$30+5,28)))</f>
        <v>0</v>
      </c>
      <c r="Q35" s="18">
        <f ca="1">IF(COUNTIF(fériés,Q$30)=1,"M",OFFSET(Paramètres!$H$2,MATCH($B35,Paramètres!$G$2:$G$6,0)-1,MOD(Q$30+5,28)))</f>
        <v>0</v>
      </c>
      <c r="R35" s="18">
        <f ca="1">IF(COUNTIF(fériés,R$30)=1,"M",OFFSET(Paramètres!$H$2,MATCH($B35,Paramètres!$G$2:$G$6,0)-1,MOD(R$30+5,28)))</f>
        <v>0</v>
      </c>
      <c r="S35" s="18" t="str">
        <f ca="1">IF(COUNTIF(fériés,S$30)=1,"M",OFFSET(Paramètres!$H$2,MATCH($B35,Paramètres!$G$2:$G$6,0)-1,MOD(S$30+5,28)))</f>
        <v>M</v>
      </c>
      <c r="T35" s="18" t="str">
        <f ca="1">IF(COUNTIF(fériés,T$30)=1,"M",OFFSET(Paramètres!$H$2,MATCH($B35,Paramètres!$G$2:$G$6,0)-1,MOD(T$30+5,28)))</f>
        <v>M</v>
      </c>
      <c r="U35" s="18">
        <f ca="1">IF(COUNTIF(fériés,U$30)=1,"M",OFFSET(Paramètres!$H$2,MATCH($B35,Paramètres!$G$2:$G$6,0)-1,MOD(U$30+5,28)))</f>
        <v>0</v>
      </c>
      <c r="V35" s="18">
        <f ca="1">IF(COUNTIF(fériés,V$30)=1,"M",OFFSET(Paramètres!$H$2,MATCH($B35,Paramètres!$G$2:$G$6,0)-1,MOD(V$30+5,28)))</f>
        <v>0</v>
      </c>
      <c r="W35" s="18">
        <f ca="1">IF(COUNTIF(fériés,W$30)=1,"M",OFFSET(Paramètres!$H$2,MATCH($B35,Paramètres!$G$2:$G$6,0)-1,MOD(W$30+5,28)))</f>
        <v>0</v>
      </c>
      <c r="X35" s="18">
        <f ca="1">IF(COUNTIF(fériés,X$30)=1,"M",OFFSET(Paramètres!$H$2,MATCH($B35,Paramètres!$G$2:$G$6,0)-1,MOD(X$30+5,28)))</f>
        <v>0</v>
      </c>
      <c r="Y35" s="18">
        <f ca="1">IF(COUNTIF(fériés,Y$30)=1,"M",OFFSET(Paramètres!$H$2,MATCH($B35,Paramètres!$G$2:$G$6,0)-1,MOD(Y$30+5,28)))</f>
        <v>0</v>
      </c>
      <c r="Z35" s="18" t="str">
        <f ca="1">IF(COUNTIF(fériés,Z$30)=1,"M",OFFSET(Paramètres!$H$2,MATCH($B35,Paramètres!$G$2:$G$6,0)-1,MOD(Z$30+5,28)))</f>
        <v>M</v>
      </c>
      <c r="AA35" s="18" t="str">
        <f ca="1">IF(COUNTIF(fériés,AA$30)=1,"M",OFFSET(Paramètres!$H$2,MATCH($B35,Paramètres!$G$2:$G$6,0)-1,MOD(AA$30+5,28)))</f>
        <v>M</v>
      </c>
      <c r="AB35" s="18">
        <f ca="1">IF(COUNTIF(fériés,AB$30)=1,"M",OFFSET(Paramètres!$H$2,MATCH($B35,Paramètres!$G$2:$G$6,0)-1,MOD(AB$30+5,28)))</f>
        <v>0</v>
      </c>
      <c r="AC35" s="18">
        <f ca="1">IF(COUNTIF(fériés,AC$30)=1,"M",OFFSET(Paramètres!$H$2,MATCH($B35,Paramètres!$G$2:$G$6,0)-1,MOD(AC$30+5,28)))</f>
        <v>0</v>
      </c>
      <c r="AD35" s="18">
        <f ca="1">IF(COUNTIF(fériés,AD$30)=1,"M",OFFSET(Paramètres!$H$2,MATCH($B35,Paramètres!$G$2:$G$6,0)-1,MOD(AD$30+5,28)))</f>
        <v>0</v>
      </c>
      <c r="AE35" s="18" t="str">
        <f ca="1">IF(COUNTIF(fériés,AE$30)=1,"M",OFFSET(Paramètres!$H$2,MATCH($B35,Paramètres!$G$2:$G$6,0)-1,MOD(AE$30+5,28)))</f>
        <v>M</v>
      </c>
      <c r="AF35" s="18" t="str">
        <f ca="1">IF(COUNTIF(fériés,AF$30)=1,"M",OFFSET(Paramètres!$H$2,MATCH($B35,Paramètres!$G$2:$G$6,0)-1,MOD(AF$30+5,28)))</f>
        <v>M</v>
      </c>
      <c r="AG35" s="18" t="str">
        <f ca="1">IF(COUNTIF(fériés,AG$30)=1,"M",OFFSET(Paramètres!$H$2,MATCH($B35,Paramètres!$G$2:$G$6,0)-1,MOD(AG$30+5,28)))</f>
        <v>M</v>
      </c>
    </row>
    <row r="36" spans="2:33" ht="15" thickBot="1"/>
    <row r="37" spans="2:33" ht="15" thickBot="1">
      <c r="B37" s="15">
        <f>DATE(an,6,1)</f>
        <v>45809</v>
      </c>
      <c r="C37" s="16">
        <f>B37</f>
        <v>45809</v>
      </c>
      <c r="D37" s="16">
        <f>C37+1</f>
        <v>45810</v>
      </c>
      <c r="E37" s="16">
        <f t="shared" ref="E37" si="110">D37+1</f>
        <v>45811</v>
      </c>
      <c r="F37" s="16">
        <f t="shared" ref="F37" si="111">E37+1</f>
        <v>45812</v>
      </c>
      <c r="G37" s="16">
        <f t="shared" ref="G37" si="112">F37+1</f>
        <v>45813</v>
      </c>
      <c r="H37" s="16">
        <f t="shared" ref="H37" si="113">G37+1</f>
        <v>45814</v>
      </c>
      <c r="I37" s="16">
        <f t="shared" ref="I37" si="114">H37+1</f>
        <v>45815</v>
      </c>
      <c r="J37" s="16">
        <f t="shared" ref="J37" si="115">I37+1</f>
        <v>45816</v>
      </c>
      <c r="K37" s="16">
        <f t="shared" ref="K37" si="116">J37+1</f>
        <v>45817</v>
      </c>
      <c r="L37" s="16">
        <f t="shared" ref="L37" si="117">K37+1</f>
        <v>45818</v>
      </c>
      <c r="M37" s="16">
        <f t="shared" ref="M37" si="118">L37+1</f>
        <v>45819</v>
      </c>
      <c r="N37" s="16">
        <f t="shared" ref="N37" si="119">M37+1</f>
        <v>45820</v>
      </c>
      <c r="O37" s="16">
        <f t="shared" ref="O37" si="120">N37+1</f>
        <v>45821</v>
      </c>
      <c r="P37" s="16">
        <f t="shared" ref="P37" si="121">O37+1</f>
        <v>45822</v>
      </c>
      <c r="Q37" s="16">
        <f t="shared" ref="Q37" si="122">P37+1</f>
        <v>45823</v>
      </c>
      <c r="R37" s="16">
        <f t="shared" ref="R37" si="123">Q37+1</f>
        <v>45824</v>
      </c>
      <c r="S37" s="16">
        <f t="shared" ref="S37" si="124">R37+1</f>
        <v>45825</v>
      </c>
      <c r="T37" s="16">
        <f t="shared" ref="T37" si="125">S37+1</f>
        <v>45826</v>
      </c>
      <c r="U37" s="16">
        <f t="shared" ref="U37" si="126">T37+1</f>
        <v>45827</v>
      </c>
      <c r="V37" s="16">
        <f t="shared" ref="V37" si="127">U37+1</f>
        <v>45828</v>
      </c>
      <c r="W37" s="16">
        <f t="shared" ref="W37" si="128">V37+1</f>
        <v>45829</v>
      </c>
      <c r="X37" s="16">
        <f t="shared" ref="X37" si="129">W37+1</f>
        <v>45830</v>
      </c>
      <c r="Y37" s="16">
        <f t="shared" ref="Y37" si="130">X37+1</f>
        <v>45831</v>
      </c>
      <c r="Z37" s="16">
        <f t="shared" ref="Z37" si="131">Y37+1</f>
        <v>45832</v>
      </c>
      <c r="AA37" s="16">
        <f t="shared" ref="AA37" si="132">Z37+1</f>
        <v>45833</v>
      </c>
      <c r="AB37" s="16">
        <f t="shared" ref="AB37" si="133">AA37+1</f>
        <v>45834</v>
      </c>
      <c r="AC37" s="16">
        <f t="shared" ref="AC37" si="134">AB37+1</f>
        <v>45835</v>
      </c>
      <c r="AD37" s="16">
        <f>AC37+1</f>
        <v>45836</v>
      </c>
      <c r="AE37" s="16">
        <f t="shared" ref="AE37" si="135">AD37+1</f>
        <v>45837</v>
      </c>
      <c r="AF37" s="16">
        <f t="shared" ref="AF37" si="136">AE37+1</f>
        <v>45838</v>
      </c>
    </row>
    <row r="38" spans="2:33" ht="15" thickBot="1">
      <c r="B38" s="17" t="str">
        <f>Paramètres!$G$2</f>
        <v>Personne1</v>
      </c>
      <c r="C38" s="18">
        <f ca="1">IF(COUNTIF(fériés,C$37)=0,OFFSET(Paramètres!$H$2,MATCH($B38,Paramètres!$G$2:$G$6,0)-1,MOD(C$37+5,28)),"")</f>
        <v>0</v>
      </c>
      <c r="D38" s="18" t="str">
        <f ca="1">IF(COUNTIF(fériés,D$37)=0,OFFSET(Paramètres!$H$2,MATCH($B38,Paramètres!$G$2:$G$6,0)-1,MOD(D$37+5,28)),"")</f>
        <v>J</v>
      </c>
      <c r="E38" s="18" t="str">
        <f ca="1">IF(COUNTIF(fériés,E$37)=0,OFFSET(Paramètres!$H$2,MATCH($B38,Paramètres!$G$2:$G$6,0)-1,MOD(E$37+5,28)),"")</f>
        <v>J</v>
      </c>
      <c r="F38" s="18" t="str">
        <f ca="1">IF(COUNTIF(fériés,F$37)=0,OFFSET(Paramètres!$H$2,MATCH($B38,Paramètres!$G$2:$G$6,0)-1,MOD(F$37+5,28)),"")</f>
        <v>J</v>
      </c>
      <c r="G38" s="18" t="str">
        <f ca="1">IF(COUNTIF(fériés,G$37)=0,OFFSET(Paramètres!$H$2,MATCH($B38,Paramètres!$G$2:$G$6,0)-1,MOD(G$37+5,28)),"")</f>
        <v>J</v>
      </c>
      <c r="H38" s="18" t="str">
        <f ca="1">IF(COUNTIF(fériés,H$37)=0,OFFSET(Paramètres!$H$2,MATCH($B38,Paramètres!$G$2:$G$6,0)-1,MOD(H$37+5,28)),"")</f>
        <v>J</v>
      </c>
      <c r="I38" s="18">
        <f ca="1">IF(COUNTIF(fériés,I$37)=0,OFFSET(Paramètres!$H$2,MATCH($B38,Paramètres!$G$2:$G$6,0)-1,MOD(I$37+5,28)),"")</f>
        <v>0</v>
      </c>
      <c r="J38" s="18">
        <f ca="1">IF(COUNTIF(fériés,J$37)=0,OFFSET(Paramètres!$H$2,MATCH($B38,Paramètres!$G$2:$G$6,0)-1,MOD(J$37+5,28)),"")</f>
        <v>0</v>
      </c>
      <c r="K38" s="18" t="str">
        <f ca="1">IF(COUNTIF(fériés,K$37)=0,OFFSET(Paramètres!$H$2,MATCH($B38,Paramètres!$G$2:$G$6,0)-1,MOD(K$37+5,28)),"")</f>
        <v/>
      </c>
      <c r="L38" s="18" t="str">
        <f ca="1">IF(COUNTIF(fériés,L$37)=0,OFFSET(Paramètres!$H$2,MATCH($B38,Paramètres!$G$2:$G$6,0)-1,MOD(L$37+5,28)),"")</f>
        <v>J</v>
      </c>
      <c r="M38" s="18" t="str">
        <f ca="1">IF(COUNTIF(fériés,M$37)=0,OFFSET(Paramètres!$H$2,MATCH($B38,Paramètres!$G$2:$G$6,0)-1,MOD(M$37+5,28)),"")</f>
        <v>J</v>
      </c>
      <c r="N38" s="18" t="str">
        <f ca="1">IF(COUNTIF(fériés,N$37)=0,OFFSET(Paramètres!$H$2,MATCH($B38,Paramètres!$G$2:$G$6,0)-1,MOD(N$37+5,28)),"")</f>
        <v>J</v>
      </c>
      <c r="O38" s="18" t="str">
        <f ca="1">IF(COUNTIF(fériés,O$37)=0,OFFSET(Paramètres!$H$2,MATCH($B38,Paramètres!$G$2:$G$6,0)-1,MOD(O$37+5,28)),"")</f>
        <v>J</v>
      </c>
      <c r="P38" s="18">
        <f ca="1">IF(COUNTIF(fériés,P$37)=0,OFFSET(Paramètres!$H$2,MATCH($B38,Paramètres!$G$2:$G$6,0)-1,MOD(P$37+5,28)),"")</f>
        <v>0</v>
      </c>
      <c r="Q38" s="18">
        <f ca="1">IF(COUNTIF(fériés,Q$37)=0,OFFSET(Paramètres!$H$2,MATCH($B38,Paramètres!$G$2:$G$6,0)-1,MOD(Q$37+5,28)),"")</f>
        <v>0</v>
      </c>
      <c r="R38" s="18" t="str">
        <f ca="1">IF(COUNTIF(fériés,R$37)=0,OFFSET(Paramètres!$H$2,MATCH($B38,Paramètres!$G$2:$G$6,0)-1,MOD(R$37+5,28)),"")</f>
        <v>J</v>
      </c>
      <c r="S38" s="18" t="str">
        <f ca="1">IF(COUNTIF(fériés,S$37)=0,OFFSET(Paramètres!$H$2,MATCH($B38,Paramètres!$G$2:$G$6,0)-1,MOD(S$37+5,28)),"")</f>
        <v>J</v>
      </c>
      <c r="T38" s="18" t="str">
        <f ca="1">IF(COUNTIF(fériés,T$37)=0,OFFSET(Paramètres!$H$2,MATCH($B38,Paramètres!$G$2:$G$6,0)-1,MOD(T$37+5,28)),"")</f>
        <v>J</v>
      </c>
      <c r="U38" s="18" t="str">
        <f ca="1">IF(COUNTIF(fériés,U$37)=0,OFFSET(Paramètres!$H$2,MATCH($B38,Paramètres!$G$2:$G$6,0)-1,MOD(U$37+5,28)),"")</f>
        <v>J</v>
      </c>
      <c r="V38" s="18" t="str">
        <f ca="1">IF(COUNTIF(fériés,V$37)=0,OFFSET(Paramètres!$H$2,MATCH($B38,Paramètres!$G$2:$G$6,0)-1,MOD(V$37+5,28)),"")</f>
        <v>J</v>
      </c>
      <c r="W38" s="18">
        <f ca="1">IF(COUNTIF(fériés,W$37)=0,OFFSET(Paramètres!$H$2,MATCH($B38,Paramètres!$G$2:$G$6,0)-1,MOD(W$37+5,28)),"")</f>
        <v>0</v>
      </c>
      <c r="X38" s="18">
        <f ca="1">IF(COUNTIF(fériés,X$37)=0,OFFSET(Paramètres!$H$2,MATCH($B38,Paramètres!$G$2:$G$6,0)-1,MOD(X$37+5,28)),"")</f>
        <v>0</v>
      </c>
      <c r="Y38" s="18" t="str">
        <f ca="1">IF(COUNTIF(fériés,Y$37)=0,OFFSET(Paramètres!$H$2,MATCH($B38,Paramètres!$G$2:$G$6,0)-1,MOD(Y$37+5,28)),"")</f>
        <v>J</v>
      </c>
      <c r="Z38" s="18" t="str">
        <f ca="1">IF(COUNTIF(fériés,Z$37)=0,OFFSET(Paramètres!$H$2,MATCH($B38,Paramètres!$G$2:$G$6,0)-1,MOD(Z$37+5,28)),"")</f>
        <v>J</v>
      </c>
      <c r="AA38" s="18" t="str">
        <f ca="1">IF(COUNTIF(fériés,AA$37)=0,OFFSET(Paramètres!$H$2,MATCH($B38,Paramètres!$G$2:$G$6,0)-1,MOD(AA$37+5,28)),"")</f>
        <v>J</v>
      </c>
      <c r="AB38" s="18" t="str">
        <f ca="1">IF(COUNTIF(fériés,AB$37)=0,OFFSET(Paramètres!$H$2,MATCH($B38,Paramètres!$G$2:$G$6,0)-1,MOD(AB$37+5,28)),"")</f>
        <v>J</v>
      </c>
      <c r="AC38" s="18" t="str">
        <f ca="1">IF(COUNTIF(fériés,AC$37)=0,OFFSET(Paramètres!$H$2,MATCH($B38,Paramètres!$G$2:$G$6,0)-1,MOD(AC$37+5,28)),"")</f>
        <v>J</v>
      </c>
      <c r="AD38" s="18">
        <f ca="1">IF(COUNTIF(fériés,AD$37)=0,OFFSET(Paramètres!$H$2,MATCH($B38,Paramètres!$G$2:$G$6,0)-1,MOD(AD$37+5,28)),"")</f>
        <v>0</v>
      </c>
      <c r="AE38" s="18">
        <f ca="1">IF(COUNTIF(fériés,AE$37)=0,OFFSET(Paramètres!$H$2,MATCH($B38,Paramètres!$G$2:$G$6,0)-1,MOD(AE$37+5,28)),"")</f>
        <v>0</v>
      </c>
      <c r="AF38" s="18" t="str">
        <f ca="1">IF(COUNTIF(fériés,AF$37)=0,OFFSET(Paramètres!$H$2,MATCH($B38,Paramètres!$G$2:$G$6,0)-1,MOD(AF$37+5,28)),"")</f>
        <v>J</v>
      </c>
    </row>
    <row r="39" spans="2:33" ht="15" thickBot="1">
      <c r="B39" s="17" t="str">
        <f>Paramètres!$G$3</f>
        <v>Personne2</v>
      </c>
      <c r="C39" s="18">
        <f ca="1">IF(COUNTIF(fériés,C$37)=0,OFFSET(Paramètres!$H$2,MATCH($B39,Paramètres!$G$2:$G$6,0)-1,MOD(C$37+5,28)),"")</f>
        <v>0</v>
      </c>
      <c r="D39" s="18" t="str">
        <f ca="1">IF(COUNTIF(fériés,D$37)=0,OFFSET(Paramètres!$H$2,MATCH($B39,Paramètres!$G$2:$G$6,0)-1,MOD(D$37+5,28)),"")</f>
        <v>M</v>
      </c>
      <c r="E39" s="18" t="str">
        <f ca="1">IF(COUNTIF(fériés,E$37)=0,OFFSET(Paramètres!$H$2,MATCH($B39,Paramètres!$G$2:$G$6,0)-1,MOD(E$37+5,28)),"")</f>
        <v>M</v>
      </c>
      <c r="F39" s="18" t="str">
        <f ca="1">IF(COUNTIF(fériés,F$37)=0,OFFSET(Paramètres!$H$2,MATCH($B39,Paramètres!$G$2:$G$6,0)-1,MOD(F$37+5,28)),"")</f>
        <v>M</v>
      </c>
      <c r="G39" s="18" t="str">
        <f ca="1">IF(COUNTIF(fériés,G$37)=0,OFFSET(Paramètres!$H$2,MATCH($B39,Paramètres!$G$2:$G$6,0)-1,MOD(G$37+5,28)),"")</f>
        <v>M</v>
      </c>
      <c r="H39" s="18" t="str">
        <f ca="1">IF(COUNTIF(fériés,H$37)=0,OFFSET(Paramètres!$H$2,MATCH($B39,Paramètres!$G$2:$G$6,0)-1,MOD(H$37+5,28)),"")</f>
        <v>M</v>
      </c>
      <c r="I39" s="18">
        <f ca="1">IF(COUNTIF(fériés,I$37)=0,OFFSET(Paramètres!$H$2,MATCH($B39,Paramètres!$G$2:$G$6,0)-1,MOD(I$37+5,28)),"")</f>
        <v>0</v>
      </c>
      <c r="J39" s="18">
        <f ca="1">IF(COUNTIF(fériés,J$37)=0,OFFSET(Paramètres!$H$2,MATCH($B39,Paramètres!$G$2:$G$6,0)-1,MOD(J$37+5,28)),"")</f>
        <v>0</v>
      </c>
      <c r="K39" s="18" t="str">
        <f ca="1">IF(COUNTIF(fériés,K$37)=0,OFFSET(Paramètres!$H$2,MATCH($B39,Paramètres!$G$2:$G$6,0)-1,MOD(K$37+5,28)),"")</f>
        <v/>
      </c>
      <c r="L39" s="18" t="str">
        <f ca="1">IF(COUNTIF(fériés,L$37)=0,OFFSET(Paramètres!$H$2,MATCH($B39,Paramètres!$G$2:$G$6,0)-1,MOD(L$37+5,28)),"")</f>
        <v>A</v>
      </c>
      <c r="M39" s="18" t="str">
        <f ca="1">IF(COUNTIF(fériés,M$37)=0,OFFSET(Paramètres!$H$2,MATCH($B39,Paramètres!$G$2:$G$6,0)-1,MOD(M$37+5,28)),"")</f>
        <v>A</v>
      </c>
      <c r="N39" s="18" t="str">
        <f ca="1">IF(COUNTIF(fériés,N$37)=0,OFFSET(Paramètres!$H$2,MATCH($B39,Paramètres!$G$2:$G$6,0)-1,MOD(N$37+5,28)),"")</f>
        <v>A</v>
      </c>
      <c r="O39" s="18" t="str">
        <f ca="1">IF(COUNTIF(fériés,O$37)=0,OFFSET(Paramètres!$H$2,MATCH($B39,Paramètres!$G$2:$G$6,0)-1,MOD(O$37+5,28)),"")</f>
        <v>A</v>
      </c>
      <c r="P39" s="18">
        <f ca="1">IF(COUNTIF(fériés,P$37)=0,OFFSET(Paramètres!$H$2,MATCH($B39,Paramètres!$G$2:$G$6,0)-1,MOD(P$37+5,28)),"")</f>
        <v>0</v>
      </c>
      <c r="Q39" s="18">
        <f ca="1">IF(COUNTIF(fériés,Q$37)=0,OFFSET(Paramètres!$H$2,MATCH($B39,Paramètres!$G$2:$G$6,0)-1,MOD(Q$37+5,28)),"")</f>
        <v>0</v>
      </c>
      <c r="R39" s="18" t="str">
        <f ca="1">IF(COUNTIF(fériés,R$37)=0,OFFSET(Paramètres!$H$2,MATCH($B39,Paramètres!$G$2:$G$6,0)-1,MOD(R$37+5,28)),"")</f>
        <v>M</v>
      </c>
      <c r="S39" s="18" t="str">
        <f ca="1">IF(COUNTIF(fériés,S$37)=0,OFFSET(Paramètres!$H$2,MATCH($B39,Paramètres!$G$2:$G$6,0)-1,MOD(S$37+5,28)),"")</f>
        <v>M</v>
      </c>
      <c r="T39" s="18" t="str">
        <f ca="1">IF(COUNTIF(fériés,T$37)=0,OFFSET(Paramètres!$H$2,MATCH($B39,Paramètres!$G$2:$G$6,0)-1,MOD(T$37+5,28)),"")</f>
        <v>M</v>
      </c>
      <c r="U39" s="18" t="str">
        <f ca="1">IF(COUNTIF(fériés,U$37)=0,OFFSET(Paramètres!$H$2,MATCH($B39,Paramètres!$G$2:$G$6,0)-1,MOD(U$37+5,28)),"")</f>
        <v>M</v>
      </c>
      <c r="V39" s="18" t="str">
        <f ca="1">IF(COUNTIF(fériés,V$37)=0,OFFSET(Paramètres!$H$2,MATCH($B39,Paramètres!$G$2:$G$6,0)-1,MOD(V$37+5,28)),"")</f>
        <v>M</v>
      </c>
      <c r="W39" s="18">
        <f ca="1">IF(COUNTIF(fériés,W$37)=0,OFFSET(Paramètres!$H$2,MATCH($B39,Paramètres!$G$2:$G$6,0)-1,MOD(W$37+5,28)),"")</f>
        <v>0</v>
      </c>
      <c r="X39" s="18">
        <f ca="1">IF(COUNTIF(fériés,X$37)=0,OFFSET(Paramètres!$H$2,MATCH($B39,Paramètres!$G$2:$G$6,0)-1,MOD(X$37+5,28)),"")</f>
        <v>0</v>
      </c>
      <c r="Y39" s="18" t="str">
        <f ca="1">IF(COUNTIF(fériés,Y$37)=0,OFFSET(Paramètres!$H$2,MATCH($B39,Paramètres!$G$2:$G$6,0)-1,MOD(Y$37+5,28)),"")</f>
        <v>A</v>
      </c>
      <c r="Z39" s="18" t="str">
        <f ca="1">IF(COUNTIF(fériés,Z$37)=0,OFFSET(Paramètres!$H$2,MATCH($B39,Paramètres!$G$2:$G$6,0)-1,MOD(Z$37+5,28)),"")</f>
        <v>A</v>
      </c>
      <c r="AA39" s="18" t="str">
        <f ca="1">IF(COUNTIF(fériés,AA$37)=0,OFFSET(Paramètres!$H$2,MATCH($B39,Paramètres!$G$2:$G$6,0)-1,MOD(AA$37+5,28)),"")</f>
        <v>A</v>
      </c>
      <c r="AB39" s="18" t="str">
        <f ca="1">IF(COUNTIF(fériés,AB$37)=0,OFFSET(Paramètres!$H$2,MATCH($B39,Paramètres!$G$2:$G$6,0)-1,MOD(AB$37+5,28)),"")</f>
        <v>A</v>
      </c>
      <c r="AC39" s="18" t="str">
        <f ca="1">IF(COUNTIF(fériés,AC$37)=0,OFFSET(Paramètres!$H$2,MATCH($B39,Paramètres!$G$2:$G$6,0)-1,MOD(AC$37+5,28)),"")</f>
        <v>A</v>
      </c>
      <c r="AD39" s="18">
        <f ca="1">IF(COUNTIF(fériés,AD$37)=0,OFFSET(Paramètres!$H$2,MATCH($B39,Paramètres!$G$2:$G$6,0)-1,MOD(AD$37+5,28)),"")</f>
        <v>0</v>
      </c>
      <c r="AE39" s="18">
        <f ca="1">IF(COUNTIF(fériés,AE$37)=0,OFFSET(Paramètres!$H$2,MATCH($B39,Paramètres!$G$2:$G$6,0)-1,MOD(AE$37+5,28)),"")</f>
        <v>0</v>
      </c>
      <c r="AF39" s="18" t="str">
        <f ca="1">IF(COUNTIF(fériés,AF$37)=0,OFFSET(Paramètres!$H$2,MATCH($B39,Paramètres!$G$2:$G$6,0)-1,MOD(AF$37+5,28)),"")</f>
        <v>M</v>
      </c>
    </row>
    <row r="40" spans="2:33" ht="15" thickBot="1">
      <c r="B40" s="17" t="str">
        <f>Paramètres!$G$4</f>
        <v>Personne3</v>
      </c>
      <c r="C40" s="18">
        <f ca="1">IF(COUNTIF(fériés,C$37)=0,OFFSET(Paramètres!$H$2,MATCH($B40,Paramètres!$G$2:$G$6,0)-1,MOD(C$37+5,28)),"")</f>
        <v>0</v>
      </c>
      <c r="D40" s="18" t="str">
        <f ca="1">IF(COUNTIF(fériés,D$37)=0,OFFSET(Paramètres!$H$2,MATCH($B40,Paramètres!$G$2:$G$6,0)-1,MOD(D$37+5,28)),"")</f>
        <v>A</v>
      </c>
      <c r="E40" s="18" t="str">
        <f ca="1">IF(COUNTIF(fériés,E$37)=0,OFFSET(Paramètres!$H$2,MATCH($B40,Paramètres!$G$2:$G$6,0)-1,MOD(E$37+5,28)),"")</f>
        <v>A</v>
      </c>
      <c r="F40" s="18" t="str">
        <f ca="1">IF(COUNTIF(fériés,F$37)=0,OFFSET(Paramètres!$H$2,MATCH($B40,Paramètres!$G$2:$G$6,0)-1,MOD(F$37+5,28)),"")</f>
        <v>A</v>
      </c>
      <c r="G40" s="18" t="str">
        <f ca="1">IF(COUNTIF(fériés,G$37)=0,OFFSET(Paramètres!$H$2,MATCH($B40,Paramètres!$G$2:$G$6,0)-1,MOD(G$37+5,28)),"")</f>
        <v>A</v>
      </c>
      <c r="H40" s="18" t="str">
        <f ca="1">IF(COUNTIF(fériés,H$37)=0,OFFSET(Paramètres!$H$2,MATCH($B40,Paramètres!$G$2:$G$6,0)-1,MOD(H$37+5,28)),"")</f>
        <v>A</v>
      </c>
      <c r="I40" s="18">
        <f ca="1">IF(COUNTIF(fériés,I$37)=0,OFFSET(Paramètres!$H$2,MATCH($B40,Paramètres!$G$2:$G$6,0)-1,MOD(I$37+5,28)),"")</f>
        <v>0</v>
      </c>
      <c r="J40" s="18">
        <f ca="1">IF(COUNTIF(fériés,J$37)=0,OFFSET(Paramètres!$H$2,MATCH($B40,Paramètres!$G$2:$G$6,0)-1,MOD(J$37+5,28)),"")</f>
        <v>0</v>
      </c>
      <c r="K40" s="18" t="str">
        <f ca="1">IF(COUNTIF(fériés,K$37)=0,OFFSET(Paramètres!$H$2,MATCH($B40,Paramètres!$G$2:$G$6,0)-1,MOD(K$37+5,28)),"")</f>
        <v/>
      </c>
      <c r="L40" s="18" t="str">
        <f ca="1">IF(COUNTIF(fériés,L$37)=0,OFFSET(Paramètres!$H$2,MATCH($B40,Paramètres!$G$2:$G$6,0)-1,MOD(L$37+5,28)),"")</f>
        <v>M</v>
      </c>
      <c r="M40" s="18" t="str">
        <f ca="1">IF(COUNTIF(fériés,M$37)=0,OFFSET(Paramètres!$H$2,MATCH($B40,Paramètres!$G$2:$G$6,0)-1,MOD(M$37+5,28)),"")</f>
        <v>M</v>
      </c>
      <c r="N40" s="18" t="str">
        <f ca="1">IF(COUNTIF(fériés,N$37)=0,OFFSET(Paramètres!$H$2,MATCH($B40,Paramètres!$G$2:$G$6,0)-1,MOD(N$37+5,28)),"")</f>
        <v>M</v>
      </c>
      <c r="O40" s="18" t="str">
        <f ca="1">IF(COUNTIF(fériés,O$37)=0,OFFSET(Paramètres!$H$2,MATCH($B40,Paramètres!$G$2:$G$6,0)-1,MOD(O$37+5,28)),"")</f>
        <v>M</v>
      </c>
      <c r="P40" s="18">
        <f ca="1">IF(COUNTIF(fériés,P$37)=0,OFFSET(Paramètres!$H$2,MATCH($B40,Paramètres!$G$2:$G$6,0)-1,MOD(P$37+5,28)),"")</f>
        <v>0</v>
      </c>
      <c r="Q40" s="18">
        <f ca="1">IF(COUNTIF(fériés,Q$37)=0,OFFSET(Paramètres!$H$2,MATCH($B40,Paramètres!$G$2:$G$6,0)-1,MOD(Q$37+5,28)),"")</f>
        <v>0</v>
      </c>
      <c r="R40" s="18" t="str">
        <f ca="1">IF(COUNTIF(fériés,R$37)=0,OFFSET(Paramètres!$H$2,MATCH($B40,Paramètres!$G$2:$G$6,0)-1,MOD(R$37+5,28)),"")</f>
        <v>A</v>
      </c>
      <c r="S40" s="18" t="str">
        <f ca="1">IF(COUNTIF(fériés,S$37)=0,OFFSET(Paramètres!$H$2,MATCH($B40,Paramètres!$G$2:$G$6,0)-1,MOD(S$37+5,28)),"")</f>
        <v>A</v>
      </c>
      <c r="T40" s="18" t="str">
        <f ca="1">IF(COUNTIF(fériés,T$37)=0,OFFSET(Paramètres!$H$2,MATCH($B40,Paramètres!$G$2:$G$6,0)-1,MOD(T$37+5,28)),"")</f>
        <v>A</v>
      </c>
      <c r="U40" s="18" t="str">
        <f ca="1">IF(COUNTIF(fériés,U$37)=0,OFFSET(Paramètres!$H$2,MATCH($B40,Paramètres!$G$2:$G$6,0)-1,MOD(U$37+5,28)),"")</f>
        <v>A</v>
      </c>
      <c r="V40" s="18" t="str">
        <f ca="1">IF(COUNTIF(fériés,V$37)=0,OFFSET(Paramètres!$H$2,MATCH($B40,Paramètres!$G$2:$G$6,0)-1,MOD(V$37+5,28)),"")</f>
        <v>A</v>
      </c>
      <c r="W40" s="18">
        <f ca="1">IF(COUNTIF(fériés,W$37)=0,OFFSET(Paramètres!$H$2,MATCH($B40,Paramètres!$G$2:$G$6,0)-1,MOD(W$37+5,28)),"")</f>
        <v>0</v>
      </c>
      <c r="X40" s="18">
        <f ca="1">IF(COUNTIF(fériés,X$37)=0,OFFSET(Paramètres!$H$2,MATCH($B40,Paramètres!$G$2:$G$6,0)-1,MOD(X$37+5,28)),"")</f>
        <v>0</v>
      </c>
      <c r="Y40" s="18" t="str">
        <f ca="1">IF(COUNTIF(fériés,Y$37)=0,OFFSET(Paramètres!$H$2,MATCH($B40,Paramètres!$G$2:$G$6,0)-1,MOD(Y$37+5,28)),"")</f>
        <v>M</v>
      </c>
      <c r="Z40" s="18" t="str">
        <f ca="1">IF(COUNTIF(fériés,Z$37)=0,OFFSET(Paramètres!$H$2,MATCH($B40,Paramètres!$G$2:$G$6,0)-1,MOD(Z$37+5,28)),"")</f>
        <v>M</v>
      </c>
      <c r="AA40" s="18" t="str">
        <f ca="1">IF(COUNTIF(fériés,AA$37)=0,OFFSET(Paramètres!$H$2,MATCH($B40,Paramètres!$G$2:$G$6,0)-1,MOD(AA$37+5,28)),"")</f>
        <v>M</v>
      </c>
      <c r="AB40" s="18" t="str">
        <f ca="1">IF(COUNTIF(fériés,AB$37)=0,OFFSET(Paramètres!$H$2,MATCH($B40,Paramètres!$G$2:$G$6,0)-1,MOD(AB$37+5,28)),"")</f>
        <v>M</v>
      </c>
      <c r="AC40" s="18" t="str">
        <f ca="1">IF(COUNTIF(fériés,AC$37)=0,OFFSET(Paramètres!$H$2,MATCH($B40,Paramètres!$G$2:$G$6,0)-1,MOD(AC$37+5,28)),"")</f>
        <v>M</v>
      </c>
      <c r="AD40" s="18">
        <f ca="1">IF(COUNTIF(fériés,AD$37)=0,OFFSET(Paramètres!$H$2,MATCH($B40,Paramètres!$G$2:$G$6,0)-1,MOD(AD$37+5,28)),"")</f>
        <v>0</v>
      </c>
      <c r="AE40" s="18">
        <f ca="1">IF(COUNTIF(fériés,AE$37)=0,OFFSET(Paramètres!$H$2,MATCH($B40,Paramètres!$G$2:$G$6,0)-1,MOD(AE$37+5,28)),"")</f>
        <v>0</v>
      </c>
      <c r="AF40" s="18" t="str">
        <f ca="1">IF(COUNTIF(fériés,AF$37)=0,OFFSET(Paramètres!$H$2,MATCH($B40,Paramètres!$G$2:$G$6,0)-1,MOD(AF$37+5,28)),"")</f>
        <v>A</v>
      </c>
    </row>
    <row r="41" spans="2:33" ht="15" thickBot="1">
      <c r="B41" s="17" t="str">
        <f>Paramètres!$G$5</f>
        <v>Personne4</v>
      </c>
      <c r="C41" s="18">
        <f ca="1">IF(COUNTIF(fériés,C$37)=0,OFFSET(Paramètres!$H$2,MATCH($B41,Paramètres!$G$2:$G$6,0)-1,MOD(C$37+5,28)),"")</f>
        <v>0</v>
      </c>
      <c r="D41" s="18">
        <f ca="1">IF(COUNTIF(fériés,D$37)=0,OFFSET(Paramètres!$H$2,MATCH($B41,Paramètres!$G$2:$G$6,0)-1,MOD(D$37+5,28)),"")</f>
        <v>0</v>
      </c>
      <c r="E41" s="18">
        <f ca="1">IF(COUNTIF(fériés,E$37)=0,OFFSET(Paramètres!$H$2,MATCH($B41,Paramètres!$G$2:$G$6,0)-1,MOD(E$37+5,28)),"")</f>
        <v>0</v>
      </c>
      <c r="F41" s="18">
        <f ca="1">IF(COUNTIF(fériés,F$37)=0,OFFSET(Paramètres!$H$2,MATCH($B41,Paramètres!$G$2:$G$6,0)-1,MOD(F$37+5,28)),"")</f>
        <v>0</v>
      </c>
      <c r="G41" s="18">
        <f ca="1">IF(COUNTIF(fériés,G$37)=0,OFFSET(Paramètres!$H$2,MATCH($B41,Paramètres!$G$2:$G$6,0)-1,MOD(G$37+5,28)),"")</f>
        <v>0</v>
      </c>
      <c r="H41" s="18">
        <f ca="1">IF(COUNTIF(fériés,H$37)=0,OFFSET(Paramètres!$H$2,MATCH($B41,Paramètres!$G$2:$G$6,0)-1,MOD(H$37+5,28)),"")</f>
        <v>0</v>
      </c>
      <c r="I41" s="18">
        <f ca="1">IF(COUNTIF(fériés,I$37)=0,OFFSET(Paramètres!$H$2,MATCH($B41,Paramètres!$G$2:$G$6,0)-1,MOD(I$37+5,28)),"")</f>
        <v>0</v>
      </c>
      <c r="J41" s="18">
        <f ca="1">IF(COUNTIF(fériés,J$37)=0,OFFSET(Paramètres!$H$2,MATCH($B41,Paramètres!$G$2:$G$6,0)-1,MOD(J$37+5,28)),"")</f>
        <v>0</v>
      </c>
      <c r="K41" s="18" t="str">
        <f ca="1">IF(COUNTIF(fériés,K$37)=0,OFFSET(Paramètres!$H$2,MATCH($B41,Paramètres!$G$2:$G$6,0)-1,MOD(K$37+5,28)),"")</f>
        <v/>
      </c>
      <c r="L41" s="18">
        <f ca="1">IF(COUNTIF(fériés,L$37)=0,OFFSET(Paramètres!$H$2,MATCH($B41,Paramètres!$G$2:$G$6,0)-1,MOD(L$37+5,28)),"")</f>
        <v>0</v>
      </c>
      <c r="M41" s="18">
        <f ca="1">IF(COUNTIF(fériés,M$37)=0,OFFSET(Paramètres!$H$2,MATCH($B41,Paramètres!$G$2:$G$6,0)-1,MOD(M$37+5,28)),"")</f>
        <v>0</v>
      </c>
      <c r="N41" s="18">
        <f ca="1">IF(COUNTIF(fériés,N$37)=0,OFFSET(Paramètres!$H$2,MATCH($B41,Paramètres!$G$2:$G$6,0)-1,MOD(N$37+5,28)),"")</f>
        <v>0</v>
      </c>
      <c r="O41" s="18">
        <f ca="1">IF(COUNTIF(fériés,O$37)=0,OFFSET(Paramètres!$H$2,MATCH($B41,Paramètres!$G$2:$G$6,0)-1,MOD(O$37+5,28)),"")</f>
        <v>0</v>
      </c>
      <c r="P41" s="18">
        <f ca="1">IF(COUNTIF(fériés,P$37)=0,OFFSET(Paramètres!$H$2,MATCH($B41,Paramètres!$G$2:$G$6,0)-1,MOD(P$37+5,28)),"")</f>
        <v>0</v>
      </c>
      <c r="Q41" s="18">
        <f ca="1">IF(COUNTIF(fériés,Q$37)=0,OFFSET(Paramètres!$H$2,MATCH($B41,Paramètres!$G$2:$G$6,0)-1,MOD(Q$37+5,28)),"")</f>
        <v>0</v>
      </c>
      <c r="R41" s="18">
        <f ca="1">IF(COUNTIF(fériés,R$37)=0,OFFSET(Paramètres!$H$2,MATCH($B41,Paramètres!$G$2:$G$6,0)-1,MOD(R$37+5,28)),"")</f>
        <v>0</v>
      </c>
      <c r="S41" s="18">
        <f ca="1">IF(COUNTIF(fériés,S$37)=0,OFFSET(Paramètres!$H$2,MATCH($B41,Paramètres!$G$2:$G$6,0)-1,MOD(S$37+5,28)),"")</f>
        <v>0</v>
      </c>
      <c r="T41" s="18">
        <f ca="1">IF(COUNTIF(fériés,T$37)=0,OFFSET(Paramètres!$H$2,MATCH($B41,Paramètres!$G$2:$G$6,0)-1,MOD(T$37+5,28)),"")</f>
        <v>0</v>
      </c>
      <c r="U41" s="18">
        <f ca="1">IF(COUNTIF(fériés,U$37)=0,OFFSET(Paramètres!$H$2,MATCH($B41,Paramètres!$G$2:$G$6,0)-1,MOD(U$37+5,28)),"")</f>
        <v>0</v>
      </c>
      <c r="V41" s="18">
        <f ca="1">IF(COUNTIF(fériés,V$37)=0,OFFSET(Paramètres!$H$2,MATCH($B41,Paramètres!$G$2:$G$6,0)-1,MOD(V$37+5,28)),"")</f>
        <v>0</v>
      </c>
      <c r="W41" s="18">
        <f ca="1">IF(COUNTIF(fériés,W$37)=0,OFFSET(Paramètres!$H$2,MATCH($B41,Paramètres!$G$2:$G$6,0)-1,MOD(W$37+5,28)),"")</f>
        <v>0</v>
      </c>
      <c r="X41" s="18">
        <f ca="1">IF(COUNTIF(fériés,X$37)=0,OFFSET(Paramètres!$H$2,MATCH($B41,Paramètres!$G$2:$G$6,0)-1,MOD(X$37+5,28)),"")</f>
        <v>0</v>
      </c>
      <c r="Y41" s="18">
        <f ca="1">IF(COUNTIF(fériés,Y$37)=0,OFFSET(Paramètres!$H$2,MATCH($B41,Paramètres!$G$2:$G$6,0)-1,MOD(Y$37+5,28)),"")</f>
        <v>0</v>
      </c>
      <c r="Z41" s="18">
        <f ca="1">IF(COUNTIF(fériés,Z$37)=0,OFFSET(Paramètres!$H$2,MATCH($B41,Paramètres!$G$2:$G$6,0)-1,MOD(Z$37+5,28)),"")</f>
        <v>0</v>
      </c>
      <c r="AA41" s="18">
        <f ca="1">IF(COUNTIF(fériés,AA$37)=0,OFFSET(Paramètres!$H$2,MATCH($B41,Paramètres!$G$2:$G$6,0)-1,MOD(AA$37+5,28)),"")</f>
        <v>0</v>
      </c>
      <c r="AB41" s="18">
        <f ca="1">IF(COUNTIF(fériés,AB$37)=0,OFFSET(Paramètres!$H$2,MATCH($B41,Paramètres!$G$2:$G$6,0)-1,MOD(AB$37+5,28)),"")</f>
        <v>0</v>
      </c>
      <c r="AC41" s="18">
        <f ca="1">IF(COUNTIF(fériés,AC$37)=0,OFFSET(Paramètres!$H$2,MATCH($B41,Paramètres!$G$2:$G$6,0)-1,MOD(AC$37+5,28)),"")</f>
        <v>0</v>
      </c>
      <c r="AD41" s="18">
        <f ca="1">IF(COUNTIF(fériés,AD$37)=0,OFFSET(Paramètres!$H$2,MATCH($B41,Paramètres!$G$2:$G$6,0)-1,MOD(AD$37+5,28)),"")</f>
        <v>0</v>
      </c>
      <c r="AE41" s="18">
        <f ca="1">IF(COUNTIF(fériés,AE$37)=0,OFFSET(Paramètres!$H$2,MATCH($B41,Paramètres!$G$2:$G$6,0)-1,MOD(AE$37+5,28)),"")</f>
        <v>0</v>
      </c>
      <c r="AF41" s="18">
        <f ca="1">IF(COUNTIF(fériés,AF$37)=0,OFFSET(Paramètres!$H$2,MATCH($B41,Paramètres!$G$2:$G$6,0)-1,MOD(AF$37+5,28)),"")</f>
        <v>0</v>
      </c>
    </row>
    <row r="42" spans="2:33" ht="15" thickBot="1">
      <c r="B42" s="17" t="str">
        <f>Paramètres!$G$6</f>
        <v>Personne5</v>
      </c>
      <c r="C42" s="18" t="str">
        <f ca="1">IF(COUNTIF(fériés,C$37)=1,"M",OFFSET(Paramètres!$H$2,MATCH($B42,Paramètres!$G$2:$G$6,0)-1,MOD(C$37+5,28)))</f>
        <v>M</v>
      </c>
      <c r="D42" s="18">
        <f ca="1">IF(COUNTIF(fériés,D$37)=1,"M",OFFSET(Paramètres!$H$2,MATCH($B42,Paramètres!$G$2:$G$6,0)-1,MOD(D$37+5,28)))</f>
        <v>0</v>
      </c>
      <c r="E42" s="18">
        <f ca="1">IF(COUNTIF(fériés,E$37)=1,"M",OFFSET(Paramètres!$H$2,MATCH($B42,Paramètres!$G$2:$G$6,0)-1,MOD(E$37+5,28)))</f>
        <v>0</v>
      </c>
      <c r="F42" s="18">
        <f ca="1">IF(COUNTIF(fériés,F$37)=1,"M",OFFSET(Paramètres!$H$2,MATCH($B42,Paramètres!$G$2:$G$6,0)-1,MOD(F$37+5,28)))</f>
        <v>0</v>
      </c>
      <c r="G42" s="18">
        <f ca="1">IF(COUNTIF(fériés,G$37)=1,"M",OFFSET(Paramètres!$H$2,MATCH($B42,Paramètres!$G$2:$G$6,0)-1,MOD(G$37+5,28)))</f>
        <v>0</v>
      </c>
      <c r="H42" s="18">
        <f ca="1">IF(COUNTIF(fériés,H$37)=1,"M",OFFSET(Paramètres!$H$2,MATCH($B42,Paramètres!$G$2:$G$6,0)-1,MOD(H$37+5,28)))</f>
        <v>0</v>
      </c>
      <c r="I42" s="18" t="str">
        <f ca="1">IF(COUNTIF(fériés,I$37)=1,"M",OFFSET(Paramètres!$H$2,MATCH($B42,Paramètres!$G$2:$G$6,0)-1,MOD(I$37+5,28)))</f>
        <v>M</v>
      </c>
      <c r="J42" s="18" t="str">
        <f ca="1">IF(COUNTIF(fériés,J$37)=1,"M",OFFSET(Paramètres!$H$2,MATCH($B42,Paramètres!$G$2:$G$6,0)-1,MOD(J$37+5,28)))</f>
        <v>M</v>
      </c>
      <c r="K42" s="18" t="str">
        <f ca="1">IF(COUNTIF(fériés,K$37)=1,"M",OFFSET(Paramètres!$H$2,MATCH($B42,Paramètres!$G$2:$G$6,0)-1,MOD(K$37+5,28)))</f>
        <v>M</v>
      </c>
      <c r="L42" s="18">
        <f ca="1">IF(COUNTIF(fériés,L$37)=1,"M",OFFSET(Paramètres!$H$2,MATCH($B42,Paramètres!$G$2:$G$6,0)-1,MOD(L$37+5,28)))</f>
        <v>0</v>
      </c>
      <c r="M42" s="18">
        <f ca="1">IF(COUNTIF(fériés,M$37)=1,"M",OFFSET(Paramètres!$H$2,MATCH($B42,Paramètres!$G$2:$G$6,0)-1,MOD(M$37+5,28)))</f>
        <v>0</v>
      </c>
      <c r="N42" s="18">
        <f ca="1">IF(COUNTIF(fériés,N$37)=1,"M",OFFSET(Paramètres!$H$2,MATCH($B42,Paramètres!$G$2:$G$6,0)-1,MOD(N$37+5,28)))</f>
        <v>0</v>
      </c>
      <c r="O42" s="18">
        <f ca="1">IF(COUNTIF(fériés,O$37)=1,"M",OFFSET(Paramètres!$H$2,MATCH($B42,Paramètres!$G$2:$G$6,0)-1,MOD(O$37+5,28)))</f>
        <v>0</v>
      </c>
      <c r="P42" s="18" t="str">
        <f ca="1">IF(COUNTIF(fériés,P$37)=1,"M",OFFSET(Paramètres!$H$2,MATCH($B42,Paramètres!$G$2:$G$6,0)-1,MOD(P$37+5,28)))</f>
        <v>M</v>
      </c>
      <c r="Q42" s="18" t="str">
        <f ca="1">IF(COUNTIF(fériés,Q$37)=1,"M",OFFSET(Paramètres!$H$2,MATCH($B42,Paramètres!$G$2:$G$6,0)-1,MOD(Q$37+5,28)))</f>
        <v>M</v>
      </c>
      <c r="R42" s="18">
        <f ca="1">IF(COUNTIF(fériés,R$37)=1,"M",OFFSET(Paramètres!$H$2,MATCH($B42,Paramètres!$G$2:$G$6,0)-1,MOD(R$37+5,28)))</f>
        <v>0</v>
      </c>
      <c r="S42" s="18">
        <f ca="1">IF(COUNTIF(fériés,S$37)=1,"M",OFFSET(Paramètres!$H$2,MATCH($B42,Paramètres!$G$2:$G$6,0)-1,MOD(S$37+5,28)))</f>
        <v>0</v>
      </c>
      <c r="T42" s="18">
        <f ca="1">IF(COUNTIF(fériés,T$37)=1,"M",OFFSET(Paramètres!$H$2,MATCH($B42,Paramètres!$G$2:$G$6,0)-1,MOD(T$37+5,28)))</f>
        <v>0</v>
      </c>
      <c r="U42" s="18">
        <f ca="1">IF(COUNTIF(fériés,U$37)=1,"M",OFFSET(Paramètres!$H$2,MATCH($B42,Paramètres!$G$2:$G$6,0)-1,MOD(U$37+5,28)))</f>
        <v>0</v>
      </c>
      <c r="V42" s="18">
        <f ca="1">IF(COUNTIF(fériés,V$37)=1,"M",OFFSET(Paramètres!$H$2,MATCH($B42,Paramètres!$G$2:$G$6,0)-1,MOD(V$37+5,28)))</f>
        <v>0</v>
      </c>
      <c r="W42" s="18" t="str">
        <f ca="1">IF(COUNTIF(fériés,W$37)=1,"M",OFFSET(Paramètres!$H$2,MATCH($B42,Paramètres!$G$2:$G$6,0)-1,MOD(W$37+5,28)))</f>
        <v>M</v>
      </c>
      <c r="X42" s="18" t="str">
        <f ca="1">IF(COUNTIF(fériés,X$37)=1,"M",OFFSET(Paramètres!$H$2,MATCH($B42,Paramètres!$G$2:$G$6,0)-1,MOD(X$37+5,28)))</f>
        <v>M</v>
      </c>
      <c r="Y42" s="18">
        <f ca="1">IF(COUNTIF(fériés,Y$37)=1,"M",OFFSET(Paramètres!$H$2,MATCH($B42,Paramètres!$G$2:$G$6,0)-1,MOD(Y$37+5,28)))</f>
        <v>0</v>
      </c>
      <c r="Z42" s="18">
        <f ca="1">IF(COUNTIF(fériés,Z$37)=1,"M",OFFSET(Paramètres!$H$2,MATCH($B42,Paramètres!$G$2:$G$6,0)-1,MOD(Z$37+5,28)))</f>
        <v>0</v>
      </c>
      <c r="AA42" s="18">
        <f ca="1">IF(COUNTIF(fériés,AA$37)=1,"M",OFFSET(Paramètres!$H$2,MATCH($B42,Paramètres!$G$2:$G$6,0)-1,MOD(AA$37+5,28)))</f>
        <v>0</v>
      </c>
      <c r="AB42" s="18">
        <f ca="1">IF(COUNTIF(fériés,AB$37)=1,"M",OFFSET(Paramètres!$H$2,MATCH($B42,Paramètres!$G$2:$G$6,0)-1,MOD(AB$37+5,28)))</f>
        <v>0</v>
      </c>
      <c r="AC42" s="18">
        <f ca="1">IF(COUNTIF(fériés,AC$37)=1,"M",OFFSET(Paramètres!$H$2,MATCH($B42,Paramètres!$G$2:$G$6,0)-1,MOD(AC$37+5,28)))</f>
        <v>0</v>
      </c>
      <c r="AD42" s="18" t="str">
        <f ca="1">IF(COUNTIF(fériés,AD$37)=1,"M",OFFSET(Paramètres!$H$2,MATCH($B42,Paramètres!$G$2:$G$6,0)-1,MOD(AD$37+5,28)))</f>
        <v>M</v>
      </c>
      <c r="AE42" s="18" t="str">
        <f ca="1">IF(COUNTIF(fériés,AE$37)=1,"M",OFFSET(Paramètres!$H$2,MATCH($B42,Paramètres!$G$2:$G$6,0)-1,MOD(AE$37+5,28)))</f>
        <v>M</v>
      </c>
      <c r="AF42" s="18">
        <f ca="1">IF(COUNTIF(fériés,AF$37)=1,"M",OFFSET(Paramètres!$H$2,MATCH($B42,Paramètres!$G$2:$G$6,0)-1,MOD(AF$37+5,28)))</f>
        <v>0</v>
      </c>
    </row>
    <row r="43" spans="2:33" ht="15" thickBot="1"/>
    <row r="44" spans="2:33" ht="15" thickBot="1">
      <c r="B44" s="15">
        <f>DATE(an,7,1)</f>
        <v>45839</v>
      </c>
      <c r="C44" s="16">
        <f>B44</f>
        <v>45839</v>
      </c>
      <c r="D44" s="16">
        <f>C44+1</f>
        <v>45840</v>
      </c>
      <c r="E44" s="16">
        <f t="shared" ref="E44" si="137">D44+1</f>
        <v>45841</v>
      </c>
      <c r="F44" s="16">
        <f t="shared" ref="F44" si="138">E44+1</f>
        <v>45842</v>
      </c>
      <c r="G44" s="16">
        <f t="shared" ref="G44" si="139">F44+1</f>
        <v>45843</v>
      </c>
      <c r="H44" s="16">
        <f t="shared" ref="H44" si="140">G44+1</f>
        <v>45844</v>
      </c>
      <c r="I44" s="16">
        <f t="shared" ref="I44" si="141">H44+1</f>
        <v>45845</v>
      </c>
      <c r="J44" s="16">
        <f t="shared" ref="J44" si="142">I44+1</f>
        <v>45846</v>
      </c>
      <c r="K44" s="16">
        <f t="shared" ref="K44" si="143">J44+1</f>
        <v>45847</v>
      </c>
      <c r="L44" s="16">
        <f t="shared" ref="L44" si="144">K44+1</f>
        <v>45848</v>
      </c>
      <c r="M44" s="16">
        <f t="shared" ref="M44" si="145">L44+1</f>
        <v>45849</v>
      </c>
      <c r="N44" s="16">
        <f t="shared" ref="N44" si="146">M44+1</f>
        <v>45850</v>
      </c>
      <c r="O44" s="16">
        <f t="shared" ref="O44" si="147">N44+1</f>
        <v>45851</v>
      </c>
      <c r="P44" s="16">
        <f t="shared" ref="P44" si="148">O44+1</f>
        <v>45852</v>
      </c>
      <c r="Q44" s="16">
        <f t="shared" ref="Q44" si="149">P44+1</f>
        <v>45853</v>
      </c>
      <c r="R44" s="16">
        <f t="shared" ref="R44" si="150">Q44+1</f>
        <v>45854</v>
      </c>
      <c r="S44" s="16">
        <f t="shared" ref="S44" si="151">R44+1</f>
        <v>45855</v>
      </c>
      <c r="T44" s="16">
        <f t="shared" ref="T44" si="152">S44+1</f>
        <v>45856</v>
      </c>
      <c r="U44" s="16">
        <f t="shared" ref="U44" si="153">T44+1</f>
        <v>45857</v>
      </c>
      <c r="V44" s="16">
        <f t="shared" ref="V44" si="154">U44+1</f>
        <v>45858</v>
      </c>
      <c r="W44" s="16">
        <f t="shared" ref="W44" si="155">V44+1</f>
        <v>45859</v>
      </c>
      <c r="X44" s="16">
        <f t="shared" ref="X44" si="156">W44+1</f>
        <v>45860</v>
      </c>
      <c r="Y44" s="16">
        <f t="shared" ref="Y44" si="157">X44+1</f>
        <v>45861</v>
      </c>
      <c r="Z44" s="16">
        <f t="shared" ref="Z44" si="158">Y44+1</f>
        <v>45862</v>
      </c>
      <c r="AA44" s="16">
        <f t="shared" ref="AA44" si="159">Z44+1</f>
        <v>45863</v>
      </c>
      <c r="AB44" s="16">
        <f t="shared" ref="AB44" si="160">AA44+1</f>
        <v>45864</v>
      </c>
      <c r="AC44" s="16">
        <f t="shared" ref="AC44" si="161">AB44+1</f>
        <v>45865</v>
      </c>
      <c r="AD44" s="16">
        <f>AC44+1</f>
        <v>45866</v>
      </c>
      <c r="AE44" s="16">
        <f t="shared" ref="AE44" si="162">AD44+1</f>
        <v>45867</v>
      </c>
      <c r="AF44" s="16">
        <f t="shared" ref="AF44" si="163">AE44+1</f>
        <v>45868</v>
      </c>
      <c r="AG44" s="16">
        <f t="shared" ref="AG44" si="164">AF44+1</f>
        <v>45869</v>
      </c>
    </row>
    <row r="45" spans="2:33" ht="15" thickBot="1">
      <c r="B45" s="17" t="str">
        <f>Paramètres!$G$2</f>
        <v>Personne1</v>
      </c>
      <c r="C45" s="18" t="str">
        <f ca="1">IF(COUNTIF(fériés,C$44)=0,OFFSET(Paramètres!$H$2,MATCH($B45,Paramètres!$G$2:$G$6,0)-1,MOD(C$44+5,28)),"")</f>
        <v>J</v>
      </c>
      <c r="D45" s="18" t="str">
        <f ca="1">IF(COUNTIF(fériés,D$44)=0,OFFSET(Paramètres!$H$2,MATCH($B45,Paramètres!$G$2:$G$6,0)-1,MOD(D$44+5,28)),"")</f>
        <v>J</v>
      </c>
      <c r="E45" s="18" t="str">
        <f ca="1">IF(COUNTIF(fériés,E$44)=0,OFFSET(Paramètres!$H$2,MATCH($B45,Paramètres!$G$2:$G$6,0)-1,MOD(E$44+5,28)),"")</f>
        <v>J</v>
      </c>
      <c r="F45" s="18" t="str">
        <f ca="1">IF(COUNTIF(fériés,F$44)=0,OFFSET(Paramètres!$H$2,MATCH($B45,Paramètres!$G$2:$G$6,0)-1,MOD(F$44+5,28)),"")</f>
        <v>J</v>
      </c>
      <c r="G45" s="18">
        <f ca="1">IF(COUNTIF(fériés,G$44)=0,OFFSET(Paramètres!$H$2,MATCH($B45,Paramètres!$G$2:$G$6,0)-1,MOD(G$44+5,28)),"")</f>
        <v>0</v>
      </c>
      <c r="H45" s="18">
        <f ca="1">IF(COUNTIF(fériés,H$44)=0,OFFSET(Paramètres!$H$2,MATCH($B45,Paramètres!$G$2:$G$6,0)-1,MOD(H$44+5,28)),"")</f>
        <v>0</v>
      </c>
      <c r="I45" s="18" t="str">
        <f ca="1">IF(COUNTIF(fériés,I$44)=0,OFFSET(Paramètres!$H$2,MATCH($B45,Paramètres!$G$2:$G$6,0)-1,MOD(I$44+5,28)),"")</f>
        <v>J</v>
      </c>
      <c r="J45" s="18" t="str">
        <f ca="1">IF(COUNTIF(fériés,J$44)=0,OFFSET(Paramètres!$H$2,MATCH($B45,Paramètres!$G$2:$G$6,0)-1,MOD(J$44+5,28)),"")</f>
        <v>J</v>
      </c>
      <c r="K45" s="18" t="str">
        <f ca="1">IF(COUNTIF(fériés,K$44)=0,OFFSET(Paramètres!$H$2,MATCH($B45,Paramètres!$G$2:$G$6,0)-1,MOD(K$44+5,28)),"")</f>
        <v>J</v>
      </c>
      <c r="L45" s="18" t="str">
        <f ca="1">IF(COUNTIF(fériés,L$44)=0,OFFSET(Paramètres!$H$2,MATCH($B45,Paramètres!$G$2:$G$6,0)-1,MOD(L$44+5,28)),"")</f>
        <v>J</v>
      </c>
      <c r="M45" s="18" t="str">
        <f ca="1">IF(COUNTIF(fériés,M$44)=0,OFFSET(Paramètres!$H$2,MATCH($B45,Paramètres!$G$2:$G$6,0)-1,MOD(M$44+5,28)),"")</f>
        <v>J</v>
      </c>
      <c r="N45" s="18">
        <f ca="1">IF(COUNTIF(fériés,N$44)=0,OFFSET(Paramètres!$H$2,MATCH($B45,Paramètres!$G$2:$G$6,0)-1,MOD(N$44+5,28)),"")</f>
        <v>0</v>
      </c>
      <c r="O45" s="18">
        <f ca="1">IF(COUNTIF(fériés,O$44)=0,OFFSET(Paramètres!$H$2,MATCH($B45,Paramètres!$G$2:$G$6,0)-1,MOD(O$44+5,28)),"")</f>
        <v>0</v>
      </c>
      <c r="P45" s="18" t="str">
        <f ca="1">IF(COUNTIF(fériés,P$44)=0,OFFSET(Paramètres!$H$2,MATCH($B45,Paramètres!$G$2:$G$6,0)-1,MOD(P$44+5,28)),"")</f>
        <v>J</v>
      </c>
      <c r="Q45" s="18" t="str">
        <f ca="1">IF(COUNTIF(fériés,Q$44)=0,OFFSET(Paramètres!$H$2,MATCH($B45,Paramètres!$G$2:$G$6,0)-1,MOD(Q$44+5,28)),"")</f>
        <v>J</v>
      </c>
      <c r="R45" s="18" t="str">
        <f ca="1">IF(COUNTIF(fériés,R$44)=0,OFFSET(Paramètres!$H$2,MATCH($B45,Paramètres!$G$2:$G$6,0)-1,MOD(R$44+5,28)),"")</f>
        <v>J</v>
      </c>
      <c r="S45" s="18" t="str">
        <f ca="1">IF(COUNTIF(fériés,S$44)=0,OFFSET(Paramètres!$H$2,MATCH($B45,Paramètres!$G$2:$G$6,0)-1,MOD(S$44+5,28)),"")</f>
        <v>J</v>
      </c>
      <c r="T45" s="18" t="str">
        <f ca="1">IF(COUNTIF(fériés,T$44)=0,OFFSET(Paramètres!$H$2,MATCH($B45,Paramètres!$G$2:$G$6,0)-1,MOD(T$44+5,28)),"")</f>
        <v>J</v>
      </c>
      <c r="U45" s="18">
        <f ca="1">IF(COUNTIF(fériés,U$44)=0,OFFSET(Paramètres!$H$2,MATCH($B45,Paramètres!$G$2:$G$6,0)-1,MOD(U$44+5,28)),"")</f>
        <v>0</v>
      </c>
      <c r="V45" s="18">
        <f ca="1">IF(COUNTIF(fériés,V$44)=0,OFFSET(Paramètres!$H$2,MATCH($B45,Paramètres!$G$2:$G$6,0)-1,MOD(V$44+5,28)),"")</f>
        <v>0</v>
      </c>
      <c r="W45" s="18" t="str">
        <f ca="1">IF(COUNTIF(fériés,W$44)=0,OFFSET(Paramètres!$H$2,MATCH($B45,Paramètres!$G$2:$G$6,0)-1,MOD(W$44+5,28)),"")</f>
        <v/>
      </c>
      <c r="X45" s="18" t="str">
        <f ca="1">IF(COUNTIF(fériés,X$44)=0,OFFSET(Paramètres!$H$2,MATCH($B45,Paramètres!$G$2:$G$6,0)-1,MOD(X$44+5,28)),"")</f>
        <v>J</v>
      </c>
      <c r="Y45" s="18" t="str">
        <f ca="1">IF(COUNTIF(fériés,Y$44)=0,OFFSET(Paramètres!$H$2,MATCH($B45,Paramètres!$G$2:$G$6,0)-1,MOD(Y$44+5,28)),"")</f>
        <v>J</v>
      </c>
      <c r="Z45" s="18" t="str">
        <f ca="1">IF(COUNTIF(fériés,Z$44)=0,OFFSET(Paramètres!$H$2,MATCH($B45,Paramètres!$G$2:$G$6,0)-1,MOD(Z$44+5,28)),"")</f>
        <v>J</v>
      </c>
      <c r="AA45" s="18" t="str">
        <f ca="1">IF(COUNTIF(fériés,AA$44)=0,OFFSET(Paramètres!$H$2,MATCH($B45,Paramètres!$G$2:$G$6,0)-1,MOD(AA$44+5,28)),"")</f>
        <v>J</v>
      </c>
      <c r="AB45" s="18">
        <f ca="1">IF(COUNTIF(fériés,AB$44)=0,OFFSET(Paramètres!$H$2,MATCH($B45,Paramètres!$G$2:$G$6,0)-1,MOD(AB$44+5,28)),"")</f>
        <v>0</v>
      </c>
      <c r="AC45" s="18">
        <f ca="1">IF(COUNTIF(fériés,AC$44)=0,OFFSET(Paramètres!$H$2,MATCH($B45,Paramètres!$G$2:$G$6,0)-1,MOD(AC$44+5,28)),"")</f>
        <v>0</v>
      </c>
      <c r="AD45" s="18" t="str">
        <f ca="1">IF(COUNTIF(fériés,AD$44)=0,OFFSET(Paramètres!$H$2,MATCH($B45,Paramètres!$G$2:$G$6,0)-1,MOD(AD$44+5,28)),"")</f>
        <v>J</v>
      </c>
      <c r="AE45" s="18" t="str">
        <f ca="1">IF(COUNTIF(fériés,AE$44)=0,OFFSET(Paramètres!$H$2,MATCH($B45,Paramètres!$G$2:$G$6,0)-1,MOD(AE$44+5,28)),"")</f>
        <v>J</v>
      </c>
      <c r="AF45" s="18" t="str">
        <f ca="1">IF(COUNTIF(fériés,AF$44)=0,OFFSET(Paramètres!$H$2,MATCH($B45,Paramètres!$G$2:$G$6,0)-1,MOD(AF$44+5,28)),"")</f>
        <v>J</v>
      </c>
      <c r="AG45" s="18" t="str">
        <f ca="1">IF(COUNTIF(fériés,AG$44)=0,OFFSET(Paramètres!$H$2,MATCH($B45,Paramètres!$G$2:$G$6,0)-1,MOD(AG$44+5,28)),"")</f>
        <v>J</v>
      </c>
    </row>
    <row r="46" spans="2:33" ht="15" thickBot="1">
      <c r="B46" s="17" t="str">
        <f>Paramètres!$G$3</f>
        <v>Personne2</v>
      </c>
      <c r="C46" s="18" t="str">
        <f ca="1">IF(COUNTIF(fériés,C$44)=0,OFFSET(Paramètres!$H$2,MATCH($B46,Paramètres!$G$2:$G$6,0)-1,MOD(C$44+5,28)),"")</f>
        <v>M</v>
      </c>
      <c r="D46" s="18" t="str">
        <f ca="1">IF(COUNTIF(fériés,D$44)=0,OFFSET(Paramètres!$H$2,MATCH($B46,Paramètres!$G$2:$G$6,0)-1,MOD(D$44+5,28)),"")</f>
        <v>M</v>
      </c>
      <c r="E46" s="18" t="str">
        <f ca="1">IF(COUNTIF(fériés,E$44)=0,OFFSET(Paramètres!$H$2,MATCH($B46,Paramètres!$G$2:$G$6,0)-1,MOD(E$44+5,28)),"")</f>
        <v>M</v>
      </c>
      <c r="F46" s="18" t="str">
        <f ca="1">IF(COUNTIF(fériés,F$44)=0,OFFSET(Paramètres!$H$2,MATCH($B46,Paramètres!$G$2:$G$6,0)-1,MOD(F$44+5,28)),"")</f>
        <v>M</v>
      </c>
      <c r="G46" s="18">
        <f ca="1">IF(COUNTIF(fériés,G$44)=0,OFFSET(Paramètres!$H$2,MATCH($B46,Paramètres!$G$2:$G$6,0)-1,MOD(G$44+5,28)),"")</f>
        <v>0</v>
      </c>
      <c r="H46" s="18">
        <f ca="1">IF(COUNTIF(fériés,H$44)=0,OFFSET(Paramètres!$H$2,MATCH($B46,Paramètres!$G$2:$G$6,0)-1,MOD(H$44+5,28)),"")</f>
        <v>0</v>
      </c>
      <c r="I46" s="18" t="str">
        <f ca="1">IF(COUNTIF(fériés,I$44)=0,OFFSET(Paramètres!$H$2,MATCH($B46,Paramètres!$G$2:$G$6,0)-1,MOD(I$44+5,28)),"")</f>
        <v>A</v>
      </c>
      <c r="J46" s="18" t="str">
        <f ca="1">IF(COUNTIF(fériés,J$44)=0,OFFSET(Paramètres!$H$2,MATCH($B46,Paramètres!$G$2:$G$6,0)-1,MOD(J$44+5,28)),"")</f>
        <v>A</v>
      </c>
      <c r="K46" s="18" t="str">
        <f ca="1">IF(COUNTIF(fériés,K$44)=0,OFFSET(Paramètres!$H$2,MATCH($B46,Paramètres!$G$2:$G$6,0)-1,MOD(K$44+5,28)),"")</f>
        <v>A</v>
      </c>
      <c r="L46" s="18" t="str">
        <f ca="1">IF(COUNTIF(fériés,L$44)=0,OFFSET(Paramètres!$H$2,MATCH($B46,Paramètres!$G$2:$G$6,0)-1,MOD(L$44+5,28)),"")</f>
        <v>A</v>
      </c>
      <c r="M46" s="18" t="str">
        <f ca="1">IF(COUNTIF(fériés,M$44)=0,OFFSET(Paramètres!$H$2,MATCH($B46,Paramètres!$G$2:$G$6,0)-1,MOD(M$44+5,28)),"")</f>
        <v>A</v>
      </c>
      <c r="N46" s="18">
        <f ca="1">IF(COUNTIF(fériés,N$44)=0,OFFSET(Paramètres!$H$2,MATCH($B46,Paramètres!$G$2:$G$6,0)-1,MOD(N$44+5,28)),"")</f>
        <v>0</v>
      </c>
      <c r="O46" s="18">
        <f ca="1">IF(COUNTIF(fériés,O$44)=0,OFFSET(Paramètres!$H$2,MATCH($B46,Paramètres!$G$2:$G$6,0)-1,MOD(O$44+5,28)),"")</f>
        <v>0</v>
      </c>
      <c r="P46" s="18" t="str">
        <f ca="1">IF(COUNTIF(fériés,P$44)=0,OFFSET(Paramètres!$H$2,MATCH($B46,Paramètres!$G$2:$G$6,0)-1,MOD(P$44+5,28)),"")</f>
        <v>M</v>
      </c>
      <c r="Q46" s="18" t="str">
        <f ca="1">IF(COUNTIF(fériés,Q$44)=0,OFFSET(Paramètres!$H$2,MATCH($B46,Paramètres!$G$2:$G$6,0)-1,MOD(Q$44+5,28)),"")</f>
        <v>M</v>
      </c>
      <c r="R46" s="18" t="str">
        <f ca="1">IF(COUNTIF(fériés,R$44)=0,OFFSET(Paramètres!$H$2,MATCH($B46,Paramètres!$G$2:$G$6,0)-1,MOD(R$44+5,28)),"")</f>
        <v>M</v>
      </c>
      <c r="S46" s="18" t="str">
        <f ca="1">IF(COUNTIF(fériés,S$44)=0,OFFSET(Paramètres!$H$2,MATCH($B46,Paramètres!$G$2:$G$6,0)-1,MOD(S$44+5,28)),"")</f>
        <v>M</v>
      </c>
      <c r="T46" s="18" t="str">
        <f ca="1">IF(COUNTIF(fériés,T$44)=0,OFFSET(Paramètres!$H$2,MATCH($B46,Paramètres!$G$2:$G$6,0)-1,MOD(T$44+5,28)),"")</f>
        <v>M</v>
      </c>
      <c r="U46" s="18">
        <f ca="1">IF(COUNTIF(fériés,U$44)=0,OFFSET(Paramètres!$H$2,MATCH($B46,Paramètres!$G$2:$G$6,0)-1,MOD(U$44+5,28)),"")</f>
        <v>0</v>
      </c>
      <c r="V46" s="18">
        <f ca="1">IF(COUNTIF(fériés,V$44)=0,OFFSET(Paramètres!$H$2,MATCH($B46,Paramètres!$G$2:$G$6,0)-1,MOD(V$44+5,28)),"")</f>
        <v>0</v>
      </c>
      <c r="W46" s="18" t="str">
        <f ca="1">IF(COUNTIF(fériés,W$44)=0,OFFSET(Paramètres!$H$2,MATCH($B46,Paramètres!$G$2:$G$6,0)-1,MOD(W$44+5,28)),"")</f>
        <v/>
      </c>
      <c r="X46" s="18" t="str">
        <f ca="1">IF(COUNTIF(fériés,X$44)=0,OFFSET(Paramètres!$H$2,MATCH($B46,Paramètres!$G$2:$G$6,0)-1,MOD(X$44+5,28)),"")</f>
        <v>A</v>
      </c>
      <c r="Y46" s="18" t="str">
        <f ca="1">IF(COUNTIF(fériés,Y$44)=0,OFFSET(Paramètres!$H$2,MATCH($B46,Paramètres!$G$2:$G$6,0)-1,MOD(Y$44+5,28)),"")</f>
        <v>A</v>
      </c>
      <c r="Z46" s="18" t="str">
        <f ca="1">IF(COUNTIF(fériés,Z$44)=0,OFFSET(Paramètres!$H$2,MATCH($B46,Paramètres!$G$2:$G$6,0)-1,MOD(Z$44+5,28)),"")</f>
        <v>A</v>
      </c>
      <c r="AA46" s="18" t="str">
        <f ca="1">IF(COUNTIF(fériés,AA$44)=0,OFFSET(Paramètres!$H$2,MATCH($B46,Paramètres!$G$2:$G$6,0)-1,MOD(AA$44+5,28)),"")</f>
        <v>A</v>
      </c>
      <c r="AB46" s="18">
        <f ca="1">IF(COUNTIF(fériés,AB$44)=0,OFFSET(Paramètres!$H$2,MATCH($B46,Paramètres!$G$2:$G$6,0)-1,MOD(AB$44+5,28)),"")</f>
        <v>0</v>
      </c>
      <c r="AC46" s="18">
        <f ca="1">IF(COUNTIF(fériés,AC$44)=0,OFFSET(Paramètres!$H$2,MATCH($B46,Paramètres!$G$2:$G$6,0)-1,MOD(AC$44+5,28)),"")</f>
        <v>0</v>
      </c>
      <c r="AD46" s="18" t="str">
        <f ca="1">IF(COUNTIF(fériés,AD$44)=0,OFFSET(Paramètres!$H$2,MATCH($B46,Paramètres!$G$2:$G$6,0)-1,MOD(AD$44+5,28)),"")</f>
        <v>M</v>
      </c>
      <c r="AE46" s="18" t="str">
        <f ca="1">IF(COUNTIF(fériés,AE$44)=0,OFFSET(Paramètres!$H$2,MATCH($B46,Paramètres!$G$2:$G$6,0)-1,MOD(AE$44+5,28)),"")</f>
        <v>M</v>
      </c>
      <c r="AF46" s="18" t="str">
        <f ca="1">IF(COUNTIF(fériés,AF$44)=0,OFFSET(Paramètres!$H$2,MATCH($B46,Paramètres!$G$2:$G$6,0)-1,MOD(AF$44+5,28)),"")</f>
        <v>M</v>
      </c>
      <c r="AG46" s="18" t="str">
        <f ca="1">IF(COUNTIF(fériés,AG$44)=0,OFFSET(Paramètres!$H$2,MATCH($B46,Paramètres!$G$2:$G$6,0)-1,MOD(AG$44+5,28)),"")</f>
        <v>M</v>
      </c>
    </row>
    <row r="47" spans="2:33" ht="15" thickBot="1">
      <c r="B47" s="17" t="str">
        <f>Paramètres!$G$4</f>
        <v>Personne3</v>
      </c>
      <c r="C47" s="18" t="str">
        <f ca="1">IF(COUNTIF(fériés,C$44)=0,OFFSET(Paramètres!$H$2,MATCH($B47,Paramètres!$G$2:$G$6,0)-1,MOD(C$44+5,28)),"")</f>
        <v>A</v>
      </c>
      <c r="D47" s="18" t="str">
        <f ca="1">IF(COUNTIF(fériés,D$44)=0,OFFSET(Paramètres!$H$2,MATCH($B47,Paramètres!$G$2:$G$6,0)-1,MOD(D$44+5,28)),"")</f>
        <v>A</v>
      </c>
      <c r="E47" s="18" t="str">
        <f ca="1">IF(COUNTIF(fériés,E$44)=0,OFFSET(Paramètres!$H$2,MATCH($B47,Paramètres!$G$2:$G$6,0)-1,MOD(E$44+5,28)),"")</f>
        <v>A</v>
      </c>
      <c r="F47" s="18" t="str">
        <f ca="1">IF(COUNTIF(fériés,F$44)=0,OFFSET(Paramètres!$H$2,MATCH($B47,Paramètres!$G$2:$G$6,0)-1,MOD(F$44+5,28)),"")</f>
        <v>A</v>
      </c>
      <c r="G47" s="18">
        <f ca="1">IF(COUNTIF(fériés,G$44)=0,OFFSET(Paramètres!$H$2,MATCH($B47,Paramètres!$G$2:$G$6,0)-1,MOD(G$44+5,28)),"")</f>
        <v>0</v>
      </c>
      <c r="H47" s="18">
        <f ca="1">IF(COUNTIF(fériés,H$44)=0,OFFSET(Paramètres!$H$2,MATCH($B47,Paramètres!$G$2:$G$6,0)-1,MOD(H$44+5,28)),"")</f>
        <v>0</v>
      </c>
      <c r="I47" s="18" t="str">
        <f ca="1">IF(COUNTIF(fériés,I$44)=0,OFFSET(Paramètres!$H$2,MATCH($B47,Paramètres!$G$2:$G$6,0)-1,MOD(I$44+5,28)),"")</f>
        <v>M</v>
      </c>
      <c r="J47" s="18" t="str">
        <f ca="1">IF(COUNTIF(fériés,J$44)=0,OFFSET(Paramètres!$H$2,MATCH($B47,Paramètres!$G$2:$G$6,0)-1,MOD(J$44+5,28)),"")</f>
        <v>M</v>
      </c>
      <c r="K47" s="18" t="str">
        <f ca="1">IF(COUNTIF(fériés,K$44)=0,OFFSET(Paramètres!$H$2,MATCH($B47,Paramètres!$G$2:$G$6,0)-1,MOD(K$44+5,28)),"")</f>
        <v>M</v>
      </c>
      <c r="L47" s="18" t="str">
        <f ca="1">IF(COUNTIF(fériés,L$44)=0,OFFSET(Paramètres!$H$2,MATCH($B47,Paramètres!$G$2:$G$6,0)-1,MOD(L$44+5,28)),"")</f>
        <v>M</v>
      </c>
      <c r="M47" s="18" t="str">
        <f ca="1">IF(COUNTIF(fériés,M$44)=0,OFFSET(Paramètres!$H$2,MATCH($B47,Paramètres!$G$2:$G$6,0)-1,MOD(M$44+5,28)),"")</f>
        <v>M</v>
      </c>
      <c r="N47" s="18">
        <f ca="1">IF(COUNTIF(fériés,N$44)=0,OFFSET(Paramètres!$H$2,MATCH($B47,Paramètres!$G$2:$G$6,0)-1,MOD(N$44+5,28)),"")</f>
        <v>0</v>
      </c>
      <c r="O47" s="18">
        <f ca="1">IF(COUNTIF(fériés,O$44)=0,OFFSET(Paramètres!$H$2,MATCH($B47,Paramètres!$G$2:$G$6,0)-1,MOD(O$44+5,28)),"")</f>
        <v>0</v>
      </c>
      <c r="P47" s="18" t="str">
        <f ca="1">IF(COUNTIF(fériés,P$44)=0,OFFSET(Paramètres!$H$2,MATCH($B47,Paramètres!$G$2:$G$6,0)-1,MOD(P$44+5,28)),"")</f>
        <v>A</v>
      </c>
      <c r="Q47" s="18" t="str">
        <f ca="1">IF(COUNTIF(fériés,Q$44)=0,OFFSET(Paramètres!$H$2,MATCH($B47,Paramètres!$G$2:$G$6,0)-1,MOD(Q$44+5,28)),"")</f>
        <v>A</v>
      </c>
      <c r="R47" s="18" t="str">
        <f ca="1">IF(COUNTIF(fériés,R$44)=0,OFFSET(Paramètres!$H$2,MATCH($B47,Paramètres!$G$2:$G$6,0)-1,MOD(R$44+5,28)),"")</f>
        <v>A</v>
      </c>
      <c r="S47" s="18" t="str">
        <f ca="1">IF(COUNTIF(fériés,S$44)=0,OFFSET(Paramètres!$H$2,MATCH($B47,Paramètres!$G$2:$G$6,0)-1,MOD(S$44+5,28)),"")</f>
        <v>A</v>
      </c>
      <c r="T47" s="18" t="str">
        <f ca="1">IF(COUNTIF(fériés,T$44)=0,OFFSET(Paramètres!$H$2,MATCH($B47,Paramètres!$G$2:$G$6,0)-1,MOD(T$44+5,28)),"")</f>
        <v>A</v>
      </c>
      <c r="U47" s="18">
        <f ca="1">IF(COUNTIF(fériés,U$44)=0,OFFSET(Paramètres!$H$2,MATCH($B47,Paramètres!$G$2:$G$6,0)-1,MOD(U$44+5,28)),"")</f>
        <v>0</v>
      </c>
      <c r="V47" s="18">
        <f ca="1">IF(COUNTIF(fériés,V$44)=0,OFFSET(Paramètres!$H$2,MATCH($B47,Paramètres!$G$2:$G$6,0)-1,MOD(V$44+5,28)),"")</f>
        <v>0</v>
      </c>
      <c r="W47" s="18" t="str">
        <f ca="1">IF(COUNTIF(fériés,W$44)=0,OFFSET(Paramètres!$H$2,MATCH($B47,Paramètres!$G$2:$G$6,0)-1,MOD(W$44+5,28)),"")</f>
        <v/>
      </c>
      <c r="X47" s="18" t="str">
        <f ca="1">IF(COUNTIF(fériés,X$44)=0,OFFSET(Paramètres!$H$2,MATCH($B47,Paramètres!$G$2:$G$6,0)-1,MOD(X$44+5,28)),"")</f>
        <v>M</v>
      </c>
      <c r="Y47" s="18" t="str">
        <f ca="1">IF(COUNTIF(fériés,Y$44)=0,OFFSET(Paramètres!$H$2,MATCH($B47,Paramètres!$G$2:$G$6,0)-1,MOD(Y$44+5,28)),"")</f>
        <v>M</v>
      </c>
      <c r="Z47" s="18" t="str">
        <f ca="1">IF(COUNTIF(fériés,Z$44)=0,OFFSET(Paramètres!$H$2,MATCH($B47,Paramètres!$G$2:$G$6,0)-1,MOD(Z$44+5,28)),"")</f>
        <v>M</v>
      </c>
      <c r="AA47" s="18" t="str">
        <f ca="1">IF(COUNTIF(fériés,AA$44)=0,OFFSET(Paramètres!$H$2,MATCH($B47,Paramètres!$G$2:$G$6,0)-1,MOD(AA$44+5,28)),"")</f>
        <v>M</v>
      </c>
      <c r="AB47" s="18">
        <f ca="1">IF(COUNTIF(fériés,AB$44)=0,OFFSET(Paramètres!$H$2,MATCH($B47,Paramètres!$G$2:$G$6,0)-1,MOD(AB$44+5,28)),"")</f>
        <v>0</v>
      </c>
      <c r="AC47" s="18">
        <f ca="1">IF(COUNTIF(fériés,AC$44)=0,OFFSET(Paramètres!$H$2,MATCH($B47,Paramètres!$G$2:$G$6,0)-1,MOD(AC$44+5,28)),"")</f>
        <v>0</v>
      </c>
      <c r="AD47" s="18" t="str">
        <f ca="1">IF(COUNTIF(fériés,AD$44)=0,OFFSET(Paramètres!$H$2,MATCH($B47,Paramètres!$G$2:$G$6,0)-1,MOD(AD$44+5,28)),"")</f>
        <v>A</v>
      </c>
      <c r="AE47" s="18" t="str">
        <f ca="1">IF(COUNTIF(fériés,AE$44)=0,OFFSET(Paramètres!$H$2,MATCH($B47,Paramètres!$G$2:$G$6,0)-1,MOD(AE$44+5,28)),"")</f>
        <v>A</v>
      </c>
      <c r="AF47" s="18" t="str">
        <f ca="1">IF(COUNTIF(fériés,AF$44)=0,OFFSET(Paramètres!$H$2,MATCH($B47,Paramètres!$G$2:$G$6,0)-1,MOD(AF$44+5,28)),"")</f>
        <v>A</v>
      </c>
      <c r="AG47" s="18" t="str">
        <f ca="1">IF(COUNTIF(fériés,AG$44)=0,OFFSET(Paramètres!$H$2,MATCH($B47,Paramètres!$G$2:$G$6,0)-1,MOD(AG$44+5,28)),"")</f>
        <v>A</v>
      </c>
    </row>
    <row r="48" spans="2:33" ht="15" thickBot="1">
      <c r="B48" s="17" t="str">
        <f>Paramètres!$G$5</f>
        <v>Personne4</v>
      </c>
      <c r="C48" s="18">
        <f ca="1">IF(COUNTIF(fériés,C$44)=0,OFFSET(Paramètres!$H$2,MATCH($B48,Paramètres!$G$2:$G$6,0)-1,MOD(C$44+5,28)),"")</f>
        <v>0</v>
      </c>
      <c r="D48" s="18">
        <f ca="1">IF(COUNTIF(fériés,D$44)=0,OFFSET(Paramètres!$H$2,MATCH($B48,Paramètres!$G$2:$G$6,0)-1,MOD(D$44+5,28)),"")</f>
        <v>0</v>
      </c>
      <c r="E48" s="18">
        <f ca="1">IF(COUNTIF(fériés,E$44)=0,OFFSET(Paramètres!$H$2,MATCH($B48,Paramètres!$G$2:$G$6,0)-1,MOD(E$44+5,28)),"")</f>
        <v>0</v>
      </c>
      <c r="F48" s="18">
        <f ca="1">IF(COUNTIF(fériés,F$44)=0,OFFSET(Paramètres!$H$2,MATCH($B48,Paramètres!$G$2:$G$6,0)-1,MOD(F$44+5,28)),"")</f>
        <v>0</v>
      </c>
      <c r="G48" s="18">
        <f ca="1">IF(COUNTIF(fériés,G$44)=0,OFFSET(Paramètres!$H$2,MATCH($B48,Paramètres!$G$2:$G$6,0)-1,MOD(G$44+5,28)),"")</f>
        <v>0</v>
      </c>
      <c r="H48" s="18">
        <f ca="1">IF(COUNTIF(fériés,H$44)=0,OFFSET(Paramètres!$H$2,MATCH($B48,Paramètres!$G$2:$G$6,0)-1,MOD(H$44+5,28)),"")</f>
        <v>0</v>
      </c>
      <c r="I48" s="18">
        <f ca="1">IF(COUNTIF(fériés,I$44)=0,OFFSET(Paramètres!$H$2,MATCH($B48,Paramètres!$G$2:$G$6,0)-1,MOD(I$44+5,28)),"")</f>
        <v>0</v>
      </c>
      <c r="J48" s="18">
        <f ca="1">IF(COUNTIF(fériés,J$44)=0,OFFSET(Paramètres!$H$2,MATCH($B48,Paramètres!$G$2:$G$6,0)-1,MOD(J$44+5,28)),"")</f>
        <v>0</v>
      </c>
      <c r="K48" s="18">
        <f ca="1">IF(COUNTIF(fériés,K$44)=0,OFFSET(Paramètres!$H$2,MATCH($B48,Paramètres!$G$2:$G$6,0)-1,MOD(K$44+5,28)),"")</f>
        <v>0</v>
      </c>
      <c r="L48" s="18">
        <f ca="1">IF(COUNTIF(fériés,L$44)=0,OFFSET(Paramètres!$H$2,MATCH($B48,Paramètres!$G$2:$G$6,0)-1,MOD(L$44+5,28)),"")</f>
        <v>0</v>
      </c>
      <c r="M48" s="18">
        <f ca="1">IF(COUNTIF(fériés,M$44)=0,OFFSET(Paramètres!$H$2,MATCH($B48,Paramètres!$G$2:$G$6,0)-1,MOD(M$44+5,28)),"")</f>
        <v>0</v>
      </c>
      <c r="N48" s="18">
        <f ca="1">IF(COUNTIF(fériés,N$44)=0,OFFSET(Paramètres!$H$2,MATCH($B48,Paramètres!$G$2:$G$6,0)-1,MOD(N$44+5,28)),"")</f>
        <v>0</v>
      </c>
      <c r="O48" s="18">
        <f ca="1">IF(COUNTIF(fériés,O$44)=0,OFFSET(Paramètres!$H$2,MATCH($B48,Paramètres!$G$2:$G$6,0)-1,MOD(O$44+5,28)),"")</f>
        <v>0</v>
      </c>
      <c r="P48" s="18">
        <f ca="1">IF(COUNTIF(fériés,P$44)=0,OFFSET(Paramètres!$H$2,MATCH($B48,Paramètres!$G$2:$G$6,0)-1,MOD(P$44+5,28)),"")</f>
        <v>0</v>
      </c>
      <c r="Q48" s="18">
        <f ca="1">IF(COUNTIF(fériés,Q$44)=0,OFFSET(Paramètres!$H$2,MATCH($B48,Paramètres!$G$2:$G$6,0)-1,MOD(Q$44+5,28)),"")</f>
        <v>0</v>
      </c>
      <c r="R48" s="18">
        <f ca="1">IF(COUNTIF(fériés,R$44)=0,OFFSET(Paramètres!$H$2,MATCH($B48,Paramètres!$G$2:$G$6,0)-1,MOD(R$44+5,28)),"")</f>
        <v>0</v>
      </c>
      <c r="S48" s="18">
        <f ca="1">IF(COUNTIF(fériés,S$44)=0,OFFSET(Paramètres!$H$2,MATCH($B48,Paramètres!$G$2:$G$6,0)-1,MOD(S$44+5,28)),"")</f>
        <v>0</v>
      </c>
      <c r="T48" s="18">
        <f ca="1">IF(COUNTIF(fériés,T$44)=0,OFFSET(Paramètres!$H$2,MATCH($B48,Paramètres!$G$2:$G$6,0)-1,MOD(T$44+5,28)),"")</f>
        <v>0</v>
      </c>
      <c r="U48" s="18">
        <f ca="1">IF(COUNTIF(fériés,U$44)=0,OFFSET(Paramètres!$H$2,MATCH($B48,Paramètres!$G$2:$G$6,0)-1,MOD(U$44+5,28)),"")</f>
        <v>0</v>
      </c>
      <c r="V48" s="18">
        <f ca="1">IF(COUNTIF(fériés,V$44)=0,OFFSET(Paramètres!$H$2,MATCH($B48,Paramètres!$G$2:$G$6,0)-1,MOD(V$44+5,28)),"")</f>
        <v>0</v>
      </c>
      <c r="W48" s="18" t="str">
        <f ca="1">IF(COUNTIF(fériés,W$44)=0,OFFSET(Paramètres!$H$2,MATCH($B48,Paramètres!$G$2:$G$6,0)-1,MOD(W$44+5,28)),"")</f>
        <v/>
      </c>
      <c r="X48" s="18">
        <f ca="1">IF(COUNTIF(fériés,X$44)=0,OFFSET(Paramètres!$H$2,MATCH($B48,Paramètres!$G$2:$G$6,0)-1,MOD(X$44+5,28)),"")</f>
        <v>0</v>
      </c>
      <c r="Y48" s="18">
        <f ca="1">IF(COUNTIF(fériés,Y$44)=0,OFFSET(Paramètres!$H$2,MATCH($B48,Paramètres!$G$2:$G$6,0)-1,MOD(Y$44+5,28)),"")</f>
        <v>0</v>
      </c>
      <c r="Z48" s="18">
        <f ca="1">IF(COUNTIF(fériés,Z$44)=0,OFFSET(Paramètres!$H$2,MATCH($B48,Paramètres!$G$2:$G$6,0)-1,MOD(Z$44+5,28)),"")</f>
        <v>0</v>
      </c>
      <c r="AA48" s="18">
        <f ca="1">IF(COUNTIF(fériés,AA$44)=0,OFFSET(Paramètres!$H$2,MATCH($B48,Paramètres!$G$2:$G$6,0)-1,MOD(AA$44+5,28)),"")</f>
        <v>0</v>
      </c>
      <c r="AB48" s="18">
        <f ca="1">IF(COUNTIF(fériés,AB$44)=0,OFFSET(Paramètres!$H$2,MATCH($B48,Paramètres!$G$2:$G$6,0)-1,MOD(AB$44+5,28)),"")</f>
        <v>0</v>
      </c>
      <c r="AC48" s="18">
        <f ca="1">IF(COUNTIF(fériés,AC$44)=0,OFFSET(Paramètres!$H$2,MATCH($B48,Paramètres!$G$2:$G$6,0)-1,MOD(AC$44+5,28)),"")</f>
        <v>0</v>
      </c>
      <c r="AD48" s="18">
        <f ca="1">IF(COUNTIF(fériés,AD$44)=0,OFFSET(Paramètres!$H$2,MATCH($B48,Paramètres!$G$2:$G$6,0)-1,MOD(AD$44+5,28)),"")</f>
        <v>0</v>
      </c>
      <c r="AE48" s="18">
        <f ca="1">IF(COUNTIF(fériés,AE$44)=0,OFFSET(Paramètres!$H$2,MATCH($B48,Paramètres!$G$2:$G$6,0)-1,MOD(AE$44+5,28)),"")</f>
        <v>0</v>
      </c>
      <c r="AF48" s="18">
        <f ca="1">IF(COUNTIF(fériés,AF$44)=0,OFFSET(Paramètres!$H$2,MATCH($B48,Paramètres!$G$2:$G$6,0)-1,MOD(AF$44+5,28)),"")</f>
        <v>0</v>
      </c>
      <c r="AG48" s="18">
        <f ca="1">IF(COUNTIF(fériés,AG$44)=0,OFFSET(Paramètres!$H$2,MATCH($B48,Paramètres!$G$2:$G$6,0)-1,MOD(AG$44+5,28)),"")</f>
        <v>0</v>
      </c>
    </row>
    <row r="49" spans="2:33" ht="15" thickBot="1">
      <c r="B49" s="17" t="str">
        <f>Paramètres!$G$6</f>
        <v>Personne5</v>
      </c>
      <c r="C49" s="18">
        <f ca="1">IF(COUNTIF(fériés,C$44)=1,"M",OFFSET(Paramètres!$H$2,MATCH($B49,Paramètres!$G$2:$G$6,0)-1,MOD(C$44+5,28)))</f>
        <v>0</v>
      </c>
      <c r="D49" s="18">
        <f ca="1">IF(COUNTIF(fériés,D$44)=1,"M",OFFSET(Paramètres!$H$2,MATCH($B49,Paramètres!$G$2:$G$6,0)-1,MOD(D$44+5,28)))</f>
        <v>0</v>
      </c>
      <c r="E49" s="18">
        <f ca="1">IF(COUNTIF(fériés,E$44)=1,"M",OFFSET(Paramètres!$H$2,MATCH($B49,Paramètres!$G$2:$G$6,0)-1,MOD(E$44+5,28)))</f>
        <v>0</v>
      </c>
      <c r="F49" s="18">
        <f ca="1">IF(COUNTIF(fériés,F$44)=1,"M",OFFSET(Paramètres!$H$2,MATCH($B49,Paramètres!$G$2:$G$6,0)-1,MOD(F$44+5,28)))</f>
        <v>0</v>
      </c>
      <c r="G49" s="18" t="str">
        <f ca="1">IF(COUNTIF(fériés,G$44)=1,"M",OFFSET(Paramètres!$H$2,MATCH($B49,Paramètres!$G$2:$G$6,0)-1,MOD(G$44+5,28)))</f>
        <v>M</v>
      </c>
      <c r="H49" s="18" t="str">
        <f ca="1">IF(COUNTIF(fériés,H$44)=1,"M",OFFSET(Paramètres!$H$2,MATCH($B49,Paramètres!$G$2:$G$6,0)-1,MOD(H$44+5,28)))</f>
        <v>M</v>
      </c>
      <c r="I49" s="18">
        <f ca="1">IF(COUNTIF(fériés,I$44)=1,"M",OFFSET(Paramètres!$H$2,MATCH($B49,Paramètres!$G$2:$G$6,0)-1,MOD(I$44+5,28)))</f>
        <v>0</v>
      </c>
      <c r="J49" s="18">
        <f ca="1">IF(COUNTIF(fériés,J$44)=1,"M",OFFSET(Paramètres!$H$2,MATCH($B49,Paramètres!$G$2:$G$6,0)-1,MOD(J$44+5,28)))</f>
        <v>0</v>
      </c>
      <c r="K49" s="18">
        <f ca="1">IF(COUNTIF(fériés,K$44)=1,"M",OFFSET(Paramètres!$H$2,MATCH($B49,Paramètres!$G$2:$G$6,0)-1,MOD(K$44+5,28)))</f>
        <v>0</v>
      </c>
      <c r="L49" s="18">
        <f ca="1">IF(COUNTIF(fériés,L$44)=1,"M",OFFSET(Paramètres!$H$2,MATCH($B49,Paramètres!$G$2:$G$6,0)-1,MOD(L$44+5,28)))</f>
        <v>0</v>
      </c>
      <c r="M49" s="18">
        <f ca="1">IF(COUNTIF(fériés,M$44)=1,"M",OFFSET(Paramètres!$H$2,MATCH($B49,Paramètres!$G$2:$G$6,0)-1,MOD(M$44+5,28)))</f>
        <v>0</v>
      </c>
      <c r="N49" s="18" t="str">
        <f ca="1">IF(COUNTIF(fériés,N$44)=1,"M",OFFSET(Paramètres!$H$2,MATCH($B49,Paramètres!$G$2:$G$6,0)-1,MOD(N$44+5,28)))</f>
        <v>M</v>
      </c>
      <c r="O49" s="18" t="str">
        <f ca="1">IF(COUNTIF(fériés,O$44)=1,"M",OFFSET(Paramètres!$H$2,MATCH($B49,Paramètres!$G$2:$G$6,0)-1,MOD(O$44+5,28)))</f>
        <v>M</v>
      </c>
      <c r="P49" s="18">
        <f ca="1">IF(COUNTIF(fériés,P$44)=1,"M",OFFSET(Paramètres!$H$2,MATCH($B49,Paramètres!$G$2:$G$6,0)-1,MOD(P$44+5,28)))</f>
        <v>0</v>
      </c>
      <c r="Q49" s="18">
        <f ca="1">IF(COUNTIF(fériés,Q$44)=1,"M",OFFSET(Paramètres!$H$2,MATCH($B49,Paramètres!$G$2:$G$6,0)-1,MOD(Q$44+5,28)))</f>
        <v>0</v>
      </c>
      <c r="R49" s="18">
        <f ca="1">IF(COUNTIF(fériés,R$44)=1,"M",OFFSET(Paramètres!$H$2,MATCH($B49,Paramètres!$G$2:$G$6,0)-1,MOD(R$44+5,28)))</f>
        <v>0</v>
      </c>
      <c r="S49" s="18">
        <f ca="1">IF(COUNTIF(fériés,S$44)=1,"M",OFFSET(Paramètres!$H$2,MATCH($B49,Paramètres!$G$2:$G$6,0)-1,MOD(S$44+5,28)))</f>
        <v>0</v>
      </c>
      <c r="T49" s="18">
        <f ca="1">IF(COUNTIF(fériés,T$44)=1,"M",OFFSET(Paramètres!$H$2,MATCH($B49,Paramètres!$G$2:$G$6,0)-1,MOD(T$44+5,28)))</f>
        <v>0</v>
      </c>
      <c r="U49" s="18" t="str">
        <f ca="1">IF(COUNTIF(fériés,U$44)=1,"M",OFFSET(Paramètres!$H$2,MATCH($B49,Paramètres!$G$2:$G$6,0)-1,MOD(U$44+5,28)))</f>
        <v>M</v>
      </c>
      <c r="V49" s="18" t="str">
        <f ca="1">IF(COUNTIF(fériés,V$44)=1,"M",OFFSET(Paramètres!$H$2,MATCH($B49,Paramètres!$G$2:$G$6,0)-1,MOD(V$44+5,28)))</f>
        <v>M</v>
      </c>
      <c r="W49" s="18" t="str">
        <f ca="1">IF(COUNTIF(fériés,W$44)=1,"M",OFFSET(Paramètres!$H$2,MATCH($B49,Paramètres!$G$2:$G$6,0)-1,MOD(W$44+5,28)))</f>
        <v>M</v>
      </c>
      <c r="X49" s="18">
        <f ca="1">IF(COUNTIF(fériés,X$44)=1,"M",OFFSET(Paramètres!$H$2,MATCH($B49,Paramètres!$G$2:$G$6,0)-1,MOD(X$44+5,28)))</f>
        <v>0</v>
      </c>
      <c r="Y49" s="18">
        <f ca="1">IF(COUNTIF(fériés,Y$44)=1,"M",OFFSET(Paramètres!$H$2,MATCH($B49,Paramètres!$G$2:$G$6,0)-1,MOD(Y$44+5,28)))</f>
        <v>0</v>
      </c>
      <c r="Z49" s="18">
        <f ca="1">IF(COUNTIF(fériés,Z$44)=1,"M",OFFSET(Paramètres!$H$2,MATCH($B49,Paramètres!$G$2:$G$6,0)-1,MOD(Z$44+5,28)))</f>
        <v>0</v>
      </c>
      <c r="AA49" s="18">
        <f ca="1">IF(COUNTIF(fériés,AA$44)=1,"M",OFFSET(Paramètres!$H$2,MATCH($B49,Paramètres!$G$2:$G$6,0)-1,MOD(AA$44+5,28)))</f>
        <v>0</v>
      </c>
      <c r="AB49" s="18" t="str">
        <f ca="1">IF(COUNTIF(fériés,AB$44)=1,"M",OFFSET(Paramètres!$H$2,MATCH($B49,Paramètres!$G$2:$G$6,0)-1,MOD(AB$44+5,28)))</f>
        <v>M</v>
      </c>
      <c r="AC49" s="18" t="str">
        <f ca="1">IF(COUNTIF(fériés,AC$44)=1,"M",OFFSET(Paramètres!$H$2,MATCH($B49,Paramètres!$G$2:$G$6,0)-1,MOD(AC$44+5,28)))</f>
        <v>M</v>
      </c>
      <c r="AD49" s="18">
        <f ca="1">IF(COUNTIF(fériés,AD$44)=1,"M",OFFSET(Paramètres!$H$2,MATCH($B49,Paramètres!$G$2:$G$6,0)-1,MOD(AD$44+5,28)))</f>
        <v>0</v>
      </c>
      <c r="AE49" s="18">
        <f ca="1">IF(COUNTIF(fériés,AE$44)=1,"M",OFFSET(Paramètres!$H$2,MATCH($B49,Paramètres!$G$2:$G$6,0)-1,MOD(AE$44+5,28)))</f>
        <v>0</v>
      </c>
      <c r="AF49" s="18">
        <f ca="1">IF(COUNTIF(fériés,AF$44)=1,"M",OFFSET(Paramètres!$H$2,MATCH($B49,Paramètres!$G$2:$G$6,0)-1,MOD(AF$44+5,28)))</f>
        <v>0</v>
      </c>
      <c r="AG49" s="18">
        <f ca="1">IF(COUNTIF(fériés,AG$44)=1,"M",OFFSET(Paramètres!$H$2,MATCH($B49,Paramètres!$G$2:$G$6,0)-1,MOD(AG$44+5,28)))</f>
        <v>0</v>
      </c>
    </row>
    <row r="50" spans="2:33" ht="15" thickBot="1"/>
    <row r="51" spans="2:33" ht="15" thickBot="1">
      <c r="B51" s="15">
        <f>DATE(an,8,1)</f>
        <v>45870</v>
      </c>
      <c r="C51" s="16">
        <f>B51</f>
        <v>45870</v>
      </c>
      <c r="D51" s="16">
        <f>C51+1</f>
        <v>45871</v>
      </c>
      <c r="E51" s="16">
        <f t="shared" ref="E51" si="165">D51+1</f>
        <v>45872</v>
      </c>
      <c r="F51" s="16">
        <f t="shared" ref="F51" si="166">E51+1</f>
        <v>45873</v>
      </c>
      <c r="G51" s="16">
        <f t="shared" ref="G51" si="167">F51+1</f>
        <v>45874</v>
      </c>
      <c r="H51" s="16">
        <f t="shared" ref="H51" si="168">G51+1</f>
        <v>45875</v>
      </c>
      <c r="I51" s="16">
        <f t="shared" ref="I51" si="169">H51+1</f>
        <v>45876</v>
      </c>
      <c r="J51" s="16">
        <f t="shared" ref="J51" si="170">I51+1</f>
        <v>45877</v>
      </c>
      <c r="K51" s="16">
        <f t="shared" ref="K51" si="171">J51+1</f>
        <v>45878</v>
      </c>
      <c r="L51" s="16">
        <f t="shared" ref="L51" si="172">K51+1</f>
        <v>45879</v>
      </c>
      <c r="M51" s="16">
        <f t="shared" ref="M51" si="173">L51+1</f>
        <v>45880</v>
      </c>
      <c r="N51" s="16">
        <f t="shared" ref="N51" si="174">M51+1</f>
        <v>45881</v>
      </c>
      <c r="O51" s="16">
        <f t="shared" ref="O51" si="175">N51+1</f>
        <v>45882</v>
      </c>
      <c r="P51" s="16">
        <f t="shared" ref="P51" si="176">O51+1</f>
        <v>45883</v>
      </c>
      <c r="Q51" s="16">
        <f t="shared" ref="Q51" si="177">P51+1</f>
        <v>45884</v>
      </c>
      <c r="R51" s="16">
        <f t="shared" ref="R51" si="178">Q51+1</f>
        <v>45885</v>
      </c>
      <c r="S51" s="16">
        <f t="shared" ref="S51" si="179">R51+1</f>
        <v>45886</v>
      </c>
      <c r="T51" s="16">
        <f t="shared" ref="T51" si="180">S51+1</f>
        <v>45887</v>
      </c>
      <c r="U51" s="16">
        <f t="shared" ref="U51" si="181">T51+1</f>
        <v>45888</v>
      </c>
      <c r="V51" s="16">
        <f t="shared" ref="V51" si="182">U51+1</f>
        <v>45889</v>
      </c>
      <c r="W51" s="16">
        <f t="shared" ref="W51" si="183">V51+1</f>
        <v>45890</v>
      </c>
      <c r="X51" s="16">
        <f t="shared" ref="X51" si="184">W51+1</f>
        <v>45891</v>
      </c>
      <c r="Y51" s="16">
        <f t="shared" ref="Y51" si="185">X51+1</f>
        <v>45892</v>
      </c>
      <c r="Z51" s="16">
        <f t="shared" ref="Z51" si="186">Y51+1</f>
        <v>45893</v>
      </c>
      <c r="AA51" s="16">
        <f t="shared" ref="AA51" si="187">Z51+1</f>
        <v>45894</v>
      </c>
      <c r="AB51" s="16">
        <f t="shared" ref="AB51" si="188">AA51+1</f>
        <v>45895</v>
      </c>
      <c r="AC51" s="16">
        <f t="shared" ref="AC51" si="189">AB51+1</f>
        <v>45896</v>
      </c>
      <c r="AD51" s="16">
        <f>AC51+1</f>
        <v>45897</v>
      </c>
      <c r="AE51" s="16">
        <f t="shared" ref="AE51" si="190">AD51+1</f>
        <v>45898</v>
      </c>
      <c r="AF51" s="16">
        <f t="shared" ref="AF51" si="191">AE51+1</f>
        <v>45899</v>
      </c>
      <c r="AG51" s="16">
        <f t="shared" ref="AG51" si="192">AF51+1</f>
        <v>45900</v>
      </c>
    </row>
    <row r="52" spans="2:33" ht="15" thickBot="1">
      <c r="B52" s="17" t="str">
        <f>Paramètres!$G$2</f>
        <v>Personne1</v>
      </c>
      <c r="C52" s="18" t="str">
        <f ca="1">IF(COUNTIF(fériés,C$51)=0,OFFSET(Paramètres!$H$2,MATCH($B52,Paramètres!$G$2:$G$6,0)-1,MOD(C$51+5,28)),"")</f>
        <v>J</v>
      </c>
      <c r="D52" s="18">
        <f ca="1">IF(COUNTIF(fériés,D$51)=0,OFFSET(Paramètres!$H$2,MATCH($B52,Paramètres!$G$2:$G$6,0)-1,MOD(D$51+5,28)),"")</f>
        <v>0</v>
      </c>
      <c r="E52" s="18">
        <f ca="1">IF(COUNTIF(fériés,E$51)=0,OFFSET(Paramètres!$H$2,MATCH($B52,Paramètres!$G$2:$G$6,0)-1,MOD(E$51+5,28)),"")</f>
        <v>0</v>
      </c>
      <c r="F52" s="18" t="str">
        <f ca="1">IF(COUNTIF(fériés,F$51)=0,OFFSET(Paramètres!$H$2,MATCH($B52,Paramètres!$G$2:$G$6,0)-1,MOD(F$51+5,28)),"")</f>
        <v>J</v>
      </c>
      <c r="G52" s="18" t="str">
        <f ca="1">IF(COUNTIF(fériés,G$51)=0,OFFSET(Paramètres!$H$2,MATCH($B52,Paramètres!$G$2:$G$6,0)-1,MOD(G$51+5,28)),"")</f>
        <v>J</v>
      </c>
      <c r="H52" s="18" t="str">
        <f ca="1">IF(COUNTIF(fériés,H$51)=0,OFFSET(Paramètres!$H$2,MATCH($B52,Paramètres!$G$2:$G$6,0)-1,MOD(H$51+5,28)),"")</f>
        <v>J</v>
      </c>
      <c r="I52" s="18" t="str">
        <f ca="1">IF(COUNTIF(fériés,I$51)=0,OFFSET(Paramètres!$H$2,MATCH($B52,Paramètres!$G$2:$G$6,0)-1,MOD(I$51+5,28)),"")</f>
        <v>J</v>
      </c>
      <c r="J52" s="18" t="str">
        <f ca="1">IF(COUNTIF(fériés,J$51)=0,OFFSET(Paramètres!$H$2,MATCH($B52,Paramètres!$G$2:$G$6,0)-1,MOD(J$51+5,28)),"")</f>
        <v>J</v>
      </c>
      <c r="K52" s="18">
        <f ca="1">IF(COUNTIF(fériés,K$51)=0,OFFSET(Paramètres!$H$2,MATCH($B52,Paramètres!$G$2:$G$6,0)-1,MOD(K$51+5,28)),"")</f>
        <v>0</v>
      </c>
      <c r="L52" s="18">
        <f ca="1">IF(COUNTIF(fériés,L$51)=0,OFFSET(Paramètres!$H$2,MATCH($B52,Paramètres!$G$2:$G$6,0)-1,MOD(L$51+5,28)),"")</f>
        <v>0</v>
      </c>
      <c r="M52" s="18" t="str">
        <f ca="1">IF(COUNTIF(fériés,M$51)=0,OFFSET(Paramètres!$H$2,MATCH($B52,Paramètres!$G$2:$G$6,0)-1,MOD(M$51+5,28)),"")</f>
        <v>J</v>
      </c>
      <c r="N52" s="18" t="str">
        <f ca="1">IF(COUNTIF(fériés,N$51)=0,OFFSET(Paramètres!$H$2,MATCH($B52,Paramètres!$G$2:$G$6,0)-1,MOD(N$51+5,28)),"")</f>
        <v>J</v>
      </c>
      <c r="O52" s="18" t="str">
        <f ca="1">IF(COUNTIF(fériés,O$51)=0,OFFSET(Paramètres!$H$2,MATCH($B52,Paramètres!$G$2:$G$6,0)-1,MOD(O$51+5,28)),"")</f>
        <v>J</v>
      </c>
      <c r="P52" s="18" t="str">
        <f ca="1">IF(COUNTIF(fériés,P$51)=0,OFFSET(Paramètres!$H$2,MATCH($B52,Paramètres!$G$2:$G$6,0)-1,MOD(P$51+5,28)),"")</f>
        <v>J</v>
      </c>
      <c r="Q52" s="18" t="str">
        <f ca="1">IF(COUNTIF(fériés,Q$51)=0,OFFSET(Paramètres!$H$2,MATCH($B52,Paramètres!$G$2:$G$6,0)-1,MOD(Q$51+5,28)),"")</f>
        <v/>
      </c>
      <c r="R52" s="18">
        <f ca="1">IF(COUNTIF(fériés,R$51)=0,OFFSET(Paramètres!$H$2,MATCH($B52,Paramètres!$G$2:$G$6,0)-1,MOD(R$51+5,28)),"")</f>
        <v>0</v>
      </c>
      <c r="S52" s="18">
        <f ca="1">IF(COUNTIF(fériés,S$51)=0,OFFSET(Paramètres!$H$2,MATCH($B52,Paramètres!$G$2:$G$6,0)-1,MOD(S$51+5,28)),"")</f>
        <v>0</v>
      </c>
      <c r="T52" s="18" t="str">
        <f ca="1">IF(COUNTIF(fériés,T$51)=0,OFFSET(Paramètres!$H$2,MATCH($B52,Paramètres!$G$2:$G$6,0)-1,MOD(T$51+5,28)),"")</f>
        <v>J</v>
      </c>
      <c r="U52" s="18" t="str">
        <f ca="1">IF(COUNTIF(fériés,U$51)=0,OFFSET(Paramètres!$H$2,MATCH($B52,Paramètres!$G$2:$G$6,0)-1,MOD(U$51+5,28)),"")</f>
        <v>J</v>
      </c>
      <c r="V52" s="18" t="str">
        <f ca="1">IF(COUNTIF(fériés,V$51)=0,OFFSET(Paramètres!$H$2,MATCH($B52,Paramètres!$G$2:$G$6,0)-1,MOD(V$51+5,28)),"")</f>
        <v>J</v>
      </c>
      <c r="W52" s="18" t="str">
        <f ca="1">IF(COUNTIF(fériés,W$51)=0,OFFSET(Paramètres!$H$2,MATCH($B52,Paramètres!$G$2:$G$6,0)-1,MOD(W$51+5,28)),"")</f>
        <v>J</v>
      </c>
      <c r="X52" s="18" t="str">
        <f ca="1">IF(COUNTIF(fériés,X$51)=0,OFFSET(Paramètres!$H$2,MATCH($B52,Paramètres!$G$2:$G$6,0)-1,MOD(X$51+5,28)),"")</f>
        <v>J</v>
      </c>
      <c r="Y52" s="18">
        <f ca="1">IF(COUNTIF(fériés,Y$51)=0,OFFSET(Paramètres!$H$2,MATCH($B52,Paramètres!$G$2:$G$6,0)-1,MOD(Y$51+5,28)),"")</f>
        <v>0</v>
      </c>
      <c r="Z52" s="18">
        <f ca="1">IF(COUNTIF(fériés,Z$51)=0,OFFSET(Paramètres!$H$2,MATCH($B52,Paramètres!$G$2:$G$6,0)-1,MOD(Z$51+5,28)),"")</f>
        <v>0</v>
      </c>
      <c r="AA52" s="18" t="str">
        <f ca="1">IF(COUNTIF(fériés,AA$51)=0,OFFSET(Paramètres!$H$2,MATCH($B52,Paramètres!$G$2:$G$6,0)-1,MOD(AA$51+5,28)),"")</f>
        <v>J</v>
      </c>
      <c r="AB52" s="18" t="str">
        <f ca="1">IF(COUNTIF(fériés,AB$51)=0,OFFSET(Paramètres!$H$2,MATCH($B52,Paramètres!$G$2:$G$6,0)-1,MOD(AB$51+5,28)),"")</f>
        <v>J</v>
      </c>
      <c r="AC52" s="18" t="str">
        <f ca="1">IF(COUNTIF(fériés,AC$51)=0,OFFSET(Paramètres!$H$2,MATCH($B52,Paramètres!$G$2:$G$6,0)-1,MOD(AC$51+5,28)),"")</f>
        <v>J</v>
      </c>
      <c r="AD52" s="18" t="str">
        <f ca="1">IF(COUNTIF(fériés,AD$51)=0,OFFSET(Paramètres!$H$2,MATCH($B52,Paramètres!$G$2:$G$6,0)-1,MOD(AD$51+5,28)),"")</f>
        <v>J</v>
      </c>
      <c r="AE52" s="18" t="str">
        <f ca="1">IF(COUNTIF(fériés,AE$51)=0,OFFSET(Paramètres!$H$2,MATCH($B52,Paramètres!$G$2:$G$6,0)-1,MOD(AE$51+5,28)),"")</f>
        <v>J</v>
      </c>
      <c r="AF52" s="18">
        <f ca="1">IF(COUNTIF(fériés,AF$51)=0,OFFSET(Paramètres!$H$2,MATCH($B52,Paramètres!$G$2:$G$6,0)-1,MOD(AF$51+5,28)),"")</f>
        <v>0</v>
      </c>
      <c r="AG52" s="18">
        <f ca="1">IF(COUNTIF(fériés,AG$51)=0,OFFSET(Paramètres!$H$2,MATCH($B52,Paramètres!$G$2:$G$6,0)-1,MOD(AG$51+5,28)),"")</f>
        <v>0</v>
      </c>
    </row>
    <row r="53" spans="2:33" ht="15" thickBot="1">
      <c r="B53" s="17" t="str">
        <f>Paramètres!$G$3</f>
        <v>Personne2</v>
      </c>
      <c r="C53" s="18" t="str">
        <f ca="1">IF(COUNTIF(fériés,C$51)=0,OFFSET(Paramètres!$H$2,MATCH($B53,Paramètres!$G$2:$G$6,0)-1,MOD(C$51+5,28)),"")</f>
        <v>M</v>
      </c>
      <c r="D53" s="18">
        <f ca="1">IF(COUNTIF(fériés,D$51)=0,OFFSET(Paramètres!$H$2,MATCH($B53,Paramètres!$G$2:$G$6,0)-1,MOD(D$51+5,28)),"")</f>
        <v>0</v>
      </c>
      <c r="E53" s="18">
        <f ca="1">IF(COUNTIF(fériés,E$51)=0,OFFSET(Paramètres!$H$2,MATCH($B53,Paramètres!$G$2:$G$6,0)-1,MOD(E$51+5,28)),"")</f>
        <v>0</v>
      </c>
      <c r="F53" s="18" t="str">
        <f ca="1">IF(COUNTIF(fériés,F$51)=0,OFFSET(Paramètres!$H$2,MATCH($B53,Paramètres!$G$2:$G$6,0)-1,MOD(F$51+5,28)),"")</f>
        <v>A</v>
      </c>
      <c r="G53" s="18" t="str">
        <f ca="1">IF(COUNTIF(fériés,G$51)=0,OFFSET(Paramètres!$H$2,MATCH($B53,Paramètres!$G$2:$G$6,0)-1,MOD(G$51+5,28)),"")</f>
        <v>A</v>
      </c>
      <c r="H53" s="18" t="str">
        <f ca="1">IF(COUNTIF(fériés,H$51)=0,OFFSET(Paramètres!$H$2,MATCH($B53,Paramètres!$G$2:$G$6,0)-1,MOD(H$51+5,28)),"")</f>
        <v>A</v>
      </c>
      <c r="I53" s="18" t="str">
        <f ca="1">IF(COUNTIF(fériés,I$51)=0,OFFSET(Paramètres!$H$2,MATCH($B53,Paramètres!$G$2:$G$6,0)-1,MOD(I$51+5,28)),"")</f>
        <v>A</v>
      </c>
      <c r="J53" s="18" t="str">
        <f ca="1">IF(COUNTIF(fériés,J$51)=0,OFFSET(Paramètres!$H$2,MATCH($B53,Paramètres!$G$2:$G$6,0)-1,MOD(J$51+5,28)),"")</f>
        <v>A</v>
      </c>
      <c r="K53" s="18">
        <f ca="1">IF(COUNTIF(fériés,K$51)=0,OFFSET(Paramètres!$H$2,MATCH($B53,Paramètres!$G$2:$G$6,0)-1,MOD(K$51+5,28)),"")</f>
        <v>0</v>
      </c>
      <c r="L53" s="18">
        <f ca="1">IF(COUNTIF(fériés,L$51)=0,OFFSET(Paramètres!$H$2,MATCH($B53,Paramètres!$G$2:$G$6,0)-1,MOD(L$51+5,28)),"")</f>
        <v>0</v>
      </c>
      <c r="M53" s="18" t="str">
        <f ca="1">IF(COUNTIF(fériés,M$51)=0,OFFSET(Paramètres!$H$2,MATCH($B53,Paramètres!$G$2:$G$6,0)-1,MOD(M$51+5,28)),"")</f>
        <v>M</v>
      </c>
      <c r="N53" s="18" t="str">
        <f ca="1">IF(COUNTIF(fériés,N$51)=0,OFFSET(Paramètres!$H$2,MATCH($B53,Paramètres!$G$2:$G$6,0)-1,MOD(N$51+5,28)),"")</f>
        <v>M</v>
      </c>
      <c r="O53" s="18" t="str">
        <f ca="1">IF(COUNTIF(fériés,O$51)=0,OFFSET(Paramètres!$H$2,MATCH($B53,Paramètres!$G$2:$G$6,0)-1,MOD(O$51+5,28)),"")</f>
        <v>M</v>
      </c>
      <c r="P53" s="18" t="str">
        <f ca="1">IF(COUNTIF(fériés,P$51)=0,OFFSET(Paramètres!$H$2,MATCH($B53,Paramètres!$G$2:$G$6,0)-1,MOD(P$51+5,28)),"")</f>
        <v>M</v>
      </c>
      <c r="Q53" s="18" t="str">
        <f ca="1">IF(COUNTIF(fériés,Q$51)=0,OFFSET(Paramètres!$H$2,MATCH($B53,Paramètres!$G$2:$G$6,0)-1,MOD(Q$51+5,28)),"")</f>
        <v/>
      </c>
      <c r="R53" s="18">
        <f ca="1">IF(COUNTIF(fériés,R$51)=0,OFFSET(Paramètres!$H$2,MATCH($B53,Paramètres!$G$2:$G$6,0)-1,MOD(R$51+5,28)),"")</f>
        <v>0</v>
      </c>
      <c r="S53" s="18">
        <f ca="1">IF(COUNTIF(fériés,S$51)=0,OFFSET(Paramètres!$H$2,MATCH($B53,Paramètres!$G$2:$G$6,0)-1,MOD(S$51+5,28)),"")</f>
        <v>0</v>
      </c>
      <c r="T53" s="18" t="str">
        <f ca="1">IF(COUNTIF(fériés,T$51)=0,OFFSET(Paramètres!$H$2,MATCH($B53,Paramètres!$G$2:$G$6,0)-1,MOD(T$51+5,28)),"")</f>
        <v>A</v>
      </c>
      <c r="U53" s="18" t="str">
        <f ca="1">IF(COUNTIF(fériés,U$51)=0,OFFSET(Paramètres!$H$2,MATCH($B53,Paramètres!$G$2:$G$6,0)-1,MOD(U$51+5,28)),"")</f>
        <v>A</v>
      </c>
      <c r="V53" s="18" t="str">
        <f ca="1">IF(COUNTIF(fériés,V$51)=0,OFFSET(Paramètres!$H$2,MATCH($B53,Paramètres!$G$2:$G$6,0)-1,MOD(V$51+5,28)),"")</f>
        <v>A</v>
      </c>
      <c r="W53" s="18" t="str">
        <f ca="1">IF(COUNTIF(fériés,W$51)=0,OFFSET(Paramètres!$H$2,MATCH($B53,Paramètres!$G$2:$G$6,0)-1,MOD(W$51+5,28)),"")</f>
        <v>A</v>
      </c>
      <c r="X53" s="18" t="str">
        <f ca="1">IF(COUNTIF(fériés,X$51)=0,OFFSET(Paramètres!$H$2,MATCH($B53,Paramètres!$G$2:$G$6,0)-1,MOD(X$51+5,28)),"")</f>
        <v>A</v>
      </c>
      <c r="Y53" s="18">
        <f ca="1">IF(COUNTIF(fériés,Y$51)=0,OFFSET(Paramètres!$H$2,MATCH($B53,Paramètres!$G$2:$G$6,0)-1,MOD(Y$51+5,28)),"")</f>
        <v>0</v>
      </c>
      <c r="Z53" s="18">
        <f ca="1">IF(COUNTIF(fériés,Z$51)=0,OFFSET(Paramètres!$H$2,MATCH($B53,Paramètres!$G$2:$G$6,0)-1,MOD(Z$51+5,28)),"")</f>
        <v>0</v>
      </c>
      <c r="AA53" s="18" t="str">
        <f ca="1">IF(COUNTIF(fériés,AA$51)=0,OFFSET(Paramètres!$H$2,MATCH($B53,Paramètres!$G$2:$G$6,0)-1,MOD(AA$51+5,28)),"")</f>
        <v>M</v>
      </c>
      <c r="AB53" s="18" t="str">
        <f ca="1">IF(COUNTIF(fériés,AB$51)=0,OFFSET(Paramètres!$H$2,MATCH($B53,Paramètres!$G$2:$G$6,0)-1,MOD(AB$51+5,28)),"")</f>
        <v>M</v>
      </c>
      <c r="AC53" s="18" t="str">
        <f ca="1">IF(COUNTIF(fériés,AC$51)=0,OFFSET(Paramètres!$H$2,MATCH($B53,Paramètres!$G$2:$G$6,0)-1,MOD(AC$51+5,28)),"")</f>
        <v>M</v>
      </c>
      <c r="AD53" s="18" t="str">
        <f ca="1">IF(COUNTIF(fériés,AD$51)=0,OFFSET(Paramètres!$H$2,MATCH($B53,Paramètres!$G$2:$G$6,0)-1,MOD(AD$51+5,28)),"")</f>
        <v>M</v>
      </c>
      <c r="AE53" s="18" t="str">
        <f ca="1">IF(COUNTIF(fériés,AE$51)=0,OFFSET(Paramètres!$H$2,MATCH($B53,Paramètres!$G$2:$G$6,0)-1,MOD(AE$51+5,28)),"")</f>
        <v>M</v>
      </c>
      <c r="AF53" s="18">
        <f ca="1">IF(COUNTIF(fériés,AF$51)=0,OFFSET(Paramètres!$H$2,MATCH($B53,Paramètres!$G$2:$G$6,0)-1,MOD(AF$51+5,28)),"")</f>
        <v>0</v>
      </c>
      <c r="AG53" s="18">
        <f ca="1">IF(COUNTIF(fériés,AG$51)=0,OFFSET(Paramètres!$H$2,MATCH($B53,Paramètres!$G$2:$G$6,0)-1,MOD(AG$51+5,28)),"")</f>
        <v>0</v>
      </c>
    </row>
    <row r="54" spans="2:33" ht="15" thickBot="1">
      <c r="B54" s="17" t="str">
        <f>Paramètres!$G$4</f>
        <v>Personne3</v>
      </c>
      <c r="C54" s="18" t="str">
        <f ca="1">IF(COUNTIF(fériés,C$51)=0,OFFSET(Paramètres!$H$2,MATCH($B54,Paramètres!$G$2:$G$6,0)-1,MOD(C$51+5,28)),"")</f>
        <v>A</v>
      </c>
      <c r="D54" s="18">
        <f ca="1">IF(COUNTIF(fériés,D$51)=0,OFFSET(Paramètres!$H$2,MATCH($B54,Paramètres!$G$2:$G$6,0)-1,MOD(D$51+5,28)),"")</f>
        <v>0</v>
      </c>
      <c r="E54" s="18">
        <f ca="1">IF(COUNTIF(fériés,E$51)=0,OFFSET(Paramètres!$H$2,MATCH($B54,Paramètres!$G$2:$G$6,0)-1,MOD(E$51+5,28)),"")</f>
        <v>0</v>
      </c>
      <c r="F54" s="18" t="str">
        <f ca="1">IF(COUNTIF(fériés,F$51)=0,OFFSET(Paramètres!$H$2,MATCH($B54,Paramètres!$G$2:$G$6,0)-1,MOD(F$51+5,28)),"")</f>
        <v>M</v>
      </c>
      <c r="G54" s="18" t="str">
        <f ca="1">IF(COUNTIF(fériés,G$51)=0,OFFSET(Paramètres!$H$2,MATCH($B54,Paramètres!$G$2:$G$6,0)-1,MOD(G$51+5,28)),"")</f>
        <v>M</v>
      </c>
      <c r="H54" s="18" t="str">
        <f ca="1">IF(COUNTIF(fériés,H$51)=0,OFFSET(Paramètres!$H$2,MATCH($B54,Paramètres!$G$2:$G$6,0)-1,MOD(H$51+5,28)),"")</f>
        <v>M</v>
      </c>
      <c r="I54" s="18" t="str">
        <f ca="1">IF(COUNTIF(fériés,I$51)=0,OFFSET(Paramètres!$H$2,MATCH($B54,Paramètres!$G$2:$G$6,0)-1,MOD(I$51+5,28)),"")</f>
        <v>M</v>
      </c>
      <c r="J54" s="18" t="str">
        <f ca="1">IF(COUNTIF(fériés,J$51)=0,OFFSET(Paramètres!$H$2,MATCH($B54,Paramètres!$G$2:$G$6,0)-1,MOD(J$51+5,28)),"")</f>
        <v>M</v>
      </c>
      <c r="K54" s="18">
        <f ca="1">IF(COUNTIF(fériés,K$51)=0,OFFSET(Paramètres!$H$2,MATCH($B54,Paramètres!$G$2:$G$6,0)-1,MOD(K$51+5,28)),"")</f>
        <v>0</v>
      </c>
      <c r="L54" s="18">
        <f ca="1">IF(COUNTIF(fériés,L$51)=0,OFFSET(Paramètres!$H$2,MATCH($B54,Paramètres!$G$2:$G$6,0)-1,MOD(L$51+5,28)),"")</f>
        <v>0</v>
      </c>
      <c r="M54" s="18" t="str">
        <f ca="1">IF(COUNTIF(fériés,M$51)=0,OFFSET(Paramètres!$H$2,MATCH($B54,Paramètres!$G$2:$G$6,0)-1,MOD(M$51+5,28)),"")</f>
        <v>A</v>
      </c>
      <c r="N54" s="18" t="str">
        <f ca="1">IF(COUNTIF(fériés,N$51)=0,OFFSET(Paramètres!$H$2,MATCH($B54,Paramètres!$G$2:$G$6,0)-1,MOD(N$51+5,28)),"")</f>
        <v>A</v>
      </c>
      <c r="O54" s="18" t="str">
        <f ca="1">IF(COUNTIF(fériés,O$51)=0,OFFSET(Paramètres!$H$2,MATCH($B54,Paramètres!$G$2:$G$6,0)-1,MOD(O$51+5,28)),"")</f>
        <v>A</v>
      </c>
      <c r="P54" s="18" t="str">
        <f ca="1">IF(COUNTIF(fériés,P$51)=0,OFFSET(Paramètres!$H$2,MATCH($B54,Paramètres!$G$2:$G$6,0)-1,MOD(P$51+5,28)),"")</f>
        <v>A</v>
      </c>
      <c r="Q54" s="18" t="str">
        <f ca="1">IF(COUNTIF(fériés,Q$51)=0,OFFSET(Paramètres!$H$2,MATCH($B54,Paramètres!$G$2:$G$6,0)-1,MOD(Q$51+5,28)),"")</f>
        <v/>
      </c>
      <c r="R54" s="18">
        <f ca="1">IF(COUNTIF(fériés,R$51)=0,OFFSET(Paramètres!$H$2,MATCH($B54,Paramètres!$G$2:$G$6,0)-1,MOD(R$51+5,28)),"")</f>
        <v>0</v>
      </c>
      <c r="S54" s="18">
        <f ca="1">IF(COUNTIF(fériés,S$51)=0,OFFSET(Paramètres!$H$2,MATCH($B54,Paramètres!$G$2:$G$6,0)-1,MOD(S$51+5,28)),"")</f>
        <v>0</v>
      </c>
      <c r="T54" s="18" t="str">
        <f ca="1">IF(COUNTIF(fériés,T$51)=0,OFFSET(Paramètres!$H$2,MATCH($B54,Paramètres!$G$2:$G$6,0)-1,MOD(T$51+5,28)),"")</f>
        <v>M</v>
      </c>
      <c r="U54" s="18" t="str">
        <f ca="1">IF(COUNTIF(fériés,U$51)=0,OFFSET(Paramètres!$H$2,MATCH($B54,Paramètres!$G$2:$G$6,0)-1,MOD(U$51+5,28)),"")</f>
        <v>M</v>
      </c>
      <c r="V54" s="18" t="str">
        <f ca="1">IF(COUNTIF(fériés,V$51)=0,OFFSET(Paramètres!$H$2,MATCH($B54,Paramètres!$G$2:$G$6,0)-1,MOD(V$51+5,28)),"")</f>
        <v>M</v>
      </c>
      <c r="W54" s="18" t="str">
        <f ca="1">IF(COUNTIF(fériés,W$51)=0,OFFSET(Paramètres!$H$2,MATCH($B54,Paramètres!$G$2:$G$6,0)-1,MOD(W$51+5,28)),"")</f>
        <v>M</v>
      </c>
      <c r="X54" s="18" t="str">
        <f ca="1">IF(COUNTIF(fériés,X$51)=0,OFFSET(Paramètres!$H$2,MATCH($B54,Paramètres!$G$2:$G$6,0)-1,MOD(X$51+5,28)),"")</f>
        <v>M</v>
      </c>
      <c r="Y54" s="18">
        <f ca="1">IF(COUNTIF(fériés,Y$51)=0,OFFSET(Paramètres!$H$2,MATCH($B54,Paramètres!$G$2:$G$6,0)-1,MOD(Y$51+5,28)),"")</f>
        <v>0</v>
      </c>
      <c r="Z54" s="18">
        <f ca="1">IF(COUNTIF(fériés,Z$51)=0,OFFSET(Paramètres!$H$2,MATCH($B54,Paramètres!$G$2:$G$6,0)-1,MOD(Z$51+5,28)),"")</f>
        <v>0</v>
      </c>
      <c r="AA54" s="18" t="str">
        <f ca="1">IF(COUNTIF(fériés,AA$51)=0,OFFSET(Paramètres!$H$2,MATCH($B54,Paramètres!$G$2:$G$6,0)-1,MOD(AA$51+5,28)),"")</f>
        <v>A</v>
      </c>
      <c r="AB54" s="18" t="str">
        <f ca="1">IF(COUNTIF(fériés,AB$51)=0,OFFSET(Paramètres!$H$2,MATCH($B54,Paramètres!$G$2:$G$6,0)-1,MOD(AB$51+5,28)),"")</f>
        <v>A</v>
      </c>
      <c r="AC54" s="18" t="str">
        <f ca="1">IF(COUNTIF(fériés,AC$51)=0,OFFSET(Paramètres!$H$2,MATCH($B54,Paramètres!$G$2:$G$6,0)-1,MOD(AC$51+5,28)),"")</f>
        <v>A</v>
      </c>
      <c r="AD54" s="18" t="str">
        <f ca="1">IF(COUNTIF(fériés,AD$51)=0,OFFSET(Paramètres!$H$2,MATCH($B54,Paramètres!$G$2:$G$6,0)-1,MOD(AD$51+5,28)),"")</f>
        <v>A</v>
      </c>
      <c r="AE54" s="18" t="str">
        <f ca="1">IF(COUNTIF(fériés,AE$51)=0,OFFSET(Paramètres!$H$2,MATCH($B54,Paramètres!$G$2:$G$6,0)-1,MOD(AE$51+5,28)),"")</f>
        <v>A</v>
      </c>
      <c r="AF54" s="18">
        <f ca="1">IF(COUNTIF(fériés,AF$51)=0,OFFSET(Paramètres!$H$2,MATCH($B54,Paramètres!$G$2:$G$6,0)-1,MOD(AF$51+5,28)),"")</f>
        <v>0</v>
      </c>
      <c r="AG54" s="18">
        <f ca="1">IF(COUNTIF(fériés,AG$51)=0,OFFSET(Paramètres!$H$2,MATCH($B54,Paramètres!$G$2:$G$6,0)-1,MOD(AG$51+5,28)),"")</f>
        <v>0</v>
      </c>
    </row>
    <row r="55" spans="2:33" ht="15" thickBot="1">
      <c r="B55" s="17" t="str">
        <f>Paramètres!$G$5</f>
        <v>Personne4</v>
      </c>
      <c r="C55" s="18">
        <f ca="1">IF(COUNTIF(fériés,C$51)=0,OFFSET(Paramètres!$H$2,MATCH($B55,Paramètres!$G$2:$G$6,0)-1,MOD(C$51+5,28)),"")</f>
        <v>0</v>
      </c>
      <c r="D55" s="18">
        <f ca="1">IF(COUNTIF(fériés,D$51)=0,OFFSET(Paramètres!$H$2,MATCH($B55,Paramètres!$G$2:$G$6,0)-1,MOD(D$51+5,28)),"")</f>
        <v>0</v>
      </c>
      <c r="E55" s="18">
        <f ca="1">IF(COUNTIF(fériés,E$51)=0,OFFSET(Paramètres!$H$2,MATCH($B55,Paramètres!$G$2:$G$6,0)-1,MOD(E$51+5,28)),"")</f>
        <v>0</v>
      </c>
      <c r="F55" s="18">
        <f ca="1">IF(COUNTIF(fériés,F$51)=0,OFFSET(Paramètres!$H$2,MATCH($B55,Paramètres!$G$2:$G$6,0)-1,MOD(F$51+5,28)),"")</f>
        <v>0</v>
      </c>
      <c r="G55" s="18">
        <f ca="1">IF(COUNTIF(fériés,G$51)=0,OFFSET(Paramètres!$H$2,MATCH($B55,Paramètres!$G$2:$G$6,0)-1,MOD(G$51+5,28)),"")</f>
        <v>0</v>
      </c>
      <c r="H55" s="18">
        <f ca="1">IF(COUNTIF(fériés,H$51)=0,OFFSET(Paramètres!$H$2,MATCH($B55,Paramètres!$G$2:$G$6,0)-1,MOD(H$51+5,28)),"")</f>
        <v>0</v>
      </c>
      <c r="I55" s="18">
        <f ca="1">IF(COUNTIF(fériés,I$51)=0,OFFSET(Paramètres!$H$2,MATCH($B55,Paramètres!$G$2:$G$6,0)-1,MOD(I$51+5,28)),"")</f>
        <v>0</v>
      </c>
      <c r="J55" s="18">
        <f ca="1">IF(COUNTIF(fériés,J$51)=0,OFFSET(Paramètres!$H$2,MATCH($B55,Paramètres!$G$2:$G$6,0)-1,MOD(J$51+5,28)),"")</f>
        <v>0</v>
      </c>
      <c r="K55" s="18">
        <f ca="1">IF(COUNTIF(fériés,K$51)=0,OFFSET(Paramètres!$H$2,MATCH($B55,Paramètres!$G$2:$G$6,0)-1,MOD(K$51+5,28)),"")</f>
        <v>0</v>
      </c>
      <c r="L55" s="18">
        <f ca="1">IF(COUNTIF(fériés,L$51)=0,OFFSET(Paramètres!$H$2,MATCH($B55,Paramètres!$G$2:$G$6,0)-1,MOD(L$51+5,28)),"")</f>
        <v>0</v>
      </c>
      <c r="M55" s="18">
        <f ca="1">IF(COUNTIF(fériés,M$51)=0,OFFSET(Paramètres!$H$2,MATCH($B55,Paramètres!$G$2:$G$6,0)-1,MOD(M$51+5,28)),"")</f>
        <v>0</v>
      </c>
      <c r="N55" s="18">
        <f ca="1">IF(COUNTIF(fériés,N$51)=0,OFFSET(Paramètres!$H$2,MATCH($B55,Paramètres!$G$2:$G$6,0)-1,MOD(N$51+5,28)),"")</f>
        <v>0</v>
      </c>
      <c r="O55" s="18">
        <f ca="1">IF(COUNTIF(fériés,O$51)=0,OFFSET(Paramètres!$H$2,MATCH($B55,Paramètres!$G$2:$G$6,0)-1,MOD(O$51+5,28)),"")</f>
        <v>0</v>
      </c>
      <c r="P55" s="18">
        <f ca="1">IF(COUNTIF(fériés,P$51)=0,OFFSET(Paramètres!$H$2,MATCH($B55,Paramètres!$G$2:$G$6,0)-1,MOD(P$51+5,28)),"")</f>
        <v>0</v>
      </c>
      <c r="Q55" s="18" t="str">
        <f ca="1">IF(COUNTIF(fériés,Q$51)=0,OFFSET(Paramètres!$H$2,MATCH($B55,Paramètres!$G$2:$G$6,0)-1,MOD(Q$51+5,28)),"")</f>
        <v/>
      </c>
      <c r="R55" s="18">
        <f ca="1">IF(COUNTIF(fériés,R$51)=0,OFFSET(Paramètres!$H$2,MATCH($B55,Paramètres!$G$2:$G$6,0)-1,MOD(R$51+5,28)),"")</f>
        <v>0</v>
      </c>
      <c r="S55" s="18">
        <f ca="1">IF(COUNTIF(fériés,S$51)=0,OFFSET(Paramètres!$H$2,MATCH($B55,Paramètres!$G$2:$G$6,0)-1,MOD(S$51+5,28)),"")</f>
        <v>0</v>
      </c>
      <c r="T55" s="18">
        <f ca="1">IF(COUNTIF(fériés,T$51)=0,OFFSET(Paramètres!$H$2,MATCH($B55,Paramètres!$G$2:$G$6,0)-1,MOD(T$51+5,28)),"")</f>
        <v>0</v>
      </c>
      <c r="U55" s="18">
        <f ca="1">IF(COUNTIF(fériés,U$51)=0,OFFSET(Paramètres!$H$2,MATCH($B55,Paramètres!$G$2:$G$6,0)-1,MOD(U$51+5,28)),"")</f>
        <v>0</v>
      </c>
      <c r="V55" s="18">
        <f ca="1">IF(COUNTIF(fériés,V$51)=0,OFFSET(Paramètres!$H$2,MATCH($B55,Paramètres!$G$2:$G$6,0)-1,MOD(V$51+5,28)),"")</f>
        <v>0</v>
      </c>
      <c r="W55" s="18">
        <f ca="1">IF(COUNTIF(fériés,W$51)=0,OFFSET(Paramètres!$H$2,MATCH($B55,Paramètres!$G$2:$G$6,0)-1,MOD(W$51+5,28)),"")</f>
        <v>0</v>
      </c>
      <c r="X55" s="18">
        <f ca="1">IF(COUNTIF(fériés,X$51)=0,OFFSET(Paramètres!$H$2,MATCH($B55,Paramètres!$G$2:$G$6,0)-1,MOD(X$51+5,28)),"")</f>
        <v>0</v>
      </c>
      <c r="Y55" s="18">
        <f ca="1">IF(COUNTIF(fériés,Y$51)=0,OFFSET(Paramètres!$H$2,MATCH($B55,Paramètres!$G$2:$G$6,0)-1,MOD(Y$51+5,28)),"")</f>
        <v>0</v>
      </c>
      <c r="Z55" s="18">
        <f ca="1">IF(COUNTIF(fériés,Z$51)=0,OFFSET(Paramètres!$H$2,MATCH($B55,Paramètres!$G$2:$G$6,0)-1,MOD(Z$51+5,28)),"")</f>
        <v>0</v>
      </c>
      <c r="AA55" s="18">
        <f ca="1">IF(COUNTIF(fériés,AA$51)=0,OFFSET(Paramètres!$H$2,MATCH($B55,Paramètres!$G$2:$G$6,0)-1,MOD(AA$51+5,28)),"")</f>
        <v>0</v>
      </c>
      <c r="AB55" s="18">
        <f ca="1">IF(COUNTIF(fériés,AB$51)=0,OFFSET(Paramètres!$H$2,MATCH($B55,Paramètres!$G$2:$G$6,0)-1,MOD(AB$51+5,28)),"")</f>
        <v>0</v>
      </c>
      <c r="AC55" s="18">
        <f ca="1">IF(COUNTIF(fériés,AC$51)=0,OFFSET(Paramètres!$H$2,MATCH($B55,Paramètres!$G$2:$G$6,0)-1,MOD(AC$51+5,28)),"")</f>
        <v>0</v>
      </c>
      <c r="AD55" s="18">
        <f ca="1">IF(COUNTIF(fériés,AD$51)=0,OFFSET(Paramètres!$H$2,MATCH($B55,Paramètres!$G$2:$G$6,0)-1,MOD(AD$51+5,28)),"")</f>
        <v>0</v>
      </c>
      <c r="AE55" s="18">
        <f ca="1">IF(COUNTIF(fériés,AE$51)=0,OFFSET(Paramètres!$H$2,MATCH($B55,Paramètres!$G$2:$G$6,0)-1,MOD(AE$51+5,28)),"")</f>
        <v>0</v>
      </c>
      <c r="AF55" s="18">
        <f ca="1">IF(COUNTIF(fériés,AF$51)=0,OFFSET(Paramètres!$H$2,MATCH($B55,Paramètres!$G$2:$G$6,0)-1,MOD(AF$51+5,28)),"")</f>
        <v>0</v>
      </c>
      <c r="AG55" s="18">
        <f ca="1">IF(COUNTIF(fériés,AG$51)=0,OFFSET(Paramètres!$H$2,MATCH($B55,Paramètres!$G$2:$G$6,0)-1,MOD(AG$51+5,28)),"")</f>
        <v>0</v>
      </c>
    </row>
    <row r="56" spans="2:33" ht="15" thickBot="1">
      <c r="B56" s="17" t="str">
        <f>Paramètres!$G$6</f>
        <v>Personne5</v>
      </c>
      <c r="C56" s="18">
        <f ca="1">IF(COUNTIF(fériés,C$51)=1,"M",OFFSET(Paramètres!$H$2,MATCH($B56,Paramètres!$G$2:$G$6,0)-1,MOD(C$51+5,28)))</f>
        <v>0</v>
      </c>
      <c r="D56" s="18" t="str">
        <f ca="1">IF(COUNTIF(fériés,D$51)=1,"M",OFFSET(Paramètres!$H$2,MATCH($B56,Paramètres!$G$2:$G$6,0)-1,MOD(D$51+5,28)))</f>
        <v>M</v>
      </c>
      <c r="E56" s="18" t="str">
        <f ca="1">IF(COUNTIF(fériés,E$51)=1,"M",OFFSET(Paramètres!$H$2,MATCH($B56,Paramètres!$G$2:$G$6,0)-1,MOD(E$51+5,28)))</f>
        <v>M</v>
      </c>
      <c r="F56" s="18">
        <f ca="1">IF(COUNTIF(fériés,F$51)=1,"M",OFFSET(Paramètres!$H$2,MATCH($B56,Paramètres!$G$2:$G$6,0)-1,MOD(F$51+5,28)))</f>
        <v>0</v>
      </c>
      <c r="G56" s="18">
        <f ca="1">IF(COUNTIF(fériés,G$51)=1,"M",OFFSET(Paramètres!$H$2,MATCH($B56,Paramètres!$G$2:$G$6,0)-1,MOD(G$51+5,28)))</f>
        <v>0</v>
      </c>
      <c r="H56" s="18">
        <f ca="1">IF(COUNTIF(fériés,H$51)=1,"M",OFFSET(Paramètres!$H$2,MATCH($B56,Paramètres!$G$2:$G$6,0)-1,MOD(H$51+5,28)))</f>
        <v>0</v>
      </c>
      <c r="I56" s="18">
        <f ca="1">IF(COUNTIF(fériés,I$51)=1,"M",OFFSET(Paramètres!$H$2,MATCH($B56,Paramètres!$G$2:$G$6,0)-1,MOD(I$51+5,28)))</f>
        <v>0</v>
      </c>
      <c r="J56" s="18">
        <f ca="1">IF(COUNTIF(fériés,J$51)=1,"M",OFFSET(Paramètres!$H$2,MATCH($B56,Paramètres!$G$2:$G$6,0)-1,MOD(J$51+5,28)))</f>
        <v>0</v>
      </c>
      <c r="K56" s="18" t="str">
        <f ca="1">IF(COUNTIF(fériés,K$51)=1,"M",OFFSET(Paramètres!$H$2,MATCH($B56,Paramètres!$G$2:$G$6,0)-1,MOD(K$51+5,28)))</f>
        <v>M</v>
      </c>
      <c r="L56" s="18" t="str">
        <f ca="1">IF(COUNTIF(fériés,L$51)=1,"M",OFFSET(Paramètres!$H$2,MATCH($B56,Paramètres!$G$2:$G$6,0)-1,MOD(L$51+5,28)))</f>
        <v>M</v>
      </c>
      <c r="M56" s="18">
        <f ca="1">IF(COUNTIF(fériés,M$51)=1,"M",OFFSET(Paramètres!$H$2,MATCH($B56,Paramètres!$G$2:$G$6,0)-1,MOD(M$51+5,28)))</f>
        <v>0</v>
      </c>
      <c r="N56" s="18">
        <f ca="1">IF(COUNTIF(fériés,N$51)=1,"M",OFFSET(Paramètres!$H$2,MATCH($B56,Paramètres!$G$2:$G$6,0)-1,MOD(N$51+5,28)))</f>
        <v>0</v>
      </c>
      <c r="O56" s="18">
        <f ca="1">IF(COUNTIF(fériés,O$51)=1,"M",OFFSET(Paramètres!$H$2,MATCH($B56,Paramètres!$G$2:$G$6,0)-1,MOD(O$51+5,28)))</f>
        <v>0</v>
      </c>
      <c r="P56" s="18">
        <f ca="1">IF(COUNTIF(fériés,P$51)=1,"M",OFFSET(Paramètres!$H$2,MATCH($B56,Paramètres!$G$2:$G$6,0)-1,MOD(P$51+5,28)))</f>
        <v>0</v>
      </c>
      <c r="Q56" s="18" t="str">
        <f ca="1">IF(COUNTIF(fériés,Q$51)=1,"M",OFFSET(Paramètres!$H$2,MATCH($B56,Paramètres!$G$2:$G$6,0)-1,MOD(Q$51+5,28)))</f>
        <v>M</v>
      </c>
      <c r="R56" s="18" t="str">
        <f ca="1">IF(COUNTIF(fériés,R$51)=1,"M",OFFSET(Paramètres!$H$2,MATCH($B56,Paramètres!$G$2:$G$6,0)-1,MOD(R$51+5,28)))</f>
        <v>M</v>
      </c>
      <c r="S56" s="18" t="str">
        <f ca="1">IF(COUNTIF(fériés,S$51)=1,"M",OFFSET(Paramètres!$H$2,MATCH($B56,Paramètres!$G$2:$G$6,0)-1,MOD(S$51+5,28)))</f>
        <v>M</v>
      </c>
      <c r="T56" s="18">
        <f ca="1">IF(COUNTIF(fériés,T$51)=1,"M",OFFSET(Paramètres!$H$2,MATCH($B56,Paramètres!$G$2:$G$6,0)-1,MOD(T$51+5,28)))</f>
        <v>0</v>
      </c>
      <c r="U56" s="18">
        <f ca="1">IF(COUNTIF(fériés,U$51)=1,"M",OFFSET(Paramètres!$H$2,MATCH($B56,Paramètres!$G$2:$G$6,0)-1,MOD(U$51+5,28)))</f>
        <v>0</v>
      </c>
      <c r="V56" s="18">
        <f ca="1">IF(COUNTIF(fériés,V$51)=1,"M",OFFSET(Paramètres!$H$2,MATCH($B56,Paramètres!$G$2:$G$6,0)-1,MOD(V$51+5,28)))</f>
        <v>0</v>
      </c>
      <c r="W56" s="18">
        <f ca="1">IF(COUNTIF(fériés,W$51)=1,"M",OFFSET(Paramètres!$H$2,MATCH($B56,Paramètres!$G$2:$G$6,0)-1,MOD(W$51+5,28)))</f>
        <v>0</v>
      </c>
      <c r="X56" s="18">
        <f ca="1">IF(COUNTIF(fériés,X$51)=1,"M",OFFSET(Paramètres!$H$2,MATCH($B56,Paramètres!$G$2:$G$6,0)-1,MOD(X$51+5,28)))</f>
        <v>0</v>
      </c>
      <c r="Y56" s="18" t="str">
        <f ca="1">IF(COUNTIF(fériés,Y$51)=1,"M",OFFSET(Paramètres!$H$2,MATCH($B56,Paramètres!$G$2:$G$6,0)-1,MOD(Y$51+5,28)))</f>
        <v>M</v>
      </c>
      <c r="Z56" s="18" t="str">
        <f ca="1">IF(COUNTIF(fériés,Z$51)=1,"M",OFFSET(Paramètres!$H$2,MATCH($B56,Paramètres!$G$2:$G$6,0)-1,MOD(Z$51+5,28)))</f>
        <v>M</v>
      </c>
      <c r="AA56" s="18">
        <f ca="1">IF(COUNTIF(fériés,AA$51)=1,"M",OFFSET(Paramètres!$H$2,MATCH($B56,Paramètres!$G$2:$G$6,0)-1,MOD(AA$51+5,28)))</f>
        <v>0</v>
      </c>
      <c r="AB56" s="18">
        <f ca="1">IF(COUNTIF(fériés,AB$51)=1,"M",OFFSET(Paramètres!$H$2,MATCH($B56,Paramètres!$G$2:$G$6,0)-1,MOD(AB$51+5,28)))</f>
        <v>0</v>
      </c>
      <c r="AC56" s="18">
        <f ca="1">IF(COUNTIF(fériés,AC$51)=1,"M",OFFSET(Paramètres!$H$2,MATCH($B56,Paramètres!$G$2:$G$6,0)-1,MOD(AC$51+5,28)))</f>
        <v>0</v>
      </c>
      <c r="AD56" s="18">
        <f ca="1">IF(COUNTIF(fériés,AD$51)=1,"M",OFFSET(Paramètres!$H$2,MATCH($B56,Paramètres!$G$2:$G$6,0)-1,MOD(AD$51+5,28)))</f>
        <v>0</v>
      </c>
      <c r="AE56" s="18">
        <f ca="1">IF(COUNTIF(fériés,AE$51)=1,"M",OFFSET(Paramètres!$H$2,MATCH($B56,Paramètres!$G$2:$G$6,0)-1,MOD(AE$51+5,28)))</f>
        <v>0</v>
      </c>
      <c r="AF56" s="18" t="str">
        <f ca="1">IF(COUNTIF(fériés,AF$51)=1,"M",OFFSET(Paramètres!$H$2,MATCH($B56,Paramètres!$G$2:$G$6,0)-1,MOD(AF$51+5,28)))</f>
        <v>M</v>
      </c>
      <c r="AG56" s="18" t="str">
        <f ca="1">IF(COUNTIF(fériés,AG$51)=1,"M",OFFSET(Paramètres!$H$2,MATCH($B56,Paramètres!$G$2:$G$6,0)-1,MOD(AG$51+5,28)))</f>
        <v>M</v>
      </c>
    </row>
    <row r="57" spans="2:33" ht="15" thickBot="1"/>
    <row r="58" spans="2:33" ht="15" thickBot="1">
      <c r="B58" s="15">
        <f>DATE(an,9,1)</f>
        <v>45901</v>
      </c>
      <c r="C58" s="16">
        <f>B58</f>
        <v>45901</v>
      </c>
      <c r="D58" s="16">
        <f>C58+1</f>
        <v>45902</v>
      </c>
      <c r="E58" s="16">
        <f t="shared" ref="E58" si="193">D58+1</f>
        <v>45903</v>
      </c>
      <c r="F58" s="16">
        <f t="shared" ref="F58" si="194">E58+1</f>
        <v>45904</v>
      </c>
      <c r="G58" s="16">
        <f t="shared" ref="G58" si="195">F58+1</f>
        <v>45905</v>
      </c>
      <c r="H58" s="16">
        <f t="shared" ref="H58" si="196">G58+1</f>
        <v>45906</v>
      </c>
      <c r="I58" s="16">
        <f t="shared" ref="I58" si="197">H58+1</f>
        <v>45907</v>
      </c>
      <c r="J58" s="16">
        <f t="shared" ref="J58" si="198">I58+1</f>
        <v>45908</v>
      </c>
      <c r="K58" s="16">
        <f t="shared" ref="K58" si="199">J58+1</f>
        <v>45909</v>
      </c>
      <c r="L58" s="16">
        <f t="shared" ref="L58" si="200">K58+1</f>
        <v>45910</v>
      </c>
      <c r="M58" s="16">
        <f t="shared" ref="M58" si="201">L58+1</f>
        <v>45911</v>
      </c>
      <c r="N58" s="16">
        <f t="shared" ref="N58" si="202">M58+1</f>
        <v>45912</v>
      </c>
      <c r="O58" s="16">
        <f t="shared" ref="O58" si="203">N58+1</f>
        <v>45913</v>
      </c>
      <c r="P58" s="16">
        <f t="shared" ref="P58" si="204">O58+1</f>
        <v>45914</v>
      </c>
      <c r="Q58" s="16">
        <f t="shared" ref="Q58" si="205">P58+1</f>
        <v>45915</v>
      </c>
      <c r="R58" s="16">
        <f t="shared" ref="R58" si="206">Q58+1</f>
        <v>45916</v>
      </c>
      <c r="S58" s="16">
        <f t="shared" ref="S58" si="207">R58+1</f>
        <v>45917</v>
      </c>
      <c r="T58" s="16">
        <f t="shared" ref="T58" si="208">S58+1</f>
        <v>45918</v>
      </c>
      <c r="U58" s="16">
        <f t="shared" ref="U58" si="209">T58+1</f>
        <v>45919</v>
      </c>
      <c r="V58" s="16">
        <f t="shared" ref="V58" si="210">U58+1</f>
        <v>45920</v>
      </c>
      <c r="W58" s="16">
        <f t="shared" ref="W58" si="211">V58+1</f>
        <v>45921</v>
      </c>
      <c r="X58" s="16">
        <f t="shared" ref="X58" si="212">W58+1</f>
        <v>45922</v>
      </c>
      <c r="Y58" s="16">
        <f t="shared" ref="Y58" si="213">X58+1</f>
        <v>45923</v>
      </c>
      <c r="Z58" s="16">
        <f t="shared" ref="Z58" si="214">Y58+1</f>
        <v>45924</v>
      </c>
      <c r="AA58" s="16">
        <f t="shared" ref="AA58" si="215">Z58+1</f>
        <v>45925</v>
      </c>
      <c r="AB58" s="16">
        <f t="shared" ref="AB58" si="216">AA58+1</f>
        <v>45926</v>
      </c>
      <c r="AC58" s="16">
        <f t="shared" ref="AC58" si="217">AB58+1</f>
        <v>45927</v>
      </c>
      <c r="AD58" s="16">
        <f>AC58+1</f>
        <v>45928</v>
      </c>
      <c r="AE58" s="16">
        <f t="shared" ref="AE58" si="218">AD58+1</f>
        <v>45929</v>
      </c>
      <c r="AF58" s="16">
        <f t="shared" ref="AF58" si="219">AE58+1</f>
        <v>45930</v>
      </c>
    </row>
    <row r="59" spans="2:33" ht="15" thickBot="1">
      <c r="B59" s="17" t="str">
        <f>Paramètres!$G$2</f>
        <v>Personne1</v>
      </c>
      <c r="C59" s="18" t="str">
        <f ca="1">IF(COUNTIF(fériés,C$58)=0,OFFSET(Paramètres!$H$2,MATCH($B59,Paramètres!$G$2:$G$6,0)-1,MOD(C$58+5,28)),"")</f>
        <v>J</v>
      </c>
      <c r="D59" s="18" t="str">
        <f ca="1">IF(COUNTIF(fériés,D$58)=0,OFFSET(Paramètres!$H$2,MATCH($B59,Paramètres!$G$2:$G$6,0)-1,MOD(D$58+5,28)),"")</f>
        <v>J</v>
      </c>
      <c r="E59" s="18" t="str">
        <f ca="1">IF(COUNTIF(fériés,E$58)=0,OFFSET(Paramètres!$H$2,MATCH($B59,Paramètres!$G$2:$G$6,0)-1,MOD(E$58+5,28)),"")</f>
        <v>J</v>
      </c>
      <c r="F59" s="18" t="str">
        <f ca="1">IF(COUNTIF(fériés,F$58)=0,OFFSET(Paramètres!$H$2,MATCH($B59,Paramètres!$G$2:$G$6,0)-1,MOD(F$58+5,28)),"")</f>
        <v>J</v>
      </c>
      <c r="G59" s="18" t="str">
        <f ca="1">IF(COUNTIF(fériés,G$58)=0,OFFSET(Paramètres!$H$2,MATCH($B59,Paramètres!$G$2:$G$6,0)-1,MOD(G$58+5,28)),"")</f>
        <v>J</v>
      </c>
      <c r="H59" s="18">
        <f ca="1">IF(COUNTIF(fériés,H$58)=0,OFFSET(Paramètres!$H$2,MATCH($B59,Paramètres!$G$2:$G$6,0)-1,MOD(H$58+5,28)),"")</f>
        <v>0</v>
      </c>
      <c r="I59" s="18">
        <f ca="1">IF(COUNTIF(fériés,I$58)=0,OFFSET(Paramètres!$H$2,MATCH($B59,Paramètres!$G$2:$G$6,0)-1,MOD(I$58+5,28)),"")</f>
        <v>0</v>
      </c>
      <c r="J59" s="18" t="str">
        <f ca="1">IF(COUNTIF(fériés,J$58)=0,OFFSET(Paramètres!$H$2,MATCH($B59,Paramètres!$G$2:$G$6,0)-1,MOD(J$58+5,28)),"")</f>
        <v>J</v>
      </c>
      <c r="K59" s="18" t="str">
        <f ca="1">IF(COUNTIF(fériés,K$58)=0,OFFSET(Paramètres!$H$2,MATCH($B59,Paramètres!$G$2:$G$6,0)-1,MOD(K$58+5,28)),"")</f>
        <v>J</v>
      </c>
      <c r="L59" s="18" t="str">
        <f ca="1">IF(COUNTIF(fériés,L$58)=0,OFFSET(Paramètres!$H$2,MATCH($B59,Paramètres!$G$2:$G$6,0)-1,MOD(L$58+5,28)),"")</f>
        <v>J</v>
      </c>
      <c r="M59" s="18" t="str">
        <f ca="1">IF(COUNTIF(fériés,M$58)=0,OFFSET(Paramètres!$H$2,MATCH($B59,Paramètres!$G$2:$G$6,0)-1,MOD(M$58+5,28)),"")</f>
        <v>J</v>
      </c>
      <c r="N59" s="18" t="str">
        <f ca="1">IF(COUNTIF(fériés,N$58)=0,OFFSET(Paramètres!$H$2,MATCH($B59,Paramètres!$G$2:$G$6,0)-1,MOD(N$58+5,28)),"")</f>
        <v>J</v>
      </c>
      <c r="O59" s="18">
        <f ca="1">IF(COUNTIF(fériés,O$58)=0,OFFSET(Paramètres!$H$2,MATCH($B59,Paramètres!$G$2:$G$6,0)-1,MOD(O$58+5,28)),"")</f>
        <v>0</v>
      </c>
      <c r="P59" s="18">
        <f ca="1">IF(COUNTIF(fériés,P$58)=0,OFFSET(Paramètres!$H$2,MATCH($B59,Paramètres!$G$2:$G$6,0)-1,MOD(P$58+5,28)),"")</f>
        <v>0</v>
      </c>
      <c r="Q59" s="18" t="str">
        <f ca="1">IF(COUNTIF(fériés,Q$58)=0,OFFSET(Paramètres!$H$2,MATCH($B59,Paramètres!$G$2:$G$6,0)-1,MOD(Q$58+5,28)),"")</f>
        <v>J</v>
      </c>
      <c r="R59" s="18" t="str">
        <f ca="1">IF(COUNTIF(fériés,R$58)=0,OFFSET(Paramètres!$H$2,MATCH($B59,Paramètres!$G$2:$G$6,0)-1,MOD(R$58+5,28)),"")</f>
        <v>J</v>
      </c>
      <c r="S59" s="18" t="str">
        <f ca="1">IF(COUNTIF(fériés,S$58)=0,OFFSET(Paramètres!$H$2,MATCH($B59,Paramètres!$G$2:$G$6,0)-1,MOD(S$58+5,28)),"")</f>
        <v>J</v>
      </c>
      <c r="T59" s="18" t="str">
        <f ca="1">IF(COUNTIF(fériés,T$58)=0,OFFSET(Paramètres!$H$2,MATCH($B59,Paramètres!$G$2:$G$6,0)-1,MOD(T$58+5,28)),"")</f>
        <v>J</v>
      </c>
      <c r="U59" s="18" t="str">
        <f ca="1">IF(COUNTIF(fériés,U$58)=0,OFFSET(Paramètres!$H$2,MATCH($B59,Paramètres!$G$2:$G$6,0)-1,MOD(U$58+5,28)),"")</f>
        <v>J</v>
      </c>
      <c r="V59" s="18">
        <f ca="1">IF(COUNTIF(fériés,V$58)=0,OFFSET(Paramètres!$H$2,MATCH($B59,Paramètres!$G$2:$G$6,0)-1,MOD(V$58+5,28)),"")</f>
        <v>0</v>
      </c>
      <c r="W59" s="18">
        <f ca="1">IF(COUNTIF(fériés,W$58)=0,OFFSET(Paramètres!$H$2,MATCH($B59,Paramètres!$G$2:$G$6,0)-1,MOD(W$58+5,28)),"")</f>
        <v>0</v>
      </c>
      <c r="X59" s="18" t="str">
        <f ca="1">IF(COUNTIF(fériés,X$58)=0,OFFSET(Paramètres!$H$2,MATCH($B59,Paramètres!$G$2:$G$6,0)-1,MOD(X$58+5,28)),"")</f>
        <v>J</v>
      </c>
      <c r="Y59" s="18" t="str">
        <f ca="1">IF(COUNTIF(fériés,Y$58)=0,OFFSET(Paramètres!$H$2,MATCH($B59,Paramètres!$G$2:$G$6,0)-1,MOD(Y$58+5,28)),"")</f>
        <v>J</v>
      </c>
      <c r="Z59" s="18" t="str">
        <f ca="1">IF(COUNTIF(fériés,Z$58)=0,OFFSET(Paramètres!$H$2,MATCH($B59,Paramètres!$G$2:$G$6,0)-1,MOD(Z$58+5,28)),"")</f>
        <v>J</v>
      </c>
      <c r="AA59" s="18" t="str">
        <f ca="1">IF(COUNTIF(fériés,AA$58)=0,OFFSET(Paramètres!$H$2,MATCH($B59,Paramètres!$G$2:$G$6,0)-1,MOD(AA$58+5,28)),"")</f>
        <v>J</v>
      </c>
      <c r="AB59" s="18" t="str">
        <f ca="1">IF(COUNTIF(fériés,AB$58)=0,OFFSET(Paramètres!$H$2,MATCH($B59,Paramètres!$G$2:$G$6,0)-1,MOD(AB$58+5,28)),"")</f>
        <v>J</v>
      </c>
      <c r="AC59" s="18">
        <f ca="1">IF(COUNTIF(fériés,AC$58)=0,OFFSET(Paramètres!$H$2,MATCH($B59,Paramètres!$G$2:$G$6,0)-1,MOD(AC$58+5,28)),"")</f>
        <v>0</v>
      </c>
      <c r="AD59" s="18">
        <f ca="1">IF(COUNTIF(fériés,AD$58)=0,OFFSET(Paramètres!$H$2,MATCH($B59,Paramètres!$G$2:$G$6,0)-1,MOD(AD$58+5,28)),"")</f>
        <v>0</v>
      </c>
      <c r="AE59" s="18" t="str">
        <f ca="1">IF(COUNTIF(fériés,AE$58)=0,OFFSET(Paramètres!$H$2,MATCH($B59,Paramètres!$G$2:$G$6,0)-1,MOD(AE$58+5,28)),"")</f>
        <v>J</v>
      </c>
      <c r="AF59" s="18" t="str">
        <f ca="1">IF(COUNTIF(fériés,AF$58)=0,OFFSET(Paramètres!$H$2,MATCH($B59,Paramètres!$G$2:$G$6,0)-1,MOD(AF$58+5,28)),"")</f>
        <v>J</v>
      </c>
    </row>
    <row r="60" spans="2:33" ht="15" thickBot="1">
      <c r="B60" s="17" t="str">
        <f>Paramètres!$G$3</f>
        <v>Personne2</v>
      </c>
      <c r="C60" s="18" t="str">
        <f ca="1">IF(COUNTIF(fériés,C$58)=0,OFFSET(Paramètres!$H$2,MATCH($B60,Paramètres!$G$2:$G$6,0)-1,MOD(C$58+5,28)),"")</f>
        <v>A</v>
      </c>
      <c r="D60" s="18" t="str">
        <f ca="1">IF(COUNTIF(fériés,D$58)=0,OFFSET(Paramètres!$H$2,MATCH($B60,Paramètres!$G$2:$G$6,0)-1,MOD(D$58+5,28)),"")</f>
        <v>A</v>
      </c>
      <c r="E60" s="18" t="str">
        <f ca="1">IF(COUNTIF(fériés,E$58)=0,OFFSET(Paramètres!$H$2,MATCH($B60,Paramètres!$G$2:$G$6,0)-1,MOD(E$58+5,28)),"")</f>
        <v>A</v>
      </c>
      <c r="F60" s="18" t="str">
        <f ca="1">IF(COUNTIF(fériés,F$58)=0,OFFSET(Paramètres!$H$2,MATCH($B60,Paramètres!$G$2:$G$6,0)-1,MOD(F$58+5,28)),"")</f>
        <v>A</v>
      </c>
      <c r="G60" s="18" t="str">
        <f ca="1">IF(COUNTIF(fériés,G$58)=0,OFFSET(Paramètres!$H$2,MATCH($B60,Paramètres!$G$2:$G$6,0)-1,MOD(G$58+5,28)),"")</f>
        <v>A</v>
      </c>
      <c r="H60" s="18">
        <f ca="1">IF(COUNTIF(fériés,H$58)=0,OFFSET(Paramètres!$H$2,MATCH($B60,Paramètres!$G$2:$G$6,0)-1,MOD(H$58+5,28)),"")</f>
        <v>0</v>
      </c>
      <c r="I60" s="18">
        <f ca="1">IF(COUNTIF(fériés,I$58)=0,OFFSET(Paramètres!$H$2,MATCH($B60,Paramètres!$G$2:$G$6,0)-1,MOD(I$58+5,28)),"")</f>
        <v>0</v>
      </c>
      <c r="J60" s="18" t="str">
        <f ca="1">IF(COUNTIF(fériés,J$58)=0,OFFSET(Paramètres!$H$2,MATCH($B60,Paramètres!$G$2:$G$6,0)-1,MOD(J$58+5,28)),"")</f>
        <v>M</v>
      </c>
      <c r="K60" s="18" t="str">
        <f ca="1">IF(COUNTIF(fériés,K$58)=0,OFFSET(Paramètres!$H$2,MATCH($B60,Paramètres!$G$2:$G$6,0)-1,MOD(K$58+5,28)),"")</f>
        <v>M</v>
      </c>
      <c r="L60" s="18" t="str">
        <f ca="1">IF(COUNTIF(fériés,L$58)=0,OFFSET(Paramètres!$H$2,MATCH($B60,Paramètres!$G$2:$G$6,0)-1,MOD(L$58+5,28)),"")</f>
        <v>M</v>
      </c>
      <c r="M60" s="18" t="str">
        <f ca="1">IF(COUNTIF(fériés,M$58)=0,OFFSET(Paramètres!$H$2,MATCH($B60,Paramètres!$G$2:$G$6,0)-1,MOD(M$58+5,28)),"")</f>
        <v>M</v>
      </c>
      <c r="N60" s="18" t="str">
        <f ca="1">IF(COUNTIF(fériés,N$58)=0,OFFSET(Paramètres!$H$2,MATCH($B60,Paramètres!$G$2:$G$6,0)-1,MOD(N$58+5,28)),"")</f>
        <v>M</v>
      </c>
      <c r="O60" s="18">
        <f ca="1">IF(COUNTIF(fériés,O$58)=0,OFFSET(Paramètres!$H$2,MATCH($B60,Paramètres!$G$2:$G$6,0)-1,MOD(O$58+5,28)),"")</f>
        <v>0</v>
      </c>
      <c r="P60" s="18">
        <f ca="1">IF(COUNTIF(fériés,P$58)=0,OFFSET(Paramètres!$H$2,MATCH($B60,Paramètres!$G$2:$G$6,0)-1,MOD(P$58+5,28)),"")</f>
        <v>0</v>
      </c>
      <c r="Q60" s="18" t="str">
        <f ca="1">IF(COUNTIF(fériés,Q$58)=0,OFFSET(Paramètres!$H$2,MATCH($B60,Paramètres!$G$2:$G$6,0)-1,MOD(Q$58+5,28)),"")</f>
        <v>A</v>
      </c>
      <c r="R60" s="18" t="str">
        <f ca="1">IF(COUNTIF(fériés,R$58)=0,OFFSET(Paramètres!$H$2,MATCH($B60,Paramètres!$G$2:$G$6,0)-1,MOD(R$58+5,28)),"")</f>
        <v>A</v>
      </c>
      <c r="S60" s="18" t="str">
        <f ca="1">IF(COUNTIF(fériés,S$58)=0,OFFSET(Paramètres!$H$2,MATCH($B60,Paramètres!$G$2:$G$6,0)-1,MOD(S$58+5,28)),"")</f>
        <v>A</v>
      </c>
      <c r="T60" s="18" t="str">
        <f ca="1">IF(COUNTIF(fériés,T$58)=0,OFFSET(Paramètres!$H$2,MATCH($B60,Paramètres!$G$2:$G$6,0)-1,MOD(T$58+5,28)),"")</f>
        <v>A</v>
      </c>
      <c r="U60" s="18" t="str">
        <f ca="1">IF(COUNTIF(fériés,U$58)=0,OFFSET(Paramètres!$H$2,MATCH($B60,Paramètres!$G$2:$G$6,0)-1,MOD(U$58+5,28)),"")</f>
        <v>A</v>
      </c>
      <c r="V60" s="18">
        <f ca="1">IF(COUNTIF(fériés,V$58)=0,OFFSET(Paramètres!$H$2,MATCH($B60,Paramètres!$G$2:$G$6,0)-1,MOD(V$58+5,28)),"")</f>
        <v>0</v>
      </c>
      <c r="W60" s="18">
        <f ca="1">IF(COUNTIF(fériés,W$58)=0,OFFSET(Paramètres!$H$2,MATCH($B60,Paramètres!$G$2:$G$6,0)-1,MOD(W$58+5,28)),"")</f>
        <v>0</v>
      </c>
      <c r="X60" s="18" t="str">
        <f ca="1">IF(COUNTIF(fériés,X$58)=0,OFFSET(Paramètres!$H$2,MATCH($B60,Paramètres!$G$2:$G$6,0)-1,MOD(X$58+5,28)),"")</f>
        <v>M</v>
      </c>
      <c r="Y60" s="18" t="str">
        <f ca="1">IF(COUNTIF(fériés,Y$58)=0,OFFSET(Paramètres!$H$2,MATCH($B60,Paramètres!$G$2:$G$6,0)-1,MOD(Y$58+5,28)),"")</f>
        <v>M</v>
      </c>
      <c r="Z60" s="18" t="str">
        <f ca="1">IF(COUNTIF(fériés,Z$58)=0,OFFSET(Paramètres!$H$2,MATCH($B60,Paramètres!$G$2:$G$6,0)-1,MOD(Z$58+5,28)),"")</f>
        <v>M</v>
      </c>
      <c r="AA60" s="18" t="str">
        <f ca="1">IF(COUNTIF(fériés,AA$58)=0,OFFSET(Paramètres!$H$2,MATCH($B60,Paramètres!$G$2:$G$6,0)-1,MOD(AA$58+5,28)),"")</f>
        <v>M</v>
      </c>
      <c r="AB60" s="18" t="str">
        <f ca="1">IF(COUNTIF(fériés,AB$58)=0,OFFSET(Paramètres!$H$2,MATCH($B60,Paramètres!$G$2:$G$6,0)-1,MOD(AB$58+5,28)),"")</f>
        <v>M</v>
      </c>
      <c r="AC60" s="18">
        <f ca="1">IF(COUNTIF(fériés,AC$58)=0,OFFSET(Paramètres!$H$2,MATCH($B60,Paramètres!$G$2:$G$6,0)-1,MOD(AC$58+5,28)),"")</f>
        <v>0</v>
      </c>
      <c r="AD60" s="18">
        <f ca="1">IF(COUNTIF(fériés,AD$58)=0,OFFSET(Paramètres!$H$2,MATCH($B60,Paramètres!$G$2:$G$6,0)-1,MOD(AD$58+5,28)),"")</f>
        <v>0</v>
      </c>
      <c r="AE60" s="18" t="str">
        <f ca="1">IF(COUNTIF(fériés,AE$58)=0,OFFSET(Paramètres!$H$2,MATCH($B60,Paramètres!$G$2:$G$6,0)-1,MOD(AE$58+5,28)),"")</f>
        <v>A</v>
      </c>
      <c r="AF60" s="18" t="str">
        <f ca="1">IF(COUNTIF(fériés,AF$58)=0,OFFSET(Paramètres!$H$2,MATCH($B60,Paramètres!$G$2:$G$6,0)-1,MOD(AF$58+5,28)),"")</f>
        <v>A</v>
      </c>
    </row>
    <row r="61" spans="2:33" ht="15" thickBot="1">
      <c r="B61" s="17" t="str">
        <f>Paramètres!$G$4</f>
        <v>Personne3</v>
      </c>
      <c r="C61" s="18" t="str">
        <f ca="1">IF(COUNTIF(fériés,C$58)=0,OFFSET(Paramètres!$H$2,MATCH($B61,Paramètres!$G$2:$G$6,0)-1,MOD(C$58+5,28)),"")</f>
        <v>M</v>
      </c>
      <c r="D61" s="18" t="str">
        <f ca="1">IF(COUNTIF(fériés,D$58)=0,OFFSET(Paramètres!$H$2,MATCH($B61,Paramètres!$G$2:$G$6,0)-1,MOD(D$58+5,28)),"")</f>
        <v>M</v>
      </c>
      <c r="E61" s="18" t="str">
        <f ca="1">IF(COUNTIF(fériés,E$58)=0,OFFSET(Paramètres!$H$2,MATCH($B61,Paramètres!$G$2:$G$6,0)-1,MOD(E$58+5,28)),"")</f>
        <v>M</v>
      </c>
      <c r="F61" s="18" t="str">
        <f ca="1">IF(COUNTIF(fériés,F$58)=0,OFFSET(Paramètres!$H$2,MATCH($B61,Paramètres!$G$2:$G$6,0)-1,MOD(F$58+5,28)),"")</f>
        <v>M</v>
      </c>
      <c r="G61" s="18" t="str">
        <f ca="1">IF(COUNTIF(fériés,G$58)=0,OFFSET(Paramètres!$H$2,MATCH($B61,Paramètres!$G$2:$G$6,0)-1,MOD(G$58+5,28)),"")</f>
        <v>M</v>
      </c>
      <c r="H61" s="18">
        <f ca="1">IF(COUNTIF(fériés,H$58)=0,OFFSET(Paramètres!$H$2,MATCH($B61,Paramètres!$G$2:$G$6,0)-1,MOD(H$58+5,28)),"")</f>
        <v>0</v>
      </c>
      <c r="I61" s="18">
        <f ca="1">IF(COUNTIF(fériés,I$58)=0,OFFSET(Paramètres!$H$2,MATCH($B61,Paramètres!$G$2:$G$6,0)-1,MOD(I$58+5,28)),"")</f>
        <v>0</v>
      </c>
      <c r="J61" s="18" t="str">
        <f ca="1">IF(COUNTIF(fériés,J$58)=0,OFFSET(Paramètres!$H$2,MATCH($B61,Paramètres!$G$2:$G$6,0)-1,MOD(J$58+5,28)),"")</f>
        <v>A</v>
      </c>
      <c r="K61" s="18" t="str">
        <f ca="1">IF(COUNTIF(fériés,K$58)=0,OFFSET(Paramètres!$H$2,MATCH($B61,Paramètres!$G$2:$G$6,0)-1,MOD(K$58+5,28)),"")</f>
        <v>A</v>
      </c>
      <c r="L61" s="18" t="str">
        <f ca="1">IF(COUNTIF(fériés,L$58)=0,OFFSET(Paramètres!$H$2,MATCH($B61,Paramètres!$G$2:$G$6,0)-1,MOD(L$58+5,28)),"")</f>
        <v>A</v>
      </c>
      <c r="M61" s="18" t="str">
        <f ca="1">IF(COUNTIF(fériés,M$58)=0,OFFSET(Paramètres!$H$2,MATCH($B61,Paramètres!$G$2:$G$6,0)-1,MOD(M$58+5,28)),"")</f>
        <v>A</v>
      </c>
      <c r="N61" s="18" t="str">
        <f ca="1">IF(COUNTIF(fériés,N$58)=0,OFFSET(Paramètres!$H$2,MATCH($B61,Paramètres!$G$2:$G$6,0)-1,MOD(N$58+5,28)),"")</f>
        <v>A</v>
      </c>
      <c r="O61" s="18">
        <f ca="1">IF(COUNTIF(fériés,O$58)=0,OFFSET(Paramètres!$H$2,MATCH($B61,Paramètres!$G$2:$G$6,0)-1,MOD(O$58+5,28)),"")</f>
        <v>0</v>
      </c>
      <c r="P61" s="18">
        <f ca="1">IF(COUNTIF(fériés,P$58)=0,OFFSET(Paramètres!$H$2,MATCH($B61,Paramètres!$G$2:$G$6,0)-1,MOD(P$58+5,28)),"")</f>
        <v>0</v>
      </c>
      <c r="Q61" s="18" t="str">
        <f ca="1">IF(COUNTIF(fériés,Q$58)=0,OFFSET(Paramètres!$H$2,MATCH($B61,Paramètres!$G$2:$G$6,0)-1,MOD(Q$58+5,28)),"")</f>
        <v>M</v>
      </c>
      <c r="R61" s="18" t="str">
        <f ca="1">IF(COUNTIF(fériés,R$58)=0,OFFSET(Paramètres!$H$2,MATCH($B61,Paramètres!$G$2:$G$6,0)-1,MOD(R$58+5,28)),"")</f>
        <v>M</v>
      </c>
      <c r="S61" s="18" t="str">
        <f ca="1">IF(COUNTIF(fériés,S$58)=0,OFFSET(Paramètres!$H$2,MATCH($B61,Paramètres!$G$2:$G$6,0)-1,MOD(S$58+5,28)),"")</f>
        <v>M</v>
      </c>
      <c r="T61" s="18" t="str">
        <f ca="1">IF(COUNTIF(fériés,T$58)=0,OFFSET(Paramètres!$H$2,MATCH($B61,Paramètres!$G$2:$G$6,0)-1,MOD(T$58+5,28)),"")</f>
        <v>M</v>
      </c>
      <c r="U61" s="18" t="str">
        <f ca="1">IF(COUNTIF(fériés,U$58)=0,OFFSET(Paramètres!$H$2,MATCH($B61,Paramètres!$G$2:$G$6,0)-1,MOD(U$58+5,28)),"")</f>
        <v>M</v>
      </c>
      <c r="V61" s="18">
        <f ca="1">IF(COUNTIF(fériés,V$58)=0,OFFSET(Paramètres!$H$2,MATCH($B61,Paramètres!$G$2:$G$6,0)-1,MOD(V$58+5,28)),"")</f>
        <v>0</v>
      </c>
      <c r="W61" s="18">
        <f ca="1">IF(COUNTIF(fériés,W$58)=0,OFFSET(Paramètres!$H$2,MATCH($B61,Paramètres!$G$2:$G$6,0)-1,MOD(W$58+5,28)),"")</f>
        <v>0</v>
      </c>
      <c r="X61" s="18" t="str">
        <f ca="1">IF(COUNTIF(fériés,X$58)=0,OFFSET(Paramètres!$H$2,MATCH($B61,Paramètres!$G$2:$G$6,0)-1,MOD(X$58+5,28)),"")</f>
        <v>A</v>
      </c>
      <c r="Y61" s="18" t="str">
        <f ca="1">IF(COUNTIF(fériés,Y$58)=0,OFFSET(Paramètres!$H$2,MATCH($B61,Paramètres!$G$2:$G$6,0)-1,MOD(Y$58+5,28)),"")</f>
        <v>A</v>
      </c>
      <c r="Z61" s="18" t="str">
        <f ca="1">IF(COUNTIF(fériés,Z$58)=0,OFFSET(Paramètres!$H$2,MATCH($B61,Paramètres!$G$2:$G$6,0)-1,MOD(Z$58+5,28)),"")</f>
        <v>A</v>
      </c>
      <c r="AA61" s="18" t="str">
        <f ca="1">IF(COUNTIF(fériés,AA$58)=0,OFFSET(Paramètres!$H$2,MATCH($B61,Paramètres!$G$2:$G$6,0)-1,MOD(AA$58+5,28)),"")</f>
        <v>A</v>
      </c>
      <c r="AB61" s="18" t="str">
        <f ca="1">IF(COUNTIF(fériés,AB$58)=0,OFFSET(Paramètres!$H$2,MATCH($B61,Paramètres!$G$2:$G$6,0)-1,MOD(AB$58+5,28)),"")</f>
        <v>A</v>
      </c>
      <c r="AC61" s="18">
        <f ca="1">IF(COUNTIF(fériés,AC$58)=0,OFFSET(Paramètres!$H$2,MATCH($B61,Paramètres!$G$2:$G$6,0)-1,MOD(AC$58+5,28)),"")</f>
        <v>0</v>
      </c>
      <c r="AD61" s="18">
        <f ca="1">IF(COUNTIF(fériés,AD$58)=0,OFFSET(Paramètres!$H$2,MATCH($B61,Paramètres!$G$2:$G$6,0)-1,MOD(AD$58+5,28)),"")</f>
        <v>0</v>
      </c>
      <c r="AE61" s="18" t="str">
        <f ca="1">IF(COUNTIF(fériés,AE$58)=0,OFFSET(Paramètres!$H$2,MATCH($B61,Paramètres!$G$2:$G$6,0)-1,MOD(AE$58+5,28)),"")</f>
        <v>M</v>
      </c>
      <c r="AF61" s="18" t="str">
        <f ca="1">IF(COUNTIF(fériés,AF$58)=0,OFFSET(Paramètres!$H$2,MATCH($B61,Paramètres!$G$2:$G$6,0)-1,MOD(AF$58+5,28)),"")</f>
        <v>M</v>
      </c>
    </row>
    <row r="62" spans="2:33" ht="15" thickBot="1">
      <c r="B62" s="17" t="str">
        <f>Paramètres!$G$5</f>
        <v>Personne4</v>
      </c>
      <c r="C62" s="18">
        <f ca="1">IF(COUNTIF(fériés,C$58)=0,OFFSET(Paramètres!$H$2,MATCH($B62,Paramètres!$G$2:$G$6,0)-1,MOD(C$58+5,28)),"")</f>
        <v>0</v>
      </c>
      <c r="D62" s="18">
        <f ca="1">IF(COUNTIF(fériés,D$58)=0,OFFSET(Paramètres!$H$2,MATCH($B62,Paramètres!$G$2:$G$6,0)-1,MOD(D$58+5,28)),"")</f>
        <v>0</v>
      </c>
      <c r="E62" s="18">
        <f ca="1">IF(COUNTIF(fériés,E$58)=0,OFFSET(Paramètres!$H$2,MATCH($B62,Paramètres!$G$2:$G$6,0)-1,MOD(E$58+5,28)),"")</f>
        <v>0</v>
      </c>
      <c r="F62" s="18">
        <f ca="1">IF(COUNTIF(fériés,F$58)=0,OFFSET(Paramètres!$H$2,MATCH($B62,Paramètres!$G$2:$G$6,0)-1,MOD(F$58+5,28)),"")</f>
        <v>0</v>
      </c>
      <c r="G62" s="18">
        <f ca="1">IF(COUNTIF(fériés,G$58)=0,OFFSET(Paramètres!$H$2,MATCH($B62,Paramètres!$G$2:$G$6,0)-1,MOD(G$58+5,28)),"")</f>
        <v>0</v>
      </c>
      <c r="H62" s="18">
        <f ca="1">IF(COUNTIF(fériés,H$58)=0,OFFSET(Paramètres!$H$2,MATCH($B62,Paramètres!$G$2:$G$6,0)-1,MOD(H$58+5,28)),"")</f>
        <v>0</v>
      </c>
      <c r="I62" s="18">
        <f ca="1">IF(COUNTIF(fériés,I$58)=0,OFFSET(Paramètres!$H$2,MATCH($B62,Paramètres!$G$2:$G$6,0)-1,MOD(I$58+5,28)),"")</f>
        <v>0</v>
      </c>
      <c r="J62" s="18">
        <f ca="1">IF(COUNTIF(fériés,J$58)=0,OFFSET(Paramètres!$H$2,MATCH($B62,Paramètres!$G$2:$G$6,0)-1,MOD(J$58+5,28)),"")</f>
        <v>0</v>
      </c>
      <c r="K62" s="18">
        <f ca="1">IF(COUNTIF(fériés,K$58)=0,OFFSET(Paramètres!$H$2,MATCH($B62,Paramètres!$G$2:$G$6,0)-1,MOD(K$58+5,28)),"")</f>
        <v>0</v>
      </c>
      <c r="L62" s="18">
        <f ca="1">IF(COUNTIF(fériés,L$58)=0,OFFSET(Paramètres!$H$2,MATCH($B62,Paramètres!$G$2:$G$6,0)-1,MOD(L$58+5,28)),"")</f>
        <v>0</v>
      </c>
      <c r="M62" s="18">
        <f ca="1">IF(COUNTIF(fériés,M$58)=0,OFFSET(Paramètres!$H$2,MATCH($B62,Paramètres!$G$2:$G$6,0)-1,MOD(M$58+5,28)),"")</f>
        <v>0</v>
      </c>
      <c r="N62" s="18">
        <f ca="1">IF(COUNTIF(fériés,N$58)=0,OFFSET(Paramètres!$H$2,MATCH($B62,Paramètres!$G$2:$G$6,0)-1,MOD(N$58+5,28)),"")</f>
        <v>0</v>
      </c>
      <c r="O62" s="18">
        <f ca="1">IF(COUNTIF(fériés,O$58)=0,OFFSET(Paramètres!$H$2,MATCH($B62,Paramètres!$G$2:$G$6,0)-1,MOD(O$58+5,28)),"")</f>
        <v>0</v>
      </c>
      <c r="P62" s="18">
        <f ca="1">IF(COUNTIF(fériés,P$58)=0,OFFSET(Paramètres!$H$2,MATCH($B62,Paramètres!$G$2:$G$6,0)-1,MOD(P$58+5,28)),"")</f>
        <v>0</v>
      </c>
      <c r="Q62" s="18">
        <f ca="1">IF(COUNTIF(fériés,Q$58)=0,OFFSET(Paramètres!$H$2,MATCH($B62,Paramètres!$G$2:$G$6,0)-1,MOD(Q$58+5,28)),"")</f>
        <v>0</v>
      </c>
      <c r="R62" s="18">
        <f ca="1">IF(COUNTIF(fériés,R$58)=0,OFFSET(Paramètres!$H$2,MATCH($B62,Paramètres!$G$2:$G$6,0)-1,MOD(R$58+5,28)),"")</f>
        <v>0</v>
      </c>
      <c r="S62" s="18">
        <f ca="1">IF(COUNTIF(fériés,S$58)=0,OFFSET(Paramètres!$H$2,MATCH($B62,Paramètres!$G$2:$G$6,0)-1,MOD(S$58+5,28)),"")</f>
        <v>0</v>
      </c>
      <c r="T62" s="18">
        <f ca="1">IF(COUNTIF(fériés,T$58)=0,OFFSET(Paramètres!$H$2,MATCH($B62,Paramètres!$G$2:$G$6,0)-1,MOD(T$58+5,28)),"")</f>
        <v>0</v>
      </c>
      <c r="U62" s="18">
        <f ca="1">IF(COUNTIF(fériés,U$58)=0,OFFSET(Paramètres!$H$2,MATCH($B62,Paramètres!$G$2:$G$6,0)-1,MOD(U$58+5,28)),"")</f>
        <v>0</v>
      </c>
      <c r="V62" s="18">
        <f ca="1">IF(COUNTIF(fériés,V$58)=0,OFFSET(Paramètres!$H$2,MATCH($B62,Paramètres!$G$2:$G$6,0)-1,MOD(V$58+5,28)),"")</f>
        <v>0</v>
      </c>
      <c r="W62" s="18">
        <f ca="1">IF(COUNTIF(fériés,W$58)=0,OFFSET(Paramètres!$H$2,MATCH($B62,Paramètres!$G$2:$G$6,0)-1,MOD(W$58+5,28)),"")</f>
        <v>0</v>
      </c>
      <c r="X62" s="18">
        <f ca="1">IF(COUNTIF(fériés,X$58)=0,OFFSET(Paramètres!$H$2,MATCH($B62,Paramètres!$G$2:$G$6,0)-1,MOD(X$58+5,28)),"")</f>
        <v>0</v>
      </c>
      <c r="Y62" s="18">
        <f ca="1">IF(COUNTIF(fériés,Y$58)=0,OFFSET(Paramètres!$H$2,MATCH($B62,Paramètres!$G$2:$G$6,0)-1,MOD(Y$58+5,28)),"")</f>
        <v>0</v>
      </c>
      <c r="Z62" s="18">
        <f ca="1">IF(COUNTIF(fériés,Z$58)=0,OFFSET(Paramètres!$H$2,MATCH($B62,Paramètres!$G$2:$G$6,0)-1,MOD(Z$58+5,28)),"")</f>
        <v>0</v>
      </c>
      <c r="AA62" s="18">
        <f ca="1">IF(COUNTIF(fériés,AA$58)=0,OFFSET(Paramètres!$H$2,MATCH($B62,Paramètres!$G$2:$G$6,0)-1,MOD(AA$58+5,28)),"")</f>
        <v>0</v>
      </c>
      <c r="AB62" s="18">
        <f ca="1">IF(COUNTIF(fériés,AB$58)=0,OFFSET(Paramètres!$H$2,MATCH($B62,Paramètres!$G$2:$G$6,0)-1,MOD(AB$58+5,28)),"")</f>
        <v>0</v>
      </c>
      <c r="AC62" s="18">
        <f ca="1">IF(COUNTIF(fériés,AC$58)=0,OFFSET(Paramètres!$H$2,MATCH($B62,Paramètres!$G$2:$G$6,0)-1,MOD(AC$58+5,28)),"")</f>
        <v>0</v>
      </c>
      <c r="AD62" s="18">
        <f ca="1">IF(COUNTIF(fériés,AD$58)=0,OFFSET(Paramètres!$H$2,MATCH($B62,Paramètres!$G$2:$G$6,0)-1,MOD(AD$58+5,28)),"")</f>
        <v>0</v>
      </c>
      <c r="AE62" s="18">
        <f ca="1">IF(COUNTIF(fériés,AE$58)=0,OFFSET(Paramètres!$H$2,MATCH($B62,Paramètres!$G$2:$G$6,0)-1,MOD(AE$58+5,28)),"")</f>
        <v>0</v>
      </c>
      <c r="AF62" s="18">
        <f ca="1">IF(COUNTIF(fériés,AF$58)=0,OFFSET(Paramètres!$H$2,MATCH($B62,Paramètres!$G$2:$G$6,0)-1,MOD(AF$58+5,28)),"")</f>
        <v>0</v>
      </c>
    </row>
    <row r="63" spans="2:33" ht="15" thickBot="1">
      <c r="B63" s="17" t="str">
        <f>Paramètres!$G$6</f>
        <v>Personne5</v>
      </c>
      <c r="C63" s="18">
        <f ca="1">IF(COUNTIF(fériés,C$58)=1,"M",OFFSET(Paramètres!$H$2,MATCH($B63,Paramètres!$G$2:$G$6,0)-1,MOD(C$58+5,28)))</f>
        <v>0</v>
      </c>
      <c r="D63" s="18">
        <f ca="1">IF(COUNTIF(fériés,D$58)=1,"M",OFFSET(Paramètres!$H$2,MATCH($B63,Paramètres!$G$2:$G$6,0)-1,MOD(D$58+5,28)))</f>
        <v>0</v>
      </c>
      <c r="E63" s="18">
        <f ca="1">IF(COUNTIF(fériés,E$58)=1,"M",OFFSET(Paramètres!$H$2,MATCH($B63,Paramètres!$G$2:$G$6,0)-1,MOD(E$58+5,28)))</f>
        <v>0</v>
      </c>
      <c r="F63" s="18">
        <f ca="1">IF(COUNTIF(fériés,F$58)=1,"M",OFFSET(Paramètres!$H$2,MATCH($B63,Paramètres!$G$2:$G$6,0)-1,MOD(F$58+5,28)))</f>
        <v>0</v>
      </c>
      <c r="G63" s="18">
        <f ca="1">IF(COUNTIF(fériés,G$58)=1,"M",OFFSET(Paramètres!$H$2,MATCH($B63,Paramètres!$G$2:$G$6,0)-1,MOD(G$58+5,28)))</f>
        <v>0</v>
      </c>
      <c r="H63" s="18" t="str">
        <f ca="1">IF(COUNTIF(fériés,H$58)=1,"M",OFFSET(Paramètres!$H$2,MATCH($B63,Paramètres!$G$2:$G$6,0)-1,MOD(H$58+5,28)))</f>
        <v>M</v>
      </c>
      <c r="I63" s="18" t="str">
        <f ca="1">IF(COUNTIF(fériés,I$58)=1,"M",OFFSET(Paramètres!$H$2,MATCH($B63,Paramètres!$G$2:$G$6,0)-1,MOD(I$58+5,28)))</f>
        <v>M</v>
      </c>
      <c r="J63" s="18">
        <f ca="1">IF(COUNTIF(fériés,J$58)=1,"M",OFFSET(Paramètres!$H$2,MATCH($B63,Paramètres!$G$2:$G$6,0)-1,MOD(J$58+5,28)))</f>
        <v>0</v>
      </c>
      <c r="K63" s="18">
        <f ca="1">IF(COUNTIF(fériés,K$58)=1,"M",OFFSET(Paramètres!$H$2,MATCH($B63,Paramètres!$G$2:$G$6,0)-1,MOD(K$58+5,28)))</f>
        <v>0</v>
      </c>
      <c r="L63" s="18">
        <f ca="1">IF(COUNTIF(fériés,L$58)=1,"M",OFFSET(Paramètres!$H$2,MATCH($B63,Paramètres!$G$2:$G$6,0)-1,MOD(L$58+5,28)))</f>
        <v>0</v>
      </c>
      <c r="M63" s="18">
        <f ca="1">IF(COUNTIF(fériés,M$58)=1,"M",OFFSET(Paramètres!$H$2,MATCH($B63,Paramètres!$G$2:$G$6,0)-1,MOD(M$58+5,28)))</f>
        <v>0</v>
      </c>
      <c r="N63" s="18">
        <f ca="1">IF(COUNTIF(fériés,N$58)=1,"M",OFFSET(Paramètres!$H$2,MATCH($B63,Paramètres!$G$2:$G$6,0)-1,MOD(N$58+5,28)))</f>
        <v>0</v>
      </c>
      <c r="O63" s="18" t="str">
        <f ca="1">IF(COUNTIF(fériés,O$58)=1,"M",OFFSET(Paramètres!$H$2,MATCH($B63,Paramètres!$G$2:$G$6,0)-1,MOD(O$58+5,28)))</f>
        <v>M</v>
      </c>
      <c r="P63" s="18" t="str">
        <f ca="1">IF(COUNTIF(fériés,P$58)=1,"M",OFFSET(Paramètres!$H$2,MATCH($B63,Paramètres!$G$2:$G$6,0)-1,MOD(P$58+5,28)))</f>
        <v>M</v>
      </c>
      <c r="Q63" s="18">
        <f ca="1">IF(COUNTIF(fériés,Q$58)=1,"M",OFFSET(Paramètres!$H$2,MATCH($B63,Paramètres!$G$2:$G$6,0)-1,MOD(Q$58+5,28)))</f>
        <v>0</v>
      </c>
      <c r="R63" s="18">
        <f ca="1">IF(COUNTIF(fériés,R$58)=1,"M",OFFSET(Paramètres!$H$2,MATCH($B63,Paramètres!$G$2:$G$6,0)-1,MOD(R$58+5,28)))</f>
        <v>0</v>
      </c>
      <c r="S63" s="18">
        <f ca="1">IF(COUNTIF(fériés,S$58)=1,"M",OFFSET(Paramètres!$H$2,MATCH($B63,Paramètres!$G$2:$G$6,0)-1,MOD(S$58+5,28)))</f>
        <v>0</v>
      </c>
      <c r="T63" s="18">
        <f ca="1">IF(COUNTIF(fériés,T$58)=1,"M",OFFSET(Paramètres!$H$2,MATCH($B63,Paramètres!$G$2:$G$6,0)-1,MOD(T$58+5,28)))</f>
        <v>0</v>
      </c>
      <c r="U63" s="18">
        <f ca="1">IF(COUNTIF(fériés,U$58)=1,"M",OFFSET(Paramètres!$H$2,MATCH($B63,Paramètres!$G$2:$G$6,0)-1,MOD(U$58+5,28)))</f>
        <v>0</v>
      </c>
      <c r="V63" s="18" t="str">
        <f ca="1">IF(COUNTIF(fériés,V$58)=1,"M",OFFSET(Paramètres!$H$2,MATCH($B63,Paramètres!$G$2:$G$6,0)-1,MOD(V$58+5,28)))</f>
        <v>M</v>
      </c>
      <c r="W63" s="18" t="str">
        <f ca="1">IF(COUNTIF(fériés,W$58)=1,"M",OFFSET(Paramètres!$H$2,MATCH($B63,Paramètres!$G$2:$G$6,0)-1,MOD(W$58+5,28)))</f>
        <v>M</v>
      </c>
      <c r="X63" s="18">
        <f ca="1">IF(COUNTIF(fériés,X$58)=1,"M",OFFSET(Paramètres!$H$2,MATCH($B63,Paramètres!$G$2:$G$6,0)-1,MOD(X$58+5,28)))</f>
        <v>0</v>
      </c>
      <c r="Y63" s="18">
        <f ca="1">IF(COUNTIF(fériés,Y$58)=1,"M",OFFSET(Paramètres!$H$2,MATCH($B63,Paramètres!$G$2:$G$6,0)-1,MOD(Y$58+5,28)))</f>
        <v>0</v>
      </c>
      <c r="Z63" s="18">
        <f ca="1">IF(COUNTIF(fériés,Z$58)=1,"M",OFFSET(Paramètres!$H$2,MATCH($B63,Paramètres!$G$2:$G$6,0)-1,MOD(Z$58+5,28)))</f>
        <v>0</v>
      </c>
      <c r="AA63" s="18">
        <f ca="1">IF(COUNTIF(fériés,AA$58)=1,"M",OFFSET(Paramètres!$H$2,MATCH($B63,Paramètres!$G$2:$G$6,0)-1,MOD(AA$58+5,28)))</f>
        <v>0</v>
      </c>
      <c r="AB63" s="18">
        <f ca="1">IF(COUNTIF(fériés,AB$58)=1,"M",OFFSET(Paramètres!$H$2,MATCH($B63,Paramètres!$G$2:$G$6,0)-1,MOD(AB$58+5,28)))</f>
        <v>0</v>
      </c>
      <c r="AC63" s="18" t="str">
        <f ca="1">IF(COUNTIF(fériés,AC$58)=1,"M",OFFSET(Paramètres!$H$2,MATCH($B63,Paramètres!$G$2:$G$6,0)-1,MOD(AC$58+5,28)))</f>
        <v>M</v>
      </c>
      <c r="AD63" s="18" t="str">
        <f ca="1">IF(COUNTIF(fériés,AD$58)=1,"M",OFFSET(Paramètres!$H$2,MATCH($B63,Paramètres!$G$2:$G$6,0)-1,MOD(AD$58+5,28)))</f>
        <v>M</v>
      </c>
      <c r="AE63" s="18">
        <f ca="1">IF(COUNTIF(fériés,AE$58)=1,"M",OFFSET(Paramètres!$H$2,MATCH($B63,Paramètres!$G$2:$G$6,0)-1,MOD(AE$58+5,28)))</f>
        <v>0</v>
      </c>
      <c r="AF63" s="18">
        <f ca="1">IF(COUNTIF(fériés,AF$58)=1,"M",OFFSET(Paramètres!$H$2,MATCH($B63,Paramètres!$G$2:$G$6,0)-1,MOD(AF$58+5,28)))</f>
        <v>0</v>
      </c>
    </row>
    <row r="64" spans="2:33" ht="15" thickBot="1"/>
    <row r="65" spans="2:33" ht="15" thickBot="1">
      <c r="B65" s="15">
        <f>DATE(an,10,1)</f>
        <v>45931</v>
      </c>
      <c r="C65" s="16">
        <f>B65</f>
        <v>45931</v>
      </c>
      <c r="D65" s="16">
        <f>C65+1</f>
        <v>45932</v>
      </c>
      <c r="E65" s="16">
        <f t="shared" ref="E65" si="220">D65+1</f>
        <v>45933</v>
      </c>
      <c r="F65" s="16">
        <f t="shared" ref="F65" si="221">E65+1</f>
        <v>45934</v>
      </c>
      <c r="G65" s="16">
        <f t="shared" ref="G65" si="222">F65+1</f>
        <v>45935</v>
      </c>
      <c r="H65" s="16">
        <f t="shared" ref="H65" si="223">G65+1</f>
        <v>45936</v>
      </c>
      <c r="I65" s="16">
        <f t="shared" ref="I65" si="224">H65+1</f>
        <v>45937</v>
      </c>
      <c r="J65" s="16">
        <f t="shared" ref="J65" si="225">I65+1</f>
        <v>45938</v>
      </c>
      <c r="K65" s="16">
        <f t="shared" ref="K65" si="226">J65+1</f>
        <v>45939</v>
      </c>
      <c r="L65" s="16">
        <f t="shared" ref="L65" si="227">K65+1</f>
        <v>45940</v>
      </c>
      <c r="M65" s="16">
        <f t="shared" ref="M65" si="228">L65+1</f>
        <v>45941</v>
      </c>
      <c r="N65" s="16">
        <f t="shared" ref="N65" si="229">M65+1</f>
        <v>45942</v>
      </c>
      <c r="O65" s="16">
        <f t="shared" ref="O65" si="230">N65+1</f>
        <v>45943</v>
      </c>
      <c r="P65" s="16">
        <f t="shared" ref="P65" si="231">O65+1</f>
        <v>45944</v>
      </c>
      <c r="Q65" s="16">
        <f t="shared" ref="Q65" si="232">P65+1</f>
        <v>45945</v>
      </c>
      <c r="R65" s="16">
        <f t="shared" ref="R65" si="233">Q65+1</f>
        <v>45946</v>
      </c>
      <c r="S65" s="16">
        <f t="shared" ref="S65" si="234">R65+1</f>
        <v>45947</v>
      </c>
      <c r="T65" s="16">
        <f t="shared" ref="T65" si="235">S65+1</f>
        <v>45948</v>
      </c>
      <c r="U65" s="16">
        <f t="shared" ref="U65" si="236">T65+1</f>
        <v>45949</v>
      </c>
      <c r="V65" s="16">
        <f t="shared" ref="V65" si="237">U65+1</f>
        <v>45950</v>
      </c>
      <c r="W65" s="16">
        <f t="shared" ref="W65" si="238">V65+1</f>
        <v>45951</v>
      </c>
      <c r="X65" s="16">
        <f t="shared" ref="X65" si="239">W65+1</f>
        <v>45952</v>
      </c>
      <c r="Y65" s="16">
        <f t="shared" ref="Y65" si="240">X65+1</f>
        <v>45953</v>
      </c>
      <c r="Z65" s="16">
        <f t="shared" ref="Z65" si="241">Y65+1</f>
        <v>45954</v>
      </c>
      <c r="AA65" s="16">
        <f t="shared" ref="AA65" si="242">Z65+1</f>
        <v>45955</v>
      </c>
      <c r="AB65" s="16">
        <f t="shared" ref="AB65" si="243">AA65+1</f>
        <v>45956</v>
      </c>
      <c r="AC65" s="16">
        <f t="shared" ref="AC65" si="244">AB65+1</f>
        <v>45957</v>
      </c>
      <c r="AD65" s="16">
        <f>AC65+1</f>
        <v>45958</v>
      </c>
      <c r="AE65" s="16">
        <f t="shared" ref="AE65" si="245">AD65+1</f>
        <v>45959</v>
      </c>
      <c r="AF65" s="16">
        <f t="shared" ref="AF65" si="246">AE65+1</f>
        <v>45960</v>
      </c>
      <c r="AG65" s="16">
        <f t="shared" ref="AG65" si="247">AF65+1</f>
        <v>45961</v>
      </c>
    </row>
    <row r="66" spans="2:33" ht="15" thickBot="1">
      <c r="B66" s="17" t="str">
        <f>Paramètres!$G$2</f>
        <v>Personne1</v>
      </c>
      <c r="C66" s="18" t="str">
        <f ca="1">IF(COUNTIF(fériés,C$65)=0,OFFSET(Paramètres!$H$2,MATCH($B66,Paramètres!$G$2:$G$6,0)-1,MOD(C$65+5,28)),"")</f>
        <v>J</v>
      </c>
      <c r="D66" s="18" t="str">
        <f ca="1">IF(COUNTIF(fériés,D$65)=0,OFFSET(Paramètres!$H$2,MATCH($B66,Paramètres!$G$2:$G$6,0)-1,MOD(D$65+5,28)),"")</f>
        <v>J</v>
      </c>
      <c r="E66" s="18" t="str">
        <f ca="1">IF(COUNTIF(fériés,E$65)=0,OFFSET(Paramètres!$H$2,MATCH($B66,Paramètres!$G$2:$G$6,0)-1,MOD(E$65+5,28)),"")</f>
        <v>J</v>
      </c>
      <c r="F66" s="18">
        <f ca="1">IF(COUNTIF(fériés,F$65)=0,OFFSET(Paramètres!$H$2,MATCH($B66,Paramètres!$G$2:$G$6,0)-1,MOD(F$65+5,28)),"")</f>
        <v>0</v>
      </c>
      <c r="G66" s="18">
        <f ca="1">IF(COUNTIF(fériés,G$65)=0,OFFSET(Paramètres!$H$2,MATCH($B66,Paramètres!$G$2:$G$6,0)-1,MOD(G$65+5,28)),"")</f>
        <v>0</v>
      </c>
      <c r="H66" s="18" t="str">
        <f ca="1">IF(COUNTIF(fériés,H$65)=0,OFFSET(Paramètres!$H$2,MATCH($B66,Paramètres!$G$2:$G$6,0)-1,MOD(H$65+5,28)),"")</f>
        <v>J</v>
      </c>
      <c r="I66" s="18" t="str">
        <f ca="1">IF(COUNTIF(fériés,I$65)=0,OFFSET(Paramètres!$H$2,MATCH($B66,Paramètres!$G$2:$G$6,0)-1,MOD(I$65+5,28)),"")</f>
        <v>J</v>
      </c>
      <c r="J66" s="18" t="str">
        <f ca="1">IF(COUNTIF(fériés,J$65)=0,OFFSET(Paramètres!$H$2,MATCH($B66,Paramètres!$G$2:$G$6,0)-1,MOD(J$65+5,28)),"")</f>
        <v>J</v>
      </c>
      <c r="K66" s="18" t="str">
        <f ca="1">IF(COUNTIF(fériés,K$65)=0,OFFSET(Paramètres!$H$2,MATCH($B66,Paramètres!$G$2:$G$6,0)-1,MOD(K$65+5,28)),"")</f>
        <v>J</v>
      </c>
      <c r="L66" s="18" t="str">
        <f ca="1">IF(COUNTIF(fériés,L$65)=0,OFFSET(Paramètres!$H$2,MATCH($B66,Paramètres!$G$2:$G$6,0)-1,MOD(L$65+5,28)),"")</f>
        <v>J</v>
      </c>
      <c r="M66" s="18">
        <f ca="1">IF(COUNTIF(fériés,M$65)=0,OFFSET(Paramètres!$H$2,MATCH($B66,Paramètres!$G$2:$G$6,0)-1,MOD(M$65+5,28)),"")</f>
        <v>0</v>
      </c>
      <c r="N66" s="18">
        <f ca="1">IF(COUNTIF(fériés,N$65)=0,OFFSET(Paramètres!$H$2,MATCH($B66,Paramètres!$G$2:$G$6,0)-1,MOD(N$65+5,28)),"")</f>
        <v>0</v>
      </c>
      <c r="O66" s="18" t="str">
        <f ca="1">IF(COUNTIF(fériés,O$65)=0,OFFSET(Paramètres!$H$2,MATCH($B66,Paramètres!$G$2:$G$6,0)-1,MOD(O$65+5,28)),"")</f>
        <v>J</v>
      </c>
      <c r="P66" s="18" t="str">
        <f ca="1">IF(COUNTIF(fériés,P$65)=0,OFFSET(Paramètres!$H$2,MATCH($B66,Paramètres!$G$2:$G$6,0)-1,MOD(P$65+5,28)),"")</f>
        <v>J</v>
      </c>
      <c r="Q66" s="18" t="str">
        <f ca="1">IF(COUNTIF(fériés,Q$65)=0,OFFSET(Paramètres!$H$2,MATCH($B66,Paramètres!$G$2:$G$6,0)-1,MOD(Q$65+5,28)),"")</f>
        <v>J</v>
      </c>
      <c r="R66" s="18" t="str">
        <f ca="1">IF(COUNTIF(fériés,R$65)=0,OFFSET(Paramètres!$H$2,MATCH($B66,Paramètres!$G$2:$G$6,0)-1,MOD(R$65+5,28)),"")</f>
        <v>J</v>
      </c>
      <c r="S66" s="18" t="str">
        <f ca="1">IF(COUNTIF(fériés,S$65)=0,OFFSET(Paramètres!$H$2,MATCH($B66,Paramètres!$G$2:$G$6,0)-1,MOD(S$65+5,28)),"")</f>
        <v>J</v>
      </c>
      <c r="T66" s="18">
        <f ca="1">IF(COUNTIF(fériés,T$65)=0,OFFSET(Paramètres!$H$2,MATCH($B66,Paramètres!$G$2:$G$6,0)-1,MOD(T$65+5,28)),"")</f>
        <v>0</v>
      </c>
      <c r="U66" s="18">
        <f ca="1">IF(COUNTIF(fériés,U$65)=0,OFFSET(Paramètres!$H$2,MATCH($B66,Paramètres!$G$2:$G$6,0)-1,MOD(U$65+5,28)),"")</f>
        <v>0</v>
      </c>
      <c r="V66" s="18" t="str">
        <f ca="1">IF(COUNTIF(fériés,V$65)=0,OFFSET(Paramètres!$H$2,MATCH($B66,Paramètres!$G$2:$G$6,0)-1,MOD(V$65+5,28)),"")</f>
        <v>J</v>
      </c>
      <c r="W66" s="18" t="str">
        <f ca="1">IF(COUNTIF(fériés,W$65)=0,OFFSET(Paramètres!$H$2,MATCH($B66,Paramètres!$G$2:$G$6,0)-1,MOD(W$65+5,28)),"")</f>
        <v>J</v>
      </c>
      <c r="X66" s="18" t="str">
        <f ca="1">IF(COUNTIF(fériés,X$65)=0,OFFSET(Paramètres!$H$2,MATCH($B66,Paramètres!$G$2:$G$6,0)-1,MOD(X$65+5,28)),"")</f>
        <v>J</v>
      </c>
      <c r="Y66" s="18" t="str">
        <f ca="1">IF(COUNTIF(fériés,Y$65)=0,OFFSET(Paramètres!$H$2,MATCH($B66,Paramètres!$G$2:$G$6,0)-1,MOD(Y$65+5,28)),"")</f>
        <v>J</v>
      </c>
      <c r="Z66" s="18" t="str">
        <f ca="1">IF(COUNTIF(fériés,Z$65)=0,OFFSET(Paramètres!$H$2,MATCH($B66,Paramètres!$G$2:$G$6,0)-1,MOD(Z$65+5,28)),"")</f>
        <v>J</v>
      </c>
      <c r="AA66" s="18">
        <f ca="1">IF(COUNTIF(fériés,AA$65)=0,OFFSET(Paramètres!$H$2,MATCH($B66,Paramètres!$G$2:$G$6,0)-1,MOD(AA$65+5,28)),"")</f>
        <v>0</v>
      </c>
      <c r="AB66" s="18">
        <f ca="1">IF(COUNTIF(fériés,AB$65)=0,OFFSET(Paramètres!$H$2,MATCH($B66,Paramètres!$G$2:$G$6,0)-1,MOD(AB$65+5,28)),"")</f>
        <v>0</v>
      </c>
      <c r="AC66" s="18" t="str">
        <f ca="1">IF(COUNTIF(fériés,AC$65)=0,OFFSET(Paramètres!$H$2,MATCH($B66,Paramètres!$G$2:$G$6,0)-1,MOD(AC$65+5,28)),"")</f>
        <v>J</v>
      </c>
      <c r="AD66" s="18" t="str">
        <f ca="1">IF(COUNTIF(fériés,AD$65)=0,OFFSET(Paramètres!$H$2,MATCH($B66,Paramètres!$G$2:$G$6,0)-1,MOD(AD$65+5,28)),"")</f>
        <v>J</v>
      </c>
      <c r="AE66" s="18" t="str">
        <f ca="1">IF(COUNTIF(fériés,AE$65)=0,OFFSET(Paramètres!$H$2,MATCH($B66,Paramètres!$G$2:$G$6,0)-1,MOD(AE$65+5,28)),"")</f>
        <v>J</v>
      </c>
      <c r="AF66" s="18" t="str">
        <f ca="1">IF(COUNTIF(fériés,AF$65)=0,OFFSET(Paramètres!$H$2,MATCH($B66,Paramètres!$G$2:$G$6,0)-1,MOD(AF$65+5,28)),"")</f>
        <v>J</v>
      </c>
      <c r="AG66" s="18" t="str">
        <f ca="1">IF(COUNTIF(fériés,AG$65)=0,OFFSET(Paramètres!$H$2,MATCH($B66,Paramètres!$G$2:$G$6,0)-1,MOD(AG$65+5,28)),"")</f>
        <v>J</v>
      </c>
    </row>
    <row r="67" spans="2:33" ht="15" thickBot="1">
      <c r="B67" s="17" t="str">
        <f>Paramètres!$G$3</f>
        <v>Personne2</v>
      </c>
      <c r="C67" s="18" t="str">
        <f ca="1">IF(COUNTIF(fériés,C$65)=0,OFFSET(Paramètres!$H$2,MATCH($B67,Paramètres!$G$2:$G$6,0)-1,MOD(C$65+5,28)),"")</f>
        <v>A</v>
      </c>
      <c r="D67" s="18" t="str">
        <f ca="1">IF(COUNTIF(fériés,D$65)=0,OFFSET(Paramètres!$H$2,MATCH($B67,Paramètres!$G$2:$G$6,0)-1,MOD(D$65+5,28)),"")</f>
        <v>A</v>
      </c>
      <c r="E67" s="18" t="str">
        <f ca="1">IF(COUNTIF(fériés,E$65)=0,OFFSET(Paramètres!$H$2,MATCH($B67,Paramètres!$G$2:$G$6,0)-1,MOD(E$65+5,28)),"")</f>
        <v>A</v>
      </c>
      <c r="F67" s="18">
        <f ca="1">IF(COUNTIF(fériés,F$65)=0,OFFSET(Paramètres!$H$2,MATCH($B67,Paramètres!$G$2:$G$6,0)-1,MOD(F$65+5,28)),"")</f>
        <v>0</v>
      </c>
      <c r="G67" s="18">
        <f ca="1">IF(COUNTIF(fériés,G$65)=0,OFFSET(Paramètres!$H$2,MATCH($B67,Paramètres!$G$2:$G$6,0)-1,MOD(G$65+5,28)),"")</f>
        <v>0</v>
      </c>
      <c r="H67" s="18" t="str">
        <f ca="1">IF(COUNTIF(fériés,H$65)=0,OFFSET(Paramètres!$H$2,MATCH($B67,Paramètres!$G$2:$G$6,0)-1,MOD(H$65+5,28)),"")</f>
        <v>M</v>
      </c>
      <c r="I67" s="18" t="str">
        <f ca="1">IF(COUNTIF(fériés,I$65)=0,OFFSET(Paramètres!$H$2,MATCH($B67,Paramètres!$G$2:$G$6,0)-1,MOD(I$65+5,28)),"")</f>
        <v>M</v>
      </c>
      <c r="J67" s="18" t="str">
        <f ca="1">IF(COUNTIF(fériés,J$65)=0,OFFSET(Paramètres!$H$2,MATCH($B67,Paramètres!$G$2:$G$6,0)-1,MOD(J$65+5,28)),"")</f>
        <v>M</v>
      </c>
      <c r="K67" s="18" t="str">
        <f ca="1">IF(COUNTIF(fériés,K$65)=0,OFFSET(Paramètres!$H$2,MATCH($B67,Paramètres!$G$2:$G$6,0)-1,MOD(K$65+5,28)),"")</f>
        <v>M</v>
      </c>
      <c r="L67" s="18" t="str">
        <f ca="1">IF(COUNTIF(fériés,L$65)=0,OFFSET(Paramètres!$H$2,MATCH($B67,Paramètres!$G$2:$G$6,0)-1,MOD(L$65+5,28)),"")</f>
        <v>M</v>
      </c>
      <c r="M67" s="18">
        <f ca="1">IF(COUNTIF(fériés,M$65)=0,OFFSET(Paramètres!$H$2,MATCH($B67,Paramètres!$G$2:$G$6,0)-1,MOD(M$65+5,28)),"")</f>
        <v>0</v>
      </c>
      <c r="N67" s="18">
        <f ca="1">IF(COUNTIF(fériés,N$65)=0,OFFSET(Paramètres!$H$2,MATCH($B67,Paramètres!$G$2:$G$6,0)-1,MOD(N$65+5,28)),"")</f>
        <v>0</v>
      </c>
      <c r="O67" s="18" t="str">
        <f ca="1">IF(COUNTIF(fériés,O$65)=0,OFFSET(Paramètres!$H$2,MATCH($B67,Paramètres!$G$2:$G$6,0)-1,MOD(O$65+5,28)),"")</f>
        <v>A</v>
      </c>
      <c r="P67" s="18" t="str">
        <f ca="1">IF(COUNTIF(fériés,P$65)=0,OFFSET(Paramètres!$H$2,MATCH($B67,Paramètres!$G$2:$G$6,0)-1,MOD(P$65+5,28)),"")</f>
        <v>A</v>
      </c>
      <c r="Q67" s="18" t="str">
        <f ca="1">IF(COUNTIF(fériés,Q$65)=0,OFFSET(Paramètres!$H$2,MATCH($B67,Paramètres!$G$2:$G$6,0)-1,MOD(Q$65+5,28)),"")</f>
        <v>A</v>
      </c>
      <c r="R67" s="18" t="str">
        <f ca="1">IF(COUNTIF(fériés,R$65)=0,OFFSET(Paramètres!$H$2,MATCH($B67,Paramètres!$G$2:$G$6,0)-1,MOD(R$65+5,28)),"")</f>
        <v>A</v>
      </c>
      <c r="S67" s="18" t="str">
        <f ca="1">IF(COUNTIF(fériés,S$65)=0,OFFSET(Paramètres!$H$2,MATCH($B67,Paramètres!$G$2:$G$6,0)-1,MOD(S$65+5,28)),"")</f>
        <v>A</v>
      </c>
      <c r="T67" s="18">
        <f ca="1">IF(COUNTIF(fériés,T$65)=0,OFFSET(Paramètres!$H$2,MATCH($B67,Paramètres!$G$2:$G$6,0)-1,MOD(T$65+5,28)),"")</f>
        <v>0</v>
      </c>
      <c r="U67" s="18">
        <f ca="1">IF(COUNTIF(fériés,U$65)=0,OFFSET(Paramètres!$H$2,MATCH($B67,Paramètres!$G$2:$G$6,0)-1,MOD(U$65+5,28)),"")</f>
        <v>0</v>
      </c>
      <c r="V67" s="18" t="str">
        <f ca="1">IF(COUNTIF(fériés,V$65)=0,OFFSET(Paramètres!$H$2,MATCH($B67,Paramètres!$G$2:$G$6,0)-1,MOD(V$65+5,28)),"")</f>
        <v>M</v>
      </c>
      <c r="W67" s="18" t="str">
        <f ca="1">IF(COUNTIF(fériés,W$65)=0,OFFSET(Paramètres!$H$2,MATCH($B67,Paramètres!$G$2:$G$6,0)-1,MOD(W$65+5,28)),"")</f>
        <v>M</v>
      </c>
      <c r="X67" s="18" t="str">
        <f ca="1">IF(COUNTIF(fériés,X$65)=0,OFFSET(Paramètres!$H$2,MATCH($B67,Paramètres!$G$2:$G$6,0)-1,MOD(X$65+5,28)),"")</f>
        <v>M</v>
      </c>
      <c r="Y67" s="18" t="str">
        <f ca="1">IF(COUNTIF(fériés,Y$65)=0,OFFSET(Paramètres!$H$2,MATCH($B67,Paramètres!$G$2:$G$6,0)-1,MOD(Y$65+5,28)),"")</f>
        <v>M</v>
      </c>
      <c r="Z67" s="18" t="str">
        <f ca="1">IF(COUNTIF(fériés,Z$65)=0,OFFSET(Paramètres!$H$2,MATCH($B67,Paramètres!$G$2:$G$6,0)-1,MOD(Z$65+5,28)),"")</f>
        <v>M</v>
      </c>
      <c r="AA67" s="18">
        <f ca="1">IF(COUNTIF(fériés,AA$65)=0,OFFSET(Paramètres!$H$2,MATCH($B67,Paramètres!$G$2:$G$6,0)-1,MOD(AA$65+5,28)),"")</f>
        <v>0</v>
      </c>
      <c r="AB67" s="18">
        <f ca="1">IF(COUNTIF(fériés,AB$65)=0,OFFSET(Paramètres!$H$2,MATCH($B67,Paramètres!$G$2:$G$6,0)-1,MOD(AB$65+5,28)),"")</f>
        <v>0</v>
      </c>
      <c r="AC67" s="18" t="str">
        <f ca="1">IF(COUNTIF(fériés,AC$65)=0,OFFSET(Paramètres!$H$2,MATCH($B67,Paramètres!$G$2:$G$6,0)-1,MOD(AC$65+5,28)),"")</f>
        <v>A</v>
      </c>
      <c r="AD67" s="18" t="str">
        <f ca="1">IF(COUNTIF(fériés,AD$65)=0,OFFSET(Paramètres!$H$2,MATCH($B67,Paramètres!$G$2:$G$6,0)-1,MOD(AD$65+5,28)),"")</f>
        <v>A</v>
      </c>
      <c r="AE67" s="18" t="str">
        <f ca="1">IF(COUNTIF(fériés,AE$65)=0,OFFSET(Paramètres!$H$2,MATCH($B67,Paramètres!$G$2:$G$6,0)-1,MOD(AE$65+5,28)),"")</f>
        <v>A</v>
      </c>
      <c r="AF67" s="18" t="str">
        <f ca="1">IF(COUNTIF(fériés,AF$65)=0,OFFSET(Paramètres!$H$2,MATCH($B67,Paramètres!$G$2:$G$6,0)-1,MOD(AF$65+5,28)),"")</f>
        <v>A</v>
      </c>
      <c r="AG67" s="18" t="str">
        <f ca="1">IF(COUNTIF(fériés,AG$65)=0,OFFSET(Paramètres!$H$2,MATCH($B67,Paramètres!$G$2:$G$6,0)-1,MOD(AG$65+5,28)),"")</f>
        <v>A</v>
      </c>
    </row>
    <row r="68" spans="2:33" ht="15" thickBot="1">
      <c r="B68" s="17" t="str">
        <f>Paramètres!$G$4</f>
        <v>Personne3</v>
      </c>
      <c r="C68" s="18" t="str">
        <f ca="1">IF(COUNTIF(fériés,C$65)=0,OFFSET(Paramètres!$H$2,MATCH($B68,Paramètres!$G$2:$G$6,0)-1,MOD(C$65+5,28)),"")</f>
        <v>M</v>
      </c>
      <c r="D68" s="18" t="str">
        <f ca="1">IF(COUNTIF(fériés,D$65)=0,OFFSET(Paramètres!$H$2,MATCH($B68,Paramètres!$G$2:$G$6,0)-1,MOD(D$65+5,28)),"")</f>
        <v>M</v>
      </c>
      <c r="E68" s="18" t="str">
        <f ca="1">IF(COUNTIF(fériés,E$65)=0,OFFSET(Paramètres!$H$2,MATCH($B68,Paramètres!$G$2:$G$6,0)-1,MOD(E$65+5,28)),"")</f>
        <v>M</v>
      </c>
      <c r="F68" s="18">
        <f ca="1">IF(COUNTIF(fériés,F$65)=0,OFFSET(Paramètres!$H$2,MATCH($B68,Paramètres!$G$2:$G$6,0)-1,MOD(F$65+5,28)),"")</f>
        <v>0</v>
      </c>
      <c r="G68" s="18">
        <f ca="1">IF(COUNTIF(fériés,G$65)=0,OFFSET(Paramètres!$H$2,MATCH($B68,Paramètres!$G$2:$G$6,0)-1,MOD(G$65+5,28)),"")</f>
        <v>0</v>
      </c>
      <c r="H68" s="18" t="str">
        <f ca="1">IF(COUNTIF(fériés,H$65)=0,OFFSET(Paramètres!$H$2,MATCH($B68,Paramètres!$G$2:$G$6,0)-1,MOD(H$65+5,28)),"")</f>
        <v>A</v>
      </c>
      <c r="I68" s="18" t="str">
        <f ca="1">IF(COUNTIF(fériés,I$65)=0,OFFSET(Paramètres!$H$2,MATCH($B68,Paramètres!$G$2:$G$6,0)-1,MOD(I$65+5,28)),"")</f>
        <v>A</v>
      </c>
      <c r="J68" s="18" t="str">
        <f ca="1">IF(COUNTIF(fériés,J$65)=0,OFFSET(Paramètres!$H$2,MATCH($B68,Paramètres!$G$2:$G$6,0)-1,MOD(J$65+5,28)),"")</f>
        <v>A</v>
      </c>
      <c r="K68" s="18" t="str">
        <f ca="1">IF(COUNTIF(fériés,K$65)=0,OFFSET(Paramètres!$H$2,MATCH($B68,Paramètres!$G$2:$G$6,0)-1,MOD(K$65+5,28)),"")</f>
        <v>A</v>
      </c>
      <c r="L68" s="18" t="str">
        <f ca="1">IF(COUNTIF(fériés,L$65)=0,OFFSET(Paramètres!$H$2,MATCH($B68,Paramètres!$G$2:$G$6,0)-1,MOD(L$65+5,28)),"")</f>
        <v>A</v>
      </c>
      <c r="M68" s="18">
        <f ca="1">IF(COUNTIF(fériés,M$65)=0,OFFSET(Paramètres!$H$2,MATCH($B68,Paramètres!$G$2:$G$6,0)-1,MOD(M$65+5,28)),"")</f>
        <v>0</v>
      </c>
      <c r="N68" s="18">
        <f ca="1">IF(COUNTIF(fériés,N$65)=0,OFFSET(Paramètres!$H$2,MATCH($B68,Paramètres!$G$2:$G$6,0)-1,MOD(N$65+5,28)),"")</f>
        <v>0</v>
      </c>
      <c r="O68" s="18" t="str">
        <f ca="1">IF(COUNTIF(fériés,O$65)=0,OFFSET(Paramètres!$H$2,MATCH($B68,Paramètres!$G$2:$G$6,0)-1,MOD(O$65+5,28)),"")</f>
        <v>M</v>
      </c>
      <c r="P68" s="18" t="str">
        <f ca="1">IF(COUNTIF(fériés,P$65)=0,OFFSET(Paramètres!$H$2,MATCH($B68,Paramètres!$G$2:$G$6,0)-1,MOD(P$65+5,28)),"")</f>
        <v>M</v>
      </c>
      <c r="Q68" s="18" t="str">
        <f ca="1">IF(COUNTIF(fériés,Q$65)=0,OFFSET(Paramètres!$H$2,MATCH($B68,Paramètres!$G$2:$G$6,0)-1,MOD(Q$65+5,28)),"")</f>
        <v>M</v>
      </c>
      <c r="R68" s="18" t="str">
        <f ca="1">IF(COUNTIF(fériés,R$65)=0,OFFSET(Paramètres!$H$2,MATCH($B68,Paramètres!$G$2:$G$6,0)-1,MOD(R$65+5,28)),"")</f>
        <v>M</v>
      </c>
      <c r="S68" s="18" t="str">
        <f ca="1">IF(COUNTIF(fériés,S$65)=0,OFFSET(Paramètres!$H$2,MATCH($B68,Paramètres!$G$2:$G$6,0)-1,MOD(S$65+5,28)),"")</f>
        <v>M</v>
      </c>
      <c r="T68" s="18">
        <f ca="1">IF(COUNTIF(fériés,T$65)=0,OFFSET(Paramètres!$H$2,MATCH($B68,Paramètres!$G$2:$G$6,0)-1,MOD(T$65+5,28)),"")</f>
        <v>0</v>
      </c>
      <c r="U68" s="18">
        <f ca="1">IF(COUNTIF(fériés,U$65)=0,OFFSET(Paramètres!$H$2,MATCH($B68,Paramètres!$G$2:$G$6,0)-1,MOD(U$65+5,28)),"")</f>
        <v>0</v>
      </c>
      <c r="V68" s="18" t="str">
        <f ca="1">IF(COUNTIF(fériés,V$65)=0,OFFSET(Paramètres!$H$2,MATCH($B68,Paramètres!$G$2:$G$6,0)-1,MOD(V$65+5,28)),"")</f>
        <v>A</v>
      </c>
      <c r="W68" s="18" t="str">
        <f ca="1">IF(COUNTIF(fériés,W$65)=0,OFFSET(Paramètres!$H$2,MATCH($B68,Paramètres!$G$2:$G$6,0)-1,MOD(W$65+5,28)),"")</f>
        <v>A</v>
      </c>
      <c r="X68" s="18" t="str">
        <f ca="1">IF(COUNTIF(fériés,X$65)=0,OFFSET(Paramètres!$H$2,MATCH($B68,Paramètres!$G$2:$G$6,0)-1,MOD(X$65+5,28)),"")</f>
        <v>A</v>
      </c>
      <c r="Y68" s="18" t="str">
        <f ca="1">IF(COUNTIF(fériés,Y$65)=0,OFFSET(Paramètres!$H$2,MATCH($B68,Paramètres!$G$2:$G$6,0)-1,MOD(Y$65+5,28)),"")</f>
        <v>A</v>
      </c>
      <c r="Z68" s="18" t="str">
        <f ca="1">IF(COUNTIF(fériés,Z$65)=0,OFFSET(Paramètres!$H$2,MATCH($B68,Paramètres!$G$2:$G$6,0)-1,MOD(Z$65+5,28)),"")</f>
        <v>A</v>
      </c>
      <c r="AA68" s="18">
        <f ca="1">IF(COUNTIF(fériés,AA$65)=0,OFFSET(Paramètres!$H$2,MATCH($B68,Paramètres!$G$2:$G$6,0)-1,MOD(AA$65+5,28)),"")</f>
        <v>0</v>
      </c>
      <c r="AB68" s="18">
        <f ca="1">IF(COUNTIF(fériés,AB$65)=0,OFFSET(Paramètres!$H$2,MATCH($B68,Paramètres!$G$2:$G$6,0)-1,MOD(AB$65+5,28)),"")</f>
        <v>0</v>
      </c>
      <c r="AC68" s="18" t="str">
        <f ca="1">IF(COUNTIF(fériés,AC$65)=0,OFFSET(Paramètres!$H$2,MATCH($B68,Paramètres!$G$2:$G$6,0)-1,MOD(AC$65+5,28)),"")</f>
        <v>M</v>
      </c>
      <c r="AD68" s="18" t="str">
        <f ca="1">IF(COUNTIF(fériés,AD$65)=0,OFFSET(Paramètres!$H$2,MATCH($B68,Paramètres!$G$2:$G$6,0)-1,MOD(AD$65+5,28)),"")</f>
        <v>M</v>
      </c>
      <c r="AE68" s="18" t="str">
        <f ca="1">IF(COUNTIF(fériés,AE$65)=0,OFFSET(Paramètres!$H$2,MATCH($B68,Paramètres!$G$2:$G$6,0)-1,MOD(AE$65+5,28)),"")</f>
        <v>M</v>
      </c>
      <c r="AF68" s="18" t="str">
        <f ca="1">IF(COUNTIF(fériés,AF$65)=0,OFFSET(Paramètres!$H$2,MATCH($B68,Paramètres!$G$2:$G$6,0)-1,MOD(AF$65+5,28)),"")</f>
        <v>M</v>
      </c>
      <c r="AG68" s="18" t="str">
        <f ca="1">IF(COUNTIF(fériés,AG$65)=0,OFFSET(Paramètres!$H$2,MATCH($B68,Paramètres!$G$2:$G$6,0)-1,MOD(AG$65+5,28)),"")</f>
        <v>M</v>
      </c>
    </row>
    <row r="69" spans="2:33" ht="15" thickBot="1">
      <c r="B69" s="17" t="str">
        <f>Paramètres!$G$5</f>
        <v>Personne4</v>
      </c>
      <c r="C69" s="18">
        <f ca="1">IF(COUNTIF(fériés,C$65)=0,OFFSET(Paramètres!$H$2,MATCH($B69,Paramètres!$G$2:$G$6,0)-1,MOD(C$65+5,28)),"")</f>
        <v>0</v>
      </c>
      <c r="D69" s="18">
        <f ca="1">IF(COUNTIF(fériés,D$65)=0,OFFSET(Paramètres!$H$2,MATCH($B69,Paramètres!$G$2:$G$6,0)-1,MOD(D$65+5,28)),"")</f>
        <v>0</v>
      </c>
      <c r="E69" s="18">
        <f ca="1">IF(COUNTIF(fériés,E$65)=0,OFFSET(Paramètres!$H$2,MATCH($B69,Paramètres!$G$2:$G$6,0)-1,MOD(E$65+5,28)),"")</f>
        <v>0</v>
      </c>
      <c r="F69" s="18">
        <f ca="1">IF(COUNTIF(fériés,F$65)=0,OFFSET(Paramètres!$H$2,MATCH($B69,Paramètres!$G$2:$G$6,0)-1,MOD(F$65+5,28)),"")</f>
        <v>0</v>
      </c>
      <c r="G69" s="18">
        <f ca="1">IF(COUNTIF(fériés,G$65)=0,OFFSET(Paramètres!$H$2,MATCH($B69,Paramètres!$G$2:$G$6,0)-1,MOD(G$65+5,28)),"")</f>
        <v>0</v>
      </c>
      <c r="H69" s="18">
        <f ca="1">IF(COUNTIF(fériés,H$65)=0,OFFSET(Paramètres!$H$2,MATCH($B69,Paramètres!$G$2:$G$6,0)-1,MOD(H$65+5,28)),"")</f>
        <v>0</v>
      </c>
      <c r="I69" s="18">
        <f ca="1">IF(COUNTIF(fériés,I$65)=0,OFFSET(Paramètres!$H$2,MATCH($B69,Paramètres!$G$2:$G$6,0)-1,MOD(I$65+5,28)),"")</f>
        <v>0</v>
      </c>
      <c r="J69" s="18">
        <f ca="1">IF(COUNTIF(fériés,J$65)=0,OFFSET(Paramètres!$H$2,MATCH($B69,Paramètres!$G$2:$G$6,0)-1,MOD(J$65+5,28)),"")</f>
        <v>0</v>
      </c>
      <c r="K69" s="18">
        <f ca="1">IF(COUNTIF(fériés,K$65)=0,OFFSET(Paramètres!$H$2,MATCH($B69,Paramètres!$G$2:$G$6,0)-1,MOD(K$65+5,28)),"")</f>
        <v>0</v>
      </c>
      <c r="L69" s="18">
        <f ca="1">IF(COUNTIF(fériés,L$65)=0,OFFSET(Paramètres!$H$2,MATCH($B69,Paramètres!$G$2:$G$6,0)-1,MOD(L$65+5,28)),"")</f>
        <v>0</v>
      </c>
      <c r="M69" s="18">
        <f ca="1">IF(COUNTIF(fériés,M$65)=0,OFFSET(Paramètres!$H$2,MATCH($B69,Paramètres!$G$2:$G$6,0)-1,MOD(M$65+5,28)),"")</f>
        <v>0</v>
      </c>
      <c r="N69" s="18">
        <f ca="1">IF(COUNTIF(fériés,N$65)=0,OFFSET(Paramètres!$H$2,MATCH($B69,Paramètres!$G$2:$G$6,0)-1,MOD(N$65+5,28)),"")</f>
        <v>0</v>
      </c>
      <c r="O69" s="18">
        <f ca="1">IF(COUNTIF(fériés,O$65)=0,OFFSET(Paramètres!$H$2,MATCH($B69,Paramètres!$G$2:$G$6,0)-1,MOD(O$65+5,28)),"")</f>
        <v>0</v>
      </c>
      <c r="P69" s="18">
        <f ca="1">IF(COUNTIF(fériés,P$65)=0,OFFSET(Paramètres!$H$2,MATCH($B69,Paramètres!$G$2:$G$6,0)-1,MOD(P$65+5,28)),"")</f>
        <v>0</v>
      </c>
      <c r="Q69" s="18">
        <f ca="1">IF(COUNTIF(fériés,Q$65)=0,OFFSET(Paramètres!$H$2,MATCH($B69,Paramètres!$G$2:$G$6,0)-1,MOD(Q$65+5,28)),"")</f>
        <v>0</v>
      </c>
      <c r="R69" s="18">
        <f ca="1">IF(COUNTIF(fériés,R$65)=0,OFFSET(Paramètres!$H$2,MATCH($B69,Paramètres!$G$2:$G$6,0)-1,MOD(R$65+5,28)),"")</f>
        <v>0</v>
      </c>
      <c r="S69" s="18">
        <f ca="1">IF(COUNTIF(fériés,S$65)=0,OFFSET(Paramètres!$H$2,MATCH($B69,Paramètres!$G$2:$G$6,0)-1,MOD(S$65+5,28)),"")</f>
        <v>0</v>
      </c>
      <c r="T69" s="18">
        <f ca="1">IF(COUNTIF(fériés,T$65)=0,OFFSET(Paramètres!$H$2,MATCH($B69,Paramètres!$G$2:$G$6,0)-1,MOD(T$65+5,28)),"")</f>
        <v>0</v>
      </c>
      <c r="U69" s="18">
        <f ca="1">IF(COUNTIF(fériés,U$65)=0,OFFSET(Paramètres!$H$2,MATCH($B69,Paramètres!$G$2:$G$6,0)-1,MOD(U$65+5,28)),"")</f>
        <v>0</v>
      </c>
      <c r="V69" s="18">
        <f ca="1">IF(COUNTIF(fériés,V$65)=0,OFFSET(Paramètres!$H$2,MATCH($B69,Paramètres!$G$2:$G$6,0)-1,MOD(V$65+5,28)),"")</f>
        <v>0</v>
      </c>
      <c r="W69" s="18">
        <f ca="1">IF(COUNTIF(fériés,W$65)=0,OFFSET(Paramètres!$H$2,MATCH($B69,Paramètres!$G$2:$G$6,0)-1,MOD(W$65+5,28)),"")</f>
        <v>0</v>
      </c>
      <c r="X69" s="18">
        <f ca="1">IF(COUNTIF(fériés,X$65)=0,OFFSET(Paramètres!$H$2,MATCH($B69,Paramètres!$G$2:$G$6,0)-1,MOD(X$65+5,28)),"")</f>
        <v>0</v>
      </c>
      <c r="Y69" s="18">
        <f ca="1">IF(COUNTIF(fériés,Y$65)=0,OFFSET(Paramètres!$H$2,MATCH($B69,Paramètres!$G$2:$G$6,0)-1,MOD(Y$65+5,28)),"")</f>
        <v>0</v>
      </c>
      <c r="Z69" s="18">
        <f ca="1">IF(COUNTIF(fériés,Z$65)=0,OFFSET(Paramètres!$H$2,MATCH($B69,Paramètres!$G$2:$G$6,0)-1,MOD(Z$65+5,28)),"")</f>
        <v>0</v>
      </c>
      <c r="AA69" s="18">
        <f ca="1">IF(COUNTIF(fériés,AA$65)=0,OFFSET(Paramètres!$H$2,MATCH($B69,Paramètres!$G$2:$G$6,0)-1,MOD(AA$65+5,28)),"")</f>
        <v>0</v>
      </c>
      <c r="AB69" s="18">
        <f ca="1">IF(COUNTIF(fériés,AB$65)=0,OFFSET(Paramètres!$H$2,MATCH($B69,Paramètres!$G$2:$G$6,0)-1,MOD(AB$65+5,28)),"")</f>
        <v>0</v>
      </c>
      <c r="AC69" s="18">
        <f ca="1">IF(COUNTIF(fériés,AC$65)=0,OFFSET(Paramètres!$H$2,MATCH($B69,Paramètres!$G$2:$G$6,0)-1,MOD(AC$65+5,28)),"")</f>
        <v>0</v>
      </c>
      <c r="AD69" s="18">
        <f ca="1">IF(COUNTIF(fériés,AD$65)=0,OFFSET(Paramètres!$H$2,MATCH($B69,Paramètres!$G$2:$G$6,0)-1,MOD(AD$65+5,28)),"")</f>
        <v>0</v>
      </c>
      <c r="AE69" s="18">
        <f ca="1">IF(COUNTIF(fériés,AE$65)=0,OFFSET(Paramètres!$H$2,MATCH($B69,Paramètres!$G$2:$G$6,0)-1,MOD(AE$65+5,28)),"")</f>
        <v>0</v>
      </c>
      <c r="AF69" s="18">
        <f ca="1">IF(COUNTIF(fériés,AF$65)=0,OFFSET(Paramètres!$H$2,MATCH($B69,Paramètres!$G$2:$G$6,0)-1,MOD(AF$65+5,28)),"")</f>
        <v>0</v>
      </c>
      <c r="AG69" s="18">
        <f ca="1">IF(COUNTIF(fériés,AG$65)=0,OFFSET(Paramètres!$H$2,MATCH($B69,Paramètres!$G$2:$G$6,0)-1,MOD(AG$65+5,28)),"")</f>
        <v>0</v>
      </c>
    </row>
    <row r="70" spans="2:33" ht="15" thickBot="1">
      <c r="B70" s="17" t="str">
        <f>Paramètres!$G$6</f>
        <v>Personne5</v>
      </c>
      <c r="C70" s="18">
        <f ca="1">IF(COUNTIF(fériés,C$65)=1,"M",OFFSET(Paramètres!$H$2,MATCH($B70,Paramètres!$G$2:$G$6,0)-1,MOD(C$65+5,28)))</f>
        <v>0</v>
      </c>
      <c r="D70" s="18">
        <f ca="1">IF(COUNTIF(fériés,D$65)=1,"M",OFFSET(Paramètres!$H$2,MATCH($B70,Paramètres!$G$2:$G$6,0)-1,MOD(D$65+5,28)))</f>
        <v>0</v>
      </c>
      <c r="E70" s="18">
        <f ca="1">IF(COUNTIF(fériés,E$65)=1,"M",OFFSET(Paramètres!$H$2,MATCH($B70,Paramètres!$G$2:$G$6,0)-1,MOD(E$65+5,28)))</f>
        <v>0</v>
      </c>
      <c r="F70" s="18" t="str">
        <f ca="1">IF(COUNTIF(fériés,F$65)=1,"M",OFFSET(Paramètres!$H$2,MATCH($B70,Paramètres!$G$2:$G$6,0)-1,MOD(F$65+5,28)))</f>
        <v>M</v>
      </c>
      <c r="G70" s="18" t="str">
        <f ca="1">IF(COUNTIF(fériés,G$65)=1,"M",OFFSET(Paramètres!$H$2,MATCH($B70,Paramètres!$G$2:$G$6,0)-1,MOD(G$65+5,28)))</f>
        <v>M</v>
      </c>
      <c r="H70" s="18">
        <f ca="1">IF(COUNTIF(fériés,H$65)=1,"M",OFFSET(Paramètres!$H$2,MATCH($B70,Paramètres!$G$2:$G$6,0)-1,MOD(H$65+5,28)))</f>
        <v>0</v>
      </c>
      <c r="I70" s="18">
        <f ca="1">IF(COUNTIF(fériés,I$65)=1,"M",OFFSET(Paramètres!$H$2,MATCH($B70,Paramètres!$G$2:$G$6,0)-1,MOD(I$65+5,28)))</f>
        <v>0</v>
      </c>
      <c r="J70" s="18">
        <f ca="1">IF(COUNTIF(fériés,J$65)=1,"M",OFFSET(Paramètres!$H$2,MATCH($B70,Paramètres!$G$2:$G$6,0)-1,MOD(J$65+5,28)))</f>
        <v>0</v>
      </c>
      <c r="K70" s="18">
        <f ca="1">IF(COUNTIF(fériés,K$65)=1,"M",OFFSET(Paramètres!$H$2,MATCH($B70,Paramètres!$G$2:$G$6,0)-1,MOD(K$65+5,28)))</f>
        <v>0</v>
      </c>
      <c r="L70" s="18">
        <f ca="1">IF(COUNTIF(fériés,L$65)=1,"M",OFFSET(Paramètres!$H$2,MATCH($B70,Paramètres!$G$2:$G$6,0)-1,MOD(L$65+5,28)))</f>
        <v>0</v>
      </c>
      <c r="M70" s="18" t="str">
        <f ca="1">IF(COUNTIF(fériés,M$65)=1,"M",OFFSET(Paramètres!$H$2,MATCH($B70,Paramètres!$G$2:$G$6,0)-1,MOD(M$65+5,28)))</f>
        <v>M</v>
      </c>
      <c r="N70" s="18" t="str">
        <f ca="1">IF(COUNTIF(fériés,N$65)=1,"M",OFFSET(Paramètres!$H$2,MATCH($B70,Paramètres!$G$2:$G$6,0)-1,MOD(N$65+5,28)))</f>
        <v>M</v>
      </c>
      <c r="O70" s="18">
        <f ca="1">IF(COUNTIF(fériés,O$65)=1,"M",OFFSET(Paramètres!$H$2,MATCH($B70,Paramètres!$G$2:$G$6,0)-1,MOD(O$65+5,28)))</f>
        <v>0</v>
      </c>
      <c r="P70" s="18">
        <f ca="1">IF(COUNTIF(fériés,P$65)=1,"M",OFFSET(Paramètres!$H$2,MATCH($B70,Paramètres!$G$2:$G$6,0)-1,MOD(P$65+5,28)))</f>
        <v>0</v>
      </c>
      <c r="Q70" s="18">
        <f ca="1">IF(COUNTIF(fériés,Q$65)=1,"M",OFFSET(Paramètres!$H$2,MATCH($B70,Paramètres!$G$2:$G$6,0)-1,MOD(Q$65+5,28)))</f>
        <v>0</v>
      </c>
      <c r="R70" s="18">
        <f ca="1">IF(COUNTIF(fériés,R$65)=1,"M",OFFSET(Paramètres!$H$2,MATCH($B70,Paramètres!$G$2:$G$6,0)-1,MOD(R$65+5,28)))</f>
        <v>0</v>
      </c>
      <c r="S70" s="18">
        <f ca="1">IF(COUNTIF(fériés,S$65)=1,"M",OFFSET(Paramètres!$H$2,MATCH($B70,Paramètres!$G$2:$G$6,0)-1,MOD(S$65+5,28)))</f>
        <v>0</v>
      </c>
      <c r="T70" s="18" t="str">
        <f ca="1">IF(COUNTIF(fériés,T$65)=1,"M",OFFSET(Paramètres!$H$2,MATCH($B70,Paramètres!$G$2:$G$6,0)-1,MOD(T$65+5,28)))</f>
        <v>M</v>
      </c>
      <c r="U70" s="18" t="str">
        <f ca="1">IF(COUNTIF(fériés,U$65)=1,"M",OFFSET(Paramètres!$H$2,MATCH($B70,Paramètres!$G$2:$G$6,0)-1,MOD(U$65+5,28)))</f>
        <v>M</v>
      </c>
      <c r="V70" s="18">
        <f ca="1">IF(COUNTIF(fériés,V$65)=1,"M",OFFSET(Paramètres!$H$2,MATCH($B70,Paramètres!$G$2:$G$6,0)-1,MOD(V$65+5,28)))</f>
        <v>0</v>
      </c>
      <c r="W70" s="18">
        <f ca="1">IF(COUNTIF(fériés,W$65)=1,"M",OFFSET(Paramètres!$H$2,MATCH($B70,Paramètres!$G$2:$G$6,0)-1,MOD(W$65+5,28)))</f>
        <v>0</v>
      </c>
      <c r="X70" s="18">
        <f ca="1">IF(COUNTIF(fériés,X$65)=1,"M",OFFSET(Paramètres!$H$2,MATCH($B70,Paramètres!$G$2:$G$6,0)-1,MOD(X$65+5,28)))</f>
        <v>0</v>
      </c>
      <c r="Y70" s="18">
        <f ca="1">IF(COUNTIF(fériés,Y$65)=1,"M",OFFSET(Paramètres!$H$2,MATCH($B70,Paramètres!$G$2:$G$6,0)-1,MOD(Y$65+5,28)))</f>
        <v>0</v>
      </c>
      <c r="Z70" s="18">
        <f ca="1">IF(COUNTIF(fériés,Z$65)=1,"M",OFFSET(Paramètres!$H$2,MATCH($B70,Paramètres!$G$2:$G$6,0)-1,MOD(Z$65+5,28)))</f>
        <v>0</v>
      </c>
      <c r="AA70" s="18" t="str">
        <f ca="1">IF(COUNTIF(fériés,AA$65)=1,"M",OFFSET(Paramètres!$H$2,MATCH($B70,Paramètres!$G$2:$G$6,0)-1,MOD(AA$65+5,28)))</f>
        <v>M</v>
      </c>
      <c r="AB70" s="18" t="str">
        <f ca="1">IF(COUNTIF(fériés,AB$65)=1,"M",OFFSET(Paramètres!$H$2,MATCH($B70,Paramètres!$G$2:$G$6,0)-1,MOD(AB$65+5,28)))</f>
        <v>M</v>
      </c>
      <c r="AC70" s="18">
        <f ca="1">IF(COUNTIF(fériés,AC$65)=1,"M",OFFSET(Paramètres!$H$2,MATCH($B70,Paramètres!$G$2:$G$6,0)-1,MOD(AC$65+5,28)))</f>
        <v>0</v>
      </c>
      <c r="AD70" s="18">
        <f ca="1">IF(COUNTIF(fériés,AD$65)=1,"M",OFFSET(Paramètres!$H$2,MATCH($B70,Paramètres!$G$2:$G$6,0)-1,MOD(AD$65+5,28)))</f>
        <v>0</v>
      </c>
      <c r="AE70" s="18">
        <f ca="1">IF(COUNTIF(fériés,AE$65)=1,"M",OFFSET(Paramètres!$H$2,MATCH($B70,Paramètres!$G$2:$G$6,0)-1,MOD(AE$65+5,28)))</f>
        <v>0</v>
      </c>
      <c r="AF70" s="18">
        <f ca="1">IF(COUNTIF(fériés,AF$65)=1,"M",OFFSET(Paramètres!$H$2,MATCH($B70,Paramètres!$G$2:$G$6,0)-1,MOD(AF$65+5,28)))</f>
        <v>0</v>
      </c>
      <c r="AG70" s="18">
        <f ca="1">IF(COUNTIF(fériés,AG$65)=1,"M",OFFSET(Paramètres!$H$2,MATCH($B70,Paramètres!$G$2:$G$6,0)-1,MOD(AG$65+5,28)))</f>
        <v>0</v>
      </c>
    </row>
    <row r="71" spans="2:33" ht="15" thickBot="1"/>
    <row r="72" spans="2:33" ht="15" thickBot="1">
      <c r="B72" s="15">
        <f>DATE(an,11,1)</f>
        <v>45962</v>
      </c>
      <c r="C72" s="16">
        <f>B72</f>
        <v>45962</v>
      </c>
      <c r="D72" s="16">
        <f>C72+1</f>
        <v>45963</v>
      </c>
      <c r="E72" s="16">
        <f t="shared" ref="E72" si="248">D72+1</f>
        <v>45964</v>
      </c>
      <c r="F72" s="16">
        <f t="shared" ref="F72" si="249">E72+1</f>
        <v>45965</v>
      </c>
      <c r="G72" s="16">
        <f t="shared" ref="G72" si="250">F72+1</f>
        <v>45966</v>
      </c>
      <c r="H72" s="16">
        <f t="shared" ref="H72" si="251">G72+1</f>
        <v>45967</v>
      </c>
      <c r="I72" s="16">
        <f t="shared" ref="I72" si="252">H72+1</f>
        <v>45968</v>
      </c>
      <c r="J72" s="16">
        <f t="shared" ref="J72" si="253">I72+1</f>
        <v>45969</v>
      </c>
      <c r="K72" s="16">
        <f t="shared" ref="K72" si="254">J72+1</f>
        <v>45970</v>
      </c>
      <c r="L72" s="16">
        <f t="shared" ref="L72" si="255">K72+1</f>
        <v>45971</v>
      </c>
      <c r="M72" s="16">
        <f t="shared" ref="M72" si="256">L72+1</f>
        <v>45972</v>
      </c>
      <c r="N72" s="16">
        <f t="shared" ref="N72" si="257">M72+1</f>
        <v>45973</v>
      </c>
      <c r="O72" s="16">
        <f t="shared" ref="O72" si="258">N72+1</f>
        <v>45974</v>
      </c>
      <c r="P72" s="16">
        <f t="shared" ref="P72" si="259">O72+1</f>
        <v>45975</v>
      </c>
      <c r="Q72" s="16">
        <f t="shared" ref="Q72" si="260">P72+1</f>
        <v>45976</v>
      </c>
      <c r="R72" s="16">
        <f t="shared" ref="R72" si="261">Q72+1</f>
        <v>45977</v>
      </c>
      <c r="S72" s="16">
        <f t="shared" ref="S72" si="262">R72+1</f>
        <v>45978</v>
      </c>
      <c r="T72" s="16">
        <f t="shared" ref="T72" si="263">S72+1</f>
        <v>45979</v>
      </c>
      <c r="U72" s="16">
        <f t="shared" ref="U72" si="264">T72+1</f>
        <v>45980</v>
      </c>
      <c r="V72" s="16">
        <f t="shared" ref="V72" si="265">U72+1</f>
        <v>45981</v>
      </c>
      <c r="W72" s="16">
        <f t="shared" ref="W72" si="266">V72+1</f>
        <v>45982</v>
      </c>
      <c r="X72" s="16">
        <f t="shared" ref="X72" si="267">W72+1</f>
        <v>45983</v>
      </c>
      <c r="Y72" s="16">
        <f t="shared" ref="Y72" si="268">X72+1</f>
        <v>45984</v>
      </c>
      <c r="Z72" s="16">
        <f t="shared" ref="Z72" si="269">Y72+1</f>
        <v>45985</v>
      </c>
      <c r="AA72" s="16">
        <f t="shared" ref="AA72" si="270">Z72+1</f>
        <v>45986</v>
      </c>
      <c r="AB72" s="16">
        <f t="shared" ref="AB72" si="271">AA72+1</f>
        <v>45987</v>
      </c>
      <c r="AC72" s="16">
        <f t="shared" ref="AC72" si="272">AB72+1</f>
        <v>45988</v>
      </c>
      <c r="AD72" s="16">
        <f>AC72+1</f>
        <v>45989</v>
      </c>
      <c r="AE72" s="16">
        <f t="shared" ref="AE72" si="273">AD72+1</f>
        <v>45990</v>
      </c>
      <c r="AF72" s="16">
        <f t="shared" ref="AF72" si="274">AE72+1</f>
        <v>45991</v>
      </c>
    </row>
    <row r="73" spans="2:33" ht="15" thickBot="1">
      <c r="B73" s="17" t="str">
        <f>Paramètres!$G$2</f>
        <v>Personne1</v>
      </c>
      <c r="C73" s="18" t="str">
        <f ca="1">IF(COUNTIF(fériés,C$72)=0,OFFSET(Paramètres!$H$2,MATCH($B73,Paramètres!$G$2:$G$6,0)-1,MOD(C$72+5,28)),"")</f>
        <v/>
      </c>
      <c r="D73" s="18">
        <f ca="1">IF(COUNTIF(fériés,D$72)=0,OFFSET(Paramètres!$H$2,MATCH($B73,Paramètres!$G$2:$G$6,0)-1,MOD(D$72+5,28)),"")</f>
        <v>0</v>
      </c>
      <c r="E73" s="18" t="str">
        <f ca="1">IF(COUNTIF(fériés,E$72)=0,OFFSET(Paramètres!$H$2,MATCH($B73,Paramètres!$G$2:$G$6,0)-1,MOD(E$72+5,28)),"")</f>
        <v>J</v>
      </c>
      <c r="F73" s="18" t="str">
        <f ca="1">IF(COUNTIF(fériés,F$72)=0,OFFSET(Paramètres!$H$2,MATCH($B73,Paramètres!$G$2:$G$6,0)-1,MOD(F$72+5,28)),"")</f>
        <v>J</v>
      </c>
      <c r="G73" s="18" t="str">
        <f ca="1">IF(COUNTIF(fériés,G$72)=0,OFFSET(Paramètres!$H$2,MATCH($B73,Paramètres!$G$2:$G$6,0)-1,MOD(G$72+5,28)),"")</f>
        <v>J</v>
      </c>
      <c r="H73" s="18" t="str">
        <f ca="1">IF(COUNTIF(fériés,H$72)=0,OFFSET(Paramètres!$H$2,MATCH($B73,Paramètres!$G$2:$G$6,0)-1,MOD(H$72+5,28)),"")</f>
        <v>J</v>
      </c>
      <c r="I73" s="18" t="str">
        <f ca="1">IF(COUNTIF(fériés,I$72)=0,OFFSET(Paramètres!$H$2,MATCH($B73,Paramètres!$G$2:$G$6,0)-1,MOD(I$72+5,28)),"")</f>
        <v>J</v>
      </c>
      <c r="J73" s="18">
        <f ca="1">IF(COUNTIF(fériés,J$72)=0,OFFSET(Paramètres!$H$2,MATCH($B73,Paramètres!$G$2:$G$6,0)-1,MOD(J$72+5,28)),"")</f>
        <v>0</v>
      </c>
      <c r="K73" s="18">
        <f ca="1">IF(COUNTIF(fériés,K$72)=0,OFFSET(Paramètres!$H$2,MATCH($B73,Paramètres!$G$2:$G$6,0)-1,MOD(K$72+5,28)),"")</f>
        <v>0</v>
      </c>
      <c r="L73" s="18" t="str">
        <f ca="1">IF(COUNTIF(fériés,L$72)=0,OFFSET(Paramètres!$H$2,MATCH($B73,Paramètres!$G$2:$G$6,0)-1,MOD(L$72+5,28)),"")</f>
        <v/>
      </c>
      <c r="M73" s="18" t="str">
        <f ca="1">IF(COUNTIF(fériés,M$72)=0,OFFSET(Paramètres!$H$2,MATCH($B73,Paramètres!$G$2:$G$6,0)-1,MOD(M$72+5,28)),"")</f>
        <v/>
      </c>
      <c r="N73" s="18" t="str">
        <f ca="1">IF(COUNTIF(fériés,N$72)=0,OFFSET(Paramètres!$H$2,MATCH($B73,Paramètres!$G$2:$G$6,0)-1,MOD(N$72+5,28)),"")</f>
        <v>J</v>
      </c>
      <c r="O73" s="18" t="str">
        <f ca="1">IF(COUNTIF(fériés,O$72)=0,OFFSET(Paramètres!$H$2,MATCH($B73,Paramètres!$G$2:$G$6,0)-1,MOD(O$72+5,28)),"")</f>
        <v>J</v>
      </c>
      <c r="P73" s="18" t="str">
        <f ca="1">IF(COUNTIF(fériés,P$72)=0,OFFSET(Paramètres!$H$2,MATCH($B73,Paramètres!$G$2:$G$6,0)-1,MOD(P$72+5,28)),"")</f>
        <v>J</v>
      </c>
      <c r="Q73" s="18">
        <f ca="1">IF(COUNTIF(fériés,Q$72)=0,OFFSET(Paramètres!$H$2,MATCH($B73,Paramètres!$G$2:$G$6,0)-1,MOD(Q$72+5,28)),"")</f>
        <v>0</v>
      </c>
      <c r="R73" s="18">
        <f ca="1">IF(COUNTIF(fériés,R$72)=0,OFFSET(Paramètres!$H$2,MATCH($B73,Paramètres!$G$2:$G$6,0)-1,MOD(R$72+5,28)),"")</f>
        <v>0</v>
      </c>
      <c r="S73" s="18" t="str">
        <f ca="1">IF(COUNTIF(fériés,S$72)=0,OFFSET(Paramètres!$H$2,MATCH($B73,Paramètres!$G$2:$G$6,0)-1,MOD(S$72+5,28)),"")</f>
        <v>J</v>
      </c>
      <c r="T73" s="18" t="str">
        <f ca="1">IF(COUNTIF(fériés,T$72)=0,OFFSET(Paramètres!$H$2,MATCH($B73,Paramètres!$G$2:$G$6,0)-1,MOD(T$72+5,28)),"")</f>
        <v>J</v>
      </c>
      <c r="U73" s="18" t="str">
        <f ca="1">IF(COUNTIF(fériés,U$72)=0,OFFSET(Paramètres!$H$2,MATCH($B73,Paramètres!$G$2:$G$6,0)-1,MOD(U$72+5,28)),"")</f>
        <v>J</v>
      </c>
      <c r="V73" s="18" t="str">
        <f ca="1">IF(COUNTIF(fériés,V$72)=0,OFFSET(Paramètres!$H$2,MATCH($B73,Paramètres!$G$2:$G$6,0)-1,MOD(V$72+5,28)),"")</f>
        <v>J</v>
      </c>
      <c r="W73" s="18" t="str">
        <f ca="1">IF(COUNTIF(fériés,W$72)=0,OFFSET(Paramètres!$H$2,MATCH($B73,Paramètres!$G$2:$G$6,0)-1,MOD(W$72+5,28)),"")</f>
        <v>J</v>
      </c>
      <c r="X73" s="18">
        <f ca="1">IF(COUNTIF(fériés,X$72)=0,OFFSET(Paramètres!$H$2,MATCH($B73,Paramètres!$G$2:$G$6,0)-1,MOD(X$72+5,28)),"")</f>
        <v>0</v>
      </c>
      <c r="Y73" s="18">
        <f ca="1">IF(COUNTIF(fériés,Y$72)=0,OFFSET(Paramètres!$H$2,MATCH($B73,Paramètres!$G$2:$G$6,0)-1,MOD(Y$72+5,28)),"")</f>
        <v>0</v>
      </c>
      <c r="Z73" s="18" t="str">
        <f ca="1">IF(COUNTIF(fériés,Z$72)=0,OFFSET(Paramètres!$H$2,MATCH($B73,Paramètres!$G$2:$G$6,0)-1,MOD(Z$72+5,28)),"")</f>
        <v>J</v>
      </c>
      <c r="AA73" s="18" t="str">
        <f ca="1">IF(COUNTIF(fériés,AA$72)=0,OFFSET(Paramètres!$H$2,MATCH($B73,Paramètres!$G$2:$G$6,0)-1,MOD(AA$72+5,28)),"")</f>
        <v>J</v>
      </c>
      <c r="AB73" s="18" t="str">
        <f ca="1">IF(COUNTIF(fériés,AB$72)=0,OFFSET(Paramètres!$H$2,MATCH($B73,Paramètres!$G$2:$G$6,0)-1,MOD(AB$72+5,28)),"")</f>
        <v>J</v>
      </c>
      <c r="AC73" s="18" t="str">
        <f ca="1">IF(COUNTIF(fériés,AC$72)=0,OFFSET(Paramètres!$H$2,MATCH($B73,Paramètres!$G$2:$G$6,0)-1,MOD(AC$72+5,28)),"")</f>
        <v>J</v>
      </c>
      <c r="AD73" s="18" t="str">
        <f ca="1">IF(COUNTIF(fériés,AD$72)=0,OFFSET(Paramètres!$H$2,MATCH($B73,Paramètres!$G$2:$G$6,0)-1,MOD(AD$72+5,28)),"")</f>
        <v>J</v>
      </c>
      <c r="AE73" s="18">
        <f ca="1">IF(COUNTIF(fériés,AE$72)=0,OFFSET(Paramètres!$H$2,MATCH($B73,Paramètres!$G$2:$G$6,0)-1,MOD(AE$72+5,28)),"")</f>
        <v>0</v>
      </c>
      <c r="AF73" s="18">
        <f ca="1">IF(COUNTIF(fériés,AF$72)=0,OFFSET(Paramètres!$H$2,MATCH($B73,Paramètres!$G$2:$G$6,0)-1,MOD(AF$72+5,28)),"")</f>
        <v>0</v>
      </c>
    </row>
    <row r="74" spans="2:33" ht="15" thickBot="1">
      <c r="B74" s="17" t="str">
        <f>Paramètres!$G$3</f>
        <v>Personne2</v>
      </c>
      <c r="C74" s="18" t="str">
        <f ca="1">IF(COUNTIF(fériés,C$72)=0,OFFSET(Paramètres!$H$2,MATCH($B74,Paramètres!$G$2:$G$6,0)-1,MOD(C$72+5,28)),"")</f>
        <v/>
      </c>
      <c r="D74" s="18">
        <f ca="1">IF(COUNTIF(fériés,D$72)=0,OFFSET(Paramètres!$H$2,MATCH($B74,Paramètres!$G$2:$G$6,0)-1,MOD(D$72+5,28)),"")</f>
        <v>0</v>
      </c>
      <c r="E74" s="18" t="str">
        <f ca="1">IF(COUNTIF(fériés,E$72)=0,OFFSET(Paramètres!$H$2,MATCH($B74,Paramètres!$G$2:$G$6,0)-1,MOD(E$72+5,28)),"")</f>
        <v>M</v>
      </c>
      <c r="F74" s="18" t="str">
        <f ca="1">IF(COUNTIF(fériés,F$72)=0,OFFSET(Paramètres!$H$2,MATCH($B74,Paramètres!$G$2:$G$6,0)-1,MOD(F$72+5,28)),"")</f>
        <v>M</v>
      </c>
      <c r="G74" s="18" t="str">
        <f ca="1">IF(COUNTIF(fériés,G$72)=0,OFFSET(Paramètres!$H$2,MATCH($B74,Paramètres!$G$2:$G$6,0)-1,MOD(G$72+5,28)),"")</f>
        <v>M</v>
      </c>
      <c r="H74" s="18" t="str">
        <f ca="1">IF(COUNTIF(fériés,H$72)=0,OFFSET(Paramètres!$H$2,MATCH($B74,Paramètres!$G$2:$G$6,0)-1,MOD(H$72+5,28)),"")</f>
        <v>M</v>
      </c>
      <c r="I74" s="18" t="str">
        <f ca="1">IF(COUNTIF(fériés,I$72)=0,OFFSET(Paramètres!$H$2,MATCH($B74,Paramètres!$G$2:$G$6,0)-1,MOD(I$72+5,28)),"")</f>
        <v>M</v>
      </c>
      <c r="J74" s="18">
        <f ca="1">IF(COUNTIF(fériés,J$72)=0,OFFSET(Paramètres!$H$2,MATCH($B74,Paramètres!$G$2:$G$6,0)-1,MOD(J$72+5,28)),"")</f>
        <v>0</v>
      </c>
      <c r="K74" s="18">
        <f ca="1">IF(COUNTIF(fériés,K$72)=0,OFFSET(Paramètres!$H$2,MATCH($B74,Paramètres!$G$2:$G$6,0)-1,MOD(K$72+5,28)),"")</f>
        <v>0</v>
      </c>
      <c r="L74" s="18" t="str">
        <f ca="1">IF(COUNTIF(fériés,L$72)=0,OFFSET(Paramètres!$H$2,MATCH($B74,Paramètres!$G$2:$G$6,0)-1,MOD(L$72+5,28)),"")</f>
        <v/>
      </c>
      <c r="M74" s="18" t="str">
        <f ca="1">IF(COUNTIF(fériés,M$72)=0,OFFSET(Paramètres!$H$2,MATCH($B74,Paramètres!$G$2:$G$6,0)-1,MOD(M$72+5,28)),"")</f>
        <v/>
      </c>
      <c r="N74" s="18" t="str">
        <f ca="1">IF(COUNTIF(fériés,N$72)=0,OFFSET(Paramètres!$H$2,MATCH($B74,Paramètres!$G$2:$G$6,0)-1,MOD(N$72+5,28)),"")</f>
        <v>A</v>
      </c>
      <c r="O74" s="18" t="str">
        <f ca="1">IF(COUNTIF(fériés,O$72)=0,OFFSET(Paramètres!$H$2,MATCH($B74,Paramètres!$G$2:$G$6,0)-1,MOD(O$72+5,28)),"")</f>
        <v>A</v>
      </c>
      <c r="P74" s="18" t="str">
        <f ca="1">IF(COUNTIF(fériés,P$72)=0,OFFSET(Paramètres!$H$2,MATCH($B74,Paramètres!$G$2:$G$6,0)-1,MOD(P$72+5,28)),"")</f>
        <v>A</v>
      </c>
      <c r="Q74" s="18">
        <f ca="1">IF(COUNTIF(fériés,Q$72)=0,OFFSET(Paramètres!$H$2,MATCH($B74,Paramètres!$G$2:$G$6,0)-1,MOD(Q$72+5,28)),"")</f>
        <v>0</v>
      </c>
      <c r="R74" s="18">
        <f ca="1">IF(COUNTIF(fériés,R$72)=0,OFFSET(Paramètres!$H$2,MATCH($B74,Paramètres!$G$2:$G$6,0)-1,MOD(R$72+5,28)),"")</f>
        <v>0</v>
      </c>
      <c r="S74" s="18" t="str">
        <f ca="1">IF(COUNTIF(fériés,S$72)=0,OFFSET(Paramètres!$H$2,MATCH($B74,Paramètres!$G$2:$G$6,0)-1,MOD(S$72+5,28)),"")</f>
        <v>M</v>
      </c>
      <c r="T74" s="18" t="str">
        <f ca="1">IF(COUNTIF(fériés,T$72)=0,OFFSET(Paramètres!$H$2,MATCH($B74,Paramètres!$G$2:$G$6,0)-1,MOD(T$72+5,28)),"")</f>
        <v>M</v>
      </c>
      <c r="U74" s="18" t="str">
        <f ca="1">IF(COUNTIF(fériés,U$72)=0,OFFSET(Paramètres!$H$2,MATCH($B74,Paramètres!$G$2:$G$6,0)-1,MOD(U$72+5,28)),"")</f>
        <v>M</v>
      </c>
      <c r="V74" s="18" t="str">
        <f ca="1">IF(COUNTIF(fériés,V$72)=0,OFFSET(Paramètres!$H$2,MATCH($B74,Paramètres!$G$2:$G$6,0)-1,MOD(V$72+5,28)),"")</f>
        <v>M</v>
      </c>
      <c r="W74" s="18" t="str">
        <f ca="1">IF(COUNTIF(fériés,W$72)=0,OFFSET(Paramètres!$H$2,MATCH($B74,Paramètres!$G$2:$G$6,0)-1,MOD(W$72+5,28)),"")</f>
        <v>M</v>
      </c>
      <c r="X74" s="18">
        <f ca="1">IF(COUNTIF(fériés,X$72)=0,OFFSET(Paramètres!$H$2,MATCH($B74,Paramètres!$G$2:$G$6,0)-1,MOD(X$72+5,28)),"")</f>
        <v>0</v>
      </c>
      <c r="Y74" s="18">
        <f ca="1">IF(COUNTIF(fériés,Y$72)=0,OFFSET(Paramètres!$H$2,MATCH($B74,Paramètres!$G$2:$G$6,0)-1,MOD(Y$72+5,28)),"")</f>
        <v>0</v>
      </c>
      <c r="Z74" s="18" t="str">
        <f ca="1">IF(COUNTIF(fériés,Z$72)=0,OFFSET(Paramètres!$H$2,MATCH($B74,Paramètres!$G$2:$G$6,0)-1,MOD(Z$72+5,28)),"")</f>
        <v>A</v>
      </c>
      <c r="AA74" s="18" t="str">
        <f ca="1">IF(COUNTIF(fériés,AA$72)=0,OFFSET(Paramètres!$H$2,MATCH($B74,Paramètres!$G$2:$G$6,0)-1,MOD(AA$72+5,28)),"")</f>
        <v>A</v>
      </c>
      <c r="AB74" s="18" t="str">
        <f ca="1">IF(COUNTIF(fériés,AB$72)=0,OFFSET(Paramètres!$H$2,MATCH($B74,Paramètres!$G$2:$G$6,0)-1,MOD(AB$72+5,28)),"")</f>
        <v>A</v>
      </c>
      <c r="AC74" s="18" t="str">
        <f ca="1">IF(COUNTIF(fériés,AC$72)=0,OFFSET(Paramètres!$H$2,MATCH($B74,Paramètres!$G$2:$G$6,0)-1,MOD(AC$72+5,28)),"")</f>
        <v>A</v>
      </c>
      <c r="AD74" s="18" t="str">
        <f ca="1">IF(COUNTIF(fériés,AD$72)=0,OFFSET(Paramètres!$H$2,MATCH($B74,Paramètres!$G$2:$G$6,0)-1,MOD(AD$72+5,28)),"")</f>
        <v>A</v>
      </c>
      <c r="AE74" s="18">
        <f ca="1">IF(COUNTIF(fériés,AE$72)=0,OFFSET(Paramètres!$H$2,MATCH($B74,Paramètres!$G$2:$G$6,0)-1,MOD(AE$72+5,28)),"")</f>
        <v>0</v>
      </c>
      <c r="AF74" s="18">
        <f ca="1">IF(COUNTIF(fériés,AF$72)=0,OFFSET(Paramètres!$H$2,MATCH($B74,Paramètres!$G$2:$G$6,0)-1,MOD(AF$72+5,28)),"")</f>
        <v>0</v>
      </c>
    </row>
    <row r="75" spans="2:33" ht="15" thickBot="1">
      <c r="B75" s="17" t="str">
        <f>Paramètres!$G$4</f>
        <v>Personne3</v>
      </c>
      <c r="C75" s="18" t="str">
        <f ca="1">IF(COUNTIF(fériés,C$72)=0,OFFSET(Paramètres!$H$2,MATCH($B75,Paramètres!$G$2:$G$6,0)-1,MOD(C$72+5,28)),"")</f>
        <v/>
      </c>
      <c r="D75" s="18">
        <f ca="1">IF(COUNTIF(fériés,D$72)=0,OFFSET(Paramètres!$H$2,MATCH($B75,Paramètres!$G$2:$G$6,0)-1,MOD(D$72+5,28)),"")</f>
        <v>0</v>
      </c>
      <c r="E75" s="18" t="str">
        <f ca="1">IF(COUNTIF(fériés,E$72)=0,OFFSET(Paramètres!$H$2,MATCH($B75,Paramètres!$G$2:$G$6,0)-1,MOD(E$72+5,28)),"")</f>
        <v>A</v>
      </c>
      <c r="F75" s="18" t="str">
        <f ca="1">IF(COUNTIF(fériés,F$72)=0,OFFSET(Paramètres!$H$2,MATCH($B75,Paramètres!$G$2:$G$6,0)-1,MOD(F$72+5,28)),"")</f>
        <v>A</v>
      </c>
      <c r="G75" s="18" t="str">
        <f ca="1">IF(COUNTIF(fériés,G$72)=0,OFFSET(Paramètres!$H$2,MATCH($B75,Paramètres!$G$2:$G$6,0)-1,MOD(G$72+5,28)),"")</f>
        <v>A</v>
      </c>
      <c r="H75" s="18" t="str">
        <f ca="1">IF(COUNTIF(fériés,H$72)=0,OFFSET(Paramètres!$H$2,MATCH($B75,Paramètres!$G$2:$G$6,0)-1,MOD(H$72+5,28)),"")</f>
        <v>A</v>
      </c>
      <c r="I75" s="18" t="str">
        <f ca="1">IF(COUNTIF(fériés,I$72)=0,OFFSET(Paramètres!$H$2,MATCH($B75,Paramètres!$G$2:$G$6,0)-1,MOD(I$72+5,28)),"")</f>
        <v>A</v>
      </c>
      <c r="J75" s="18">
        <f ca="1">IF(COUNTIF(fériés,J$72)=0,OFFSET(Paramètres!$H$2,MATCH($B75,Paramètres!$G$2:$G$6,0)-1,MOD(J$72+5,28)),"")</f>
        <v>0</v>
      </c>
      <c r="K75" s="18">
        <f ca="1">IF(COUNTIF(fériés,K$72)=0,OFFSET(Paramètres!$H$2,MATCH($B75,Paramètres!$G$2:$G$6,0)-1,MOD(K$72+5,28)),"")</f>
        <v>0</v>
      </c>
      <c r="L75" s="18" t="str">
        <f ca="1">IF(COUNTIF(fériés,L$72)=0,OFFSET(Paramètres!$H$2,MATCH($B75,Paramètres!$G$2:$G$6,0)-1,MOD(L$72+5,28)),"")</f>
        <v/>
      </c>
      <c r="M75" s="18" t="str">
        <f ca="1">IF(COUNTIF(fériés,M$72)=0,OFFSET(Paramètres!$H$2,MATCH($B75,Paramètres!$G$2:$G$6,0)-1,MOD(M$72+5,28)),"")</f>
        <v/>
      </c>
      <c r="N75" s="18" t="str">
        <f ca="1">IF(COUNTIF(fériés,N$72)=0,OFFSET(Paramètres!$H$2,MATCH($B75,Paramètres!$G$2:$G$6,0)-1,MOD(N$72+5,28)),"")</f>
        <v>M</v>
      </c>
      <c r="O75" s="18" t="str">
        <f ca="1">IF(COUNTIF(fériés,O$72)=0,OFFSET(Paramètres!$H$2,MATCH($B75,Paramètres!$G$2:$G$6,0)-1,MOD(O$72+5,28)),"")</f>
        <v>M</v>
      </c>
      <c r="P75" s="18" t="str">
        <f ca="1">IF(COUNTIF(fériés,P$72)=0,OFFSET(Paramètres!$H$2,MATCH($B75,Paramètres!$G$2:$G$6,0)-1,MOD(P$72+5,28)),"")</f>
        <v>M</v>
      </c>
      <c r="Q75" s="18">
        <f ca="1">IF(COUNTIF(fériés,Q$72)=0,OFFSET(Paramètres!$H$2,MATCH($B75,Paramètres!$G$2:$G$6,0)-1,MOD(Q$72+5,28)),"")</f>
        <v>0</v>
      </c>
      <c r="R75" s="18">
        <f ca="1">IF(COUNTIF(fériés,R$72)=0,OFFSET(Paramètres!$H$2,MATCH($B75,Paramètres!$G$2:$G$6,0)-1,MOD(R$72+5,28)),"")</f>
        <v>0</v>
      </c>
      <c r="S75" s="18" t="str">
        <f ca="1">IF(COUNTIF(fériés,S$72)=0,OFFSET(Paramètres!$H$2,MATCH($B75,Paramètres!$G$2:$G$6,0)-1,MOD(S$72+5,28)),"")</f>
        <v>A</v>
      </c>
      <c r="T75" s="18" t="str">
        <f ca="1">IF(COUNTIF(fériés,T$72)=0,OFFSET(Paramètres!$H$2,MATCH($B75,Paramètres!$G$2:$G$6,0)-1,MOD(T$72+5,28)),"")</f>
        <v>A</v>
      </c>
      <c r="U75" s="18" t="str">
        <f ca="1">IF(COUNTIF(fériés,U$72)=0,OFFSET(Paramètres!$H$2,MATCH($B75,Paramètres!$G$2:$G$6,0)-1,MOD(U$72+5,28)),"")</f>
        <v>A</v>
      </c>
      <c r="V75" s="18" t="str">
        <f ca="1">IF(COUNTIF(fériés,V$72)=0,OFFSET(Paramètres!$H$2,MATCH($B75,Paramètres!$G$2:$G$6,0)-1,MOD(V$72+5,28)),"")</f>
        <v>A</v>
      </c>
      <c r="W75" s="18" t="str">
        <f ca="1">IF(COUNTIF(fériés,W$72)=0,OFFSET(Paramètres!$H$2,MATCH($B75,Paramètres!$G$2:$G$6,0)-1,MOD(W$72+5,28)),"")</f>
        <v>A</v>
      </c>
      <c r="X75" s="18">
        <f ca="1">IF(COUNTIF(fériés,X$72)=0,OFFSET(Paramètres!$H$2,MATCH($B75,Paramètres!$G$2:$G$6,0)-1,MOD(X$72+5,28)),"")</f>
        <v>0</v>
      </c>
      <c r="Y75" s="18">
        <f ca="1">IF(COUNTIF(fériés,Y$72)=0,OFFSET(Paramètres!$H$2,MATCH($B75,Paramètres!$G$2:$G$6,0)-1,MOD(Y$72+5,28)),"")</f>
        <v>0</v>
      </c>
      <c r="Z75" s="18" t="str">
        <f ca="1">IF(COUNTIF(fériés,Z$72)=0,OFFSET(Paramètres!$H$2,MATCH($B75,Paramètres!$G$2:$G$6,0)-1,MOD(Z$72+5,28)),"")</f>
        <v>M</v>
      </c>
      <c r="AA75" s="18" t="str">
        <f ca="1">IF(COUNTIF(fériés,AA$72)=0,OFFSET(Paramètres!$H$2,MATCH($B75,Paramètres!$G$2:$G$6,0)-1,MOD(AA$72+5,28)),"")</f>
        <v>M</v>
      </c>
      <c r="AB75" s="18" t="str">
        <f ca="1">IF(COUNTIF(fériés,AB$72)=0,OFFSET(Paramètres!$H$2,MATCH($B75,Paramètres!$G$2:$G$6,0)-1,MOD(AB$72+5,28)),"")</f>
        <v>M</v>
      </c>
      <c r="AC75" s="18" t="str">
        <f ca="1">IF(COUNTIF(fériés,AC$72)=0,OFFSET(Paramètres!$H$2,MATCH($B75,Paramètres!$G$2:$G$6,0)-1,MOD(AC$72+5,28)),"")</f>
        <v>M</v>
      </c>
      <c r="AD75" s="18" t="str">
        <f ca="1">IF(COUNTIF(fériés,AD$72)=0,OFFSET(Paramètres!$H$2,MATCH($B75,Paramètres!$G$2:$G$6,0)-1,MOD(AD$72+5,28)),"")</f>
        <v>M</v>
      </c>
      <c r="AE75" s="18">
        <f ca="1">IF(COUNTIF(fériés,AE$72)=0,OFFSET(Paramètres!$H$2,MATCH($B75,Paramètres!$G$2:$G$6,0)-1,MOD(AE$72+5,28)),"")</f>
        <v>0</v>
      </c>
      <c r="AF75" s="18">
        <f ca="1">IF(COUNTIF(fériés,AF$72)=0,OFFSET(Paramètres!$H$2,MATCH($B75,Paramètres!$G$2:$G$6,0)-1,MOD(AF$72+5,28)),"")</f>
        <v>0</v>
      </c>
    </row>
    <row r="76" spans="2:33" ht="15" thickBot="1">
      <c r="B76" s="17" t="str">
        <f>Paramètres!$G$5</f>
        <v>Personne4</v>
      </c>
      <c r="C76" s="18" t="str">
        <f ca="1">IF(COUNTIF(fériés,C$72)=0,OFFSET(Paramètres!$H$2,MATCH($B76,Paramètres!$G$2:$G$6,0)-1,MOD(C$72+5,28)),"")</f>
        <v/>
      </c>
      <c r="D76" s="18">
        <f ca="1">IF(COUNTIF(fériés,D$72)=0,OFFSET(Paramètres!$H$2,MATCH($B76,Paramètres!$G$2:$G$6,0)-1,MOD(D$72+5,28)),"")</f>
        <v>0</v>
      </c>
      <c r="E76" s="18">
        <f ca="1">IF(COUNTIF(fériés,E$72)=0,OFFSET(Paramètres!$H$2,MATCH($B76,Paramètres!$G$2:$G$6,0)-1,MOD(E$72+5,28)),"")</f>
        <v>0</v>
      </c>
      <c r="F76" s="18">
        <f ca="1">IF(COUNTIF(fériés,F$72)=0,OFFSET(Paramètres!$H$2,MATCH($B76,Paramètres!$G$2:$G$6,0)-1,MOD(F$72+5,28)),"")</f>
        <v>0</v>
      </c>
      <c r="G76" s="18">
        <f ca="1">IF(COUNTIF(fériés,G$72)=0,OFFSET(Paramètres!$H$2,MATCH($B76,Paramètres!$G$2:$G$6,0)-1,MOD(G$72+5,28)),"")</f>
        <v>0</v>
      </c>
      <c r="H76" s="18">
        <f ca="1">IF(COUNTIF(fériés,H$72)=0,OFFSET(Paramètres!$H$2,MATCH($B76,Paramètres!$G$2:$G$6,0)-1,MOD(H$72+5,28)),"")</f>
        <v>0</v>
      </c>
      <c r="I76" s="18">
        <f ca="1">IF(COUNTIF(fériés,I$72)=0,OFFSET(Paramètres!$H$2,MATCH($B76,Paramètres!$G$2:$G$6,0)-1,MOD(I$72+5,28)),"")</f>
        <v>0</v>
      </c>
      <c r="J76" s="18">
        <f ca="1">IF(COUNTIF(fériés,J$72)=0,OFFSET(Paramètres!$H$2,MATCH($B76,Paramètres!$G$2:$G$6,0)-1,MOD(J$72+5,28)),"")</f>
        <v>0</v>
      </c>
      <c r="K76" s="18">
        <f ca="1">IF(COUNTIF(fériés,K$72)=0,OFFSET(Paramètres!$H$2,MATCH($B76,Paramètres!$G$2:$G$6,0)-1,MOD(K$72+5,28)),"")</f>
        <v>0</v>
      </c>
      <c r="L76" s="18" t="str">
        <f ca="1">IF(COUNTIF(fériés,L$72)=0,OFFSET(Paramètres!$H$2,MATCH($B76,Paramètres!$G$2:$G$6,0)-1,MOD(L$72+5,28)),"")</f>
        <v/>
      </c>
      <c r="M76" s="18" t="str">
        <f ca="1">IF(COUNTIF(fériés,M$72)=0,OFFSET(Paramètres!$H$2,MATCH($B76,Paramètres!$G$2:$G$6,0)-1,MOD(M$72+5,28)),"")</f>
        <v/>
      </c>
      <c r="N76" s="18">
        <f ca="1">IF(COUNTIF(fériés,N$72)=0,OFFSET(Paramètres!$H$2,MATCH($B76,Paramètres!$G$2:$G$6,0)-1,MOD(N$72+5,28)),"")</f>
        <v>0</v>
      </c>
      <c r="O76" s="18">
        <f ca="1">IF(COUNTIF(fériés,O$72)=0,OFFSET(Paramètres!$H$2,MATCH($B76,Paramètres!$G$2:$G$6,0)-1,MOD(O$72+5,28)),"")</f>
        <v>0</v>
      </c>
      <c r="P76" s="18">
        <f ca="1">IF(COUNTIF(fériés,P$72)=0,OFFSET(Paramètres!$H$2,MATCH($B76,Paramètres!$G$2:$G$6,0)-1,MOD(P$72+5,28)),"")</f>
        <v>0</v>
      </c>
      <c r="Q76" s="18">
        <f ca="1">IF(COUNTIF(fériés,Q$72)=0,OFFSET(Paramètres!$H$2,MATCH($B76,Paramètres!$G$2:$G$6,0)-1,MOD(Q$72+5,28)),"")</f>
        <v>0</v>
      </c>
      <c r="R76" s="18">
        <f ca="1">IF(COUNTIF(fériés,R$72)=0,OFFSET(Paramètres!$H$2,MATCH($B76,Paramètres!$G$2:$G$6,0)-1,MOD(R$72+5,28)),"")</f>
        <v>0</v>
      </c>
      <c r="S76" s="18">
        <f ca="1">IF(COUNTIF(fériés,S$72)=0,OFFSET(Paramètres!$H$2,MATCH($B76,Paramètres!$G$2:$G$6,0)-1,MOD(S$72+5,28)),"")</f>
        <v>0</v>
      </c>
      <c r="T76" s="18">
        <f ca="1">IF(COUNTIF(fériés,T$72)=0,OFFSET(Paramètres!$H$2,MATCH($B76,Paramètres!$G$2:$G$6,0)-1,MOD(T$72+5,28)),"")</f>
        <v>0</v>
      </c>
      <c r="U76" s="18">
        <f ca="1">IF(COUNTIF(fériés,U$72)=0,OFFSET(Paramètres!$H$2,MATCH($B76,Paramètres!$G$2:$G$6,0)-1,MOD(U$72+5,28)),"")</f>
        <v>0</v>
      </c>
      <c r="V76" s="18">
        <f ca="1">IF(COUNTIF(fériés,V$72)=0,OFFSET(Paramètres!$H$2,MATCH($B76,Paramètres!$G$2:$G$6,0)-1,MOD(V$72+5,28)),"")</f>
        <v>0</v>
      </c>
      <c r="W76" s="18">
        <f ca="1">IF(COUNTIF(fériés,W$72)=0,OFFSET(Paramètres!$H$2,MATCH($B76,Paramètres!$G$2:$G$6,0)-1,MOD(W$72+5,28)),"")</f>
        <v>0</v>
      </c>
      <c r="X76" s="18">
        <f ca="1">IF(COUNTIF(fériés,X$72)=0,OFFSET(Paramètres!$H$2,MATCH($B76,Paramètres!$G$2:$G$6,0)-1,MOD(X$72+5,28)),"")</f>
        <v>0</v>
      </c>
      <c r="Y76" s="18">
        <f ca="1">IF(COUNTIF(fériés,Y$72)=0,OFFSET(Paramètres!$H$2,MATCH($B76,Paramètres!$G$2:$G$6,0)-1,MOD(Y$72+5,28)),"")</f>
        <v>0</v>
      </c>
      <c r="Z76" s="18">
        <f ca="1">IF(COUNTIF(fériés,Z$72)=0,OFFSET(Paramètres!$H$2,MATCH($B76,Paramètres!$G$2:$G$6,0)-1,MOD(Z$72+5,28)),"")</f>
        <v>0</v>
      </c>
      <c r="AA76" s="18">
        <f ca="1">IF(COUNTIF(fériés,AA$72)=0,OFFSET(Paramètres!$H$2,MATCH($B76,Paramètres!$G$2:$G$6,0)-1,MOD(AA$72+5,28)),"")</f>
        <v>0</v>
      </c>
      <c r="AB76" s="18">
        <f ca="1">IF(COUNTIF(fériés,AB$72)=0,OFFSET(Paramètres!$H$2,MATCH($B76,Paramètres!$G$2:$G$6,0)-1,MOD(AB$72+5,28)),"")</f>
        <v>0</v>
      </c>
      <c r="AC76" s="18">
        <f ca="1">IF(COUNTIF(fériés,AC$72)=0,OFFSET(Paramètres!$H$2,MATCH($B76,Paramètres!$G$2:$G$6,0)-1,MOD(AC$72+5,28)),"")</f>
        <v>0</v>
      </c>
      <c r="AD76" s="18">
        <f ca="1">IF(COUNTIF(fériés,AD$72)=0,OFFSET(Paramètres!$H$2,MATCH($B76,Paramètres!$G$2:$G$6,0)-1,MOD(AD$72+5,28)),"")</f>
        <v>0</v>
      </c>
      <c r="AE76" s="18">
        <f ca="1">IF(COUNTIF(fériés,AE$72)=0,OFFSET(Paramètres!$H$2,MATCH($B76,Paramètres!$G$2:$G$6,0)-1,MOD(AE$72+5,28)),"")</f>
        <v>0</v>
      </c>
      <c r="AF76" s="18">
        <f ca="1">IF(COUNTIF(fériés,AF$72)=0,OFFSET(Paramètres!$H$2,MATCH($B76,Paramètres!$G$2:$G$6,0)-1,MOD(AF$72+5,28)),"")</f>
        <v>0</v>
      </c>
    </row>
    <row r="77" spans="2:33" ht="15" thickBot="1">
      <c r="B77" s="17" t="str">
        <f>Paramètres!$G$6</f>
        <v>Personne5</v>
      </c>
      <c r="C77" s="18" t="str">
        <f ca="1">IF(COUNTIF(fériés,C$72)=1,"M",OFFSET(Paramètres!$H$2,MATCH($B77,Paramètres!$G$2:$G$6,0)-1,MOD(C$72+5,28)))</f>
        <v>M</v>
      </c>
      <c r="D77" s="18" t="str">
        <f ca="1">IF(COUNTIF(fériés,D$72)=1,"M",OFFSET(Paramètres!$H$2,MATCH($B77,Paramètres!$G$2:$G$6,0)-1,MOD(D$72+5,28)))</f>
        <v>M</v>
      </c>
      <c r="E77" s="18">
        <f ca="1">IF(COUNTIF(fériés,E$72)=1,"M",OFFSET(Paramètres!$H$2,MATCH($B77,Paramètres!$G$2:$G$6,0)-1,MOD(E$72+5,28)))</f>
        <v>0</v>
      </c>
      <c r="F77" s="18">
        <f ca="1">IF(COUNTIF(fériés,F$72)=1,"M",OFFSET(Paramètres!$H$2,MATCH($B77,Paramètres!$G$2:$G$6,0)-1,MOD(F$72+5,28)))</f>
        <v>0</v>
      </c>
      <c r="G77" s="18">
        <f ca="1">IF(COUNTIF(fériés,G$72)=1,"M",OFFSET(Paramètres!$H$2,MATCH($B77,Paramètres!$G$2:$G$6,0)-1,MOD(G$72+5,28)))</f>
        <v>0</v>
      </c>
      <c r="H77" s="18">
        <f ca="1">IF(COUNTIF(fériés,H$72)=1,"M",OFFSET(Paramètres!$H$2,MATCH($B77,Paramètres!$G$2:$G$6,0)-1,MOD(H$72+5,28)))</f>
        <v>0</v>
      </c>
      <c r="I77" s="18">
        <f ca="1">IF(COUNTIF(fériés,I$72)=1,"M",OFFSET(Paramètres!$H$2,MATCH($B77,Paramètres!$G$2:$G$6,0)-1,MOD(I$72+5,28)))</f>
        <v>0</v>
      </c>
      <c r="J77" s="18" t="str">
        <f ca="1">IF(COUNTIF(fériés,J$72)=1,"M",OFFSET(Paramètres!$H$2,MATCH($B77,Paramètres!$G$2:$G$6,0)-1,MOD(J$72+5,28)))</f>
        <v>M</v>
      </c>
      <c r="K77" s="18" t="str">
        <f ca="1">IF(COUNTIF(fériés,K$72)=1,"M",OFFSET(Paramètres!$H$2,MATCH($B77,Paramètres!$G$2:$G$6,0)-1,MOD(K$72+5,28)))</f>
        <v>M</v>
      </c>
      <c r="L77" s="18" t="str">
        <f ca="1">IF(COUNTIF(fériés,L$72)=1,"M",OFFSET(Paramètres!$H$2,MATCH($B77,Paramètres!$G$2:$G$6,0)-1,MOD(L$72+5,28)))</f>
        <v>M</v>
      </c>
      <c r="M77" s="18" t="str">
        <f ca="1">IF(COUNTIF(fériés,M$72)=1,"M",OFFSET(Paramètres!$H$2,MATCH($B77,Paramètres!$G$2:$G$6,0)-1,MOD(M$72+5,28)))</f>
        <v>M</v>
      </c>
      <c r="N77" s="18">
        <f ca="1">IF(COUNTIF(fériés,N$72)=1,"M",OFFSET(Paramètres!$H$2,MATCH($B77,Paramètres!$G$2:$G$6,0)-1,MOD(N$72+5,28)))</f>
        <v>0</v>
      </c>
      <c r="O77" s="18">
        <f ca="1">IF(COUNTIF(fériés,O$72)=1,"M",OFFSET(Paramètres!$H$2,MATCH($B77,Paramètres!$G$2:$G$6,0)-1,MOD(O$72+5,28)))</f>
        <v>0</v>
      </c>
      <c r="P77" s="18">
        <f ca="1">IF(COUNTIF(fériés,P$72)=1,"M",OFFSET(Paramètres!$H$2,MATCH($B77,Paramètres!$G$2:$G$6,0)-1,MOD(P$72+5,28)))</f>
        <v>0</v>
      </c>
      <c r="Q77" s="18" t="str">
        <f ca="1">IF(COUNTIF(fériés,Q$72)=1,"M",OFFSET(Paramètres!$H$2,MATCH($B77,Paramètres!$G$2:$G$6,0)-1,MOD(Q$72+5,28)))</f>
        <v>M</v>
      </c>
      <c r="R77" s="18" t="str">
        <f ca="1">IF(COUNTIF(fériés,R$72)=1,"M",OFFSET(Paramètres!$H$2,MATCH($B77,Paramètres!$G$2:$G$6,0)-1,MOD(R$72+5,28)))</f>
        <v>M</v>
      </c>
      <c r="S77" s="18">
        <f ca="1">IF(COUNTIF(fériés,S$72)=1,"M",OFFSET(Paramètres!$H$2,MATCH($B77,Paramètres!$G$2:$G$6,0)-1,MOD(S$72+5,28)))</f>
        <v>0</v>
      </c>
      <c r="T77" s="18">
        <f ca="1">IF(COUNTIF(fériés,T$72)=1,"M",OFFSET(Paramètres!$H$2,MATCH($B77,Paramètres!$G$2:$G$6,0)-1,MOD(T$72+5,28)))</f>
        <v>0</v>
      </c>
      <c r="U77" s="18">
        <f ca="1">IF(COUNTIF(fériés,U$72)=1,"M",OFFSET(Paramètres!$H$2,MATCH($B77,Paramètres!$G$2:$G$6,0)-1,MOD(U$72+5,28)))</f>
        <v>0</v>
      </c>
      <c r="V77" s="18">
        <f ca="1">IF(COUNTIF(fériés,V$72)=1,"M",OFFSET(Paramètres!$H$2,MATCH($B77,Paramètres!$G$2:$G$6,0)-1,MOD(V$72+5,28)))</f>
        <v>0</v>
      </c>
      <c r="W77" s="18">
        <f ca="1">IF(COUNTIF(fériés,W$72)=1,"M",OFFSET(Paramètres!$H$2,MATCH($B77,Paramètres!$G$2:$G$6,0)-1,MOD(W$72+5,28)))</f>
        <v>0</v>
      </c>
      <c r="X77" s="18" t="str">
        <f ca="1">IF(COUNTIF(fériés,X$72)=1,"M",OFFSET(Paramètres!$H$2,MATCH($B77,Paramètres!$G$2:$G$6,0)-1,MOD(X$72+5,28)))</f>
        <v>M</v>
      </c>
      <c r="Y77" s="18" t="str">
        <f ca="1">IF(COUNTIF(fériés,Y$72)=1,"M",OFFSET(Paramètres!$H$2,MATCH($B77,Paramètres!$G$2:$G$6,0)-1,MOD(Y$72+5,28)))</f>
        <v>M</v>
      </c>
      <c r="Z77" s="18">
        <f ca="1">IF(COUNTIF(fériés,Z$72)=1,"M",OFFSET(Paramètres!$H$2,MATCH($B77,Paramètres!$G$2:$G$6,0)-1,MOD(Z$72+5,28)))</f>
        <v>0</v>
      </c>
      <c r="AA77" s="18">
        <f ca="1">IF(COUNTIF(fériés,AA$72)=1,"M",OFFSET(Paramètres!$H$2,MATCH($B77,Paramètres!$G$2:$G$6,0)-1,MOD(AA$72+5,28)))</f>
        <v>0</v>
      </c>
      <c r="AB77" s="18">
        <f ca="1">IF(COUNTIF(fériés,AB$72)=1,"M",OFFSET(Paramètres!$H$2,MATCH($B77,Paramètres!$G$2:$G$6,0)-1,MOD(AB$72+5,28)))</f>
        <v>0</v>
      </c>
      <c r="AC77" s="18">
        <f ca="1">IF(COUNTIF(fériés,AC$72)=1,"M",OFFSET(Paramètres!$H$2,MATCH($B77,Paramètres!$G$2:$G$6,0)-1,MOD(AC$72+5,28)))</f>
        <v>0</v>
      </c>
      <c r="AD77" s="18">
        <f ca="1">IF(COUNTIF(fériés,AD$72)=1,"M",OFFSET(Paramètres!$H$2,MATCH($B77,Paramètres!$G$2:$G$6,0)-1,MOD(AD$72+5,28)))</f>
        <v>0</v>
      </c>
      <c r="AE77" s="18" t="str">
        <f ca="1">IF(COUNTIF(fériés,AE$72)=1,"M",OFFSET(Paramètres!$H$2,MATCH($B77,Paramètres!$G$2:$G$6,0)-1,MOD(AE$72+5,28)))</f>
        <v>M</v>
      </c>
      <c r="AF77" s="18" t="str">
        <f ca="1">IF(COUNTIF(fériés,AF$72)=1,"M",OFFSET(Paramètres!$H$2,MATCH($B77,Paramètres!$G$2:$G$6,0)-1,MOD(AF$72+5,28)))</f>
        <v>M</v>
      </c>
    </row>
    <row r="78" spans="2:33" ht="15" thickBot="1"/>
    <row r="79" spans="2:33" ht="15" thickBot="1">
      <c r="B79" s="15">
        <f>DATE(an,12,1)</f>
        <v>45992</v>
      </c>
      <c r="C79" s="16">
        <f>B79</f>
        <v>45992</v>
      </c>
      <c r="D79" s="16">
        <f>C79+1</f>
        <v>45993</v>
      </c>
      <c r="E79" s="16">
        <f t="shared" ref="E79" si="275">D79+1</f>
        <v>45994</v>
      </c>
      <c r="F79" s="16">
        <f t="shared" ref="F79" si="276">E79+1</f>
        <v>45995</v>
      </c>
      <c r="G79" s="16">
        <f t="shared" ref="G79" si="277">F79+1</f>
        <v>45996</v>
      </c>
      <c r="H79" s="16">
        <f t="shared" ref="H79" si="278">G79+1</f>
        <v>45997</v>
      </c>
      <c r="I79" s="16">
        <f t="shared" ref="I79" si="279">H79+1</f>
        <v>45998</v>
      </c>
      <c r="J79" s="16">
        <f t="shared" ref="J79" si="280">I79+1</f>
        <v>45999</v>
      </c>
      <c r="K79" s="16">
        <f t="shared" ref="K79" si="281">J79+1</f>
        <v>46000</v>
      </c>
      <c r="L79" s="16">
        <f t="shared" ref="L79" si="282">K79+1</f>
        <v>46001</v>
      </c>
      <c r="M79" s="16">
        <f t="shared" ref="M79" si="283">L79+1</f>
        <v>46002</v>
      </c>
      <c r="N79" s="16">
        <f t="shared" ref="N79" si="284">M79+1</f>
        <v>46003</v>
      </c>
      <c r="O79" s="16">
        <f t="shared" ref="O79" si="285">N79+1</f>
        <v>46004</v>
      </c>
      <c r="P79" s="16">
        <f t="shared" ref="P79" si="286">O79+1</f>
        <v>46005</v>
      </c>
      <c r="Q79" s="16">
        <f t="shared" ref="Q79" si="287">P79+1</f>
        <v>46006</v>
      </c>
      <c r="R79" s="16">
        <f t="shared" ref="R79" si="288">Q79+1</f>
        <v>46007</v>
      </c>
      <c r="S79" s="16">
        <f t="shared" ref="S79" si="289">R79+1</f>
        <v>46008</v>
      </c>
      <c r="T79" s="16">
        <f t="shared" ref="T79" si="290">S79+1</f>
        <v>46009</v>
      </c>
      <c r="U79" s="16">
        <f t="shared" ref="U79" si="291">T79+1</f>
        <v>46010</v>
      </c>
      <c r="V79" s="16">
        <f t="shared" ref="V79" si="292">U79+1</f>
        <v>46011</v>
      </c>
      <c r="W79" s="16">
        <f t="shared" ref="W79" si="293">V79+1</f>
        <v>46012</v>
      </c>
      <c r="X79" s="16">
        <f t="shared" ref="X79" si="294">W79+1</f>
        <v>46013</v>
      </c>
      <c r="Y79" s="16">
        <f t="shared" ref="Y79" si="295">X79+1</f>
        <v>46014</v>
      </c>
      <c r="Z79" s="16">
        <f t="shared" ref="Z79" si="296">Y79+1</f>
        <v>46015</v>
      </c>
      <c r="AA79" s="16">
        <f t="shared" ref="AA79" si="297">Z79+1</f>
        <v>46016</v>
      </c>
      <c r="AB79" s="16">
        <f t="shared" ref="AB79" si="298">AA79+1</f>
        <v>46017</v>
      </c>
      <c r="AC79" s="16">
        <f t="shared" ref="AC79" si="299">AB79+1</f>
        <v>46018</v>
      </c>
      <c r="AD79" s="16">
        <f>AC79+1</f>
        <v>46019</v>
      </c>
      <c r="AE79" s="16">
        <f t="shared" ref="AE79" si="300">AD79+1</f>
        <v>46020</v>
      </c>
      <c r="AF79" s="16">
        <f t="shared" ref="AF79" si="301">AE79+1</f>
        <v>46021</v>
      </c>
      <c r="AG79" s="16">
        <f t="shared" ref="AG79" si="302">AF79+1</f>
        <v>46022</v>
      </c>
    </row>
    <row r="80" spans="2:33" ht="15" thickBot="1">
      <c r="B80" s="17" t="str">
        <f>Paramètres!$G$2</f>
        <v>Personne1</v>
      </c>
      <c r="C80" s="18" t="str">
        <f ca="1">IF(COUNTIF(fériés,C$79)=0,OFFSET(Paramètres!$H$2,MATCH($B80,Paramètres!$G$2:$G$6,0)-1,MOD(C$79+5,28)),"")</f>
        <v>J</v>
      </c>
      <c r="D80" s="18" t="str">
        <f ca="1">IF(COUNTIF(fériés,D$79)=0,OFFSET(Paramètres!$H$2,MATCH($B80,Paramètres!$G$2:$G$6,0)-1,MOD(D$79+5,28)),"")</f>
        <v>J</v>
      </c>
      <c r="E80" s="18" t="str">
        <f ca="1">IF(COUNTIF(fériés,E$79)=0,OFFSET(Paramètres!$H$2,MATCH($B80,Paramètres!$G$2:$G$6,0)-1,MOD(E$79+5,28)),"")</f>
        <v>J</v>
      </c>
      <c r="F80" s="18" t="str">
        <f ca="1">IF(COUNTIF(fériés,F$79)=0,OFFSET(Paramètres!$H$2,MATCH($B80,Paramètres!$G$2:$G$6,0)-1,MOD(F$79+5,28)),"")</f>
        <v>J</v>
      </c>
      <c r="G80" s="18" t="str">
        <f ca="1">IF(COUNTIF(fériés,G$79)=0,OFFSET(Paramètres!$H$2,MATCH($B80,Paramètres!$G$2:$G$6,0)-1,MOD(G$79+5,28)),"")</f>
        <v>J</v>
      </c>
      <c r="H80" s="18">
        <f ca="1">IF(COUNTIF(fériés,H$79)=0,OFFSET(Paramètres!$H$2,MATCH($B80,Paramètres!$G$2:$G$6,0)-1,MOD(H$79+5,28)),"")</f>
        <v>0</v>
      </c>
      <c r="I80" s="18">
        <f ca="1">IF(COUNTIF(fériés,I$79)=0,OFFSET(Paramètres!$H$2,MATCH($B80,Paramètres!$G$2:$G$6,0)-1,MOD(I$79+5,28)),"")</f>
        <v>0</v>
      </c>
      <c r="J80" s="18" t="str">
        <f ca="1">IF(COUNTIF(fériés,J$79)=0,OFFSET(Paramètres!$H$2,MATCH($B80,Paramètres!$G$2:$G$6,0)-1,MOD(J$79+5,28)),"")</f>
        <v>J</v>
      </c>
      <c r="K80" s="18" t="str">
        <f ca="1">IF(COUNTIF(fériés,K$79)=0,OFFSET(Paramètres!$H$2,MATCH($B80,Paramètres!$G$2:$G$6,0)-1,MOD(K$79+5,28)),"")</f>
        <v>J</v>
      </c>
      <c r="L80" s="18" t="str">
        <f ca="1">IF(COUNTIF(fériés,L$79)=0,OFFSET(Paramètres!$H$2,MATCH($B80,Paramètres!$G$2:$G$6,0)-1,MOD(L$79+5,28)),"")</f>
        <v>J</v>
      </c>
      <c r="M80" s="18" t="str">
        <f ca="1">IF(COUNTIF(fériés,M$79)=0,OFFSET(Paramètres!$H$2,MATCH($B80,Paramètres!$G$2:$G$6,0)-1,MOD(M$79+5,28)),"")</f>
        <v>J</v>
      </c>
      <c r="N80" s="18" t="str">
        <f ca="1">IF(COUNTIF(fériés,N$79)=0,OFFSET(Paramètres!$H$2,MATCH($B80,Paramètres!$G$2:$G$6,0)-1,MOD(N$79+5,28)),"")</f>
        <v>J</v>
      </c>
      <c r="O80" s="18">
        <f ca="1">IF(COUNTIF(fériés,O$79)=0,OFFSET(Paramètres!$H$2,MATCH($B80,Paramètres!$G$2:$G$6,0)-1,MOD(O$79+5,28)),"")</f>
        <v>0</v>
      </c>
      <c r="P80" s="18">
        <f ca="1">IF(COUNTIF(fériés,P$79)=0,OFFSET(Paramètres!$H$2,MATCH($B80,Paramètres!$G$2:$G$6,0)-1,MOD(P$79+5,28)),"")</f>
        <v>0</v>
      </c>
      <c r="Q80" s="18" t="str">
        <f ca="1">IF(COUNTIF(fériés,Q$79)=0,OFFSET(Paramètres!$H$2,MATCH($B80,Paramètres!$G$2:$G$6,0)-1,MOD(Q$79+5,28)),"")</f>
        <v>J</v>
      </c>
      <c r="R80" s="18" t="str">
        <f ca="1">IF(COUNTIF(fériés,R$79)=0,OFFSET(Paramètres!$H$2,MATCH($B80,Paramètres!$G$2:$G$6,0)-1,MOD(R$79+5,28)),"")</f>
        <v>J</v>
      </c>
      <c r="S80" s="18" t="str">
        <f ca="1">IF(COUNTIF(fériés,S$79)=0,OFFSET(Paramètres!$H$2,MATCH($B80,Paramètres!$G$2:$G$6,0)-1,MOD(S$79+5,28)),"")</f>
        <v>J</v>
      </c>
      <c r="T80" s="18" t="str">
        <f ca="1">IF(COUNTIF(fériés,T$79)=0,OFFSET(Paramètres!$H$2,MATCH($B80,Paramètres!$G$2:$G$6,0)-1,MOD(T$79+5,28)),"")</f>
        <v>J</v>
      </c>
      <c r="U80" s="18" t="str">
        <f ca="1">IF(COUNTIF(fériés,U$79)=0,OFFSET(Paramètres!$H$2,MATCH($B80,Paramètres!$G$2:$G$6,0)-1,MOD(U$79+5,28)),"")</f>
        <v>J</v>
      </c>
      <c r="V80" s="18">
        <f ca="1">IF(COUNTIF(fériés,V$79)=0,OFFSET(Paramètres!$H$2,MATCH($B80,Paramètres!$G$2:$G$6,0)-1,MOD(V$79+5,28)),"")</f>
        <v>0</v>
      </c>
      <c r="W80" s="18">
        <f ca="1">IF(COUNTIF(fériés,W$79)=0,OFFSET(Paramètres!$H$2,MATCH($B80,Paramètres!$G$2:$G$6,0)-1,MOD(W$79+5,28)),"")</f>
        <v>0</v>
      </c>
      <c r="X80" s="18" t="str">
        <f ca="1">IF(COUNTIF(fériés,X$79)=0,OFFSET(Paramètres!$H$2,MATCH($B80,Paramètres!$G$2:$G$6,0)-1,MOD(X$79+5,28)),"")</f>
        <v>J</v>
      </c>
      <c r="Y80" s="18" t="str">
        <f ca="1">IF(COUNTIF(fériés,Y$79)=0,OFFSET(Paramètres!$H$2,MATCH($B80,Paramètres!$G$2:$G$6,0)-1,MOD(Y$79+5,28)),"")</f>
        <v>J</v>
      </c>
      <c r="Z80" s="18" t="str">
        <f ca="1">IF(COUNTIF(fériés,Z$79)=0,OFFSET(Paramètres!$H$2,MATCH($B80,Paramètres!$G$2:$G$6,0)-1,MOD(Z$79+5,28)),"")</f>
        <v>J</v>
      </c>
      <c r="AA80" s="18" t="str">
        <f ca="1">IF(COUNTIF(fériés,AA$79)=0,OFFSET(Paramètres!$H$2,MATCH($B80,Paramètres!$G$2:$G$6,0)-1,MOD(AA$79+5,28)),"")</f>
        <v/>
      </c>
      <c r="AB80" s="18" t="str">
        <f ca="1">IF(COUNTIF(fériés,AB$79)=0,OFFSET(Paramètres!$H$2,MATCH($B80,Paramètres!$G$2:$G$6,0)-1,MOD(AB$79+5,28)),"")</f>
        <v/>
      </c>
      <c r="AC80" s="18">
        <f ca="1">IF(COUNTIF(fériés,AC$79)=0,OFFSET(Paramètres!$H$2,MATCH($B80,Paramètres!$G$2:$G$6,0)-1,MOD(AC$79+5,28)),"")</f>
        <v>0</v>
      </c>
      <c r="AD80" s="18">
        <f ca="1">IF(COUNTIF(fériés,AD$79)=0,OFFSET(Paramètres!$H$2,MATCH($B80,Paramètres!$G$2:$G$6,0)-1,MOD(AD$79+5,28)),"")</f>
        <v>0</v>
      </c>
      <c r="AE80" s="18" t="str">
        <f ca="1">IF(COUNTIF(fériés,AE$79)=0,OFFSET(Paramètres!$H$2,MATCH($B80,Paramètres!$G$2:$G$6,0)-1,MOD(AE$79+5,28)),"")</f>
        <v>J</v>
      </c>
      <c r="AF80" s="18" t="str">
        <f ca="1">IF(COUNTIF(fériés,AF$79)=0,OFFSET(Paramètres!$H$2,MATCH($B80,Paramètres!$G$2:$G$6,0)-1,MOD(AF$79+5,28)),"")</f>
        <v>J</v>
      </c>
      <c r="AG80" s="18" t="str">
        <f ca="1">IF(COUNTIF(fériés,AG$79)=0,OFFSET(Paramètres!$H$2,MATCH($B80,Paramètres!$G$2:$G$6,0)-1,MOD(AG$79+5,28)),"")</f>
        <v>J</v>
      </c>
    </row>
    <row r="81" spans="2:33" ht="15" thickBot="1">
      <c r="B81" s="17" t="str">
        <f>Paramètres!$G$3</f>
        <v>Personne2</v>
      </c>
      <c r="C81" s="18" t="str">
        <f ca="1">IF(COUNTIF(fériés,C$79)=0,OFFSET(Paramètres!$H$2,MATCH($B81,Paramètres!$G$2:$G$6,0)-1,MOD(C$79+5,28)),"")</f>
        <v>M</v>
      </c>
      <c r="D81" s="18" t="str">
        <f ca="1">IF(COUNTIF(fériés,D$79)=0,OFFSET(Paramètres!$H$2,MATCH($B81,Paramètres!$G$2:$G$6,0)-1,MOD(D$79+5,28)),"")</f>
        <v>M</v>
      </c>
      <c r="E81" s="18" t="str">
        <f ca="1">IF(COUNTIF(fériés,E$79)=0,OFFSET(Paramètres!$H$2,MATCH($B81,Paramètres!$G$2:$G$6,0)-1,MOD(E$79+5,28)),"")</f>
        <v>M</v>
      </c>
      <c r="F81" s="18" t="str">
        <f ca="1">IF(COUNTIF(fériés,F$79)=0,OFFSET(Paramètres!$H$2,MATCH($B81,Paramètres!$G$2:$G$6,0)-1,MOD(F$79+5,28)),"")</f>
        <v>M</v>
      </c>
      <c r="G81" s="18" t="str">
        <f ca="1">IF(COUNTIF(fériés,G$79)=0,OFFSET(Paramètres!$H$2,MATCH($B81,Paramètres!$G$2:$G$6,0)-1,MOD(G$79+5,28)),"")</f>
        <v>M</v>
      </c>
      <c r="H81" s="18">
        <f ca="1">IF(COUNTIF(fériés,H$79)=0,OFFSET(Paramètres!$H$2,MATCH($B81,Paramètres!$G$2:$G$6,0)-1,MOD(H$79+5,28)),"")</f>
        <v>0</v>
      </c>
      <c r="I81" s="18">
        <f ca="1">IF(COUNTIF(fériés,I$79)=0,OFFSET(Paramètres!$H$2,MATCH($B81,Paramètres!$G$2:$G$6,0)-1,MOD(I$79+5,28)),"")</f>
        <v>0</v>
      </c>
      <c r="J81" s="18" t="str">
        <f ca="1">IF(COUNTIF(fériés,J$79)=0,OFFSET(Paramètres!$H$2,MATCH($B81,Paramètres!$G$2:$G$6,0)-1,MOD(J$79+5,28)),"")</f>
        <v>A</v>
      </c>
      <c r="K81" s="18" t="str">
        <f ca="1">IF(COUNTIF(fériés,K$79)=0,OFFSET(Paramètres!$H$2,MATCH($B81,Paramètres!$G$2:$G$6,0)-1,MOD(K$79+5,28)),"")</f>
        <v>A</v>
      </c>
      <c r="L81" s="18" t="str">
        <f ca="1">IF(COUNTIF(fériés,L$79)=0,OFFSET(Paramètres!$H$2,MATCH($B81,Paramètres!$G$2:$G$6,0)-1,MOD(L$79+5,28)),"")</f>
        <v>A</v>
      </c>
      <c r="M81" s="18" t="str">
        <f ca="1">IF(COUNTIF(fériés,M$79)=0,OFFSET(Paramètres!$H$2,MATCH($B81,Paramètres!$G$2:$G$6,0)-1,MOD(M$79+5,28)),"")</f>
        <v>A</v>
      </c>
      <c r="N81" s="18" t="str">
        <f ca="1">IF(COUNTIF(fériés,N$79)=0,OFFSET(Paramètres!$H$2,MATCH($B81,Paramètres!$G$2:$G$6,0)-1,MOD(N$79+5,28)),"")</f>
        <v>A</v>
      </c>
      <c r="O81" s="18">
        <f ca="1">IF(COUNTIF(fériés,O$79)=0,OFFSET(Paramètres!$H$2,MATCH($B81,Paramètres!$G$2:$G$6,0)-1,MOD(O$79+5,28)),"")</f>
        <v>0</v>
      </c>
      <c r="P81" s="18">
        <f ca="1">IF(COUNTIF(fériés,P$79)=0,OFFSET(Paramètres!$H$2,MATCH($B81,Paramètres!$G$2:$G$6,0)-1,MOD(P$79+5,28)),"")</f>
        <v>0</v>
      </c>
      <c r="Q81" s="18" t="str">
        <f ca="1">IF(COUNTIF(fériés,Q$79)=0,OFFSET(Paramètres!$H$2,MATCH($B81,Paramètres!$G$2:$G$6,0)-1,MOD(Q$79+5,28)),"")</f>
        <v>M</v>
      </c>
      <c r="R81" s="18" t="str">
        <f ca="1">IF(COUNTIF(fériés,R$79)=0,OFFSET(Paramètres!$H$2,MATCH($B81,Paramètres!$G$2:$G$6,0)-1,MOD(R$79+5,28)),"")</f>
        <v>M</v>
      </c>
      <c r="S81" s="18" t="str">
        <f ca="1">IF(COUNTIF(fériés,S$79)=0,OFFSET(Paramètres!$H$2,MATCH($B81,Paramètres!$G$2:$G$6,0)-1,MOD(S$79+5,28)),"")</f>
        <v>M</v>
      </c>
      <c r="T81" s="18" t="str">
        <f ca="1">IF(COUNTIF(fériés,T$79)=0,OFFSET(Paramètres!$H$2,MATCH($B81,Paramètres!$G$2:$G$6,0)-1,MOD(T$79+5,28)),"")</f>
        <v>M</v>
      </c>
      <c r="U81" s="18" t="str">
        <f ca="1">IF(COUNTIF(fériés,U$79)=0,OFFSET(Paramètres!$H$2,MATCH($B81,Paramètres!$G$2:$G$6,0)-1,MOD(U$79+5,28)),"")</f>
        <v>M</v>
      </c>
      <c r="V81" s="18">
        <f ca="1">IF(COUNTIF(fériés,V$79)=0,OFFSET(Paramètres!$H$2,MATCH($B81,Paramètres!$G$2:$G$6,0)-1,MOD(V$79+5,28)),"")</f>
        <v>0</v>
      </c>
      <c r="W81" s="18">
        <f ca="1">IF(COUNTIF(fériés,W$79)=0,OFFSET(Paramètres!$H$2,MATCH($B81,Paramètres!$G$2:$G$6,0)-1,MOD(W$79+5,28)),"")</f>
        <v>0</v>
      </c>
      <c r="X81" s="18" t="str">
        <f ca="1">IF(COUNTIF(fériés,X$79)=0,OFFSET(Paramètres!$H$2,MATCH($B81,Paramètres!$G$2:$G$6,0)-1,MOD(X$79+5,28)),"")</f>
        <v>A</v>
      </c>
      <c r="Y81" s="18" t="str">
        <f ca="1">IF(COUNTIF(fériés,Y$79)=0,OFFSET(Paramètres!$H$2,MATCH($B81,Paramètres!$G$2:$G$6,0)-1,MOD(Y$79+5,28)),"")</f>
        <v>A</v>
      </c>
      <c r="Z81" s="18" t="str">
        <f ca="1">IF(COUNTIF(fériés,Z$79)=0,OFFSET(Paramètres!$H$2,MATCH($B81,Paramètres!$G$2:$G$6,0)-1,MOD(Z$79+5,28)),"")</f>
        <v>A</v>
      </c>
      <c r="AA81" s="18" t="str">
        <f ca="1">IF(COUNTIF(fériés,AA$79)=0,OFFSET(Paramètres!$H$2,MATCH($B81,Paramètres!$G$2:$G$6,0)-1,MOD(AA$79+5,28)),"")</f>
        <v/>
      </c>
      <c r="AB81" s="18" t="str">
        <f ca="1">IF(COUNTIF(fériés,AB$79)=0,OFFSET(Paramètres!$H$2,MATCH($B81,Paramètres!$G$2:$G$6,0)-1,MOD(AB$79+5,28)),"")</f>
        <v/>
      </c>
      <c r="AC81" s="18">
        <f ca="1">IF(COUNTIF(fériés,AC$79)=0,OFFSET(Paramètres!$H$2,MATCH($B81,Paramètres!$G$2:$G$6,0)-1,MOD(AC$79+5,28)),"")</f>
        <v>0</v>
      </c>
      <c r="AD81" s="18">
        <f ca="1">IF(COUNTIF(fériés,AD$79)=0,OFFSET(Paramètres!$H$2,MATCH($B81,Paramètres!$G$2:$G$6,0)-1,MOD(AD$79+5,28)),"")</f>
        <v>0</v>
      </c>
      <c r="AE81" s="18" t="str">
        <f ca="1">IF(COUNTIF(fériés,AE$79)=0,OFFSET(Paramètres!$H$2,MATCH($B81,Paramètres!$G$2:$G$6,0)-1,MOD(AE$79+5,28)),"")</f>
        <v>M</v>
      </c>
      <c r="AF81" s="18" t="str">
        <f ca="1">IF(COUNTIF(fériés,AF$79)=0,OFFSET(Paramètres!$H$2,MATCH($B81,Paramètres!$G$2:$G$6,0)-1,MOD(AF$79+5,28)),"")</f>
        <v>M</v>
      </c>
      <c r="AG81" s="18" t="str">
        <f ca="1">IF(COUNTIF(fériés,AG$79)=0,OFFSET(Paramètres!$H$2,MATCH($B81,Paramètres!$G$2:$G$6,0)-1,MOD(AG$79+5,28)),"")</f>
        <v>M</v>
      </c>
    </row>
    <row r="82" spans="2:33" ht="15" thickBot="1">
      <c r="B82" s="17" t="str">
        <f>Paramètres!$G$4</f>
        <v>Personne3</v>
      </c>
      <c r="C82" s="18" t="str">
        <f ca="1">IF(COUNTIF(fériés,C$79)=0,OFFSET(Paramètres!$H$2,MATCH($B82,Paramètres!$G$2:$G$6,0)-1,MOD(C$79+5,28)),"")</f>
        <v>A</v>
      </c>
      <c r="D82" s="18" t="str">
        <f ca="1">IF(COUNTIF(fériés,D$79)=0,OFFSET(Paramètres!$H$2,MATCH($B82,Paramètres!$G$2:$G$6,0)-1,MOD(D$79+5,28)),"")</f>
        <v>A</v>
      </c>
      <c r="E82" s="18" t="str">
        <f ca="1">IF(COUNTIF(fériés,E$79)=0,OFFSET(Paramètres!$H$2,MATCH($B82,Paramètres!$G$2:$G$6,0)-1,MOD(E$79+5,28)),"")</f>
        <v>A</v>
      </c>
      <c r="F82" s="18" t="str">
        <f ca="1">IF(COUNTIF(fériés,F$79)=0,OFFSET(Paramètres!$H$2,MATCH($B82,Paramètres!$G$2:$G$6,0)-1,MOD(F$79+5,28)),"")</f>
        <v>A</v>
      </c>
      <c r="G82" s="18" t="str">
        <f ca="1">IF(COUNTIF(fériés,G$79)=0,OFFSET(Paramètres!$H$2,MATCH($B82,Paramètres!$G$2:$G$6,0)-1,MOD(G$79+5,28)),"")</f>
        <v>A</v>
      </c>
      <c r="H82" s="18">
        <f ca="1">IF(COUNTIF(fériés,H$79)=0,OFFSET(Paramètres!$H$2,MATCH($B82,Paramètres!$G$2:$G$6,0)-1,MOD(H$79+5,28)),"")</f>
        <v>0</v>
      </c>
      <c r="I82" s="18">
        <f ca="1">IF(COUNTIF(fériés,I$79)=0,OFFSET(Paramètres!$H$2,MATCH($B82,Paramètres!$G$2:$G$6,0)-1,MOD(I$79+5,28)),"")</f>
        <v>0</v>
      </c>
      <c r="J82" s="18" t="str">
        <f ca="1">IF(COUNTIF(fériés,J$79)=0,OFFSET(Paramètres!$H$2,MATCH($B82,Paramètres!$G$2:$G$6,0)-1,MOD(J$79+5,28)),"")</f>
        <v>M</v>
      </c>
      <c r="K82" s="18" t="str">
        <f ca="1">IF(COUNTIF(fériés,K$79)=0,OFFSET(Paramètres!$H$2,MATCH($B82,Paramètres!$G$2:$G$6,0)-1,MOD(K$79+5,28)),"")</f>
        <v>M</v>
      </c>
      <c r="L82" s="18" t="str">
        <f ca="1">IF(COUNTIF(fériés,L$79)=0,OFFSET(Paramètres!$H$2,MATCH($B82,Paramètres!$G$2:$G$6,0)-1,MOD(L$79+5,28)),"")</f>
        <v>M</v>
      </c>
      <c r="M82" s="18" t="str">
        <f ca="1">IF(COUNTIF(fériés,M$79)=0,OFFSET(Paramètres!$H$2,MATCH($B82,Paramètres!$G$2:$G$6,0)-1,MOD(M$79+5,28)),"")</f>
        <v>M</v>
      </c>
      <c r="N82" s="18" t="str">
        <f ca="1">IF(COUNTIF(fériés,N$79)=0,OFFSET(Paramètres!$H$2,MATCH($B82,Paramètres!$G$2:$G$6,0)-1,MOD(N$79+5,28)),"")</f>
        <v>M</v>
      </c>
      <c r="O82" s="18">
        <f ca="1">IF(COUNTIF(fériés,O$79)=0,OFFSET(Paramètres!$H$2,MATCH($B82,Paramètres!$G$2:$G$6,0)-1,MOD(O$79+5,28)),"")</f>
        <v>0</v>
      </c>
      <c r="P82" s="18">
        <f ca="1">IF(COUNTIF(fériés,P$79)=0,OFFSET(Paramètres!$H$2,MATCH($B82,Paramètres!$G$2:$G$6,0)-1,MOD(P$79+5,28)),"")</f>
        <v>0</v>
      </c>
      <c r="Q82" s="18" t="str">
        <f ca="1">IF(COUNTIF(fériés,Q$79)=0,OFFSET(Paramètres!$H$2,MATCH($B82,Paramètres!$G$2:$G$6,0)-1,MOD(Q$79+5,28)),"")</f>
        <v>A</v>
      </c>
      <c r="R82" s="18" t="str">
        <f ca="1">IF(COUNTIF(fériés,R$79)=0,OFFSET(Paramètres!$H$2,MATCH($B82,Paramètres!$G$2:$G$6,0)-1,MOD(R$79+5,28)),"")</f>
        <v>A</v>
      </c>
      <c r="S82" s="18" t="str">
        <f ca="1">IF(COUNTIF(fériés,S$79)=0,OFFSET(Paramètres!$H$2,MATCH($B82,Paramètres!$G$2:$G$6,0)-1,MOD(S$79+5,28)),"")</f>
        <v>A</v>
      </c>
      <c r="T82" s="18" t="str">
        <f ca="1">IF(COUNTIF(fériés,T$79)=0,OFFSET(Paramètres!$H$2,MATCH($B82,Paramètres!$G$2:$G$6,0)-1,MOD(T$79+5,28)),"")</f>
        <v>A</v>
      </c>
      <c r="U82" s="18" t="str">
        <f ca="1">IF(COUNTIF(fériés,U$79)=0,OFFSET(Paramètres!$H$2,MATCH($B82,Paramètres!$G$2:$G$6,0)-1,MOD(U$79+5,28)),"")</f>
        <v>A</v>
      </c>
      <c r="V82" s="18">
        <f ca="1">IF(COUNTIF(fériés,V$79)=0,OFFSET(Paramètres!$H$2,MATCH($B82,Paramètres!$G$2:$G$6,0)-1,MOD(V$79+5,28)),"")</f>
        <v>0</v>
      </c>
      <c r="W82" s="18">
        <f ca="1">IF(COUNTIF(fériés,W$79)=0,OFFSET(Paramètres!$H$2,MATCH($B82,Paramètres!$G$2:$G$6,0)-1,MOD(W$79+5,28)),"")</f>
        <v>0</v>
      </c>
      <c r="X82" s="18" t="str">
        <f ca="1">IF(COUNTIF(fériés,X$79)=0,OFFSET(Paramètres!$H$2,MATCH($B82,Paramètres!$G$2:$G$6,0)-1,MOD(X$79+5,28)),"")</f>
        <v>M</v>
      </c>
      <c r="Y82" s="18" t="str">
        <f ca="1">IF(COUNTIF(fériés,Y$79)=0,OFFSET(Paramètres!$H$2,MATCH($B82,Paramètres!$G$2:$G$6,0)-1,MOD(Y$79+5,28)),"")</f>
        <v>M</v>
      </c>
      <c r="Z82" s="18" t="str">
        <f ca="1">IF(COUNTIF(fériés,Z$79)=0,OFFSET(Paramètres!$H$2,MATCH($B82,Paramètres!$G$2:$G$6,0)-1,MOD(Z$79+5,28)),"")</f>
        <v>M</v>
      </c>
      <c r="AA82" s="18" t="str">
        <f ca="1">IF(COUNTIF(fériés,AA$79)=0,OFFSET(Paramètres!$H$2,MATCH($B82,Paramètres!$G$2:$G$6,0)-1,MOD(AA$79+5,28)),"")</f>
        <v/>
      </c>
      <c r="AB82" s="18" t="str">
        <f ca="1">IF(COUNTIF(fériés,AB$79)=0,OFFSET(Paramètres!$H$2,MATCH($B82,Paramètres!$G$2:$G$6,0)-1,MOD(AB$79+5,28)),"")</f>
        <v/>
      </c>
      <c r="AC82" s="18">
        <f ca="1">IF(COUNTIF(fériés,AC$79)=0,OFFSET(Paramètres!$H$2,MATCH($B82,Paramètres!$G$2:$G$6,0)-1,MOD(AC$79+5,28)),"")</f>
        <v>0</v>
      </c>
      <c r="AD82" s="18">
        <f ca="1">IF(COUNTIF(fériés,AD$79)=0,OFFSET(Paramètres!$H$2,MATCH($B82,Paramètres!$G$2:$G$6,0)-1,MOD(AD$79+5,28)),"")</f>
        <v>0</v>
      </c>
      <c r="AE82" s="18" t="str">
        <f ca="1">IF(COUNTIF(fériés,AE$79)=0,OFFSET(Paramètres!$H$2,MATCH($B82,Paramètres!$G$2:$G$6,0)-1,MOD(AE$79+5,28)),"")</f>
        <v>A</v>
      </c>
      <c r="AF82" s="18" t="str">
        <f ca="1">IF(COUNTIF(fériés,AF$79)=0,OFFSET(Paramètres!$H$2,MATCH($B82,Paramètres!$G$2:$G$6,0)-1,MOD(AF$79+5,28)),"")</f>
        <v>A</v>
      </c>
      <c r="AG82" s="18" t="str">
        <f ca="1">IF(COUNTIF(fériés,AG$79)=0,OFFSET(Paramètres!$H$2,MATCH($B82,Paramètres!$G$2:$G$6,0)-1,MOD(AG$79+5,28)),"")</f>
        <v>A</v>
      </c>
    </row>
    <row r="83" spans="2:33" ht="15" thickBot="1">
      <c r="B83" s="17" t="str">
        <f>Paramètres!$G$5</f>
        <v>Personne4</v>
      </c>
      <c r="C83" s="18">
        <f ca="1">IF(COUNTIF(fériés,C$79)=0,OFFSET(Paramètres!$H$2,MATCH($B83,Paramètres!$G$2:$G$6,0)-1,MOD(C$79+5,28)),"")</f>
        <v>0</v>
      </c>
      <c r="D83" s="18">
        <f ca="1">IF(COUNTIF(fériés,D$79)=0,OFFSET(Paramètres!$H$2,MATCH($B83,Paramètres!$G$2:$G$6,0)-1,MOD(D$79+5,28)),"")</f>
        <v>0</v>
      </c>
      <c r="E83" s="18">
        <f ca="1">IF(COUNTIF(fériés,E$79)=0,OFFSET(Paramètres!$H$2,MATCH($B83,Paramètres!$G$2:$G$6,0)-1,MOD(E$79+5,28)),"")</f>
        <v>0</v>
      </c>
      <c r="F83" s="18">
        <f ca="1">IF(COUNTIF(fériés,F$79)=0,OFFSET(Paramètres!$H$2,MATCH($B83,Paramètres!$G$2:$G$6,0)-1,MOD(F$79+5,28)),"")</f>
        <v>0</v>
      </c>
      <c r="G83" s="18">
        <f ca="1">IF(COUNTIF(fériés,G$79)=0,OFFSET(Paramètres!$H$2,MATCH($B83,Paramètres!$G$2:$G$6,0)-1,MOD(G$79+5,28)),"")</f>
        <v>0</v>
      </c>
      <c r="H83" s="18">
        <f ca="1">IF(COUNTIF(fériés,H$79)=0,OFFSET(Paramètres!$H$2,MATCH($B83,Paramètres!$G$2:$G$6,0)-1,MOD(H$79+5,28)),"")</f>
        <v>0</v>
      </c>
      <c r="I83" s="18">
        <f ca="1">IF(COUNTIF(fériés,I$79)=0,OFFSET(Paramètres!$H$2,MATCH($B83,Paramètres!$G$2:$G$6,0)-1,MOD(I$79+5,28)),"")</f>
        <v>0</v>
      </c>
      <c r="J83" s="18">
        <f ca="1">IF(COUNTIF(fériés,J$79)=0,OFFSET(Paramètres!$H$2,MATCH($B83,Paramètres!$G$2:$G$6,0)-1,MOD(J$79+5,28)),"")</f>
        <v>0</v>
      </c>
      <c r="K83" s="18">
        <f ca="1">IF(COUNTIF(fériés,K$79)=0,OFFSET(Paramètres!$H$2,MATCH($B83,Paramètres!$G$2:$G$6,0)-1,MOD(K$79+5,28)),"")</f>
        <v>0</v>
      </c>
      <c r="L83" s="18">
        <f ca="1">IF(COUNTIF(fériés,L$79)=0,OFFSET(Paramètres!$H$2,MATCH($B83,Paramètres!$G$2:$G$6,0)-1,MOD(L$79+5,28)),"")</f>
        <v>0</v>
      </c>
      <c r="M83" s="18">
        <f ca="1">IF(COUNTIF(fériés,M$79)=0,OFFSET(Paramètres!$H$2,MATCH($B83,Paramètres!$G$2:$G$6,0)-1,MOD(M$79+5,28)),"")</f>
        <v>0</v>
      </c>
      <c r="N83" s="18">
        <f ca="1">IF(COUNTIF(fériés,N$79)=0,OFFSET(Paramètres!$H$2,MATCH($B83,Paramètres!$G$2:$G$6,0)-1,MOD(N$79+5,28)),"")</f>
        <v>0</v>
      </c>
      <c r="O83" s="18">
        <f ca="1">IF(COUNTIF(fériés,O$79)=0,OFFSET(Paramètres!$H$2,MATCH($B83,Paramètres!$G$2:$G$6,0)-1,MOD(O$79+5,28)),"")</f>
        <v>0</v>
      </c>
      <c r="P83" s="18">
        <f ca="1">IF(COUNTIF(fériés,P$79)=0,OFFSET(Paramètres!$H$2,MATCH($B83,Paramètres!$G$2:$G$6,0)-1,MOD(P$79+5,28)),"")</f>
        <v>0</v>
      </c>
      <c r="Q83" s="18">
        <f ca="1">IF(COUNTIF(fériés,Q$79)=0,OFFSET(Paramètres!$H$2,MATCH($B83,Paramètres!$G$2:$G$6,0)-1,MOD(Q$79+5,28)),"")</f>
        <v>0</v>
      </c>
      <c r="R83" s="18">
        <f ca="1">IF(COUNTIF(fériés,R$79)=0,OFFSET(Paramètres!$H$2,MATCH($B83,Paramètres!$G$2:$G$6,0)-1,MOD(R$79+5,28)),"")</f>
        <v>0</v>
      </c>
      <c r="S83" s="18">
        <f ca="1">IF(COUNTIF(fériés,S$79)=0,OFFSET(Paramètres!$H$2,MATCH($B83,Paramètres!$G$2:$G$6,0)-1,MOD(S$79+5,28)),"")</f>
        <v>0</v>
      </c>
      <c r="T83" s="18">
        <f ca="1">IF(COUNTIF(fériés,T$79)=0,OFFSET(Paramètres!$H$2,MATCH($B83,Paramètres!$G$2:$G$6,0)-1,MOD(T$79+5,28)),"")</f>
        <v>0</v>
      </c>
      <c r="U83" s="18">
        <f ca="1">IF(COUNTIF(fériés,U$79)=0,OFFSET(Paramètres!$H$2,MATCH($B83,Paramètres!$G$2:$G$6,0)-1,MOD(U$79+5,28)),"")</f>
        <v>0</v>
      </c>
      <c r="V83" s="18">
        <f ca="1">IF(COUNTIF(fériés,V$79)=0,OFFSET(Paramètres!$H$2,MATCH($B83,Paramètres!$G$2:$G$6,0)-1,MOD(V$79+5,28)),"")</f>
        <v>0</v>
      </c>
      <c r="W83" s="18">
        <f ca="1">IF(COUNTIF(fériés,W$79)=0,OFFSET(Paramètres!$H$2,MATCH($B83,Paramètres!$G$2:$G$6,0)-1,MOD(W$79+5,28)),"")</f>
        <v>0</v>
      </c>
      <c r="X83" s="18">
        <f ca="1">IF(COUNTIF(fériés,X$79)=0,OFFSET(Paramètres!$H$2,MATCH($B83,Paramètres!$G$2:$G$6,0)-1,MOD(X$79+5,28)),"")</f>
        <v>0</v>
      </c>
      <c r="Y83" s="18">
        <f ca="1">IF(COUNTIF(fériés,Y$79)=0,OFFSET(Paramètres!$H$2,MATCH($B83,Paramètres!$G$2:$G$6,0)-1,MOD(Y$79+5,28)),"")</f>
        <v>0</v>
      </c>
      <c r="Z83" s="18">
        <f ca="1">IF(COUNTIF(fériés,Z$79)=0,OFFSET(Paramètres!$H$2,MATCH($B83,Paramètres!$G$2:$G$6,0)-1,MOD(Z$79+5,28)),"")</f>
        <v>0</v>
      </c>
      <c r="AA83" s="18" t="str">
        <f ca="1">IF(COUNTIF(fériés,AA$79)=0,OFFSET(Paramètres!$H$2,MATCH($B83,Paramètres!$G$2:$G$6,0)-1,MOD(AA$79+5,28)),"")</f>
        <v/>
      </c>
      <c r="AB83" s="18" t="str">
        <f ca="1">IF(COUNTIF(fériés,AB$79)=0,OFFSET(Paramètres!$H$2,MATCH($B83,Paramètres!$G$2:$G$6,0)-1,MOD(AB$79+5,28)),"")</f>
        <v/>
      </c>
      <c r="AC83" s="18">
        <f ca="1">IF(COUNTIF(fériés,AC$79)=0,OFFSET(Paramètres!$H$2,MATCH($B83,Paramètres!$G$2:$G$6,0)-1,MOD(AC$79+5,28)),"")</f>
        <v>0</v>
      </c>
      <c r="AD83" s="18">
        <f ca="1">IF(COUNTIF(fériés,AD$79)=0,OFFSET(Paramètres!$H$2,MATCH($B83,Paramètres!$G$2:$G$6,0)-1,MOD(AD$79+5,28)),"")</f>
        <v>0</v>
      </c>
      <c r="AE83" s="18">
        <f ca="1">IF(COUNTIF(fériés,AE$79)=0,OFFSET(Paramètres!$H$2,MATCH($B83,Paramètres!$G$2:$G$6,0)-1,MOD(AE$79+5,28)),"")</f>
        <v>0</v>
      </c>
      <c r="AF83" s="18">
        <f ca="1">IF(COUNTIF(fériés,AF$79)=0,OFFSET(Paramètres!$H$2,MATCH($B83,Paramètres!$G$2:$G$6,0)-1,MOD(AF$79+5,28)),"")</f>
        <v>0</v>
      </c>
      <c r="AG83" s="18">
        <f ca="1">IF(COUNTIF(fériés,AG$79)=0,OFFSET(Paramètres!$H$2,MATCH($B83,Paramètres!$G$2:$G$6,0)-1,MOD(AG$79+5,28)),"")</f>
        <v>0</v>
      </c>
    </row>
    <row r="84" spans="2:33" ht="15" thickBot="1">
      <c r="B84" s="17" t="str">
        <f>Paramètres!$G$6</f>
        <v>Personne5</v>
      </c>
      <c r="C84" s="18">
        <f ca="1">IF(COUNTIF(fériés,C$79)=1,"M",OFFSET(Paramètres!$H$2,MATCH($B84,Paramètres!$G$2:$G$6,0)-1,MOD(C$79+5,28)))</f>
        <v>0</v>
      </c>
      <c r="D84" s="18">
        <f ca="1">IF(COUNTIF(fériés,D$79)=1,"M",OFFSET(Paramètres!$H$2,MATCH($B84,Paramètres!$G$2:$G$6,0)-1,MOD(D$79+5,28)))</f>
        <v>0</v>
      </c>
      <c r="E84" s="18">
        <f ca="1">IF(COUNTIF(fériés,E$79)=1,"M",OFFSET(Paramètres!$H$2,MATCH($B84,Paramètres!$G$2:$G$6,0)-1,MOD(E$79+5,28)))</f>
        <v>0</v>
      </c>
      <c r="F84" s="18">
        <f ca="1">IF(COUNTIF(fériés,F$79)=1,"M",OFFSET(Paramètres!$H$2,MATCH($B84,Paramètres!$G$2:$G$6,0)-1,MOD(F$79+5,28)))</f>
        <v>0</v>
      </c>
      <c r="G84" s="18">
        <f ca="1">IF(COUNTIF(fériés,G$79)=1,"M",OFFSET(Paramètres!$H$2,MATCH($B84,Paramètres!$G$2:$G$6,0)-1,MOD(G$79+5,28)))</f>
        <v>0</v>
      </c>
      <c r="H84" s="18" t="str">
        <f ca="1">IF(COUNTIF(fériés,H$79)=1,"M",OFFSET(Paramètres!$H$2,MATCH($B84,Paramètres!$G$2:$G$6,0)-1,MOD(H$79+5,28)))</f>
        <v>M</v>
      </c>
      <c r="I84" s="18" t="str">
        <f ca="1">IF(COUNTIF(fériés,I$79)=1,"M",OFFSET(Paramètres!$H$2,MATCH($B84,Paramètres!$G$2:$G$6,0)-1,MOD(I$79+5,28)))</f>
        <v>M</v>
      </c>
      <c r="J84" s="18">
        <f ca="1">IF(COUNTIF(fériés,J$79)=1,"M",OFFSET(Paramètres!$H$2,MATCH($B84,Paramètres!$G$2:$G$6,0)-1,MOD(J$79+5,28)))</f>
        <v>0</v>
      </c>
      <c r="K84" s="18">
        <f ca="1">IF(COUNTIF(fériés,K$79)=1,"M",OFFSET(Paramètres!$H$2,MATCH($B84,Paramètres!$G$2:$G$6,0)-1,MOD(K$79+5,28)))</f>
        <v>0</v>
      </c>
      <c r="L84" s="18">
        <f ca="1">IF(COUNTIF(fériés,L$79)=1,"M",OFFSET(Paramètres!$H$2,MATCH($B84,Paramètres!$G$2:$G$6,0)-1,MOD(L$79+5,28)))</f>
        <v>0</v>
      </c>
      <c r="M84" s="18">
        <f ca="1">IF(COUNTIF(fériés,M$79)=1,"M",OFFSET(Paramètres!$H$2,MATCH($B84,Paramètres!$G$2:$G$6,0)-1,MOD(M$79+5,28)))</f>
        <v>0</v>
      </c>
      <c r="N84" s="18">
        <f ca="1">IF(COUNTIF(fériés,N$79)=1,"M",OFFSET(Paramètres!$H$2,MATCH($B84,Paramètres!$G$2:$G$6,0)-1,MOD(N$79+5,28)))</f>
        <v>0</v>
      </c>
      <c r="O84" s="18" t="str">
        <f ca="1">IF(COUNTIF(fériés,O$79)=1,"M",OFFSET(Paramètres!$H$2,MATCH($B84,Paramètres!$G$2:$G$6,0)-1,MOD(O$79+5,28)))</f>
        <v>M</v>
      </c>
      <c r="P84" s="18" t="str">
        <f ca="1">IF(COUNTIF(fériés,P$79)=1,"M",OFFSET(Paramètres!$H$2,MATCH($B84,Paramètres!$G$2:$G$6,0)-1,MOD(P$79+5,28)))</f>
        <v>M</v>
      </c>
      <c r="Q84" s="18">
        <f ca="1">IF(COUNTIF(fériés,Q$79)=1,"M",OFFSET(Paramètres!$H$2,MATCH($B84,Paramètres!$G$2:$G$6,0)-1,MOD(Q$79+5,28)))</f>
        <v>0</v>
      </c>
      <c r="R84" s="18">
        <f ca="1">IF(COUNTIF(fériés,R$79)=1,"M",OFFSET(Paramètres!$H$2,MATCH($B84,Paramètres!$G$2:$G$6,0)-1,MOD(R$79+5,28)))</f>
        <v>0</v>
      </c>
      <c r="S84" s="18">
        <f ca="1">IF(COUNTIF(fériés,S$79)=1,"M",OFFSET(Paramètres!$H$2,MATCH($B84,Paramètres!$G$2:$G$6,0)-1,MOD(S$79+5,28)))</f>
        <v>0</v>
      </c>
      <c r="T84" s="18">
        <f ca="1">IF(COUNTIF(fériés,T$79)=1,"M",OFFSET(Paramètres!$H$2,MATCH($B84,Paramètres!$G$2:$G$6,0)-1,MOD(T$79+5,28)))</f>
        <v>0</v>
      </c>
      <c r="U84" s="18">
        <f ca="1">IF(COUNTIF(fériés,U$79)=1,"M",OFFSET(Paramètres!$H$2,MATCH($B84,Paramètres!$G$2:$G$6,0)-1,MOD(U$79+5,28)))</f>
        <v>0</v>
      </c>
      <c r="V84" s="18" t="str">
        <f ca="1">IF(COUNTIF(fériés,V$79)=1,"M",OFFSET(Paramètres!$H$2,MATCH($B84,Paramètres!$G$2:$G$6,0)-1,MOD(V$79+5,28)))</f>
        <v>M</v>
      </c>
      <c r="W84" s="18" t="str">
        <f ca="1">IF(COUNTIF(fériés,W$79)=1,"M",OFFSET(Paramètres!$H$2,MATCH($B84,Paramètres!$G$2:$G$6,0)-1,MOD(W$79+5,28)))</f>
        <v>M</v>
      </c>
      <c r="X84" s="18">
        <f ca="1">IF(COUNTIF(fériés,X$79)=1,"M",OFFSET(Paramètres!$H$2,MATCH($B84,Paramètres!$G$2:$G$6,0)-1,MOD(X$79+5,28)))</f>
        <v>0</v>
      </c>
      <c r="Y84" s="18">
        <f ca="1">IF(COUNTIF(fériés,Y$79)=1,"M",OFFSET(Paramètres!$H$2,MATCH($B84,Paramètres!$G$2:$G$6,0)-1,MOD(Y$79+5,28)))</f>
        <v>0</v>
      </c>
      <c r="Z84" s="18">
        <f ca="1">IF(COUNTIF(fériés,Z$79)=1,"M",OFFSET(Paramètres!$H$2,MATCH($B84,Paramètres!$G$2:$G$6,0)-1,MOD(Z$79+5,28)))</f>
        <v>0</v>
      </c>
      <c r="AA84" s="18" t="str">
        <f ca="1">IF(COUNTIF(fériés,AA$79)=1,"M",OFFSET(Paramètres!$H$2,MATCH($B84,Paramètres!$G$2:$G$6,0)-1,MOD(AA$79+5,28)))</f>
        <v>M</v>
      </c>
      <c r="AB84" s="18" t="str">
        <f ca="1">IF(COUNTIF(fériés,AB$79)=1,"M",OFFSET(Paramètres!$H$2,MATCH($B84,Paramètres!$G$2:$G$6,0)-1,MOD(AB$79+5,28)))</f>
        <v>M</v>
      </c>
      <c r="AC84" s="18" t="str">
        <f ca="1">IF(COUNTIF(fériés,AC$79)=1,"M",OFFSET(Paramètres!$H$2,MATCH($B84,Paramètres!$G$2:$G$6,0)-1,MOD(AC$79+5,28)))</f>
        <v>M</v>
      </c>
      <c r="AD84" s="18" t="str">
        <f ca="1">IF(COUNTIF(fériés,AD$79)=1,"M",OFFSET(Paramètres!$H$2,MATCH($B84,Paramètres!$G$2:$G$6,0)-1,MOD(AD$79+5,28)))</f>
        <v>M</v>
      </c>
      <c r="AE84" s="18">
        <f ca="1">IF(COUNTIF(fériés,AE$79)=1,"M",OFFSET(Paramètres!$H$2,MATCH($B84,Paramètres!$G$2:$G$6,0)-1,MOD(AE$79+5,28)))</f>
        <v>0</v>
      </c>
      <c r="AF84" s="18">
        <f ca="1">IF(COUNTIF(fériés,AF$79)=1,"M",OFFSET(Paramètres!$H$2,MATCH($B84,Paramètres!$G$2:$G$6,0)-1,MOD(AF$79+5,28)))</f>
        <v>0</v>
      </c>
      <c r="AG84" s="18">
        <f ca="1">IF(COUNTIF(fériés,AG$79)=1,"M",OFFSET(Paramètres!$H$2,MATCH($B84,Paramètres!$G$2:$G$6,0)-1,MOD(AG$79+5,28)))</f>
        <v>0</v>
      </c>
    </row>
  </sheetData>
  <conditionalFormatting sqref="C2:AG7">
    <cfRule type="expression" dxfId="83" priority="156">
      <formula>C3=TODAY()</formula>
    </cfRule>
  </conditionalFormatting>
  <conditionalFormatting sqref="C3:AG7">
    <cfRule type="cellIs" dxfId="82" priority="155" operator="equal">
      <formula>0</formula>
    </cfRule>
    <cfRule type="cellIs" dxfId="81" priority="157" operator="equal">
      <formula>"J"</formula>
    </cfRule>
    <cfRule type="cellIs" dxfId="80" priority="158" operator="equal">
      <formula>"A"</formula>
    </cfRule>
    <cfRule type="cellIs" dxfId="79" priority="159" operator="equal">
      <formula>"M"</formula>
    </cfRule>
  </conditionalFormatting>
  <conditionalFormatting sqref="C2:AG2">
    <cfRule type="expression" dxfId="78" priority="160">
      <formula>COUNTIF(fériés,C2)=1</formula>
    </cfRule>
    <cfRule type="expression" dxfId="77" priority="161">
      <formula>WEEKDAY(C2,2)&gt;5</formula>
    </cfRule>
  </conditionalFormatting>
  <conditionalFormatting sqref="C9:AD14">
    <cfRule type="expression" dxfId="76" priority="72">
      <formula>C10=TODAY()</formula>
    </cfRule>
  </conditionalFormatting>
  <conditionalFormatting sqref="C10:AD14">
    <cfRule type="cellIs" dxfId="75" priority="71" operator="equal">
      <formula>0</formula>
    </cfRule>
    <cfRule type="cellIs" dxfId="74" priority="73" operator="equal">
      <formula>"J"</formula>
    </cfRule>
    <cfRule type="cellIs" dxfId="73" priority="74" operator="equal">
      <formula>"A"</formula>
    </cfRule>
    <cfRule type="cellIs" dxfId="72" priority="75" operator="equal">
      <formula>"M"</formula>
    </cfRule>
  </conditionalFormatting>
  <conditionalFormatting sqref="C9:AD9">
    <cfRule type="expression" dxfId="71" priority="76">
      <formula>COUNTIF(fériés,C9)=1</formula>
    </cfRule>
    <cfRule type="expression" dxfId="70" priority="77">
      <formula>WEEKDAY(C9,2)&gt;5</formula>
    </cfRule>
  </conditionalFormatting>
  <conditionalFormatting sqref="C16:AG21">
    <cfRule type="expression" dxfId="69" priority="65">
      <formula>C17=TODAY()</formula>
    </cfRule>
  </conditionalFormatting>
  <conditionalFormatting sqref="C17:AG21">
    <cfRule type="cellIs" dxfId="68" priority="64" operator="equal">
      <formula>0</formula>
    </cfRule>
    <cfRule type="cellIs" dxfId="67" priority="66" operator="equal">
      <formula>"J"</formula>
    </cfRule>
    <cfRule type="cellIs" dxfId="66" priority="67" operator="equal">
      <formula>"A"</formula>
    </cfRule>
    <cfRule type="cellIs" dxfId="65" priority="68" operator="equal">
      <formula>"M"</formula>
    </cfRule>
  </conditionalFormatting>
  <conditionalFormatting sqref="C16:AG16">
    <cfRule type="expression" dxfId="64" priority="69">
      <formula>COUNTIF(fériés,C16)=1</formula>
    </cfRule>
    <cfRule type="expression" dxfId="63" priority="70">
      <formula>WEEKDAY(C16,2)&gt;5</formula>
    </cfRule>
  </conditionalFormatting>
  <conditionalFormatting sqref="C23:AF28">
    <cfRule type="expression" dxfId="62" priority="58">
      <formula>C24=TODAY()</formula>
    </cfRule>
  </conditionalFormatting>
  <conditionalFormatting sqref="C24:AF28">
    <cfRule type="cellIs" dxfId="61" priority="57" operator="equal">
      <formula>0</formula>
    </cfRule>
    <cfRule type="cellIs" dxfId="60" priority="59" operator="equal">
      <formula>"J"</formula>
    </cfRule>
    <cfRule type="cellIs" dxfId="59" priority="60" operator="equal">
      <formula>"A"</formula>
    </cfRule>
    <cfRule type="cellIs" dxfId="58" priority="61" operator="equal">
      <formula>"M"</formula>
    </cfRule>
  </conditionalFormatting>
  <conditionalFormatting sqref="C23:AF23">
    <cfRule type="expression" dxfId="57" priority="62">
      <formula>COUNTIF(fériés,C23)=1</formula>
    </cfRule>
    <cfRule type="expression" dxfId="56" priority="63">
      <formula>WEEKDAY(C23,2)&gt;5</formula>
    </cfRule>
  </conditionalFormatting>
  <conditionalFormatting sqref="C30:AG35">
    <cfRule type="expression" dxfId="55" priority="51">
      <formula>C31=TODAY()</formula>
    </cfRule>
  </conditionalFormatting>
  <conditionalFormatting sqref="C31:AG35">
    <cfRule type="cellIs" dxfId="54" priority="50" operator="equal">
      <formula>0</formula>
    </cfRule>
    <cfRule type="cellIs" dxfId="53" priority="52" operator="equal">
      <formula>"J"</formula>
    </cfRule>
    <cfRule type="cellIs" dxfId="52" priority="53" operator="equal">
      <formula>"A"</formula>
    </cfRule>
    <cfRule type="cellIs" dxfId="51" priority="54" operator="equal">
      <formula>"M"</formula>
    </cfRule>
  </conditionalFormatting>
  <conditionalFormatting sqref="C30:AG30">
    <cfRule type="expression" dxfId="50" priority="55">
      <formula>COUNTIF(fériés,C30)=1</formula>
    </cfRule>
    <cfRule type="expression" dxfId="49" priority="56">
      <formula>WEEKDAY(C30,2)&gt;5</formula>
    </cfRule>
  </conditionalFormatting>
  <conditionalFormatting sqref="C37:AF42">
    <cfRule type="expression" dxfId="48" priority="44">
      <formula>C38=TODAY()</formula>
    </cfRule>
  </conditionalFormatting>
  <conditionalFormatting sqref="C38:AF42">
    <cfRule type="cellIs" dxfId="47" priority="43" operator="equal">
      <formula>0</formula>
    </cfRule>
    <cfRule type="cellIs" dxfId="46" priority="45" operator="equal">
      <formula>"J"</formula>
    </cfRule>
    <cfRule type="cellIs" dxfId="45" priority="46" operator="equal">
      <formula>"A"</formula>
    </cfRule>
    <cfRule type="cellIs" dxfId="44" priority="47" operator="equal">
      <formula>"M"</formula>
    </cfRule>
  </conditionalFormatting>
  <conditionalFormatting sqref="C37:AF37">
    <cfRule type="expression" dxfId="43" priority="48">
      <formula>COUNTIF(fériés,C37)=1</formula>
    </cfRule>
    <cfRule type="expression" dxfId="42" priority="49">
      <formula>WEEKDAY(C37,2)&gt;5</formula>
    </cfRule>
  </conditionalFormatting>
  <conditionalFormatting sqref="C44:AG49">
    <cfRule type="expression" dxfId="41" priority="37">
      <formula>C45=TODAY()</formula>
    </cfRule>
  </conditionalFormatting>
  <conditionalFormatting sqref="C45:AG49">
    <cfRule type="cellIs" dxfId="40" priority="36" operator="equal">
      <formula>0</formula>
    </cfRule>
    <cfRule type="cellIs" dxfId="39" priority="38" operator="equal">
      <formula>"J"</formula>
    </cfRule>
    <cfRule type="cellIs" dxfId="38" priority="39" operator="equal">
      <formula>"A"</formula>
    </cfRule>
    <cfRule type="cellIs" dxfId="37" priority="40" operator="equal">
      <formula>"M"</formula>
    </cfRule>
  </conditionalFormatting>
  <conditionalFormatting sqref="C44:AG44">
    <cfRule type="expression" dxfId="36" priority="41">
      <formula>COUNTIF(fériés,C44)=1</formula>
    </cfRule>
    <cfRule type="expression" dxfId="35" priority="42">
      <formula>WEEKDAY(C44,2)&gt;5</formula>
    </cfRule>
  </conditionalFormatting>
  <conditionalFormatting sqref="C51:AG56">
    <cfRule type="expression" dxfId="34" priority="30">
      <formula>C52=TODAY()</formula>
    </cfRule>
  </conditionalFormatting>
  <conditionalFormatting sqref="C52:AG56">
    <cfRule type="cellIs" dxfId="33" priority="29" operator="equal">
      <formula>0</formula>
    </cfRule>
    <cfRule type="cellIs" dxfId="32" priority="31" operator="equal">
      <formula>"J"</formula>
    </cfRule>
    <cfRule type="cellIs" dxfId="31" priority="32" operator="equal">
      <formula>"A"</formula>
    </cfRule>
    <cfRule type="cellIs" dxfId="30" priority="33" operator="equal">
      <formula>"M"</formula>
    </cfRule>
  </conditionalFormatting>
  <conditionalFormatting sqref="C51:AG51">
    <cfRule type="expression" dxfId="29" priority="34">
      <formula>COUNTIF(fériés,C51)=1</formula>
    </cfRule>
    <cfRule type="expression" dxfId="28" priority="35">
      <formula>WEEKDAY(C51,2)&gt;5</formula>
    </cfRule>
  </conditionalFormatting>
  <conditionalFormatting sqref="C58:AF63">
    <cfRule type="expression" dxfId="27" priority="23">
      <formula>C59=TODAY()</formula>
    </cfRule>
  </conditionalFormatting>
  <conditionalFormatting sqref="C59:AF63">
    <cfRule type="cellIs" dxfId="26" priority="22" operator="equal">
      <formula>0</formula>
    </cfRule>
    <cfRule type="cellIs" dxfId="25" priority="24" operator="equal">
      <formula>"J"</formula>
    </cfRule>
    <cfRule type="cellIs" dxfId="24" priority="25" operator="equal">
      <formula>"A"</formula>
    </cfRule>
    <cfRule type="cellIs" dxfId="23" priority="26" operator="equal">
      <formula>"M"</formula>
    </cfRule>
  </conditionalFormatting>
  <conditionalFormatting sqref="C58:AF58">
    <cfRule type="expression" dxfId="22" priority="27">
      <formula>COUNTIF(fériés,C58)=1</formula>
    </cfRule>
    <cfRule type="expression" dxfId="21" priority="28">
      <formula>WEEKDAY(C58,2)&gt;5</formula>
    </cfRule>
  </conditionalFormatting>
  <conditionalFormatting sqref="C65:AG70">
    <cfRule type="expression" dxfId="20" priority="16">
      <formula>C66=TODAY()</formula>
    </cfRule>
  </conditionalFormatting>
  <conditionalFormatting sqref="C66:AG70">
    <cfRule type="cellIs" dxfId="19" priority="15" operator="equal">
      <formula>0</formula>
    </cfRule>
    <cfRule type="cellIs" dxfId="18" priority="17" operator="equal">
      <formula>"J"</formula>
    </cfRule>
    <cfRule type="cellIs" dxfId="17" priority="18" operator="equal">
      <formula>"A"</formula>
    </cfRule>
    <cfRule type="cellIs" dxfId="16" priority="19" operator="equal">
      <formula>"M"</formula>
    </cfRule>
  </conditionalFormatting>
  <conditionalFormatting sqref="C65:AG65">
    <cfRule type="expression" dxfId="15" priority="20">
      <formula>COUNTIF(fériés,C65)=1</formula>
    </cfRule>
    <cfRule type="expression" dxfId="14" priority="21">
      <formula>WEEKDAY(C65,2)&gt;5</formula>
    </cfRule>
  </conditionalFormatting>
  <conditionalFormatting sqref="C72:AF77">
    <cfRule type="expression" dxfId="13" priority="9">
      <formula>C73=TODAY()</formula>
    </cfRule>
  </conditionalFormatting>
  <conditionalFormatting sqref="C73:AF77">
    <cfRule type="cellIs" dxfId="12" priority="8" operator="equal">
      <formula>0</formula>
    </cfRule>
    <cfRule type="cellIs" dxfId="11" priority="10" operator="equal">
      <formula>"J"</formula>
    </cfRule>
    <cfRule type="cellIs" dxfId="10" priority="11" operator="equal">
      <formula>"A"</formula>
    </cfRule>
    <cfRule type="cellIs" dxfId="9" priority="12" operator="equal">
      <formula>"M"</formula>
    </cfRule>
  </conditionalFormatting>
  <conditionalFormatting sqref="C72:AF72">
    <cfRule type="expression" dxfId="8" priority="13">
      <formula>COUNTIF(fériés,C72)=1</formula>
    </cfRule>
    <cfRule type="expression" dxfId="7" priority="14">
      <formula>WEEKDAY(C72,2)&gt;5</formula>
    </cfRule>
  </conditionalFormatting>
  <conditionalFormatting sqref="C79:AG84">
    <cfRule type="expression" dxfId="6" priority="2">
      <formula>C80=TODAY()</formula>
    </cfRule>
  </conditionalFormatting>
  <conditionalFormatting sqref="C80:AG84">
    <cfRule type="cellIs" dxfId="5" priority="1" operator="equal">
      <formula>0</formula>
    </cfRule>
    <cfRule type="cellIs" dxfId="4" priority="3" operator="equal">
      <formula>"J"</formula>
    </cfRule>
    <cfRule type="cellIs" dxfId="3" priority="4" operator="equal">
      <formula>"A"</formula>
    </cfRule>
    <cfRule type="cellIs" dxfId="2" priority="5" operator="equal">
      <formula>"M"</formula>
    </cfRule>
  </conditionalFormatting>
  <conditionalFormatting sqref="C79:AG79">
    <cfRule type="expression" dxfId="1" priority="6">
      <formula>COUNTIF(fériés,C79)=1</formula>
    </cfRule>
    <cfRule type="expression" dxfId="0" priority="7">
      <formula>WEEKDAY(C79,2)&gt;5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Paramètres</vt:lpstr>
      <vt:lpstr>Roulement</vt:lpstr>
      <vt:lpstr>an</vt:lpstr>
      <vt:lpstr>fériés</vt:lpstr>
    </vt:vector>
  </TitlesOfParts>
  <Company>Tutoriaux-Excalibur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Dominique Domtous</dc:creator>
  <cp:lastModifiedBy>François</cp:lastModifiedBy>
  <dcterms:created xsi:type="dcterms:W3CDTF">2025-07-11T10:19:18Z</dcterms:created>
  <dcterms:modified xsi:type="dcterms:W3CDTF">2025-07-11T14:13:12Z</dcterms:modified>
</cp:coreProperties>
</file>