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forum\"/>
    </mc:Choice>
  </mc:AlternateContent>
  <xr:revisionPtr revIDLastSave="0" documentId="13_ncr:1_{0C2BC20B-1197-4B11-B0D7-849F2A8F591F}" xr6:coauthVersionLast="36" xr6:coauthVersionMax="36" xr10:uidLastSave="{00000000-0000-0000-0000-000000000000}"/>
  <bookViews>
    <workbookView xWindow="0" yWindow="0" windowWidth="23040" windowHeight="9048" xr2:uid="{24BC4017-A41A-41BA-9A74-0E9753C17F25}"/>
  </bookViews>
  <sheets>
    <sheet name="Absences" sheetId="3" r:id="rId1"/>
    <sheet name="Salariés" sheetId="2" r:id="rId2"/>
    <sheet name="param" sheetId="4" r:id="rId3"/>
  </sheets>
  <definedNames>
    <definedName name="ferie">param!$H$1:$H$12</definedName>
    <definedName name="moisAn">param!$D$1:$E$12</definedName>
    <definedName name="password">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12" i="4" l="1"/>
  <c r="E12" i="4"/>
  <c r="S11" i="4"/>
  <c r="E11" i="4"/>
  <c r="S10" i="4"/>
  <c r="E10" i="4"/>
  <c r="S9" i="4"/>
  <c r="S8" i="4"/>
  <c r="S7" i="4"/>
  <c r="E7" i="4"/>
  <c r="T7" i="4" s="1"/>
  <c r="S6" i="4"/>
  <c r="T6" i="4" s="1"/>
  <c r="E6" i="4"/>
  <c r="S5" i="4"/>
  <c r="E5" i="4"/>
  <c r="T5" i="4" s="1"/>
  <c r="S4" i="4"/>
  <c r="T4" i="4" s="1"/>
  <c r="E4" i="4"/>
  <c r="S3" i="4"/>
  <c r="I3" i="4"/>
  <c r="H1" i="4" s="1"/>
  <c r="E3" i="4"/>
  <c r="T3" i="4" s="1"/>
  <c r="A3" i="4"/>
  <c r="E9" i="4" s="1"/>
  <c r="F9" i="4" s="1"/>
  <c r="S2" i="4"/>
  <c r="E2" i="4"/>
  <c r="T2" i="4" s="1"/>
  <c r="A2" i="4"/>
  <c r="H3" i="4" s="1"/>
  <c r="S1" i="4"/>
  <c r="T1" i="4" s="1"/>
  <c r="E1" i="4"/>
  <c r="H8" i="4" l="1"/>
  <c r="H12" i="4" s="1"/>
  <c r="T10" i="4"/>
  <c r="T11" i="4"/>
  <c r="T12" i="4"/>
  <c r="T9" i="4"/>
  <c r="H2" i="4"/>
  <c r="H4" i="4"/>
  <c r="H5" i="4"/>
  <c r="H6" i="4"/>
  <c r="H7" i="4"/>
  <c r="H10" i="4" s="1"/>
  <c r="H11" i="4" s="1"/>
  <c r="E8" i="4"/>
  <c r="T8" i="4" s="1"/>
  <c r="H9" i="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 pairaud</author>
  </authors>
  <commentList>
    <comment ref="B1" authorId="0" shapeId="0" xr:uid="{D9B2D534-44C5-4B61-8CE1-415E83EC7300}">
      <text>
        <r>
          <rPr>
            <sz val="9"/>
            <color indexed="81"/>
            <rFont val="Tahoma"/>
            <family val="2"/>
          </rPr>
          <t>Base salariés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  <author>Pairaud</author>
  </authors>
  <commentList>
    <comment ref="A1" authorId="0" shapeId="0" xr:uid="{CE8524CB-4AD7-448E-B87E-459A970983B4}">
      <text>
        <r>
          <rPr>
            <b/>
            <sz val="9"/>
            <color indexed="81"/>
            <rFont val="Tahoma"/>
            <family val="2"/>
          </rPr>
          <t>Annee en cours (entre 06/n et 05/n+1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" authorId="0" shapeId="0" xr:uid="{A8B80505-F19F-4DBB-AB32-8A22847118B7}">
      <text>
        <r>
          <rPr>
            <b/>
            <sz val="9"/>
            <color indexed="81"/>
            <rFont val="Tahoma"/>
            <family val="2"/>
          </rPr>
          <t>période de référence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" authorId="0" shapeId="0" xr:uid="{1CCB854F-AC9B-4E24-9E64-D202595EA476}">
      <text>
        <r>
          <rPr>
            <b/>
            <sz val="9"/>
            <color indexed="81"/>
            <rFont val="Tahoma"/>
            <family val="2"/>
          </rPr>
          <t>variable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" authorId="0" shapeId="0" xr:uid="{7D7DFFAE-FEDF-4EA9-836D-A9DC818E4B99}">
      <text>
        <r>
          <rPr>
            <b/>
            <sz val="9"/>
            <color indexed="81"/>
            <rFont val="Tahoma"/>
            <family val="2"/>
          </rPr>
          <t xml:space="preserve"> prochaine année bisextile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1" authorId="1" shapeId="0" xr:uid="{729975F6-BCFC-46EA-802C-A51B9B307165}">
      <text>
        <r>
          <rPr>
            <sz val="9"/>
            <color indexed="81"/>
            <rFont val="Tahoma"/>
            <family val="2"/>
          </rPr>
          <t xml:space="preserve">Pour la liste déroulante des années
</t>
        </r>
      </text>
    </comment>
    <comment ref="I3" authorId="1" shapeId="0" xr:uid="{E845FCF3-C32A-48C9-B7C7-E076A55C7CEB}">
      <text>
        <r>
          <rPr>
            <sz val="9"/>
            <color indexed="81"/>
            <rFont val="Tahoma"/>
            <family val="2"/>
          </rPr>
          <t xml:space="preserve">évaluation pentecôte
</t>
        </r>
      </text>
    </comment>
    <comment ref="L3" authorId="0" shapeId="0" xr:uid="{A5F8B4D3-049F-4B08-AF52-D528FBD70EB6}">
      <text>
        <r>
          <rPr>
            <b/>
            <sz val="9"/>
            <color indexed="81"/>
            <rFont val="Tahoma"/>
            <family val="2"/>
          </rPr>
          <t>correspondance weekday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8" authorId="1" shapeId="0" xr:uid="{76CE1B82-98B2-46E9-A131-E5E0D7174A2A}">
      <text>
        <r>
          <rPr>
            <b/>
            <sz val="9"/>
            <color indexed="81"/>
            <rFont val="Tahoma"/>
            <family val="2"/>
          </rPr>
          <t>variable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9" authorId="1" shapeId="0" xr:uid="{B79F9CD1-FFA3-42BB-A0E1-BB488EAC7132}">
      <text>
        <r>
          <rPr>
            <b/>
            <sz val="9"/>
            <color indexed="81"/>
            <rFont val="Tahoma"/>
            <family val="2"/>
          </rPr>
          <t>variable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2" authorId="1" shapeId="0" xr:uid="{C225799F-865E-4E19-8761-1154A9DA051B}">
      <text>
        <r>
          <rPr>
            <b/>
            <sz val="9"/>
            <color indexed="81"/>
            <rFont val="Tahoma"/>
            <family val="2"/>
          </rPr>
          <t>variable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<sst xmlns="http://schemas.openxmlformats.org/spreadsheetml/2006/main" count="1494" uniqueCount="410">
  <si>
    <t>TJ</t>
  </si>
  <si>
    <t>Commercial</t>
  </si>
  <si>
    <t>Jean-Louis</t>
  </si>
  <si>
    <t>TERON</t>
  </si>
  <si>
    <t>TI</t>
  </si>
  <si>
    <t>Irene</t>
  </si>
  <si>
    <t>TARGUY</t>
  </si>
  <si>
    <t>SB</t>
  </si>
  <si>
    <t>Brigitte</t>
  </si>
  <si>
    <t>SUTIT</t>
  </si>
  <si>
    <t>SO</t>
  </si>
  <si>
    <t>Olivier</t>
  </si>
  <si>
    <t>STEYAERT</t>
  </si>
  <si>
    <t>SJ</t>
  </si>
  <si>
    <t>Josie</t>
  </si>
  <si>
    <t>SENOT</t>
  </si>
  <si>
    <t>Jacques</t>
  </si>
  <si>
    <t>SANDON</t>
  </si>
  <si>
    <t>SP</t>
  </si>
  <si>
    <t>Anatole</t>
  </si>
  <si>
    <t>SACHAN</t>
  </si>
  <si>
    <t>SM</t>
  </si>
  <si>
    <t>Michel</t>
  </si>
  <si>
    <t>SABIN</t>
  </si>
  <si>
    <t>RP</t>
  </si>
  <si>
    <t>Pascal</t>
  </si>
  <si>
    <t>ROBERT</t>
  </si>
  <si>
    <t>RM</t>
  </si>
  <si>
    <t>Monique</t>
  </si>
  <si>
    <t>RAVIER</t>
  </si>
  <si>
    <t>PF3</t>
  </si>
  <si>
    <t>France</t>
  </si>
  <si>
    <t>PYON</t>
  </si>
  <si>
    <t>PF2</t>
  </si>
  <si>
    <t>Technique</t>
  </si>
  <si>
    <t>Frédéric</t>
  </si>
  <si>
    <t>PETITJEAN</t>
  </si>
  <si>
    <t>PB</t>
  </si>
  <si>
    <t>Bernard</t>
  </si>
  <si>
    <t>PATE</t>
  </si>
  <si>
    <t>PH</t>
  </si>
  <si>
    <t>Patrick</t>
  </si>
  <si>
    <t>PASTEUR</t>
  </si>
  <si>
    <t>PASCAL</t>
  </si>
  <si>
    <t>PL</t>
  </si>
  <si>
    <t>Laurent</t>
  </si>
  <si>
    <t>PARIC</t>
  </si>
  <si>
    <t>PF</t>
  </si>
  <si>
    <t>Frank</t>
  </si>
  <si>
    <t>PANADA</t>
  </si>
  <si>
    <t>OF</t>
  </si>
  <si>
    <t>ONCLE</t>
  </si>
  <si>
    <t>MM2</t>
  </si>
  <si>
    <t>Didier</t>
  </si>
  <si>
    <t>MURID</t>
  </si>
  <si>
    <t>MM1</t>
  </si>
  <si>
    <t>Marc-Antoine</t>
  </si>
  <si>
    <t>MULAT</t>
  </si>
  <si>
    <t>MP</t>
  </si>
  <si>
    <t>Pascale</t>
  </si>
  <si>
    <t>MONNIER</t>
  </si>
  <si>
    <t>MD</t>
  </si>
  <si>
    <t>Danielle</t>
  </si>
  <si>
    <t>MONNETO</t>
  </si>
  <si>
    <t>Philippe</t>
  </si>
  <si>
    <t>MONNET2</t>
  </si>
  <si>
    <t>Daniel</t>
  </si>
  <si>
    <t>MONNET</t>
  </si>
  <si>
    <t>MM</t>
  </si>
  <si>
    <t>Projets</t>
  </si>
  <si>
    <t>Michelle</t>
  </si>
  <si>
    <t>MONNERET</t>
  </si>
  <si>
    <t>MV</t>
  </si>
  <si>
    <t>Léa</t>
  </si>
  <si>
    <t>MICRU</t>
  </si>
  <si>
    <t>MC</t>
  </si>
  <si>
    <t>Corinne</t>
  </si>
  <si>
    <t>MENETRIER</t>
  </si>
  <si>
    <t>MF</t>
  </si>
  <si>
    <t>Sylvie</t>
  </si>
  <si>
    <t>MATHEU</t>
  </si>
  <si>
    <t>MJ2</t>
  </si>
  <si>
    <t>Joe</t>
  </si>
  <si>
    <t>MARICELE</t>
  </si>
  <si>
    <t>MJ</t>
  </si>
  <si>
    <t>Jean-robert</t>
  </si>
  <si>
    <t>MAIROT</t>
  </si>
  <si>
    <t>Virginie</t>
  </si>
  <si>
    <t>MAIRE</t>
  </si>
  <si>
    <t>LM</t>
  </si>
  <si>
    <t>Maurice</t>
  </si>
  <si>
    <t>LUCIUS1</t>
  </si>
  <si>
    <t>LH</t>
  </si>
  <si>
    <t>Hervé</t>
  </si>
  <si>
    <t>LUCIUS</t>
  </si>
  <si>
    <t>LG</t>
  </si>
  <si>
    <t>Fred</t>
  </si>
  <si>
    <t>LONDA</t>
  </si>
  <si>
    <t>LP</t>
  </si>
  <si>
    <t>Informatique</t>
  </si>
  <si>
    <t>LEIFO</t>
  </si>
  <si>
    <t>LB</t>
  </si>
  <si>
    <t>Babette</t>
  </si>
  <si>
    <t>LEGRAND</t>
  </si>
  <si>
    <t>LD</t>
  </si>
  <si>
    <t>Quentin</t>
  </si>
  <si>
    <t>LAGNIEN</t>
  </si>
  <si>
    <t>KG</t>
  </si>
  <si>
    <t>Isis</t>
  </si>
  <si>
    <t>KRYZEK</t>
  </si>
  <si>
    <t>Km</t>
  </si>
  <si>
    <t>Mira</t>
  </si>
  <si>
    <t>KENET</t>
  </si>
  <si>
    <t>KF</t>
  </si>
  <si>
    <t>François</t>
  </si>
  <si>
    <t>KARN</t>
  </si>
  <si>
    <t>JU</t>
  </si>
  <si>
    <t>noémie</t>
  </si>
  <si>
    <t>JEUNT</t>
  </si>
  <si>
    <t>JF</t>
  </si>
  <si>
    <t>Florence</t>
  </si>
  <si>
    <t>JANIER</t>
  </si>
  <si>
    <t>JB</t>
  </si>
  <si>
    <t>JACQUENOD</t>
  </si>
  <si>
    <t>HC</t>
  </si>
  <si>
    <t>Claude</t>
  </si>
  <si>
    <t>HUGUES</t>
  </si>
  <si>
    <t>HJ</t>
  </si>
  <si>
    <t>HOFFMANN</t>
  </si>
  <si>
    <t>HF</t>
  </si>
  <si>
    <t>HENTOR</t>
  </si>
  <si>
    <t>GC</t>
  </si>
  <si>
    <t>Cyrille</t>
  </si>
  <si>
    <t>GOMOT</t>
  </si>
  <si>
    <t>GA2</t>
  </si>
  <si>
    <t>Communication</t>
  </si>
  <si>
    <t>Albert</t>
  </si>
  <si>
    <t>GOBET</t>
  </si>
  <si>
    <t>GS</t>
  </si>
  <si>
    <t>Pat</t>
  </si>
  <si>
    <t>GERMET</t>
  </si>
  <si>
    <t>GA</t>
  </si>
  <si>
    <t>Alain</t>
  </si>
  <si>
    <t>GENEST</t>
  </si>
  <si>
    <t>GT</t>
  </si>
  <si>
    <t>Théo</t>
  </si>
  <si>
    <t>GAVIGNET</t>
  </si>
  <si>
    <t>GR</t>
  </si>
  <si>
    <t>Ursul</t>
  </si>
  <si>
    <t>GARDON</t>
  </si>
  <si>
    <t>GJ</t>
  </si>
  <si>
    <t>Jean-Christian</t>
  </si>
  <si>
    <t>GARD</t>
  </si>
  <si>
    <t>GF</t>
  </si>
  <si>
    <t>GANNEVAL</t>
  </si>
  <si>
    <t>GQ</t>
  </si>
  <si>
    <t>GANDILLET</t>
  </si>
  <si>
    <t>FB</t>
  </si>
  <si>
    <t>FROCIS</t>
  </si>
  <si>
    <t>FD2</t>
  </si>
  <si>
    <t>Direction</t>
  </si>
  <si>
    <t>FERRON</t>
  </si>
  <si>
    <t>FD</t>
  </si>
  <si>
    <t>Ulrich</t>
  </si>
  <si>
    <t>FERRA</t>
  </si>
  <si>
    <t>FJ</t>
  </si>
  <si>
    <t>Jean-Michel</t>
  </si>
  <si>
    <t>FAIVRE</t>
  </si>
  <si>
    <t>zoé</t>
  </si>
  <si>
    <t>FABRIQ</t>
  </si>
  <si>
    <t>EA</t>
  </si>
  <si>
    <t>Elie</t>
  </si>
  <si>
    <t>EMMAN</t>
  </si>
  <si>
    <t>ED</t>
  </si>
  <si>
    <t>Dominique</t>
  </si>
  <si>
    <t>ELRIC</t>
  </si>
  <si>
    <t>DG</t>
  </si>
  <si>
    <t>Georges</t>
  </si>
  <si>
    <t>DUVERNOIS</t>
  </si>
  <si>
    <t>DC</t>
  </si>
  <si>
    <t>Juridique</t>
  </si>
  <si>
    <t>DUMONT-GIRARD</t>
  </si>
  <si>
    <t>DV</t>
  </si>
  <si>
    <t>Victor</t>
  </si>
  <si>
    <t>DUFOUR</t>
  </si>
  <si>
    <t>DL</t>
  </si>
  <si>
    <t>Léo</t>
  </si>
  <si>
    <t>DREVOI</t>
  </si>
  <si>
    <t>DM</t>
  </si>
  <si>
    <t>Marie-France</t>
  </si>
  <si>
    <t>DORBON</t>
  </si>
  <si>
    <t>DR</t>
  </si>
  <si>
    <t>Ryad</t>
  </si>
  <si>
    <t>DERRE</t>
  </si>
  <si>
    <t>DB</t>
  </si>
  <si>
    <t>DAUBIGNEY</t>
  </si>
  <si>
    <t>CA</t>
  </si>
  <si>
    <t>Finance</t>
  </si>
  <si>
    <t>CYROT-LALUBIN</t>
  </si>
  <si>
    <t>CH</t>
  </si>
  <si>
    <t>Henri</t>
  </si>
  <si>
    <t>COMTEX</t>
  </si>
  <si>
    <t>CG2</t>
  </si>
  <si>
    <t>Guy</t>
  </si>
  <si>
    <t>COMTER</t>
  </si>
  <si>
    <t>CG</t>
  </si>
  <si>
    <t>Gérard</t>
  </si>
  <si>
    <t>COMTE2</t>
  </si>
  <si>
    <t>CB</t>
  </si>
  <si>
    <t>COMTE1</t>
  </si>
  <si>
    <t>Comptabilité</t>
  </si>
  <si>
    <t>Anthony</t>
  </si>
  <si>
    <t>CATTET</t>
  </si>
  <si>
    <t>BC2</t>
  </si>
  <si>
    <t>BRUNET</t>
  </si>
  <si>
    <t>BJ</t>
  </si>
  <si>
    <t>Jean-Luc</t>
  </si>
  <si>
    <t>BRULEBOIS</t>
  </si>
  <si>
    <t>BC</t>
  </si>
  <si>
    <t>Charles</t>
  </si>
  <si>
    <t>BRUCH</t>
  </si>
  <si>
    <t>BE3</t>
  </si>
  <si>
    <t>Evelyne</t>
  </si>
  <si>
    <t>BRIDEEL</t>
  </si>
  <si>
    <t>BE1</t>
  </si>
  <si>
    <t>Emilie</t>
  </si>
  <si>
    <t>BRIDE</t>
  </si>
  <si>
    <t>BM2</t>
  </si>
  <si>
    <t>Relations humaines</t>
  </si>
  <si>
    <t>Marie-Christine</t>
  </si>
  <si>
    <t>BOURDY</t>
  </si>
  <si>
    <t>BM</t>
  </si>
  <si>
    <t>Marie-rose</t>
  </si>
  <si>
    <t>BONTEMPS</t>
  </si>
  <si>
    <t>BL</t>
  </si>
  <si>
    <t>Ludovic</t>
  </si>
  <si>
    <t>BONDIER</t>
  </si>
  <si>
    <t>Jean-Pierre</t>
  </si>
  <si>
    <t>BOISSON</t>
  </si>
  <si>
    <t>BJ2</t>
  </si>
  <si>
    <t>Jeanne</t>
  </si>
  <si>
    <t>BEZIN</t>
  </si>
  <si>
    <t>BB</t>
  </si>
  <si>
    <t>Béa</t>
  </si>
  <si>
    <t>BESNARD</t>
  </si>
  <si>
    <t>Après Vente</t>
  </si>
  <si>
    <t>Christiane</t>
  </si>
  <si>
    <t>BERTHOD</t>
  </si>
  <si>
    <t>BA</t>
  </si>
  <si>
    <t>BENESSIANO</t>
  </si>
  <si>
    <t>BD</t>
  </si>
  <si>
    <t>BAILLY</t>
  </si>
  <si>
    <t>Juan</t>
  </si>
  <si>
    <t>BAEMO</t>
  </si>
  <si>
    <t>Jean</t>
  </si>
  <si>
    <t>BACHELEY</t>
  </si>
  <si>
    <t>Ph.</t>
  </si>
  <si>
    <t>RTT</t>
  </si>
  <si>
    <t>CP</t>
  </si>
  <si>
    <t>Service</t>
  </si>
  <si>
    <t>Prénom</t>
  </si>
  <si>
    <t>Nom</t>
  </si>
  <si>
    <t>N°</t>
  </si>
  <si>
    <t>EV</t>
  </si>
  <si>
    <t>AM</t>
  </si>
  <si>
    <t>13/09/2024</t>
  </si>
  <si>
    <t>M</t>
  </si>
  <si>
    <t>CN-1</t>
  </si>
  <si>
    <t>19/08/2024</t>
  </si>
  <si>
    <t>F</t>
  </si>
  <si>
    <t>15/07/2024</t>
  </si>
  <si>
    <t>EM</t>
  </si>
  <si>
    <t>27/03/2025</t>
  </si>
  <si>
    <t>26/03/2025</t>
  </si>
  <si>
    <t>25/03/2025</t>
  </si>
  <si>
    <t>16/03/2025</t>
  </si>
  <si>
    <t>28/02/2025</t>
  </si>
  <si>
    <t>18/08/2024</t>
  </si>
  <si>
    <t>31/12/2024</t>
  </si>
  <si>
    <t>30/11/2024</t>
  </si>
  <si>
    <t>31/10/2024</t>
  </si>
  <si>
    <t>30/04/2025</t>
  </si>
  <si>
    <t>28/09/2024</t>
  </si>
  <si>
    <t>19/10/2024</t>
  </si>
  <si>
    <t>24/08/2024</t>
  </si>
  <si>
    <t>16/08/2024</t>
  </si>
  <si>
    <t>21/03/2025</t>
  </si>
  <si>
    <t>17/03/2025</t>
  </si>
  <si>
    <t>CSS</t>
  </si>
  <si>
    <t>22/07/2024</t>
  </si>
  <si>
    <t>20/04/2025</t>
  </si>
  <si>
    <t>25/09/2024</t>
  </si>
  <si>
    <t>21/09/2024</t>
  </si>
  <si>
    <t>31/08/2024</t>
  </si>
  <si>
    <t>15/05/2025</t>
  </si>
  <si>
    <t>30/03/2025</t>
  </si>
  <si>
    <t>24/12/2024</t>
  </si>
  <si>
    <t>20/11/2024</t>
  </si>
  <si>
    <t>20/09/2024</t>
  </si>
  <si>
    <t>31/07/2024</t>
  </si>
  <si>
    <t>30/06/2024</t>
  </si>
  <si>
    <t>13/03/2025</t>
  </si>
  <si>
    <t>22/09/2024</t>
  </si>
  <si>
    <t>16/09/2024</t>
  </si>
  <si>
    <t>26/08/2024</t>
  </si>
  <si>
    <t>27/07/2024</t>
  </si>
  <si>
    <t>14/06/2024</t>
  </si>
  <si>
    <t>TT</t>
  </si>
  <si>
    <t>25/08/2024</t>
  </si>
  <si>
    <t>14/08/2024</t>
  </si>
  <si>
    <t>15/06/2024</t>
  </si>
  <si>
    <t>31/01/2025</t>
  </si>
  <si>
    <t>20/01/2025</t>
  </si>
  <si>
    <t>22/08/2024</t>
  </si>
  <si>
    <t>23/08/2024</t>
  </si>
  <si>
    <t>21/08/2024</t>
  </si>
  <si>
    <t>23/12/2024</t>
  </si>
  <si>
    <t>28/11/2024</t>
  </si>
  <si>
    <t>25/11/2024</t>
  </si>
  <si>
    <t>21/10/2024</t>
  </si>
  <si>
    <t>23/05/2025</t>
  </si>
  <si>
    <t>16/05/2025</t>
  </si>
  <si>
    <t>23/03/2025</t>
  </si>
  <si>
    <t>15/12/2024</t>
  </si>
  <si>
    <t>16/10/2024</t>
  </si>
  <si>
    <t>13/07/2024</t>
  </si>
  <si>
    <t>26/06/2024</t>
  </si>
  <si>
    <t>26/10/2024</t>
  </si>
  <si>
    <t>P</t>
  </si>
  <si>
    <t>15/08/2024</t>
  </si>
  <si>
    <t>29/04/2025</t>
  </si>
  <si>
    <t>13/04/2025</t>
  </si>
  <si>
    <t>21/02/2025</t>
  </si>
  <si>
    <t>22/01/2025</t>
  </si>
  <si>
    <t>21/01/2025</t>
  </si>
  <si>
    <t>17/01/2025</t>
  </si>
  <si>
    <t>16/01/2025</t>
  </si>
  <si>
    <t>24/10/2024</t>
  </si>
  <si>
    <t>22/10/2024</t>
  </si>
  <si>
    <t>14/09/2024</t>
  </si>
  <si>
    <t>22/06/2024</t>
  </si>
  <si>
    <t>16/06/2024</t>
  </si>
  <si>
    <t>13/12/2024</t>
  </si>
  <si>
    <t>16/11/2024</t>
  </si>
  <si>
    <t>28/07/2024</t>
  </si>
  <si>
    <t>EF</t>
  </si>
  <si>
    <t>30/09/2024</t>
  </si>
  <si>
    <t>22/03/2025</t>
  </si>
  <si>
    <t>18/10/2024</t>
  </si>
  <si>
    <t>17/10/2024</t>
  </si>
  <si>
    <t>20/02/2025</t>
  </si>
  <si>
    <t>17/02/2025</t>
  </si>
  <si>
    <t>14/10/2024</t>
  </si>
  <si>
    <t>21/07/2024</t>
  </si>
  <si>
    <t>30/08/2024</t>
  </si>
  <si>
    <t>Date fin</t>
  </si>
  <si>
    <t>Date début</t>
  </si>
  <si>
    <t>Juin</t>
  </si>
  <si>
    <t>pentecôte/solidarité</t>
  </si>
  <si>
    <t>29/02/2024</t>
  </si>
  <si>
    <t>jours semaine</t>
  </si>
  <si>
    <t>Type absence</t>
  </si>
  <si>
    <t>Abrégé</t>
  </si>
  <si>
    <t>Services</t>
  </si>
  <si>
    <t>Juillet</t>
  </si>
  <si>
    <t>fête nationale</t>
  </si>
  <si>
    <t>Dimanche</t>
  </si>
  <si>
    <t>Congés Payés</t>
  </si>
  <si>
    <t>Août</t>
  </si>
  <si>
    <t>assomption</t>
  </si>
  <si>
    <t>Lundi</t>
  </si>
  <si>
    <t>Septembre</t>
  </si>
  <si>
    <t>toussaint</t>
  </si>
  <si>
    <t>Mardi</t>
  </si>
  <si>
    <t>Congé sans solde</t>
  </si>
  <si>
    <t>MOIS</t>
  </si>
  <si>
    <t>Octobre</t>
  </si>
  <si>
    <t>armistice 1918</t>
  </si>
  <si>
    <t>dr</t>
  </si>
  <si>
    <t>Mercredi</t>
  </si>
  <si>
    <t>Accident Maladie</t>
  </si>
  <si>
    <t>Novembre</t>
  </si>
  <si>
    <t>noël</t>
  </si>
  <si>
    <t>Jeudi</t>
  </si>
  <si>
    <t>Evenement Familial</t>
  </si>
  <si>
    <t>Décembre</t>
  </si>
  <si>
    <t>jour de l'an</t>
  </si>
  <si>
    <t>Vendredi</t>
  </si>
  <si>
    <t>Maternité Paternité</t>
  </si>
  <si>
    <t>Janvier</t>
  </si>
  <si>
    <t>Pâques</t>
  </si>
  <si>
    <t>Samedi</t>
  </si>
  <si>
    <t>Formation</t>
  </si>
  <si>
    <t>Février</t>
  </si>
  <si>
    <t>lundi de Pâques</t>
  </si>
  <si>
    <t>congés ancienneté</t>
  </si>
  <si>
    <t>Mars</t>
  </si>
  <si>
    <t>fête du travail</t>
  </si>
  <si>
    <t>congés report N-1</t>
  </si>
  <si>
    <t>Avril</t>
  </si>
  <si>
    <t>victoire 1945</t>
  </si>
  <si>
    <t>enfant malade</t>
  </si>
  <si>
    <t>Mai</t>
  </si>
  <si>
    <t>ascension</t>
  </si>
  <si>
    <t>Télétravail</t>
  </si>
  <si>
    <t>M/AM</t>
  </si>
  <si>
    <t>AM/M</t>
  </si>
  <si>
    <t>Durée</t>
  </si>
  <si>
    <t>type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</si>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</sst>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3" x14ac:knownFonts="1">
    <font>
      <sz val="12"/>
      <color theme="1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0"/>
      <name val="Calibri"/>
      <family val="2"/>
    </font>
    <font>
      <sz val="9"/>
      <color indexed="81"/>
      <name val="Tahoma"/>
      <family val="2"/>
    </font>
    <font>
      <sz val="10"/>
      <name val="Arial"/>
      <family val="2"/>
    </font>
    <font>
      <b/>
      <sz val="11"/>
      <color theme="0"/>
      <name val="Calibri"/>
      <family val="2"/>
    </font>
    <font>
      <sz val="10"/>
      <color theme="1"/>
      <name val="Arial Unicode MS"/>
    </font>
    <font>
      <b/>
      <sz val="11"/>
      <color theme="1"/>
      <name val="Calibri"/>
      <family val="2"/>
      <scheme val="minor"/>
    </font>
    <font>
      <sz val="11"/>
      <color rgb="FFFFFFFF"/>
      <name val="Calibri"/>
      <family val="2"/>
      <scheme val="minor"/>
    </font>
    <font>
      <b/>
      <sz val="10"/>
      <name val="Arial"/>
      <family val="2"/>
    </font>
    <font>
      <b/>
      <sz val="9"/>
      <color indexed="81"/>
      <name val="Tahoma"/>
      <family val="2"/>
    </font>
  </fonts>
  <fills count="15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CBB87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theme="4" tint="0.3999755851924192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auto="1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 style="thin">
        <color auto="1"/>
      </top>
      <bottom style="hair">
        <color auto="1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97">
    <xf numFmtId="0" fontId="0" fillId="0" borderId="0" xfId="0"/>
    <xf numFmtId="0" fontId="1" fillId="0" borderId="0" xfId="1"/>
    <xf numFmtId="0" fontId="1" fillId="0" borderId="0" xfId="1" applyAlignment="1" applyProtection="1">
      <alignment horizontal="center"/>
      <protection locked="0"/>
    </xf>
    <xf numFmtId="0" fontId="2" fillId="0" borderId="1" xfId="1" applyFont="1" applyBorder="1" applyAlignment="1" applyProtection="1">
      <alignment horizontal="center"/>
      <protection locked="0"/>
    </xf>
    <xf numFmtId="0" fontId="1" fillId="0" borderId="1" xfId="1" applyBorder="1" applyAlignment="1" applyProtection="1">
      <alignment horizontal="center"/>
      <protection locked="0"/>
    </xf>
    <xf numFmtId="0" fontId="1" fillId="0" borderId="0" xfId="1" applyAlignment="1" applyProtection="1">
      <alignment horizontal="center" vertical="center"/>
      <protection locked="0"/>
    </xf>
    <xf numFmtId="0" fontId="2" fillId="0" borderId="0" xfId="1" applyFont="1" applyAlignment="1" applyProtection="1">
      <alignment horizontal="center"/>
      <protection locked="0"/>
    </xf>
    <xf numFmtId="0" fontId="2" fillId="0" borderId="2" xfId="1" applyFont="1" applyBorder="1" applyAlignment="1" applyProtection="1">
      <alignment horizontal="center"/>
      <protection locked="0"/>
    </xf>
    <xf numFmtId="0" fontId="1" fillId="0" borderId="2" xfId="1" applyBorder="1" applyAlignment="1" applyProtection="1">
      <alignment horizontal="center"/>
      <protection locked="0"/>
    </xf>
    <xf numFmtId="0" fontId="2" fillId="0" borderId="1" xfId="1" applyFont="1" applyBorder="1" applyAlignment="1" applyProtection="1">
      <alignment horizontal="center" vertical="center"/>
      <protection locked="0"/>
    </xf>
    <xf numFmtId="0" fontId="2" fillId="0" borderId="3" xfId="1" applyFont="1" applyBorder="1" applyAlignment="1" applyProtection="1">
      <alignment horizontal="center"/>
      <protection locked="0"/>
    </xf>
    <xf numFmtId="0" fontId="2" fillId="0" borderId="4" xfId="1" applyFont="1" applyBorder="1" applyAlignment="1" applyProtection="1">
      <alignment horizontal="center"/>
      <protection locked="0"/>
    </xf>
    <xf numFmtId="0" fontId="2" fillId="0" borderId="2" xfId="1" applyFont="1" applyBorder="1" applyAlignment="1" applyProtection="1">
      <alignment horizontal="center" vertical="center"/>
      <protection locked="0"/>
    </xf>
    <xf numFmtId="0" fontId="3" fillId="0" borderId="5" xfId="1" applyFont="1" applyBorder="1" applyAlignment="1" applyProtection="1">
      <alignment horizontal="center" vertical="center"/>
      <protection locked="0"/>
    </xf>
    <xf numFmtId="0" fontId="4" fillId="0" borderId="5" xfId="1" applyFont="1" applyBorder="1" applyAlignment="1" applyProtection="1">
      <alignment horizontal="center" vertical="center"/>
      <protection locked="0"/>
    </xf>
    <xf numFmtId="0" fontId="2" fillId="0" borderId="7" xfId="1" applyFont="1" applyFill="1" applyBorder="1" applyAlignment="1" applyProtection="1">
      <alignment horizontal="center" vertical="center"/>
      <protection locked="0"/>
    </xf>
    <xf numFmtId="14" fontId="2" fillId="0" borderId="7" xfId="1" applyNumberFormat="1" applyFont="1" applyFill="1" applyBorder="1" applyAlignment="1" applyProtection="1">
      <alignment horizontal="center" vertical="center"/>
      <protection locked="0"/>
    </xf>
    <xf numFmtId="0" fontId="2" fillId="0" borderId="7" xfId="1" applyFont="1" applyFill="1" applyBorder="1" applyAlignment="1" applyProtection="1">
      <alignment horizontal="center"/>
      <protection locked="0"/>
    </xf>
    <xf numFmtId="0" fontId="1" fillId="0" borderId="7" xfId="1" applyFill="1" applyBorder="1" applyAlignment="1" applyProtection="1">
      <alignment horizontal="center"/>
      <protection locked="0"/>
    </xf>
    <xf numFmtId="14" fontId="2" fillId="0" borderId="4" xfId="1" applyNumberFormat="1" applyFont="1" applyFill="1" applyBorder="1" applyAlignment="1" applyProtection="1">
      <alignment horizontal="center" vertical="center"/>
      <protection locked="0"/>
    </xf>
    <xf numFmtId="0" fontId="2" fillId="0" borderId="4" xfId="1" applyFont="1" applyFill="1" applyBorder="1" applyAlignment="1" applyProtection="1">
      <alignment horizontal="center" vertical="center"/>
      <protection locked="0"/>
    </xf>
    <xf numFmtId="0" fontId="2" fillId="0" borderId="4" xfId="1" applyFont="1" applyFill="1" applyBorder="1" applyAlignment="1" applyProtection="1">
      <alignment horizontal="center"/>
      <protection locked="0"/>
    </xf>
    <xf numFmtId="0" fontId="1" fillId="0" borderId="4" xfId="1" applyFill="1" applyBorder="1" applyAlignment="1" applyProtection="1">
      <alignment horizontal="center"/>
      <protection locked="0"/>
    </xf>
    <xf numFmtId="14" fontId="2" fillId="0" borderId="4" xfId="1" applyNumberFormat="1" applyFont="1" applyFill="1" applyBorder="1" applyAlignment="1" applyProtection="1">
      <alignment horizontal="center"/>
      <protection locked="0"/>
    </xf>
    <xf numFmtId="0" fontId="2" fillId="0" borderId="0" xfId="1" applyFont="1" applyFill="1" applyAlignment="1" applyProtection="1">
      <alignment horizontal="center"/>
      <protection locked="0"/>
    </xf>
    <xf numFmtId="14" fontId="2" fillId="0" borderId="7" xfId="1" applyNumberFormat="1" applyFont="1" applyFill="1" applyBorder="1" applyAlignment="1" applyProtection="1">
      <alignment horizontal="center"/>
      <protection locked="0"/>
    </xf>
    <xf numFmtId="0" fontId="2" fillId="0" borderId="1" xfId="1" applyFont="1" applyFill="1" applyBorder="1" applyAlignment="1" applyProtection="1">
      <alignment horizontal="center"/>
      <protection locked="0"/>
    </xf>
    <xf numFmtId="0" fontId="2" fillId="0" borderId="2" xfId="1" applyFont="1" applyFill="1" applyBorder="1" applyAlignment="1" applyProtection="1">
      <alignment horizontal="center" vertical="center"/>
      <protection locked="0"/>
    </xf>
    <xf numFmtId="0" fontId="2" fillId="0" borderId="1" xfId="1" applyFont="1" applyFill="1" applyBorder="1" applyAlignment="1" applyProtection="1">
      <alignment horizontal="center" vertical="center"/>
      <protection locked="0"/>
    </xf>
    <xf numFmtId="14" fontId="2" fillId="0" borderId="2" xfId="1" applyNumberFormat="1" applyFont="1" applyFill="1" applyBorder="1" applyAlignment="1" applyProtection="1">
      <alignment horizontal="center" vertical="center"/>
      <protection locked="0"/>
    </xf>
    <xf numFmtId="0" fontId="3" fillId="0" borderId="0" xfId="1" applyFont="1" applyAlignment="1" applyProtection="1">
      <alignment horizontal="center"/>
      <protection locked="0"/>
    </xf>
    <xf numFmtId="0" fontId="1" fillId="0" borderId="8" xfId="1" applyBorder="1" applyAlignment="1" applyProtection="1">
      <alignment horizontal="center"/>
      <protection locked="0"/>
    </xf>
    <xf numFmtId="0" fontId="4" fillId="0" borderId="5" xfId="1" applyFont="1" applyBorder="1" applyAlignment="1" applyProtection="1">
      <alignment horizontal="center" vertical="center" wrapText="1"/>
      <protection locked="0"/>
    </xf>
    <xf numFmtId="14" fontId="4" fillId="0" borderId="5" xfId="1" applyNumberFormat="1" applyFont="1" applyBorder="1" applyAlignment="1" applyProtection="1">
      <alignment horizontal="center" vertical="center"/>
      <protection locked="0"/>
    </xf>
    <xf numFmtId="0" fontId="1" fillId="2" borderId="9" xfId="1" applyFill="1" applyBorder="1" applyAlignment="1" applyProtection="1">
      <alignment horizontal="center" vertical="center"/>
      <protection locked="0"/>
    </xf>
    <xf numFmtId="0" fontId="1" fillId="0" borderId="10" xfId="1" applyBorder="1" applyAlignment="1" applyProtection="1">
      <alignment horizontal="center" vertical="center"/>
      <protection locked="0"/>
    </xf>
    <xf numFmtId="0" fontId="1" fillId="0" borderId="11" xfId="1" applyBorder="1" applyAlignment="1" applyProtection="1">
      <alignment horizontal="center" vertical="center"/>
      <protection locked="0"/>
    </xf>
    <xf numFmtId="0" fontId="1" fillId="0" borderId="12" xfId="1" applyBorder="1" applyAlignment="1" applyProtection="1">
      <alignment horizontal="center" vertical="center"/>
      <protection locked="0"/>
    </xf>
    <xf numFmtId="0" fontId="6" fillId="0" borderId="11" xfId="1" applyFont="1" applyBorder="1" applyAlignment="1" applyProtection="1">
      <alignment horizontal="center"/>
      <protection locked="0"/>
    </xf>
    <xf numFmtId="14" fontId="1" fillId="0" borderId="12" xfId="1" applyNumberFormat="1" applyBorder="1" applyProtection="1">
      <protection locked="0"/>
    </xf>
    <xf numFmtId="14" fontId="1" fillId="3" borderId="8" xfId="1" applyNumberFormat="1" applyFill="1" applyBorder="1" applyAlignment="1" applyProtection="1">
      <alignment horizontal="center"/>
      <protection locked="0"/>
    </xf>
    <xf numFmtId="0" fontId="1" fillId="0" borderId="0" xfId="1" applyProtection="1">
      <protection locked="0"/>
    </xf>
    <xf numFmtId="0" fontId="7" fillId="4" borderId="0" xfId="1" applyFont="1" applyFill="1" applyAlignment="1" applyProtection="1">
      <alignment horizontal="center" vertical="center" wrapText="1"/>
      <protection locked="0"/>
    </xf>
    <xf numFmtId="0" fontId="7" fillId="4" borderId="0" xfId="1" applyFont="1" applyFill="1" applyAlignment="1" applyProtection="1">
      <alignment horizontal="center" vertical="center"/>
      <protection locked="0"/>
    </xf>
    <xf numFmtId="0" fontId="1" fillId="0" borderId="0" xfId="1" applyFont="1" applyAlignment="1" applyProtection="1">
      <alignment horizontal="center" vertical="center"/>
      <protection locked="0"/>
    </xf>
    <xf numFmtId="14" fontId="1" fillId="0" borderId="12" xfId="1" quotePrefix="1" applyNumberFormat="1" applyBorder="1" applyAlignment="1" applyProtection="1">
      <alignment horizontal="center" vertical="center"/>
      <protection locked="0"/>
    </xf>
    <xf numFmtId="14" fontId="1" fillId="0" borderId="8" xfId="1" applyNumberFormat="1" applyBorder="1" applyAlignment="1" applyProtection="1">
      <alignment horizontal="center" vertical="center"/>
      <protection locked="0"/>
    </xf>
    <xf numFmtId="0" fontId="1" fillId="0" borderId="8" xfId="1" applyBorder="1" applyAlignment="1" applyProtection="1">
      <alignment horizontal="center" vertical="center"/>
      <protection locked="0"/>
    </xf>
    <xf numFmtId="0" fontId="1" fillId="0" borderId="6" xfId="1" applyBorder="1" applyAlignment="1" applyProtection="1">
      <alignment horizontal="center" vertical="center"/>
      <protection locked="0"/>
    </xf>
    <xf numFmtId="0" fontId="6" fillId="0" borderId="0" xfId="1" applyFont="1" applyAlignment="1" applyProtection="1">
      <alignment horizontal="center"/>
      <protection locked="0"/>
    </xf>
    <xf numFmtId="14" fontId="1" fillId="0" borderId="6" xfId="1" applyNumberFormat="1" applyBorder="1" applyProtection="1">
      <protection locked="0"/>
    </xf>
    <xf numFmtId="0" fontId="8" fillId="0" borderId="0" xfId="1" applyFont="1" applyAlignment="1" applyProtection="1">
      <alignment horizontal="center"/>
      <protection locked="0"/>
    </xf>
    <xf numFmtId="0" fontId="8" fillId="0" borderId="0" xfId="1" applyFont="1" applyAlignment="1" applyProtection="1">
      <alignment horizontal="center" vertical="center"/>
      <protection locked="0"/>
    </xf>
    <xf numFmtId="0" fontId="2" fillId="5" borderId="13" xfId="1" applyFont="1" applyFill="1" applyBorder="1" applyAlignment="1" applyProtection="1">
      <alignment horizontal="center" vertical="center"/>
      <protection locked="0"/>
    </xf>
    <xf numFmtId="14" fontId="1" fillId="0" borderId="6" xfId="1" quotePrefix="1" applyNumberFormat="1" applyBorder="1" applyAlignment="1" applyProtection="1">
      <alignment horizontal="center" vertical="center"/>
      <protection locked="0"/>
    </xf>
    <xf numFmtId="14" fontId="1" fillId="0" borderId="0" xfId="1" applyNumberFormat="1" applyProtection="1">
      <protection locked="0"/>
    </xf>
    <xf numFmtId="0" fontId="3" fillId="6" borderId="14" xfId="1" applyFont="1" applyFill="1" applyBorder="1" applyAlignment="1" applyProtection="1">
      <alignment horizontal="center" vertical="center"/>
      <protection locked="0"/>
    </xf>
    <xf numFmtId="0" fontId="3" fillId="6" borderId="15" xfId="1" applyFont="1" applyFill="1" applyBorder="1" applyAlignment="1" applyProtection="1">
      <alignment horizontal="center" vertical="center"/>
      <protection locked="0"/>
    </xf>
    <xf numFmtId="0" fontId="3" fillId="7" borderId="6" xfId="1" applyFont="1" applyFill="1" applyBorder="1" applyAlignment="1" applyProtection="1">
      <alignment horizontal="center" vertical="center"/>
      <protection locked="0"/>
    </xf>
    <xf numFmtId="0" fontId="3" fillId="7" borderId="0" xfId="1" applyFont="1" applyFill="1" applyAlignment="1" applyProtection="1">
      <alignment horizontal="center" vertical="center"/>
      <protection locked="0"/>
    </xf>
    <xf numFmtId="0" fontId="9" fillId="0" borderId="0" xfId="1" applyFont="1" applyAlignment="1" applyProtection="1">
      <alignment horizontal="center" vertical="center"/>
      <protection locked="0"/>
    </xf>
    <xf numFmtId="0" fontId="10" fillId="0" borderId="0" xfId="1" applyFont="1" applyProtection="1">
      <protection locked="0"/>
    </xf>
    <xf numFmtId="0" fontId="1" fillId="8" borderId="6" xfId="1" applyFill="1" applyBorder="1" applyAlignment="1" applyProtection="1">
      <alignment horizontal="center" vertical="center"/>
      <protection locked="0"/>
    </xf>
    <xf numFmtId="0" fontId="1" fillId="8" borderId="0" xfId="1" applyFill="1" applyAlignment="1" applyProtection="1">
      <alignment horizontal="center" vertical="center"/>
      <protection locked="0"/>
    </xf>
    <xf numFmtId="17" fontId="1" fillId="0" borderId="8" xfId="1" applyNumberFormat="1" applyBorder="1" applyAlignment="1" applyProtection="1">
      <alignment horizontal="center" vertical="center"/>
      <protection locked="0"/>
    </xf>
    <xf numFmtId="0" fontId="6" fillId="0" borderId="16" xfId="1" applyFont="1" applyBorder="1" applyAlignment="1" applyProtection="1">
      <alignment horizontal="center"/>
      <protection locked="0"/>
    </xf>
    <xf numFmtId="14" fontId="1" fillId="0" borderId="17" xfId="1" applyNumberFormat="1" applyBorder="1" applyProtection="1">
      <protection locked="0"/>
    </xf>
    <xf numFmtId="0" fontId="3" fillId="9" borderId="18" xfId="1" applyFont="1" applyFill="1" applyBorder="1" applyAlignment="1" applyProtection="1">
      <alignment horizontal="center" vertical="center"/>
      <protection locked="0"/>
    </xf>
    <xf numFmtId="0" fontId="3" fillId="9" borderId="19" xfId="1" applyFont="1" applyFill="1" applyBorder="1" applyAlignment="1" applyProtection="1">
      <alignment horizontal="center" vertical="center"/>
      <protection locked="0"/>
    </xf>
    <xf numFmtId="0" fontId="3" fillId="10" borderId="6" xfId="1" applyFont="1" applyFill="1" applyBorder="1" applyAlignment="1" applyProtection="1">
      <alignment horizontal="center" vertical="center"/>
      <protection locked="0"/>
    </xf>
    <xf numFmtId="0" fontId="3" fillId="10" borderId="0" xfId="1" applyFont="1" applyFill="1" applyAlignment="1" applyProtection="1">
      <alignment horizontal="center" vertical="center"/>
      <protection locked="0"/>
    </xf>
    <xf numFmtId="0" fontId="1" fillId="4" borderId="6" xfId="1" applyFill="1" applyBorder="1" applyAlignment="1" applyProtection="1">
      <alignment horizontal="center" vertical="center"/>
      <protection locked="0"/>
    </xf>
    <xf numFmtId="0" fontId="1" fillId="11" borderId="0" xfId="1" applyFill="1" applyAlignment="1" applyProtection="1">
      <alignment horizontal="center" vertical="center"/>
      <protection locked="0"/>
    </xf>
    <xf numFmtId="0" fontId="1" fillId="0" borderId="6" xfId="1" quotePrefix="1" applyBorder="1" applyAlignment="1" applyProtection="1">
      <alignment horizontal="center" vertical="center"/>
      <protection locked="0"/>
    </xf>
    <xf numFmtId="0" fontId="1" fillId="2" borderId="6" xfId="1" applyFill="1" applyBorder="1" applyAlignment="1" applyProtection="1">
      <alignment horizontal="center" vertical="center"/>
      <protection locked="0"/>
    </xf>
    <xf numFmtId="0" fontId="1" fillId="2" borderId="0" xfId="1" applyFill="1" applyAlignment="1" applyProtection="1">
      <alignment horizontal="center" vertical="center"/>
      <protection locked="0"/>
    </xf>
    <xf numFmtId="0" fontId="3" fillId="0" borderId="0" xfId="1" applyFont="1" applyProtection="1">
      <protection locked="0"/>
    </xf>
    <xf numFmtId="14" fontId="3" fillId="0" borderId="0" xfId="1" applyNumberFormat="1" applyFont="1"/>
    <xf numFmtId="0" fontId="3" fillId="12" borderId="6" xfId="1" applyFont="1" applyFill="1" applyBorder="1" applyAlignment="1" applyProtection="1">
      <alignment horizontal="center" vertical="center"/>
      <protection locked="0"/>
    </xf>
    <xf numFmtId="0" fontId="3" fillId="12" borderId="0" xfId="1" applyFont="1" applyFill="1" applyAlignment="1" applyProtection="1">
      <alignment horizontal="center" vertical="center"/>
      <protection locked="0"/>
    </xf>
    <xf numFmtId="22" fontId="3" fillId="0" borderId="0" xfId="1" applyNumberFormat="1" applyFont="1" applyProtection="1">
      <protection locked="0"/>
    </xf>
    <xf numFmtId="0" fontId="3" fillId="13" borderId="6" xfId="1" applyFont="1" applyFill="1" applyBorder="1" applyAlignment="1" applyProtection="1">
      <alignment horizontal="center" vertical="center"/>
      <protection locked="0"/>
    </xf>
    <xf numFmtId="0" fontId="3" fillId="13" borderId="0" xfId="1" applyFont="1" applyFill="1" applyAlignment="1" applyProtection="1">
      <alignment horizontal="center" vertical="center"/>
      <protection locked="0"/>
    </xf>
    <xf numFmtId="0" fontId="1" fillId="0" borderId="20" xfId="1" applyBorder="1" applyAlignment="1" applyProtection="1">
      <alignment horizontal="center" vertical="center"/>
      <protection locked="0"/>
    </xf>
    <xf numFmtId="0" fontId="1" fillId="0" borderId="21" xfId="1" applyBorder="1" applyAlignment="1" applyProtection="1">
      <alignment horizontal="center" vertical="center"/>
      <protection locked="0"/>
    </xf>
    <xf numFmtId="0" fontId="1" fillId="0" borderId="22" xfId="1" applyBorder="1" applyAlignment="1" applyProtection="1">
      <alignment horizontal="center" vertical="center"/>
      <protection locked="0"/>
    </xf>
    <xf numFmtId="0" fontId="1" fillId="0" borderId="21" xfId="1" applyBorder="1" applyAlignment="1" applyProtection="1">
      <alignment horizontal="center"/>
      <protection locked="0"/>
    </xf>
    <xf numFmtId="14" fontId="1" fillId="0" borderId="22" xfId="1" applyNumberFormat="1" applyBorder="1" applyProtection="1">
      <protection locked="0"/>
    </xf>
    <xf numFmtId="0" fontId="1" fillId="14" borderId="6" xfId="1" applyFill="1" applyBorder="1" applyAlignment="1" applyProtection="1">
      <alignment horizontal="center" vertical="center"/>
      <protection locked="0"/>
    </xf>
    <xf numFmtId="0" fontId="1" fillId="14" borderId="8" xfId="1" applyFill="1" applyBorder="1" applyAlignment="1" applyProtection="1">
      <alignment horizontal="center" vertical="center"/>
      <protection locked="0"/>
    </xf>
    <xf numFmtId="14" fontId="1" fillId="0" borderId="22" xfId="1" quotePrefix="1" applyNumberFormat="1" applyBorder="1" applyAlignment="1" applyProtection="1">
      <alignment horizontal="center" vertical="center"/>
      <protection locked="0"/>
    </xf>
    <xf numFmtId="14" fontId="1" fillId="0" borderId="0" xfId="1" applyNumberFormat="1" applyFont="1" applyAlignment="1" applyProtection="1">
      <alignment horizontal="center" vertical="center"/>
      <protection locked="0"/>
    </xf>
    <xf numFmtId="14" fontId="1" fillId="0" borderId="0" xfId="1" quotePrefix="1" applyNumberFormat="1" applyAlignment="1" applyProtection="1">
      <alignment horizontal="center" vertical="center"/>
      <protection locked="0"/>
    </xf>
    <xf numFmtId="0" fontId="11" fillId="0" borderId="0" xfId="1" applyFont="1" applyAlignment="1" applyProtection="1">
      <alignment horizontal="center" vertical="center"/>
      <protection locked="0"/>
    </xf>
    <xf numFmtId="0" fontId="6" fillId="0" borderId="0" xfId="1" applyFont="1" applyAlignment="1" applyProtection="1">
      <alignment horizontal="center" vertical="center"/>
      <protection locked="0"/>
    </xf>
    <xf numFmtId="0" fontId="1" fillId="0" borderId="0" xfId="1" applyFill="1" applyAlignment="1" applyProtection="1">
      <alignment horizontal="center"/>
      <protection locked="0"/>
    </xf>
    <xf numFmtId="164" fontId="1" fillId="0" borderId="0" xfId="1" applyNumberFormat="1" applyAlignment="1" applyProtection="1">
      <alignment horizontal="center"/>
      <protection locked="0"/>
    </xf>
  </cellXfs>
  <cellStyles count="2">
    <cellStyle name="Normal" xfId="0" builtinId="0"/>
    <cellStyle name="Normal 2" xfId="1" xr:uid="{833613AF-6033-470E-9E44-BC154D5AA7E2}"/>
  </cellStyles>
  <dxfs count="40"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protection locked="0" hidden="0"/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none"/>
      </font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  <protection locked="0" hidden="0"/>
    </dxf>
    <dxf>
      <border outline="0">
        <right style="thin">
          <color auto="1"/>
        </right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F7F0B64-FE51-4518-8544-5D3CF8A1E3A4}" name="Absence" displayName="Absence" ref="A1:K151" totalsRowShown="0" headerRowDxfId="39" dataDxfId="38">
  <autoFilter ref="A1:K151" xr:uid="{94A065CB-660D-498C-8E7A-F65259E285ED}">
    <filterColumn colId="10">
      <filters>
        <filter val="Informatique"/>
      </filters>
    </filterColumn>
  </autoFilter>
  <tableColumns count="11">
    <tableColumn id="1" xr3:uid="{ACFC2D61-EA12-4B4E-9EB9-F2A7C5542BC2}" name="N°" dataDxfId="37"/>
    <tableColumn id="3" xr3:uid="{819B032B-AF6E-4703-ACBC-849543AE3BA9}" name="Nom" dataDxfId="36"/>
    <tableColumn id="6" xr3:uid="{18BE8F60-EF73-4D63-9BBA-1C8BFD2FCC91}" name="Prénom" dataDxfId="35"/>
    <tableColumn id="4" xr3:uid="{CF3DEECE-ADBE-4E38-9466-BC6C824C2E52}" name="Date début" dataDxfId="34"/>
    <tableColumn id="2" xr3:uid="{38B9C9C9-CD83-48DF-BE6E-06D51A5AA9FC}" name="M/AM" dataDxfId="33"/>
    <tableColumn id="5" xr3:uid="{C76F944F-BE04-460E-919D-FDAB7A43DAED}" name="Date fin" dataDxfId="32"/>
    <tableColumn id="10" xr3:uid="{5FB4693C-9D59-4D2A-BF63-3FA756328069}" name="AM/M" dataDxfId="31"/>
    <tableColumn id="7" xr3:uid="{A8DFA9AD-352B-43D3-9F54-8626839B942A}" name="Durée" dataDxfId="30"/>
    <tableColumn id="8" xr3:uid="{15C8A4DF-F3A6-4FA3-BAE2-CF220B30106E}" name="type" dataDxfId="29"/>
    <tableColumn id="11" xr3:uid="{4EA1E753-E03E-4B57-B897-905E95A3D45B}" name="mois" dataDxfId="28"/>
    <tableColumn id="9" xr3:uid="{90D8849C-8EAF-46A0-B576-1862582B7264}" name="Service" dataDxfId="2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A0B1963-D021-42F9-A84B-016BDE9623F2}" name="Droits" displayName="Droits" ref="A1:G92" totalsRowShown="0" headerRowDxfId="26" dataDxfId="25" tableBorderDxfId="24">
  <sortState ref="A2:G92">
    <sortCondition ref="B2:B92"/>
  </sortState>
  <tableColumns count="7">
    <tableColumn id="1" xr3:uid="{CE6635CF-8439-48C2-882D-F6EDB9DEF7C0}" name="N°" dataDxfId="23"/>
    <tableColumn id="3" xr3:uid="{5BF4A5F9-23C7-41AD-BDF6-32097C3E07E2}" name="Nom" dataDxfId="22"/>
    <tableColumn id="7" xr3:uid="{041DFC74-4D86-4529-8C43-15BD277FF925}" name="Prénom" dataDxfId="21"/>
    <tableColumn id="2" xr3:uid="{4EAE66C7-20A6-4D81-AE60-A9DBDC96E492}" name="Service" dataDxfId="20"/>
    <tableColumn id="4" xr3:uid="{5D9D6EF8-4D36-41F8-8BF3-ADBBA4F5378A}" name="CP" dataDxfId="19"/>
    <tableColumn id="5" xr3:uid="{A62E87B1-5C63-484B-8063-0F181F6EFFFA}" name="RTT" dataDxfId="18"/>
    <tableColumn id="6" xr3:uid="{6EEF103A-AE41-42E2-AB26-3941394B0C93}" name="Ph." dataDxfId="17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D823C91-9EC3-47AB-A50B-0A106C3A694A}" name="typAbsc" displayName="typAbsc" ref="N1:O12" totalsRowShown="0" headerRowDxfId="16" dataDxfId="15">
  <tableColumns count="2">
    <tableColumn id="1" xr3:uid="{73BA0D06-120D-4DA6-9D0D-4577414DB6BF}" name="Type absence" dataDxfId="14"/>
    <tableColumn id="2" xr3:uid="{F9C97E9D-EB78-48DF-B200-60FAB0CC2E3F}" name="Abrégé" dataDxfId="1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880B08C-245D-4331-8DDC-B526FE91B9EC}" name="jrSemai" displayName="jrSemai" ref="K1:L8" totalsRowShown="0" headerRowDxfId="12" dataDxfId="11">
  <sortState ref="K2:L8">
    <sortCondition ref="K2:K8"/>
  </sortState>
  <tableColumns count="2">
    <tableColumn id="1" xr3:uid="{14CAEDA3-8744-48C7-A3BF-7368456261B0}" name="N°" dataDxfId="10"/>
    <tableColumn id="2" xr3:uid="{32CECB50-C9A9-4E3B-9F82-D60A6CD33E97}" name="jours semaine" dataDxfId="9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8A7F5BB-4DE5-4BD4-83DB-671DDF245DC9}" name="Sces" displayName="Sces" ref="V1:V12" totalsRowShown="0" headerRowDxfId="8" dataDxfId="7">
  <autoFilter ref="V1:V12" xr:uid="{6929BEFE-A6E8-4D86-AD05-5C525A155BB9}"/>
  <tableColumns count="1">
    <tableColumn id="1" xr3:uid="{D2FA6A73-CB99-4507-9E08-49B80405BAEE}" name="Services" dataDxfId="6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2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2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632FBE-9CE2-44DD-9E03-53821E6DBD4E}">
  <sheetPr codeName="Feuil3"/>
  <dimension ref="A1:U163"/>
  <sheetViews>
    <sheetView showGridLines="0" tabSelected="1" zoomScaleNormal="100" workbookViewId="0">
      <pane ySplit="1" topLeftCell="A2" activePane="bottomLeft" state="frozen"/>
      <selection activeCell="C28" sqref="C28"/>
      <selection pane="bottomLeft" activeCell="L97" sqref="L97"/>
    </sheetView>
  </sheetViews>
  <sheetFormatPr baseColWidth="10" defaultColWidth="9.36328125" defaultRowHeight="14.4" x14ac:dyDescent="0.3"/>
  <cols>
    <col min="1" max="1" width="5.7265625" style="6" bestFit="1" customWidth="1"/>
    <col min="2" max="2" width="13.54296875" style="6" customWidth="1"/>
    <col min="3" max="3" width="12.1796875" style="6" bestFit="1" customWidth="1"/>
    <col min="4" max="5" width="9.81640625" style="6" customWidth="1"/>
    <col min="6" max="7" width="8.7265625" style="6" customWidth="1"/>
    <col min="8" max="8" width="4.81640625" style="6" bestFit="1" customWidth="1"/>
    <col min="9" max="9" width="8.08984375" style="6" customWidth="1"/>
    <col min="10" max="10" width="3.81640625" style="6" bestFit="1" customWidth="1"/>
    <col min="11" max="11" width="15.1796875" style="6" bestFit="1" customWidth="1"/>
    <col min="12" max="12" width="11.90625" style="2" customWidth="1"/>
    <col min="13" max="13" width="7.6328125" style="2" customWidth="1"/>
    <col min="14" max="14" width="9.36328125" style="2"/>
    <col min="15" max="15" width="21.453125" style="2" customWidth="1"/>
    <col min="16" max="16384" width="9.36328125" style="2"/>
  </cols>
  <sheetData>
    <row r="1" spans="1:21" ht="24.75" customHeight="1" x14ac:dyDescent="0.3">
      <c r="A1" s="14" t="s">
        <v>262</v>
      </c>
      <c r="B1" s="14" t="s">
        <v>261</v>
      </c>
      <c r="C1" s="14" t="s">
        <v>260</v>
      </c>
      <c r="D1" s="33" t="s">
        <v>356</v>
      </c>
      <c r="E1" s="32" t="s">
        <v>405</v>
      </c>
      <c r="F1" s="33" t="s">
        <v>355</v>
      </c>
      <c r="G1" s="32" t="s">
        <v>406</v>
      </c>
      <c r="H1" s="14" t="s">
        <v>407</v>
      </c>
      <c r="I1" s="14" t="s">
        <v>408</v>
      </c>
      <c r="J1" s="14" t="s">
        <v>409</v>
      </c>
      <c r="K1" s="14" t="s">
        <v>259</v>
      </c>
      <c r="L1" s="31"/>
      <c r="M1" s="30"/>
      <c r="N1" s="30" t="s">
        <v>99</v>
      </c>
      <c r="U1" s="2" t="s">
        <v>210</v>
      </c>
    </row>
    <row r="2" spans="1:21" hidden="1" x14ac:dyDescent="0.3">
      <c r="A2" s="24">
        <v>1</v>
      </c>
      <c r="B2" s="21" t="s">
        <v>255</v>
      </c>
      <c r="C2" s="27" t="s">
        <v>254</v>
      </c>
      <c r="D2" s="16" t="s">
        <v>265</v>
      </c>
      <c r="E2" s="16" t="s">
        <v>266</v>
      </c>
      <c r="F2" s="29">
        <v>45565</v>
      </c>
      <c r="G2" s="19" t="s">
        <v>264</v>
      </c>
      <c r="H2" s="27">
        <v>35</v>
      </c>
      <c r="I2" s="27" t="s">
        <v>264</v>
      </c>
      <c r="J2" s="27">
        <v>11</v>
      </c>
      <c r="K2" s="27" t="s">
        <v>245</v>
      </c>
    </row>
    <row r="3" spans="1:21" hidden="1" x14ac:dyDescent="0.3">
      <c r="A3" s="24">
        <v>2</v>
      </c>
      <c r="B3" s="21" t="s">
        <v>255</v>
      </c>
      <c r="C3" s="20" t="s">
        <v>254</v>
      </c>
      <c r="D3" s="16">
        <v>45598</v>
      </c>
      <c r="E3" s="16" t="s">
        <v>266</v>
      </c>
      <c r="F3" s="19">
        <v>45626</v>
      </c>
      <c r="G3" s="19" t="s">
        <v>264</v>
      </c>
      <c r="H3" s="20">
        <v>19</v>
      </c>
      <c r="I3" s="20" t="s">
        <v>258</v>
      </c>
      <c r="J3" s="20">
        <v>11</v>
      </c>
      <c r="K3" s="20" t="s">
        <v>245</v>
      </c>
    </row>
    <row r="4" spans="1:21" hidden="1" x14ac:dyDescent="0.3">
      <c r="A4" s="24">
        <v>3</v>
      </c>
      <c r="B4" s="26" t="s">
        <v>249</v>
      </c>
      <c r="C4" s="28" t="s">
        <v>142</v>
      </c>
      <c r="D4" s="16">
        <v>45548</v>
      </c>
      <c r="E4" s="16" t="s">
        <v>264</v>
      </c>
      <c r="F4" s="16">
        <v>45554</v>
      </c>
      <c r="G4" s="19" t="s">
        <v>264</v>
      </c>
      <c r="H4" s="15">
        <v>5</v>
      </c>
      <c r="I4" s="15" t="s">
        <v>269</v>
      </c>
      <c r="J4" s="15">
        <v>9</v>
      </c>
      <c r="K4" s="15" t="s">
        <v>245</v>
      </c>
    </row>
    <row r="5" spans="1:21" hidden="1" x14ac:dyDescent="0.3">
      <c r="A5" s="24">
        <v>4</v>
      </c>
      <c r="B5" s="26" t="s">
        <v>249</v>
      </c>
      <c r="C5" s="28" t="s">
        <v>142</v>
      </c>
      <c r="D5" s="16">
        <v>45567</v>
      </c>
      <c r="E5" s="16" t="s">
        <v>264</v>
      </c>
      <c r="F5" s="16">
        <v>45574</v>
      </c>
      <c r="G5" s="19" t="s">
        <v>266</v>
      </c>
      <c r="H5" s="15">
        <v>6</v>
      </c>
      <c r="I5" s="27" t="s">
        <v>258</v>
      </c>
      <c r="J5" s="15">
        <v>10</v>
      </c>
      <c r="K5" s="15" t="s">
        <v>245</v>
      </c>
    </row>
    <row r="6" spans="1:21" hidden="1" x14ac:dyDescent="0.3">
      <c r="A6" s="24">
        <v>5</v>
      </c>
      <c r="B6" s="26" t="s">
        <v>249</v>
      </c>
      <c r="C6" s="26" t="s">
        <v>142</v>
      </c>
      <c r="D6" s="25">
        <v>45610</v>
      </c>
      <c r="E6" s="15" t="s">
        <v>266</v>
      </c>
      <c r="F6" s="25">
        <v>45626</v>
      </c>
      <c r="G6" s="19" t="s">
        <v>266</v>
      </c>
      <c r="H6" s="17">
        <v>11</v>
      </c>
      <c r="I6" s="27" t="s">
        <v>264</v>
      </c>
      <c r="J6" s="17">
        <v>11</v>
      </c>
      <c r="K6" s="17" t="s">
        <v>245</v>
      </c>
    </row>
    <row r="7" spans="1:21" hidden="1" x14ac:dyDescent="0.3">
      <c r="A7" s="24">
        <v>6</v>
      </c>
      <c r="B7" s="26" t="s">
        <v>249</v>
      </c>
      <c r="C7" s="24" t="s">
        <v>142</v>
      </c>
      <c r="D7" s="25">
        <v>45627</v>
      </c>
      <c r="E7" s="16" t="s">
        <v>264</v>
      </c>
      <c r="F7" s="25">
        <v>45657</v>
      </c>
      <c r="G7" s="19" t="s">
        <v>264</v>
      </c>
      <c r="H7" s="17">
        <v>22</v>
      </c>
      <c r="I7" s="27" t="s">
        <v>264</v>
      </c>
      <c r="J7" s="17">
        <v>12</v>
      </c>
      <c r="K7" s="17" t="s">
        <v>245</v>
      </c>
    </row>
    <row r="8" spans="1:21" hidden="1" x14ac:dyDescent="0.3">
      <c r="A8" s="24">
        <v>7</v>
      </c>
      <c r="B8" s="26" t="s">
        <v>249</v>
      </c>
      <c r="C8" s="24" t="s">
        <v>142</v>
      </c>
      <c r="D8" s="25">
        <v>45658</v>
      </c>
      <c r="E8" s="16" t="s">
        <v>266</v>
      </c>
      <c r="F8" s="25">
        <v>45665</v>
      </c>
      <c r="G8" s="19" t="s">
        <v>266</v>
      </c>
      <c r="H8" s="17">
        <v>5</v>
      </c>
      <c r="I8" s="15" t="s">
        <v>264</v>
      </c>
      <c r="J8" s="17">
        <v>1</v>
      </c>
      <c r="K8" s="17" t="s">
        <v>245</v>
      </c>
    </row>
    <row r="9" spans="1:21" hidden="1" x14ac:dyDescent="0.3">
      <c r="A9" s="24">
        <v>8</v>
      </c>
      <c r="B9" s="21" t="s">
        <v>249</v>
      </c>
      <c r="C9" s="17" t="s">
        <v>142</v>
      </c>
      <c r="D9" s="19">
        <v>45672</v>
      </c>
      <c r="E9" s="19" t="s">
        <v>266</v>
      </c>
      <c r="F9" s="19">
        <v>45674</v>
      </c>
      <c r="G9" s="19" t="s">
        <v>264</v>
      </c>
      <c r="H9" s="20">
        <v>3</v>
      </c>
      <c r="I9" s="20" t="s">
        <v>269</v>
      </c>
      <c r="J9" s="20">
        <v>1</v>
      </c>
      <c r="K9" s="20" t="s">
        <v>245</v>
      </c>
    </row>
    <row r="10" spans="1:21" hidden="1" x14ac:dyDescent="0.3">
      <c r="A10" s="24">
        <v>9</v>
      </c>
      <c r="B10" s="17" t="s">
        <v>249</v>
      </c>
      <c r="C10" s="17" t="s">
        <v>142</v>
      </c>
      <c r="D10" s="16">
        <v>45678</v>
      </c>
      <c r="E10" s="16" t="s">
        <v>266</v>
      </c>
      <c r="F10" s="16">
        <v>45681</v>
      </c>
      <c r="G10" s="19" t="s">
        <v>264</v>
      </c>
      <c r="H10" s="15">
        <v>4</v>
      </c>
      <c r="I10" s="15" t="s">
        <v>269</v>
      </c>
      <c r="J10" s="15">
        <v>1</v>
      </c>
      <c r="K10" s="15" t="s">
        <v>245</v>
      </c>
    </row>
    <row r="11" spans="1:21" hidden="1" x14ac:dyDescent="0.3">
      <c r="A11" s="24">
        <v>10</v>
      </c>
      <c r="B11" s="21" t="s">
        <v>247</v>
      </c>
      <c r="C11" s="15" t="s">
        <v>246</v>
      </c>
      <c r="D11" s="19" t="s">
        <v>314</v>
      </c>
      <c r="E11" s="16" t="s">
        <v>266</v>
      </c>
      <c r="F11" s="19" t="s">
        <v>354</v>
      </c>
      <c r="G11" s="19" t="s">
        <v>264</v>
      </c>
      <c r="H11" s="20">
        <v>5</v>
      </c>
      <c r="I11" s="20" t="s">
        <v>257</v>
      </c>
      <c r="J11" s="20">
        <v>8</v>
      </c>
      <c r="K11" s="20" t="s">
        <v>245</v>
      </c>
    </row>
    <row r="12" spans="1:21" hidden="1" x14ac:dyDescent="0.3">
      <c r="A12" s="24">
        <v>11</v>
      </c>
      <c r="B12" s="21" t="s">
        <v>247</v>
      </c>
      <c r="C12" s="15" t="s">
        <v>246</v>
      </c>
      <c r="D12" s="19">
        <v>45566</v>
      </c>
      <c r="E12" s="16" t="s">
        <v>266</v>
      </c>
      <c r="F12" s="19" t="s">
        <v>280</v>
      </c>
      <c r="G12" s="19" t="s">
        <v>266</v>
      </c>
      <c r="H12" s="20">
        <v>23</v>
      </c>
      <c r="I12" s="20" t="s">
        <v>264</v>
      </c>
      <c r="J12" s="20">
        <v>10</v>
      </c>
      <c r="K12" s="20" t="s">
        <v>245</v>
      </c>
      <c r="O12" s="96"/>
    </row>
    <row r="13" spans="1:21" hidden="1" x14ac:dyDescent="0.3">
      <c r="A13" s="24">
        <v>12</v>
      </c>
      <c r="B13" s="21" t="s">
        <v>247</v>
      </c>
      <c r="C13" s="15" t="s">
        <v>246</v>
      </c>
      <c r="D13" s="19">
        <v>45627</v>
      </c>
      <c r="E13" s="16" t="s">
        <v>264</v>
      </c>
      <c r="F13" s="19" t="s">
        <v>323</v>
      </c>
      <c r="G13" s="19" t="s">
        <v>264</v>
      </c>
      <c r="H13" s="20">
        <v>10</v>
      </c>
      <c r="I13" s="20" t="s">
        <v>264</v>
      </c>
      <c r="J13" s="20">
        <v>12</v>
      </c>
      <c r="K13" s="20" t="s">
        <v>245</v>
      </c>
      <c r="O13" s="96"/>
    </row>
    <row r="14" spans="1:21" hidden="1" x14ac:dyDescent="0.3">
      <c r="A14" s="24">
        <v>144</v>
      </c>
      <c r="B14" s="21" t="s">
        <v>23</v>
      </c>
      <c r="C14" s="17" t="s">
        <v>22</v>
      </c>
      <c r="D14" s="19" t="s">
        <v>353</v>
      </c>
      <c r="E14" s="19" t="s">
        <v>264</v>
      </c>
      <c r="F14" s="19" t="s">
        <v>299</v>
      </c>
      <c r="G14" s="19" t="s">
        <v>266</v>
      </c>
      <c r="H14" s="20">
        <v>8</v>
      </c>
      <c r="I14" s="20" t="s">
        <v>258</v>
      </c>
      <c r="J14" s="20">
        <v>7</v>
      </c>
      <c r="K14" s="20" t="s">
        <v>1</v>
      </c>
      <c r="O14" s="96"/>
    </row>
    <row r="15" spans="1:21" hidden="1" x14ac:dyDescent="0.3">
      <c r="A15" s="24">
        <v>145</v>
      </c>
      <c r="B15" s="21" t="s">
        <v>23</v>
      </c>
      <c r="C15" s="17" t="s">
        <v>22</v>
      </c>
      <c r="D15" s="19">
        <v>45505</v>
      </c>
      <c r="E15" s="16" t="s">
        <v>266</v>
      </c>
      <c r="F15" s="19">
        <v>45508</v>
      </c>
      <c r="G15" s="19" t="s">
        <v>266</v>
      </c>
      <c r="H15" s="20">
        <v>2</v>
      </c>
      <c r="I15" s="20" t="s">
        <v>258</v>
      </c>
      <c r="J15" s="20">
        <v>8</v>
      </c>
      <c r="K15" s="20" t="s">
        <v>1</v>
      </c>
      <c r="O15" s="96"/>
    </row>
    <row r="16" spans="1:21" hidden="1" x14ac:dyDescent="0.3">
      <c r="A16" s="24">
        <v>146</v>
      </c>
      <c r="B16" s="22" t="s">
        <v>20</v>
      </c>
      <c r="C16" s="18" t="s">
        <v>19</v>
      </c>
      <c r="D16" s="19" t="s">
        <v>300</v>
      </c>
      <c r="E16" s="16" t="s">
        <v>266</v>
      </c>
      <c r="F16" s="19" t="s">
        <v>300</v>
      </c>
      <c r="G16" s="19" t="s">
        <v>264</v>
      </c>
      <c r="H16" s="20">
        <v>0</v>
      </c>
      <c r="I16" s="20" t="s">
        <v>288</v>
      </c>
      <c r="J16" s="20">
        <v>6</v>
      </c>
      <c r="K16" s="20" t="s">
        <v>1</v>
      </c>
      <c r="O16" s="96"/>
    </row>
    <row r="17" spans="1:15" hidden="1" x14ac:dyDescent="0.3">
      <c r="A17" s="24">
        <v>147</v>
      </c>
      <c r="B17" s="22" t="s">
        <v>20</v>
      </c>
      <c r="C17" s="18" t="s">
        <v>19</v>
      </c>
      <c r="D17" s="19" t="s">
        <v>352</v>
      </c>
      <c r="E17" s="16" t="s">
        <v>266</v>
      </c>
      <c r="F17" s="19" t="s">
        <v>348</v>
      </c>
      <c r="G17" s="20" t="s">
        <v>266</v>
      </c>
      <c r="H17" s="20">
        <v>4</v>
      </c>
      <c r="I17" s="20" t="s">
        <v>258</v>
      </c>
      <c r="J17" s="20">
        <v>10</v>
      </c>
      <c r="K17" s="20" t="s">
        <v>1</v>
      </c>
      <c r="O17" s="96"/>
    </row>
    <row r="18" spans="1:15" hidden="1" x14ac:dyDescent="0.3">
      <c r="A18" s="24">
        <v>148</v>
      </c>
      <c r="B18" s="21" t="s">
        <v>17</v>
      </c>
      <c r="C18" s="17" t="s">
        <v>16</v>
      </c>
      <c r="D18" s="19">
        <v>45485</v>
      </c>
      <c r="E18" s="15" t="s">
        <v>264</v>
      </c>
      <c r="F18" s="19">
        <v>45485</v>
      </c>
      <c r="G18" s="19" t="s">
        <v>266</v>
      </c>
      <c r="H18" s="20">
        <v>0</v>
      </c>
      <c r="I18" s="20" t="s">
        <v>271</v>
      </c>
      <c r="J18" s="20">
        <v>7</v>
      </c>
      <c r="K18" s="20" t="s">
        <v>1</v>
      </c>
      <c r="O18" s="96"/>
    </row>
    <row r="19" spans="1:15" hidden="1" x14ac:dyDescent="0.3">
      <c r="A19" s="24">
        <v>149</v>
      </c>
      <c r="B19" s="21" t="s">
        <v>17</v>
      </c>
      <c r="C19" s="17" t="s">
        <v>16</v>
      </c>
      <c r="D19" s="19">
        <v>45536</v>
      </c>
      <c r="E19" s="20" t="s">
        <v>266</v>
      </c>
      <c r="F19" s="19" t="s">
        <v>265</v>
      </c>
      <c r="G19" s="19" t="s">
        <v>266</v>
      </c>
      <c r="H19" s="20">
        <v>9</v>
      </c>
      <c r="I19" s="20" t="s">
        <v>258</v>
      </c>
      <c r="J19" s="20">
        <v>9</v>
      </c>
      <c r="K19" s="20" t="s">
        <v>1</v>
      </c>
      <c r="O19" s="96"/>
    </row>
    <row r="20" spans="1:15" hidden="1" x14ac:dyDescent="0.3">
      <c r="A20" s="24">
        <v>150</v>
      </c>
      <c r="B20" s="17" t="s">
        <v>15</v>
      </c>
      <c r="C20" s="17" t="s">
        <v>14</v>
      </c>
      <c r="D20" s="16">
        <v>45505</v>
      </c>
      <c r="E20" s="16" t="s">
        <v>266</v>
      </c>
      <c r="F20" s="16">
        <v>45516</v>
      </c>
      <c r="G20" s="19" t="s">
        <v>266</v>
      </c>
      <c r="H20" s="15">
        <v>8</v>
      </c>
      <c r="I20" s="20" t="s">
        <v>264</v>
      </c>
      <c r="J20" s="15">
        <v>8</v>
      </c>
      <c r="K20" s="15" t="s">
        <v>1</v>
      </c>
      <c r="O20" s="96"/>
    </row>
    <row r="21" spans="1:15" hidden="1" x14ac:dyDescent="0.3">
      <c r="A21" s="24">
        <v>151</v>
      </c>
      <c r="B21" s="17" t="s">
        <v>9</v>
      </c>
      <c r="C21" s="17" t="s">
        <v>8</v>
      </c>
      <c r="D21" s="16" t="s">
        <v>351</v>
      </c>
      <c r="E21" s="16" t="s">
        <v>264</v>
      </c>
      <c r="F21" s="16" t="s">
        <v>350</v>
      </c>
      <c r="G21" s="19" t="s">
        <v>264</v>
      </c>
      <c r="H21" s="15">
        <v>4</v>
      </c>
      <c r="I21" s="15" t="s">
        <v>288</v>
      </c>
      <c r="J21" s="15">
        <v>2</v>
      </c>
      <c r="K21" s="15" t="s">
        <v>1</v>
      </c>
      <c r="O21" s="96"/>
    </row>
    <row r="22" spans="1:15" hidden="1" x14ac:dyDescent="0.3">
      <c r="A22" s="24">
        <v>70</v>
      </c>
      <c r="B22" s="17" t="s">
        <v>158</v>
      </c>
      <c r="C22" s="17" t="s">
        <v>38</v>
      </c>
      <c r="D22" s="16" t="s">
        <v>339</v>
      </c>
      <c r="E22" s="19" t="s">
        <v>266</v>
      </c>
      <c r="F22" s="16" t="s">
        <v>292</v>
      </c>
      <c r="G22" s="19" t="s">
        <v>264</v>
      </c>
      <c r="H22" s="15">
        <v>4</v>
      </c>
      <c r="I22" s="15" t="s">
        <v>258</v>
      </c>
      <c r="J22" s="15">
        <v>9</v>
      </c>
      <c r="K22" s="15" t="s">
        <v>135</v>
      </c>
    </row>
    <row r="23" spans="1:15" hidden="1" x14ac:dyDescent="0.3">
      <c r="A23" s="24">
        <v>71</v>
      </c>
      <c r="B23" s="17" t="s">
        <v>158</v>
      </c>
      <c r="C23" s="17" t="s">
        <v>38</v>
      </c>
      <c r="D23" s="16" t="s">
        <v>349</v>
      </c>
      <c r="E23" s="16" t="s">
        <v>266</v>
      </c>
      <c r="F23" s="16" t="s">
        <v>348</v>
      </c>
      <c r="G23" s="19" t="s">
        <v>264</v>
      </c>
      <c r="H23" s="15">
        <v>1</v>
      </c>
      <c r="I23" s="15" t="s">
        <v>258</v>
      </c>
      <c r="J23" s="15">
        <v>10</v>
      </c>
      <c r="K23" s="15" t="s">
        <v>135</v>
      </c>
    </row>
    <row r="24" spans="1:15" hidden="1" x14ac:dyDescent="0.3">
      <c r="A24" s="24">
        <v>72</v>
      </c>
      <c r="B24" s="21" t="s">
        <v>158</v>
      </c>
      <c r="C24" s="17" t="s">
        <v>38</v>
      </c>
      <c r="D24" s="19">
        <v>45598</v>
      </c>
      <c r="E24" s="16" t="s">
        <v>266</v>
      </c>
      <c r="F24" s="19">
        <v>45598</v>
      </c>
      <c r="G24" s="20" t="s">
        <v>264</v>
      </c>
      <c r="H24" s="20">
        <v>1</v>
      </c>
      <c r="I24" s="20" t="s">
        <v>345</v>
      </c>
      <c r="J24" s="20">
        <v>11</v>
      </c>
      <c r="K24" s="20" t="s">
        <v>135</v>
      </c>
    </row>
    <row r="25" spans="1:15" hidden="1" x14ac:dyDescent="0.3">
      <c r="A25" s="24">
        <v>73</v>
      </c>
      <c r="B25" s="21" t="s">
        <v>158</v>
      </c>
      <c r="C25" s="17" t="s">
        <v>38</v>
      </c>
      <c r="D25" s="19">
        <v>45658</v>
      </c>
      <c r="E25" s="19" t="s">
        <v>264</v>
      </c>
      <c r="F25" s="19">
        <v>45667</v>
      </c>
      <c r="G25" s="19" t="s">
        <v>264</v>
      </c>
      <c r="H25" s="20">
        <v>7</v>
      </c>
      <c r="I25" s="20" t="s">
        <v>258</v>
      </c>
      <c r="J25" s="20">
        <v>1</v>
      </c>
      <c r="K25" s="20" t="s">
        <v>135</v>
      </c>
    </row>
    <row r="26" spans="1:15" hidden="1" x14ac:dyDescent="0.3">
      <c r="A26" s="24">
        <v>74</v>
      </c>
      <c r="B26" s="21" t="s">
        <v>158</v>
      </c>
      <c r="C26" s="17" t="s">
        <v>38</v>
      </c>
      <c r="D26" s="19">
        <v>45728</v>
      </c>
      <c r="E26" s="16" t="s">
        <v>264</v>
      </c>
      <c r="F26" s="19" t="s">
        <v>347</v>
      </c>
      <c r="G26" s="20" t="s">
        <v>266</v>
      </c>
      <c r="H26" s="20">
        <v>7</v>
      </c>
      <c r="I26" s="20" t="s">
        <v>264</v>
      </c>
      <c r="J26" s="20">
        <v>3</v>
      </c>
      <c r="K26" s="20" t="s">
        <v>135</v>
      </c>
    </row>
    <row r="27" spans="1:15" hidden="1" x14ac:dyDescent="0.3">
      <c r="A27" s="24">
        <v>75</v>
      </c>
      <c r="B27" s="21" t="s">
        <v>156</v>
      </c>
      <c r="C27" s="15" t="s">
        <v>125</v>
      </c>
      <c r="D27" s="19">
        <v>45505</v>
      </c>
      <c r="E27" s="15" t="s">
        <v>266</v>
      </c>
      <c r="F27" s="19">
        <v>45512</v>
      </c>
      <c r="G27" s="19" t="s">
        <v>264</v>
      </c>
      <c r="H27" s="20">
        <v>6</v>
      </c>
      <c r="I27" s="20" t="s">
        <v>258</v>
      </c>
      <c r="J27" s="20">
        <v>8</v>
      </c>
      <c r="K27" s="20" t="s">
        <v>135</v>
      </c>
    </row>
    <row r="28" spans="1:15" hidden="1" x14ac:dyDescent="0.3">
      <c r="A28" s="24">
        <v>76</v>
      </c>
      <c r="B28" s="22" t="s">
        <v>154</v>
      </c>
      <c r="C28" s="17" t="s">
        <v>120</v>
      </c>
      <c r="D28" s="19" t="s">
        <v>315</v>
      </c>
      <c r="E28" s="16" t="s">
        <v>264</v>
      </c>
      <c r="F28" s="19" t="s">
        <v>304</v>
      </c>
      <c r="G28" s="19" t="s">
        <v>264</v>
      </c>
      <c r="H28" s="20">
        <v>4</v>
      </c>
      <c r="I28" s="20" t="s">
        <v>258</v>
      </c>
      <c r="J28" s="20">
        <v>8</v>
      </c>
      <c r="K28" s="20" t="s">
        <v>135</v>
      </c>
    </row>
    <row r="29" spans="1:15" hidden="1" x14ac:dyDescent="0.3">
      <c r="A29" s="24">
        <v>77</v>
      </c>
      <c r="B29" s="21" t="s">
        <v>154</v>
      </c>
      <c r="C29" s="15" t="s">
        <v>120</v>
      </c>
      <c r="D29" s="19" t="s">
        <v>339</v>
      </c>
      <c r="E29" s="19" t="s">
        <v>266</v>
      </c>
      <c r="F29" s="19" t="s">
        <v>346</v>
      </c>
      <c r="G29" s="19" t="s">
        <v>266</v>
      </c>
      <c r="H29" s="20">
        <v>11</v>
      </c>
      <c r="I29" s="20" t="s">
        <v>58</v>
      </c>
      <c r="J29" s="20">
        <v>9</v>
      </c>
      <c r="K29" s="20" t="s">
        <v>135</v>
      </c>
    </row>
    <row r="30" spans="1:15" hidden="1" x14ac:dyDescent="0.3">
      <c r="A30" s="24">
        <v>78</v>
      </c>
      <c r="B30" s="21" t="s">
        <v>154</v>
      </c>
      <c r="C30" s="15" t="s">
        <v>120</v>
      </c>
      <c r="D30" s="19">
        <v>45566</v>
      </c>
      <c r="E30" s="16" t="s">
        <v>266</v>
      </c>
      <c r="F30" s="19" t="s">
        <v>280</v>
      </c>
      <c r="G30" s="19" t="s">
        <v>264</v>
      </c>
      <c r="H30" s="20">
        <v>23</v>
      </c>
      <c r="I30" s="20" t="s">
        <v>58</v>
      </c>
      <c r="J30" s="20">
        <v>10</v>
      </c>
      <c r="K30" s="20" t="s">
        <v>135</v>
      </c>
    </row>
    <row r="31" spans="1:15" hidden="1" x14ac:dyDescent="0.3">
      <c r="A31" s="24">
        <v>79</v>
      </c>
      <c r="B31" s="21" t="s">
        <v>154</v>
      </c>
      <c r="C31" s="15" t="s">
        <v>120</v>
      </c>
      <c r="D31" s="19">
        <v>45597</v>
      </c>
      <c r="E31" s="16" t="s">
        <v>266</v>
      </c>
      <c r="F31" s="19" t="s">
        <v>279</v>
      </c>
      <c r="G31" s="19" t="s">
        <v>266</v>
      </c>
      <c r="H31" s="20">
        <v>20</v>
      </c>
      <c r="I31" s="20" t="s">
        <v>58</v>
      </c>
      <c r="J31" s="20">
        <v>11</v>
      </c>
      <c r="K31" s="20" t="s">
        <v>135</v>
      </c>
    </row>
    <row r="32" spans="1:15" hidden="1" x14ac:dyDescent="0.3">
      <c r="A32" s="24">
        <v>80</v>
      </c>
      <c r="B32" s="21" t="s">
        <v>154</v>
      </c>
      <c r="C32" s="15" t="s">
        <v>120</v>
      </c>
      <c r="D32" s="19">
        <v>45627</v>
      </c>
      <c r="E32" s="16" t="s">
        <v>264</v>
      </c>
      <c r="F32" s="19" t="s">
        <v>342</v>
      </c>
      <c r="G32" s="19" t="s">
        <v>264</v>
      </c>
      <c r="H32" s="20">
        <v>9</v>
      </c>
      <c r="I32" s="20" t="s">
        <v>58</v>
      </c>
      <c r="J32" s="20">
        <v>12</v>
      </c>
      <c r="K32" s="20" t="s">
        <v>135</v>
      </c>
    </row>
    <row r="33" spans="1:11" hidden="1" x14ac:dyDescent="0.3">
      <c r="A33" s="24">
        <v>81</v>
      </c>
      <c r="B33" s="21" t="s">
        <v>154</v>
      </c>
      <c r="C33" s="15" t="s">
        <v>120</v>
      </c>
      <c r="D33" s="19">
        <v>45697</v>
      </c>
      <c r="E33" s="16" t="s">
        <v>266</v>
      </c>
      <c r="F33" s="19">
        <v>45699</v>
      </c>
      <c r="G33" s="19" t="s">
        <v>266</v>
      </c>
      <c r="H33" s="20">
        <v>2</v>
      </c>
      <c r="I33" s="20" t="s">
        <v>345</v>
      </c>
      <c r="J33" s="20">
        <v>2</v>
      </c>
      <c r="K33" s="20" t="s">
        <v>135</v>
      </c>
    </row>
    <row r="34" spans="1:11" hidden="1" x14ac:dyDescent="0.3">
      <c r="A34" s="24">
        <v>82</v>
      </c>
      <c r="B34" s="21" t="s">
        <v>152</v>
      </c>
      <c r="C34" s="17" t="s">
        <v>151</v>
      </c>
      <c r="D34" s="19" t="s">
        <v>270</v>
      </c>
      <c r="E34" s="16" t="s">
        <v>266</v>
      </c>
      <c r="F34" s="19" t="s">
        <v>344</v>
      </c>
      <c r="G34" s="19" t="s">
        <v>266</v>
      </c>
      <c r="H34" s="20">
        <v>10</v>
      </c>
      <c r="I34" s="20" t="s">
        <v>258</v>
      </c>
      <c r="J34" s="20">
        <v>7</v>
      </c>
      <c r="K34" s="20" t="s">
        <v>135</v>
      </c>
    </row>
    <row r="35" spans="1:11" hidden="1" x14ac:dyDescent="0.3">
      <c r="A35" s="24">
        <v>83</v>
      </c>
      <c r="B35" s="17" t="s">
        <v>152</v>
      </c>
      <c r="C35" s="17" t="s">
        <v>151</v>
      </c>
      <c r="D35" s="16">
        <v>45516</v>
      </c>
      <c r="E35" s="16" t="s">
        <v>266</v>
      </c>
      <c r="F35" s="16" t="s">
        <v>329</v>
      </c>
      <c r="G35" s="19" t="s">
        <v>264</v>
      </c>
      <c r="H35" s="15">
        <v>4</v>
      </c>
      <c r="I35" s="15" t="s">
        <v>258</v>
      </c>
      <c r="J35" s="15">
        <v>8</v>
      </c>
      <c r="K35" s="15" t="s">
        <v>135</v>
      </c>
    </row>
    <row r="36" spans="1:11" hidden="1" x14ac:dyDescent="0.3">
      <c r="A36" s="21">
        <v>84</v>
      </c>
      <c r="B36" s="22" t="s">
        <v>149</v>
      </c>
      <c r="C36" s="18" t="s">
        <v>148</v>
      </c>
      <c r="D36" s="19">
        <v>45470</v>
      </c>
      <c r="E36" s="16" t="s">
        <v>266</v>
      </c>
      <c r="F36" s="19">
        <v>45471</v>
      </c>
      <c r="G36" s="19" t="s">
        <v>266</v>
      </c>
      <c r="H36" s="20">
        <v>1</v>
      </c>
      <c r="I36" s="20" t="s">
        <v>258</v>
      </c>
      <c r="J36" s="20">
        <v>6</v>
      </c>
      <c r="K36" s="20" t="s">
        <v>135</v>
      </c>
    </row>
    <row r="37" spans="1:11" hidden="1" x14ac:dyDescent="0.3">
      <c r="A37" s="21">
        <v>85</v>
      </c>
      <c r="B37" s="22" t="s">
        <v>149</v>
      </c>
      <c r="C37" s="18" t="s">
        <v>148</v>
      </c>
      <c r="D37" s="19">
        <v>45485</v>
      </c>
      <c r="E37" s="15" t="s">
        <v>266</v>
      </c>
      <c r="F37" s="19">
        <v>45485</v>
      </c>
      <c r="G37" s="19" t="s">
        <v>264</v>
      </c>
      <c r="H37" s="20">
        <v>0</v>
      </c>
      <c r="I37" s="20" t="s">
        <v>257</v>
      </c>
      <c r="J37" s="20">
        <v>7</v>
      </c>
      <c r="K37" s="20" t="s">
        <v>135</v>
      </c>
    </row>
    <row r="38" spans="1:11" hidden="1" x14ac:dyDescent="0.3">
      <c r="A38" s="17">
        <v>86</v>
      </c>
      <c r="B38" s="17" t="s">
        <v>149</v>
      </c>
      <c r="C38" s="17" t="s">
        <v>148</v>
      </c>
      <c r="D38" s="16">
        <v>45493</v>
      </c>
      <c r="E38" s="19" t="s">
        <v>266</v>
      </c>
      <c r="F38" s="16">
        <v>45504</v>
      </c>
      <c r="G38" s="19" t="s">
        <v>266</v>
      </c>
      <c r="H38" s="15">
        <v>8</v>
      </c>
      <c r="I38" s="15" t="s">
        <v>258</v>
      </c>
      <c r="J38" s="15">
        <v>7</v>
      </c>
      <c r="K38" s="15" t="s">
        <v>135</v>
      </c>
    </row>
    <row r="39" spans="1:11" hidden="1" x14ac:dyDescent="0.3">
      <c r="A39" s="21">
        <v>87</v>
      </c>
      <c r="B39" s="22" t="s">
        <v>149</v>
      </c>
      <c r="C39" s="18" t="s">
        <v>148</v>
      </c>
      <c r="D39" s="19">
        <v>45505</v>
      </c>
      <c r="E39" s="15" t="s">
        <v>266</v>
      </c>
      <c r="F39" s="19" t="s">
        <v>285</v>
      </c>
      <c r="G39" s="19" t="s">
        <v>266</v>
      </c>
      <c r="H39" s="20">
        <v>11</v>
      </c>
      <c r="I39" s="20" t="s">
        <v>258</v>
      </c>
      <c r="J39" s="20">
        <v>8</v>
      </c>
      <c r="K39" s="20" t="s">
        <v>135</v>
      </c>
    </row>
    <row r="40" spans="1:11" hidden="1" x14ac:dyDescent="0.3">
      <c r="A40" s="21">
        <v>88</v>
      </c>
      <c r="B40" s="22" t="s">
        <v>149</v>
      </c>
      <c r="C40" s="18" t="s">
        <v>148</v>
      </c>
      <c r="D40" s="19">
        <v>45600</v>
      </c>
      <c r="E40" s="16" t="s">
        <v>264</v>
      </c>
      <c r="F40" s="19" t="s">
        <v>343</v>
      </c>
      <c r="G40" s="19" t="s">
        <v>264</v>
      </c>
      <c r="H40" s="20">
        <v>9</v>
      </c>
      <c r="I40" s="20" t="s">
        <v>58</v>
      </c>
      <c r="J40" s="20">
        <v>11</v>
      </c>
      <c r="K40" s="20" t="s">
        <v>135</v>
      </c>
    </row>
    <row r="41" spans="1:11" hidden="1" x14ac:dyDescent="0.3">
      <c r="A41" s="21">
        <v>89</v>
      </c>
      <c r="B41" s="21" t="s">
        <v>149</v>
      </c>
      <c r="C41" s="17" t="s">
        <v>148</v>
      </c>
      <c r="D41" s="19">
        <v>45638</v>
      </c>
      <c r="E41" s="20" t="s">
        <v>266</v>
      </c>
      <c r="F41" s="19">
        <v>45640</v>
      </c>
      <c r="G41" s="19" t="s">
        <v>266</v>
      </c>
      <c r="H41" s="20">
        <v>1</v>
      </c>
      <c r="I41" s="20" t="s">
        <v>258</v>
      </c>
      <c r="J41" s="20">
        <v>12</v>
      </c>
      <c r="K41" s="20" t="s">
        <v>135</v>
      </c>
    </row>
    <row r="42" spans="1:11" hidden="1" x14ac:dyDescent="0.3">
      <c r="A42" s="17">
        <v>90</v>
      </c>
      <c r="B42" s="17" t="s">
        <v>149</v>
      </c>
      <c r="C42" s="17" t="s">
        <v>148</v>
      </c>
      <c r="D42" s="16">
        <v>45673</v>
      </c>
      <c r="E42" s="15" t="s">
        <v>266</v>
      </c>
      <c r="F42" s="16">
        <v>45674</v>
      </c>
      <c r="G42" s="20" t="s">
        <v>264</v>
      </c>
      <c r="H42" s="15">
        <v>1</v>
      </c>
      <c r="I42" s="15" t="s">
        <v>58</v>
      </c>
      <c r="J42" s="15">
        <v>1</v>
      </c>
      <c r="K42" s="15" t="s">
        <v>135</v>
      </c>
    </row>
    <row r="43" spans="1:11" hidden="1" x14ac:dyDescent="0.3">
      <c r="A43" s="21">
        <v>91</v>
      </c>
      <c r="B43" s="21" t="s">
        <v>149</v>
      </c>
      <c r="C43" s="17" t="s">
        <v>148</v>
      </c>
      <c r="D43" s="19">
        <v>45678</v>
      </c>
      <c r="E43" s="16" t="s">
        <v>266</v>
      </c>
      <c r="F43" s="19">
        <v>45679</v>
      </c>
      <c r="G43" s="20" t="s">
        <v>266</v>
      </c>
      <c r="H43" s="20">
        <v>2</v>
      </c>
      <c r="I43" s="20" t="s">
        <v>258</v>
      </c>
      <c r="J43" s="20">
        <v>1</v>
      </c>
      <c r="K43" s="20" t="s">
        <v>135</v>
      </c>
    </row>
    <row r="44" spans="1:11" hidden="1" x14ac:dyDescent="0.3">
      <c r="A44" s="21">
        <v>92</v>
      </c>
      <c r="B44" s="21" t="s">
        <v>143</v>
      </c>
      <c r="C44" s="18" t="s">
        <v>142</v>
      </c>
      <c r="D44" s="19" t="s">
        <v>342</v>
      </c>
      <c r="E44" s="16" t="s">
        <v>266</v>
      </c>
      <c r="F44" s="19" t="s">
        <v>296</v>
      </c>
      <c r="G44" s="19" t="s">
        <v>266</v>
      </c>
      <c r="H44" s="20">
        <v>8</v>
      </c>
      <c r="I44" s="20" t="s">
        <v>258</v>
      </c>
      <c r="J44" s="20">
        <v>12</v>
      </c>
      <c r="K44" s="20" t="s">
        <v>135</v>
      </c>
    </row>
    <row r="45" spans="1:11" hidden="1" x14ac:dyDescent="0.3">
      <c r="A45" s="21">
        <v>93</v>
      </c>
      <c r="B45" s="22" t="s">
        <v>140</v>
      </c>
      <c r="C45" s="18" t="s">
        <v>139</v>
      </c>
      <c r="D45" s="19">
        <v>45446</v>
      </c>
      <c r="E45" s="16" t="s">
        <v>266</v>
      </c>
      <c r="F45" s="19">
        <v>45451</v>
      </c>
      <c r="G45" s="20" t="s">
        <v>264</v>
      </c>
      <c r="H45" s="20">
        <v>4</v>
      </c>
      <c r="I45" s="20" t="s">
        <v>258</v>
      </c>
      <c r="J45" s="20">
        <v>6</v>
      </c>
      <c r="K45" s="20" t="s">
        <v>135</v>
      </c>
    </row>
    <row r="46" spans="1:11" hidden="1" x14ac:dyDescent="0.3">
      <c r="A46" s="21">
        <v>94</v>
      </c>
      <c r="B46" s="22" t="s">
        <v>140</v>
      </c>
      <c r="C46" s="18" t="s">
        <v>139</v>
      </c>
      <c r="D46" s="19" t="s">
        <v>305</v>
      </c>
      <c r="E46" s="16" t="s">
        <v>266</v>
      </c>
      <c r="F46" s="19" t="s">
        <v>299</v>
      </c>
      <c r="G46" s="20" t="s">
        <v>266</v>
      </c>
      <c r="H46" s="20">
        <v>3</v>
      </c>
      <c r="I46" s="20" t="s">
        <v>258</v>
      </c>
      <c r="J46" s="20">
        <v>7</v>
      </c>
      <c r="K46" s="20" t="s">
        <v>135</v>
      </c>
    </row>
    <row r="47" spans="1:11" hidden="1" x14ac:dyDescent="0.3">
      <c r="A47" s="21">
        <v>95</v>
      </c>
      <c r="B47" s="22" t="s">
        <v>140</v>
      </c>
      <c r="C47" s="18" t="s">
        <v>139</v>
      </c>
      <c r="D47" s="19" t="s">
        <v>285</v>
      </c>
      <c r="E47" s="19" t="s">
        <v>264</v>
      </c>
      <c r="F47" s="19" t="s">
        <v>293</v>
      </c>
      <c r="G47" s="20" t="s">
        <v>264</v>
      </c>
      <c r="H47" s="20">
        <v>10</v>
      </c>
      <c r="I47" s="20" t="s">
        <v>258</v>
      </c>
      <c r="J47" s="20">
        <v>8</v>
      </c>
      <c r="K47" s="20" t="s">
        <v>135</v>
      </c>
    </row>
    <row r="48" spans="1:11" hidden="1" x14ac:dyDescent="0.3">
      <c r="A48" s="21">
        <v>27</v>
      </c>
      <c r="B48" s="21" t="s">
        <v>226</v>
      </c>
      <c r="C48" s="17" t="s">
        <v>225</v>
      </c>
      <c r="D48" s="19">
        <v>45511</v>
      </c>
      <c r="E48" s="16" t="s">
        <v>264</v>
      </c>
      <c r="F48" s="19" t="s">
        <v>277</v>
      </c>
      <c r="G48" s="19" t="s">
        <v>264</v>
      </c>
      <c r="H48" s="20">
        <v>8</v>
      </c>
      <c r="I48" s="20" t="s">
        <v>258</v>
      </c>
      <c r="J48" s="20">
        <v>8</v>
      </c>
      <c r="K48" s="20" t="s">
        <v>210</v>
      </c>
    </row>
    <row r="49" spans="1:11" hidden="1" x14ac:dyDescent="0.3">
      <c r="A49" s="21">
        <v>28</v>
      </c>
      <c r="B49" s="21" t="s">
        <v>223</v>
      </c>
      <c r="C49" s="17" t="s">
        <v>222</v>
      </c>
      <c r="D49" s="23">
        <v>45671</v>
      </c>
      <c r="E49" s="16" t="s">
        <v>266</v>
      </c>
      <c r="F49" s="23">
        <v>45680</v>
      </c>
      <c r="G49" s="19" t="s">
        <v>266</v>
      </c>
      <c r="H49" s="21">
        <v>8</v>
      </c>
      <c r="I49" s="21" t="s">
        <v>258</v>
      </c>
      <c r="J49" s="21">
        <v>1</v>
      </c>
      <c r="K49" s="21" t="s">
        <v>210</v>
      </c>
    </row>
    <row r="50" spans="1:11" hidden="1" x14ac:dyDescent="0.3">
      <c r="A50" s="21">
        <v>29</v>
      </c>
      <c r="B50" s="21" t="s">
        <v>220</v>
      </c>
      <c r="C50" s="17" t="s">
        <v>219</v>
      </c>
      <c r="D50" s="19" t="s">
        <v>341</v>
      </c>
      <c r="E50" s="16" t="s">
        <v>266</v>
      </c>
      <c r="F50" s="19" t="s">
        <v>340</v>
      </c>
      <c r="G50" s="19" t="s">
        <v>266</v>
      </c>
      <c r="H50" s="20">
        <v>4</v>
      </c>
      <c r="I50" s="20" t="s">
        <v>264</v>
      </c>
      <c r="J50" s="20">
        <v>6</v>
      </c>
      <c r="K50" s="20" t="s">
        <v>210</v>
      </c>
    </row>
    <row r="51" spans="1:11" hidden="1" x14ac:dyDescent="0.3">
      <c r="A51" s="21">
        <v>30</v>
      </c>
      <c r="B51" s="21" t="s">
        <v>220</v>
      </c>
      <c r="C51" s="17" t="s">
        <v>219</v>
      </c>
      <c r="D51" s="19">
        <v>45476</v>
      </c>
      <c r="E51" s="19" t="s">
        <v>266</v>
      </c>
      <c r="F51" s="19">
        <v>45478</v>
      </c>
      <c r="G51" s="19" t="s">
        <v>264</v>
      </c>
      <c r="H51" s="20">
        <v>2</v>
      </c>
      <c r="I51" s="20" t="s">
        <v>258</v>
      </c>
      <c r="J51" s="20">
        <v>7</v>
      </c>
      <c r="K51" s="20" t="s">
        <v>210</v>
      </c>
    </row>
    <row r="52" spans="1:11" hidden="1" x14ac:dyDescent="0.3">
      <c r="A52" s="21">
        <v>31</v>
      </c>
      <c r="B52" s="21" t="s">
        <v>220</v>
      </c>
      <c r="C52" s="17" t="s">
        <v>219</v>
      </c>
      <c r="D52" s="19">
        <v>45537</v>
      </c>
      <c r="E52" s="15" t="s">
        <v>264</v>
      </c>
      <c r="F52" s="19" t="s">
        <v>339</v>
      </c>
      <c r="G52" s="19" t="s">
        <v>266</v>
      </c>
      <c r="H52" s="20">
        <v>9</v>
      </c>
      <c r="I52" s="20" t="s">
        <v>269</v>
      </c>
      <c r="J52" s="20">
        <v>9</v>
      </c>
      <c r="K52" s="20" t="s">
        <v>210</v>
      </c>
    </row>
    <row r="53" spans="1:11" hidden="1" x14ac:dyDescent="0.3">
      <c r="A53" s="21">
        <v>32</v>
      </c>
      <c r="B53" s="21" t="s">
        <v>220</v>
      </c>
      <c r="C53" s="17" t="s">
        <v>219</v>
      </c>
      <c r="D53" s="19" t="s">
        <v>319</v>
      </c>
      <c r="E53" s="15" t="s">
        <v>266</v>
      </c>
      <c r="F53" s="19" t="s">
        <v>338</v>
      </c>
      <c r="G53" s="19" t="s">
        <v>266</v>
      </c>
      <c r="H53" s="20">
        <v>2</v>
      </c>
      <c r="I53" s="20" t="s">
        <v>258</v>
      </c>
      <c r="J53" s="20">
        <v>10</v>
      </c>
      <c r="K53" s="20" t="s">
        <v>210</v>
      </c>
    </row>
    <row r="54" spans="1:11" hidden="1" x14ac:dyDescent="0.3">
      <c r="A54" s="21">
        <v>33</v>
      </c>
      <c r="B54" s="21" t="s">
        <v>220</v>
      </c>
      <c r="C54" s="17" t="s">
        <v>219</v>
      </c>
      <c r="D54" s="19" t="s">
        <v>337</v>
      </c>
      <c r="E54" s="19" t="s">
        <v>266</v>
      </c>
      <c r="F54" s="19" t="s">
        <v>337</v>
      </c>
      <c r="G54" s="19" t="s">
        <v>264</v>
      </c>
      <c r="H54" s="20">
        <v>1</v>
      </c>
      <c r="I54" s="20" t="s">
        <v>258</v>
      </c>
      <c r="J54" s="20">
        <v>10</v>
      </c>
      <c r="K54" s="20" t="s">
        <v>210</v>
      </c>
    </row>
    <row r="55" spans="1:11" hidden="1" x14ac:dyDescent="0.3">
      <c r="A55" s="21">
        <v>34</v>
      </c>
      <c r="B55" s="21" t="s">
        <v>220</v>
      </c>
      <c r="C55" s="17" t="s">
        <v>219</v>
      </c>
      <c r="D55" s="19">
        <v>45605</v>
      </c>
      <c r="E55" s="16" t="s">
        <v>264</v>
      </c>
      <c r="F55" s="19">
        <v>45607</v>
      </c>
      <c r="G55" s="19" t="s">
        <v>264</v>
      </c>
      <c r="H55" s="20">
        <v>1</v>
      </c>
      <c r="I55" s="20" t="s">
        <v>288</v>
      </c>
      <c r="J55" s="20">
        <v>11</v>
      </c>
      <c r="K55" s="20" t="s">
        <v>210</v>
      </c>
    </row>
    <row r="56" spans="1:11" hidden="1" x14ac:dyDescent="0.3">
      <c r="A56" s="21">
        <v>35</v>
      </c>
      <c r="B56" s="21" t="s">
        <v>220</v>
      </c>
      <c r="C56" s="17" t="s">
        <v>219</v>
      </c>
      <c r="D56" s="19" t="s">
        <v>336</v>
      </c>
      <c r="E56" s="16" t="s">
        <v>266</v>
      </c>
      <c r="F56" s="19" t="s">
        <v>336</v>
      </c>
      <c r="G56" s="20" t="s">
        <v>264</v>
      </c>
      <c r="H56" s="20">
        <v>1</v>
      </c>
      <c r="I56" s="20" t="s">
        <v>258</v>
      </c>
      <c r="J56" s="20">
        <v>1</v>
      </c>
      <c r="K56" s="20" t="s">
        <v>210</v>
      </c>
    </row>
    <row r="57" spans="1:11" hidden="1" x14ac:dyDescent="0.3">
      <c r="A57" s="21">
        <v>36</v>
      </c>
      <c r="B57" s="21" t="s">
        <v>220</v>
      </c>
      <c r="C57" s="17" t="s">
        <v>219</v>
      </c>
      <c r="D57" s="19" t="s">
        <v>335</v>
      </c>
      <c r="E57" s="16" t="s">
        <v>266</v>
      </c>
      <c r="F57" s="19" t="s">
        <v>334</v>
      </c>
      <c r="G57" s="19" t="s">
        <v>264</v>
      </c>
      <c r="H57" s="20">
        <v>3</v>
      </c>
      <c r="I57" s="20" t="s">
        <v>258</v>
      </c>
      <c r="J57" s="20">
        <v>1</v>
      </c>
      <c r="K57" s="20" t="s">
        <v>210</v>
      </c>
    </row>
    <row r="58" spans="1:11" hidden="1" x14ac:dyDescent="0.3">
      <c r="A58" s="21">
        <v>37</v>
      </c>
      <c r="B58" s="21" t="s">
        <v>220</v>
      </c>
      <c r="C58" s="17" t="s">
        <v>219</v>
      </c>
      <c r="D58" s="19" t="s">
        <v>333</v>
      </c>
      <c r="E58" s="19" t="s">
        <v>266</v>
      </c>
      <c r="F58" s="19" t="s">
        <v>311</v>
      </c>
      <c r="G58" s="20" t="s">
        <v>264</v>
      </c>
      <c r="H58" s="20">
        <v>7</v>
      </c>
      <c r="I58" s="20" t="s">
        <v>258</v>
      </c>
      <c r="J58" s="20">
        <v>1</v>
      </c>
      <c r="K58" s="20" t="s">
        <v>210</v>
      </c>
    </row>
    <row r="59" spans="1:11" hidden="1" x14ac:dyDescent="0.3">
      <c r="A59" s="21">
        <v>38</v>
      </c>
      <c r="B59" s="21" t="s">
        <v>220</v>
      </c>
      <c r="C59" s="17" t="s">
        <v>219</v>
      </c>
      <c r="D59" s="19" t="s">
        <v>332</v>
      </c>
      <c r="E59" s="16" t="s">
        <v>264</v>
      </c>
      <c r="F59" s="19" t="s">
        <v>276</v>
      </c>
      <c r="G59" s="20" t="s">
        <v>266</v>
      </c>
      <c r="H59" s="20">
        <v>5</v>
      </c>
      <c r="I59" s="20" t="s">
        <v>258</v>
      </c>
      <c r="J59" s="20">
        <v>2</v>
      </c>
      <c r="K59" s="20" t="s">
        <v>210</v>
      </c>
    </row>
    <row r="60" spans="1:11" hidden="1" x14ac:dyDescent="0.3">
      <c r="A60" s="17">
        <v>39</v>
      </c>
      <c r="B60" s="17" t="s">
        <v>220</v>
      </c>
      <c r="C60" s="17" t="s">
        <v>219</v>
      </c>
      <c r="D60" s="16" t="s">
        <v>331</v>
      </c>
      <c r="E60" s="16" t="s">
        <v>264</v>
      </c>
      <c r="F60" s="16" t="s">
        <v>330</v>
      </c>
      <c r="G60" s="19" t="s">
        <v>264</v>
      </c>
      <c r="H60" s="15">
        <v>12</v>
      </c>
      <c r="I60" s="15" t="s">
        <v>257</v>
      </c>
      <c r="J60" s="15">
        <v>4</v>
      </c>
      <c r="K60" s="15" t="s">
        <v>210</v>
      </c>
    </row>
    <row r="61" spans="1:11" hidden="1" x14ac:dyDescent="0.3">
      <c r="A61" s="21">
        <v>40</v>
      </c>
      <c r="B61" s="21" t="s">
        <v>214</v>
      </c>
      <c r="C61" s="15" t="s">
        <v>125</v>
      </c>
      <c r="D61" s="19" t="s">
        <v>329</v>
      </c>
      <c r="E61" s="15" t="s">
        <v>266</v>
      </c>
      <c r="F61" s="19" t="s">
        <v>304</v>
      </c>
      <c r="G61" s="19" t="s">
        <v>266</v>
      </c>
      <c r="H61" s="20">
        <v>8</v>
      </c>
      <c r="I61" s="20" t="s">
        <v>257</v>
      </c>
      <c r="J61" s="20">
        <v>8</v>
      </c>
      <c r="K61" s="20" t="s">
        <v>210</v>
      </c>
    </row>
    <row r="62" spans="1:11" hidden="1" x14ac:dyDescent="0.3">
      <c r="A62" s="21">
        <v>41</v>
      </c>
      <c r="B62" s="21" t="s">
        <v>212</v>
      </c>
      <c r="C62" s="15" t="s">
        <v>211</v>
      </c>
      <c r="D62" s="19">
        <v>45512</v>
      </c>
      <c r="E62" s="16" t="s">
        <v>264</v>
      </c>
      <c r="F62" s="19">
        <v>45515</v>
      </c>
      <c r="G62" s="19" t="s">
        <v>264</v>
      </c>
      <c r="H62" s="20">
        <v>2</v>
      </c>
      <c r="I62" s="20" t="s">
        <v>258</v>
      </c>
      <c r="J62" s="20">
        <v>8</v>
      </c>
      <c r="K62" s="20" t="s">
        <v>210</v>
      </c>
    </row>
    <row r="63" spans="1:11" hidden="1" x14ac:dyDescent="0.3">
      <c r="A63" s="21">
        <v>42</v>
      </c>
      <c r="B63" s="21" t="s">
        <v>212</v>
      </c>
      <c r="C63" s="15" t="s">
        <v>211</v>
      </c>
      <c r="D63" s="19">
        <v>45574</v>
      </c>
      <c r="E63" s="16" t="s">
        <v>266</v>
      </c>
      <c r="F63" s="19" t="s">
        <v>280</v>
      </c>
      <c r="G63" s="20" t="s">
        <v>266</v>
      </c>
      <c r="H63" s="20">
        <v>17</v>
      </c>
      <c r="I63" s="20" t="s">
        <v>258</v>
      </c>
      <c r="J63" s="20">
        <v>10</v>
      </c>
      <c r="K63" s="20" t="s">
        <v>210</v>
      </c>
    </row>
    <row r="64" spans="1:11" hidden="1" x14ac:dyDescent="0.3">
      <c r="A64" s="17">
        <v>43</v>
      </c>
      <c r="B64" s="17" t="s">
        <v>212</v>
      </c>
      <c r="C64" s="15" t="s">
        <v>211</v>
      </c>
      <c r="D64" s="16">
        <v>45600</v>
      </c>
      <c r="E64" s="16" t="s">
        <v>266</v>
      </c>
      <c r="F64" s="16">
        <v>45600</v>
      </c>
      <c r="G64" s="19" t="s">
        <v>266</v>
      </c>
      <c r="H64" s="15">
        <v>1</v>
      </c>
      <c r="I64" s="20" t="s">
        <v>258</v>
      </c>
      <c r="J64" s="15">
        <v>11</v>
      </c>
      <c r="K64" s="15" t="s">
        <v>210</v>
      </c>
    </row>
    <row r="65" spans="1:11" hidden="1" x14ac:dyDescent="0.3">
      <c r="A65" s="21">
        <v>53</v>
      </c>
      <c r="B65" s="21" t="s">
        <v>175</v>
      </c>
      <c r="C65" s="17" t="s">
        <v>174</v>
      </c>
      <c r="D65" s="19">
        <v>45516</v>
      </c>
      <c r="E65" s="16" t="s">
        <v>266</v>
      </c>
      <c r="F65" s="19" t="s">
        <v>304</v>
      </c>
      <c r="G65" s="20" t="s">
        <v>264</v>
      </c>
      <c r="H65" s="20">
        <v>11</v>
      </c>
      <c r="I65" s="20" t="s">
        <v>328</v>
      </c>
      <c r="J65" s="20">
        <v>8</v>
      </c>
      <c r="K65" s="20" t="s">
        <v>160</v>
      </c>
    </row>
    <row r="66" spans="1:11" hidden="1" x14ac:dyDescent="0.3">
      <c r="A66" s="21">
        <v>54</v>
      </c>
      <c r="B66" s="21" t="s">
        <v>175</v>
      </c>
      <c r="C66" s="17" t="s">
        <v>174</v>
      </c>
      <c r="D66" s="19">
        <v>45572</v>
      </c>
      <c r="E66" s="15" t="s">
        <v>266</v>
      </c>
      <c r="F66" s="19" t="s">
        <v>327</v>
      </c>
      <c r="G66" s="20" t="s">
        <v>266</v>
      </c>
      <c r="H66" s="20">
        <v>14</v>
      </c>
      <c r="I66" s="20" t="s">
        <v>264</v>
      </c>
      <c r="J66" s="20">
        <v>10</v>
      </c>
      <c r="K66" s="20" t="s">
        <v>160</v>
      </c>
    </row>
    <row r="67" spans="1:11" hidden="1" x14ac:dyDescent="0.3">
      <c r="A67" s="21">
        <v>55</v>
      </c>
      <c r="B67" s="21" t="s">
        <v>172</v>
      </c>
      <c r="C67" s="17" t="s">
        <v>171</v>
      </c>
      <c r="D67" s="19" t="s">
        <v>326</v>
      </c>
      <c r="E67" s="19" t="s">
        <v>264</v>
      </c>
      <c r="F67" s="19" t="s">
        <v>300</v>
      </c>
      <c r="G67" s="19" t="s">
        <v>266</v>
      </c>
      <c r="H67" s="20">
        <v>3</v>
      </c>
      <c r="I67" s="20" t="s">
        <v>258</v>
      </c>
      <c r="J67" s="20">
        <v>6</v>
      </c>
      <c r="K67" s="20" t="s">
        <v>160</v>
      </c>
    </row>
    <row r="68" spans="1:11" hidden="1" x14ac:dyDescent="0.3">
      <c r="A68" s="21">
        <v>56</v>
      </c>
      <c r="B68" s="21" t="s">
        <v>172</v>
      </c>
      <c r="C68" s="17" t="s">
        <v>171</v>
      </c>
      <c r="D68" s="19">
        <v>45476</v>
      </c>
      <c r="E68" s="15" t="s">
        <v>266</v>
      </c>
      <c r="F68" s="19" t="s">
        <v>325</v>
      </c>
      <c r="G68" s="19" t="s">
        <v>266</v>
      </c>
      <c r="H68" s="20">
        <v>7</v>
      </c>
      <c r="I68" s="20" t="s">
        <v>258</v>
      </c>
      <c r="J68" s="20">
        <v>7</v>
      </c>
      <c r="K68" s="20" t="s">
        <v>160</v>
      </c>
    </row>
    <row r="69" spans="1:11" hidden="1" x14ac:dyDescent="0.3">
      <c r="A69" s="21">
        <v>57</v>
      </c>
      <c r="B69" s="21" t="s">
        <v>172</v>
      </c>
      <c r="C69" s="17" t="s">
        <v>171</v>
      </c>
      <c r="D69" s="19">
        <v>45572</v>
      </c>
      <c r="E69" s="15" t="s">
        <v>266</v>
      </c>
      <c r="F69" s="19" t="s">
        <v>324</v>
      </c>
      <c r="G69" s="19" t="s">
        <v>264</v>
      </c>
      <c r="H69" s="20">
        <v>8</v>
      </c>
      <c r="I69" s="20" t="s">
        <v>258</v>
      </c>
      <c r="J69" s="20">
        <v>10</v>
      </c>
      <c r="K69" s="20" t="s">
        <v>160</v>
      </c>
    </row>
    <row r="70" spans="1:11" hidden="1" x14ac:dyDescent="0.3">
      <c r="A70" s="21">
        <v>58</v>
      </c>
      <c r="B70" s="21" t="s">
        <v>172</v>
      </c>
      <c r="C70" s="17" t="s">
        <v>171</v>
      </c>
      <c r="D70" s="19">
        <v>45628</v>
      </c>
      <c r="E70" s="19" t="s">
        <v>266</v>
      </c>
      <c r="F70" s="19" t="s">
        <v>323</v>
      </c>
      <c r="G70" s="20" t="s">
        <v>264</v>
      </c>
      <c r="H70" s="20">
        <v>10</v>
      </c>
      <c r="I70" s="20" t="s">
        <v>257</v>
      </c>
      <c r="J70" s="20">
        <v>12</v>
      </c>
      <c r="K70" s="20" t="s">
        <v>160</v>
      </c>
    </row>
    <row r="71" spans="1:11" hidden="1" x14ac:dyDescent="0.3">
      <c r="A71" s="21">
        <v>59</v>
      </c>
      <c r="B71" s="21" t="s">
        <v>172</v>
      </c>
      <c r="C71" s="17" t="s">
        <v>171</v>
      </c>
      <c r="D71" s="19" t="s">
        <v>322</v>
      </c>
      <c r="E71" s="16" t="s">
        <v>266</v>
      </c>
      <c r="F71" s="19" t="s">
        <v>272</v>
      </c>
      <c r="G71" s="19" t="s">
        <v>266</v>
      </c>
      <c r="H71" s="20">
        <v>4</v>
      </c>
      <c r="I71" s="20" t="s">
        <v>264</v>
      </c>
      <c r="J71" s="20">
        <v>3</v>
      </c>
      <c r="K71" s="20" t="s">
        <v>160</v>
      </c>
    </row>
    <row r="72" spans="1:11" hidden="1" x14ac:dyDescent="0.3">
      <c r="A72" s="21">
        <v>60</v>
      </c>
      <c r="B72" s="21" t="s">
        <v>172</v>
      </c>
      <c r="C72" s="17" t="s">
        <v>171</v>
      </c>
      <c r="D72" s="19" t="s">
        <v>321</v>
      </c>
      <c r="E72" s="16" t="s">
        <v>266</v>
      </c>
      <c r="F72" s="19" t="s">
        <v>320</v>
      </c>
      <c r="G72" s="19" t="s">
        <v>264</v>
      </c>
      <c r="H72" s="20">
        <v>5</v>
      </c>
      <c r="I72" s="20" t="s">
        <v>258</v>
      </c>
      <c r="J72" s="20">
        <v>5</v>
      </c>
      <c r="K72" s="20" t="s">
        <v>160</v>
      </c>
    </row>
    <row r="73" spans="1:11" hidden="1" x14ac:dyDescent="0.3">
      <c r="A73" s="21">
        <v>61</v>
      </c>
      <c r="B73" s="21" t="s">
        <v>169</v>
      </c>
      <c r="C73" s="15" t="s">
        <v>168</v>
      </c>
      <c r="D73" s="19" t="s">
        <v>319</v>
      </c>
      <c r="E73" s="16" t="s">
        <v>266</v>
      </c>
      <c r="F73" s="19" t="s">
        <v>280</v>
      </c>
      <c r="G73" s="19" t="s">
        <v>264</v>
      </c>
      <c r="H73" s="20">
        <v>9</v>
      </c>
      <c r="I73" s="20" t="s">
        <v>264</v>
      </c>
      <c r="J73" s="20">
        <v>10</v>
      </c>
      <c r="K73" s="20" t="s">
        <v>160</v>
      </c>
    </row>
    <row r="74" spans="1:11" hidden="1" x14ac:dyDescent="0.3">
      <c r="A74" s="21">
        <v>62</v>
      </c>
      <c r="B74" s="21" t="s">
        <v>169</v>
      </c>
      <c r="C74" s="15" t="s">
        <v>168</v>
      </c>
      <c r="D74" s="19" t="s">
        <v>318</v>
      </c>
      <c r="E74" s="16" t="s">
        <v>264</v>
      </c>
      <c r="F74" s="19" t="s">
        <v>317</v>
      </c>
      <c r="G74" s="19" t="s">
        <v>264</v>
      </c>
      <c r="H74" s="20">
        <v>4</v>
      </c>
      <c r="I74" s="20" t="s">
        <v>257</v>
      </c>
      <c r="J74" s="20">
        <v>11</v>
      </c>
      <c r="K74" s="20" t="s">
        <v>160</v>
      </c>
    </row>
    <row r="75" spans="1:11" hidden="1" x14ac:dyDescent="0.3">
      <c r="A75" s="21">
        <v>63</v>
      </c>
      <c r="B75" s="21" t="s">
        <v>169</v>
      </c>
      <c r="C75" s="15" t="s">
        <v>168</v>
      </c>
      <c r="D75" s="19" t="s">
        <v>316</v>
      </c>
      <c r="E75" s="16" t="s">
        <v>266</v>
      </c>
      <c r="F75" s="19" t="s">
        <v>278</v>
      </c>
      <c r="G75" s="19" t="s">
        <v>266</v>
      </c>
      <c r="H75" s="20">
        <v>7</v>
      </c>
      <c r="I75" s="20" t="s">
        <v>307</v>
      </c>
      <c r="J75" s="20">
        <v>12</v>
      </c>
      <c r="K75" s="20" t="s">
        <v>160</v>
      </c>
    </row>
    <row r="76" spans="1:11" hidden="1" x14ac:dyDescent="0.3">
      <c r="A76" s="21">
        <v>64</v>
      </c>
      <c r="B76" s="21" t="s">
        <v>169</v>
      </c>
      <c r="C76" s="15" t="s">
        <v>168</v>
      </c>
      <c r="D76" s="19">
        <v>45658</v>
      </c>
      <c r="E76" s="19" t="s">
        <v>266</v>
      </c>
      <c r="F76" s="19">
        <v>45661</v>
      </c>
      <c r="G76" s="20" t="s">
        <v>266</v>
      </c>
      <c r="H76" s="20">
        <v>2</v>
      </c>
      <c r="I76" s="20" t="s">
        <v>258</v>
      </c>
      <c r="J76" s="20">
        <v>1</v>
      </c>
      <c r="K76" s="20" t="s">
        <v>160</v>
      </c>
    </row>
    <row r="77" spans="1:11" hidden="1" x14ac:dyDescent="0.3">
      <c r="A77" s="21">
        <v>65</v>
      </c>
      <c r="B77" s="21" t="s">
        <v>169</v>
      </c>
      <c r="C77" s="15" t="s">
        <v>168</v>
      </c>
      <c r="D77" s="19">
        <v>45673</v>
      </c>
      <c r="E77" s="16" t="s">
        <v>266</v>
      </c>
      <c r="F77" s="19">
        <v>45674</v>
      </c>
      <c r="G77" s="20" t="s">
        <v>264</v>
      </c>
      <c r="H77" s="20">
        <v>2</v>
      </c>
      <c r="I77" s="20" t="s">
        <v>258</v>
      </c>
      <c r="J77" s="20">
        <v>1</v>
      </c>
      <c r="K77" s="20" t="s">
        <v>160</v>
      </c>
    </row>
    <row r="78" spans="1:11" hidden="1" x14ac:dyDescent="0.3">
      <c r="A78" s="21">
        <v>66</v>
      </c>
      <c r="B78" s="21" t="s">
        <v>169</v>
      </c>
      <c r="C78" s="15" t="s">
        <v>168</v>
      </c>
      <c r="D78" s="19">
        <v>45750</v>
      </c>
      <c r="E78" s="15" t="s">
        <v>264</v>
      </c>
      <c r="F78" s="19">
        <v>45757</v>
      </c>
      <c r="G78" s="19" t="s">
        <v>266</v>
      </c>
      <c r="H78" s="20">
        <v>1</v>
      </c>
      <c r="I78" s="20" t="s">
        <v>271</v>
      </c>
      <c r="J78" s="20">
        <v>4</v>
      </c>
      <c r="K78" s="20" t="s">
        <v>160</v>
      </c>
    </row>
    <row r="79" spans="1:11" hidden="1" x14ac:dyDescent="0.3">
      <c r="A79" s="21">
        <v>68</v>
      </c>
      <c r="B79" s="21" t="s">
        <v>164</v>
      </c>
      <c r="C79" s="18" t="s">
        <v>163</v>
      </c>
      <c r="D79" s="19" t="s">
        <v>285</v>
      </c>
      <c r="E79" s="16" t="s">
        <v>266</v>
      </c>
      <c r="F79" s="19" t="s">
        <v>293</v>
      </c>
      <c r="G79" s="19" t="s">
        <v>266</v>
      </c>
      <c r="H79" s="20">
        <v>10</v>
      </c>
      <c r="I79" s="20" t="s">
        <v>258</v>
      </c>
      <c r="J79" s="20">
        <v>8</v>
      </c>
      <c r="K79" s="20" t="s">
        <v>160</v>
      </c>
    </row>
    <row r="80" spans="1:11" hidden="1" x14ac:dyDescent="0.3">
      <c r="A80" s="21">
        <v>69</v>
      </c>
      <c r="B80" s="21" t="s">
        <v>164</v>
      </c>
      <c r="C80" s="18" t="s">
        <v>163</v>
      </c>
      <c r="D80" s="19">
        <v>45536</v>
      </c>
      <c r="E80" s="19" t="s">
        <v>264</v>
      </c>
      <c r="F80" s="19">
        <v>45537</v>
      </c>
      <c r="G80" s="19" t="s">
        <v>264</v>
      </c>
      <c r="H80" s="20">
        <v>1</v>
      </c>
      <c r="I80" s="20" t="s">
        <v>258</v>
      </c>
      <c r="J80" s="20">
        <v>9</v>
      </c>
      <c r="K80" s="20" t="s">
        <v>160</v>
      </c>
    </row>
    <row r="81" spans="1:11" hidden="1" x14ac:dyDescent="0.3">
      <c r="A81" s="17">
        <v>44</v>
      </c>
      <c r="B81" s="17" t="s">
        <v>209</v>
      </c>
      <c r="C81" s="15" t="s">
        <v>8</v>
      </c>
      <c r="D81" s="16">
        <v>45512</v>
      </c>
      <c r="E81" s="16" t="s">
        <v>266</v>
      </c>
      <c r="F81" s="16">
        <v>45515</v>
      </c>
      <c r="G81" s="19" t="s">
        <v>266</v>
      </c>
      <c r="H81" s="15">
        <v>2</v>
      </c>
      <c r="I81" s="15" t="s">
        <v>258</v>
      </c>
      <c r="J81" s="15">
        <v>8</v>
      </c>
      <c r="K81" s="15" t="s">
        <v>197</v>
      </c>
    </row>
    <row r="82" spans="1:11" hidden="1" x14ac:dyDescent="0.3">
      <c r="A82" s="21">
        <v>45</v>
      </c>
      <c r="B82" s="21" t="s">
        <v>209</v>
      </c>
      <c r="C82" s="15" t="s">
        <v>8</v>
      </c>
      <c r="D82" s="19">
        <v>45690</v>
      </c>
      <c r="E82" s="16" t="s">
        <v>264</v>
      </c>
      <c r="F82" s="19">
        <v>45716</v>
      </c>
      <c r="G82" s="19" t="s">
        <v>264</v>
      </c>
      <c r="H82" s="20">
        <v>19</v>
      </c>
      <c r="I82" s="20" t="s">
        <v>258</v>
      </c>
      <c r="J82" s="20">
        <v>2</v>
      </c>
      <c r="K82" s="20" t="s">
        <v>197</v>
      </c>
    </row>
    <row r="83" spans="1:11" hidden="1" x14ac:dyDescent="0.3">
      <c r="A83" s="21">
        <v>46</v>
      </c>
      <c r="B83" s="21" t="s">
        <v>207</v>
      </c>
      <c r="C83" s="15" t="s">
        <v>206</v>
      </c>
      <c r="D83" s="19" t="s">
        <v>315</v>
      </c>
      <c r="E83" s="19" t="s">
        <v>266</v>
      </c>
      <c r="F83" s="19" t="s">
        <v>314</v>
      </c>
      <c r="G83" s="19" t="s">
        <v>266</v>
      </c>
      <c r="H83" s="20">
        <v>2</v>
      </c>
      <c r="I83" s="20" t="s">
        <v>258</v>
      </c>
      <c r="J83" s="20">
        <v>8</v>
      </c>
      <c r="K83" s="20" t="s">
        <v>197</v>
      </c>
    </row>
    <row r="84" spans="1:11" x14ac:dyDescent="0.3">
      <c r="A84" s="21">
        <v>96</v>
      </c>
      <c r="B84" s="22" t="s">
        <v>130</v>
      </c>
      <c r="C84" s="18" t="s">
        <v>73</v>
      </c>
      <c r="D84" s="19">
        <v>45446</v>
      </c>
      <c r="E84" s="16" t="s">
        <v>266</v>
      </c>
      <c r="F84" s="19" t="s">
        <v>310</v>
      </c>
      <c r="G84" s="20" t="s">
        <v>264</v>
      </c>
      <c r="H84" s="20">
        <v>9</v>
      </c>
      <c r="I84" s="20" t="s">
        <v>264</v>
      </c>
      <c r="J84" s="20">
        <v>6</v>
      </c>
      <c r="K84" s="20" t="s">
        <v>99</v>
      </c>
    </row>
    <row r="85" spans="1:11" x14ac:dyDescent="0.3">
      <c r="A85" s="21">
        <v>97</v>
      </c>
      <c r="B85" s="22" t="s">
        <v>130</v>
      </c>
      <c r="C85" s="18" t="s">
        <v>73</v>
      </c>
      <c r="D85" s="19" t="s">
        <v>313</v>
      </c>
      <c r="E85" s="16" t="s">
        <v>266</v>
      </c>
      <c r="F85" s="19" t="s">
        <v>308</v>
      </c>
      <c r="G85" s="20" t="s">
        <v>264</v>
      </c>
      <c r="H85" s="20">
        <v>2</v>
      </c>
      <c r="I85" s="20" t="s">
        <v>257</v>
      </c>
      <c r="J85" s="20">
        <v>8</v>
      </c>
      <c r="K85" s="20" t="s">
        <v>99</v>
      </c>
    </row>
    <row r="86" spans="1:11" x14ac:dyDescent="0.3">
      <c r="A86" s="21">
        <v>98</v>
      </c>
      <c r="B86" s="22" t="s">
        <v>130</v>
      </c>
      <c r="C86" s="18" t="s">
        <v>73</v>
      </c>
      <c r="D86" s="19">
        <v>45658</v>
      </c>
      <c r="E86" s="19" t="s">
        <v>266</v>
      </c>
      <c r="F86" s="19">
        <v>45659</v>
      </c>
      <c r="G86" s="20" t="s">
        <v>264</v>
      </c>
      <c r="H86" s="20">
        <v>2</v>
      </c>
      <c r="I86" s="20" t="s">
        <v>257</v>
      </c>
      <c r="J86" s="20">
        <v>1</v>
      </c>
      <c r="K86" s="20" t="s">
        <v>99</v>
      </c>
    </row>
    <row r="87" spans="1:11" x14ac:dyDescent="0.3">
      <c r="A87" s="17">
        <v>99</v>
      </c>
      <c r="B87" s="18" t="s">
        <v>130</v>
      </c>
      <c r="C87" s="18" t="s">
        <v>73</v>
      </c>
      <c r="D87" s="16">
        <v>45749</v>
      </c>
      <c r="E87" s="15" t="s">
        <v>264</v>
      </c>
      <c r="F87" s="16">
        <v>45750</v>
      </c>
      <c r="G87" s="20" t="s">
        <v>264</v>
      </c>
      <c r="H87" s="15">
        <v>2</v>
      </c>
      <c r="I87" s="20" t="s">
        <v>257</v>
      </c>
      <c r="J87" s="15">
        <v>4</v>
      </c>
      <c r="K87" s="15" t="s">
        <v>99</v>
      </c>
    </row>
    <row r="88" spans="1:11" x14ac:dyDescent="0.3">
      <c r="A88" s="17">
        <v>100</v>
      </c>
      <c r="B88" s="18" t="s">
        <v>130</v>
      </c>
      <c r="C88" s="18" t="s">
        <v>73</v>
      </c>
      <c r="D88" s="16">
        <v>45785</v>
      </c>
      <c r="E88" s="15" t="s">
        <v>266</v>
      </c>
      <c r="F88" s="16">
        <v>45789</v>
      </c>
      <c r="G88" s="20" t="s">
        <v>264</v>
      </c>
      <c r="H88" s="15">
        <v>3</v>
      </c>
      <c r="I88" s="20" t="s">
        <v>269</v>
      </c>
      <c r="J88" s="15">
        <v>5</v>
      </c>
      <c r="K88" s="15" t="s">
        <v>99</v>
      </c>
    </row>
    <row r="89" spans="1:11" x14ac:dyDescent="0.3">
      <c r="A89" s="21">
        <v>101</v>
      </c>
      <c r="B89" s="21" t="s">
        <v>128</v>
      </c>
      <c r="C89" s="15" t="s">
        <v>90</v>
      </c>
      <c r="D89" s="19">
        <v>45474</v>
      </c>
      <c r="E89" s="16" t="s">
        <v>266</v>
      </c>
      <c r="F89" s="19" t="s">
        <v>270</v>
      </c>
      <c r="G89" s="20" t="s">
        <v>264</v>
      </c>
      <c r="H89" s="20">
        <v>11</v>
      </c>
      <c r="I89" s="20" t="s">
        <v>258</v>
      </c>
      <c r="J89" s="20">
        <v>7</v>
      </c>
      <c r="K89" s="20" t="s">
        <v>99</v>
      </c>
    </row>
    <row r="90" spans="1:11" s="95" customFormat="1" x14ac:dyDescent="0.3">
      <c r="A90" s="17">
        <v>102</v>
      </c>
      <c r="B90" s="17" t="s">
        <v>128</v>
      </c>
      <c r="C90" s="15" t="s">
        <v>90</v>
      </c>
      <c r="D90" s="16">
        <v>45667</v>
      </c>
      <c r="E90" s="19" t="s">
        <v>264</v>
      </c>
      <c r="F90" s="16" t="s">
        <v>312</v>
      </c>
      <c r="G90" s="19" t="s">
        <v>264</v>
      </c>
      <c r="H90" s="15">
        <v>7</v>
      </c>
      <c r="I90" s="15" t="s">
        <v>258</v>
      </c>
      <c r="J90" s="15">
        <v>1</v>
      </c>
      <c r="K90" s="15" t="s">
        <v>99</v>
      </c>
    </row>
    <row r="91" spans="1:11" x14ac:dyDescent="0.3">
      <c r="A91" s="17">
        <v>103</v>
      </c>
      <c r="B91" s="17" t="s">
        <v>126</v>
      </c>
      <c r="C91" s="17" t="s">
        <v>125</v>
      </c>
      <c r="D91" s="16" t="s">
        <v>289</v>
      </c>
      <c r="E91" s="16" t="s">
        <v>266</v>
      </c>
      <c r="F91" s="16" t="s">
        <v>299</v>
      </c>
      <c r="G91" s="15" t="s">
        <v>264</v>
      </c>
      <c r="H91" s="15">
        <v>8</v>
      </c>
      <c r="I91" s="15" t="s">
        <v>258</v>
      </c>
      <c r="J91" s="15">
        <v>7</v>
      </c>
      <c r="K91" s="15" t="s">
        <v>99</v>
      </c>
    </row>
    <row r="92" spans="1:11" x14ac:dyDescent="0.3">
      <c r="A92" s="21">
        <v>104</v>
      </c>
      <c r="B92" s="21" t="s">
        <v>123</v>
      </c>
      <c r="C92" s="17" t="s">
        <v>38</v>
      </c>
      <c r="D92" s="19">
        <v>45636</v>
      </c>
      <c r="E92" s="16" t="s">
        <v>266</v>
      </c>
      <c r="F92" s="19" t="s">
        <v>278</v>
      </c>
      <c r="G92" s="16" t="s">
        <v>264</v>
      </c>
      <c r="H92" s="20">
        <v>16</v>
      </c>
      <c r="I92" s="20" t="s">
        <v>58</v>
      </c>
      <c r="J92" s="20">
        <v>12</v>
      </c>
      <c r="K92" s="20" t="s">
        <v>99</v>
      </c>
    </row>
    <row r="93" spans="1:11" x14ac:dyDescent="0.3">
      <c r="A93" s="17">
        <v>105</v>
      </c>
      <c r="B93" s="17" t="s">
        <v>123</v>
      </c>
      <c r="C93" s="17" t="s">
        <v>38</v>
      </c>
      <c r="D93" s="16">
        <v>45658</v>
      </c>
      <c r="E93" s="16" t="s">
        <v>266</v>
      </c>
      <c r="F93" s="16" t="s">
        <v>311</v>
      </c>
      <c r="G93" s="16" t="s">
        <v>264</v>
      </c>
      <c r="H93" s="15">
        <v>22</v>
      </c>
      <c r="I93" s="15" t="s">
        <v>58</v>
      </c>
      <c r="J93" s="15">
        <v>12</v>
      </c>
      <c r="K93" s="15" t="s">
        <v>99</v>
      </c>
    </row>
    <row r="94" spans="1:11" x14ac:dyDescent="0.3">
      <c r="A94" s="17">
        <v>106</v>
      </c>
      <c r="B94" s="17" t="s">
        <v>123</v>
      </c>
      <c r="C94" s="17" t="s">
        <v>38</v>
      </c>
      <c r="D94" s="16">
        <v>45689</v>
      </c>
      <c r="E94" s="16" t="s">
        <v>264</v>
      </c>
      <c r="F94" s="16" t="s">
        <v>276</v>
      </c>
      <c r="G94" s="16" t="s">
        <v>266</v>
      </c>
      <c r="H94" s="15">
        <v>19</v>
      </c>
      <c r="I94" s="15" t="s">
        <v>58</v>
      </c>
      <c r="J94" s="15">
        <v>2</v>
      </c>
      <c r="K94" s="15" t="s">
        <v>99</v>
      </c>
    </row>
    <row r="95" spans="1:11" x14ac:dyDescent="0.3">
      <c r="A95" s="21">
        <v>107</v>
      </c>
      <c r="B95" s="21" t="s">
        <v>121</v>
      </c>
      <c r="C95" s="17" t="s">
        <v>120</v>
      </c>
      <c r="D95" s="19">
        <v>45444</v>
      </c>
      <c r="E95" s="16" t="s">
        <v>264</v>
      </c>
      <c r="F95" s="19" t="s">
        <v>310</v>
      </c>
      <c r="G95" s="16" t="s">
        <v>264</v>
      </c>
      <c r="H95" s="20">
        <v>9</v>
      </c>
      <c r="I95" s="20" t="s">
        <v>58</v>
      </c>
      <c r="J95" s="20">
        <v>6</v>
      </c>
      <c r="K95" s="20" t="s">
        <v>99</v>
      </c>
    </row>
    <row r="96" spans="1:11" x14ac:dyDescent="0.3">
      <c r="A96" s="17">
        <v>108</v>
      </c>
      <c r="B96" s="17" t="s">
        <v>121</v>
      </c>
      <c r="C96" s="17" t="s">
        <v>120</v>
      </c>
      <c r="D96" s="16">
        <v>45511</v>
      </c>
      <c r="E96" s="15" t="s">
        <v>266</v>
      </c>
      <c r="F96" s="16" t="s">
        <v>309</v>
      </c>
      <c r="G96" s="16" t="s">
        <v>264</v>
      </c>
      <c r="H96" s="15">
        <v>6</v>
      </c>
      <c r="I96" s="15" t="s">
        <v>258</v>
      </c>
      <c r="J96" s="15">
        <v>8</v>
      </c>
      <c r="K96" s="15" t="s">
        <v>99</v>
      </c>
    </row>
    <row r="97" spans="1:11" x14ac:dyDescent="0.3">
      <c r="A97" s="17">
        <v>109</v>
      </c>
      <c r="B97" s="17" t="s">
        <v>121</v>
      </c>
      <c r="C97" s="17" t="s">
        <v>120</v>
      </c>
      <c r="D97" s="16" t="s">
        <v>285</v>
      </c>
      <c r="E97" s="16" t="s">
        <v>264</v>
      </c>
      <c r="F97" s="16" t="s">
        <v>308</v>
      </c>
      <c r="G97" s="16" t="s">
        <v>266</v>
      </c>
      <c r="H97" s="15">
        <v>6</v>
      </c>
      <c r="I97" s="15" t="s">
        <v>307</v>
      </c>
      <c r="J97" s="15">
        <v>8</v>
      </c>
      <c r="K97" s="15" t="s">
        <v>99</v>
      </c>
    </row>
    <row r="98" spans="1:11" x14ac:dyDescent="0.3">
      <c r="A98" s="17">
        <v>110</v>
      </c>
      <c r="B98" s="17" t="s">
        <v>115</v>
      </c>
      <c r="C98" s="17" t="s">
        <v>114</v>
      </c>
      <c r="D98" s="16">
        <v>45781</v>
      </c>
      <c r="E98" s="16" t="s">
        <v>266</v>
      </c>
      <c r="F98" s="16">
        <v>45786</v>
      </c>
      <c r="G98" s="19" t="s">
        <v>264</v>
      </c>
      <c r="H98" s="15">
        <v>4</v>
      </c>
      <c r="I98" s="15" t="s">
        <v>288</v>
      </c>
      <c r="J98" s="15">
        <v>5</v>
      </c>
      <c r="K98" s="15" t="s">
        <v>99</v>
      </c>
    </row>
    <row r="99" spans="1:11" x14ac:dyDescent="0.3">
      <c r="A99" s="21">
        <v>111</v>
      </c>
      <c r="B99" s="22" t="s">
        <v>112</v>
      </c>
      <c r="C99" s="18" t="s">
        <v>111</v>
      </c>
      <c r="D99" s="19">
        <v>45453</v>
      </c>
      <c r="E99" s="19" t="s">
        <v>266</v>
      </c>
      <c r="F99" s="19" t="s">
        <v>306</v>
      </c>
      <c r="G99" s="16" t="s">
        <v>266</v>
      </c>
      <c r="H99" s="20">
        <v>4</v>
      </c>
      <c r="I99" s="20" t="s">
        <v>258</v>
      </c>
      <c r="J99" s="20">
        <v>6</v>
      </c>
      <c r="K99" s="20" t="s">
        <v>99</v>
      </c>
    </row>
    <row r="100" spans="1:11" x14ac:dyDescent="0.3">
      <c r="A100" s="17">
        <v>112</v>
      </c>
      <c r="B100" s="18" t="s">
        <v>112</v>
      </c>
      <c r="C100" s="18" t="s">
        <v>111</v>
      </c>
      <c r="D100" s="16" t="s">
        <v>289</v>
      </c>
      <c r="E100" s="16" t="s">
        <v>266</v>
      </c>
      <c r="F100" s="16" t="s">
        <v>305</v>
      </c>
      <c r="G100" s="16" t="s">
        <v>266</v>
      </c>
      <c r="H100" s="15">
        <v>4</v>
      </c>
      <c r="I100" s="20" t="s">
        <v>269</v>
      </c>
      <c r="J100" s="15">
        <v>7</v>
      </c>
      <c r="K100" s="15" t="s">
        <v>99</v>
      </c>
    </row>
    <row r="101" spans="1:11" x14ac:dyDescent="0.3">
      <c r="A101" s="17">
        <v>113</v>
      </c>
      <c r="B101" s="18" t="s">
        <v>112</v>
      </c>
      <c r="C101" s="18" t="s">
        <v>111</v>
      </c>
      <c r="D101" s="16" t="s">
        <v>304</v>
      </c>
      <c r="E101" s="16" t="s">
        <v>264</v>
      </c>
      <c r="F101" s="16" t="s">
        <v>293</v>
      </c>
      <c r="G101" s="16" t="s">
        <v>264</v>
      </c>
      <c r="H101" s="15">
        <v>4</v>
      </c>
      <c r="I101" s="20" t="s">
        <v>258</v>
      </c>
      <c r="J101" s="15">
        <v>8</v>
      </c>
      <c r="K101" s="15" t="s">
        <v>99</v>
      </c>
    </row>
    <row r="102" spans="1:11" x14ac:dyDescent="0.3">
      <c r="A102" s="21">
        <v>114</v>
      </c>
      <c r="B102" s="22" t="s">
        <v>112</v>
      </c>
      <c r="C102" s="18" t="s">
        <v>111</v>
      </c>
      <c r="D102" s="19">
        <v>45536</v>
      </c>
      <c r="E102" s="19" t="s">
        <v>266</v>
      </c>
      <c r="F102" s="19">
        <v>45539</v>
      </c>
      <c r="G102" s="16" t="s">
        <v>264</v>
      </c>
      <c r="H102" s="20">
        <v>3</v>
      </c>
      <c r="I102" s="20" t="s">
        <v>258</v>
      </c>
      <c r="J102" s="20">
        <v>9</v>
      </c>
      <c r="K102" s="20" t="s">
        <v>99</v>
      </c>
    </row>
    <row r="103" spans="1:11" x14ac:dyDescent="0.3">
      <c r="A103" s="17">
        <v>115</v>
      </c>
      <c r="B103" s="18" t="s">
        <v>112</v>
      </c>
      <c r="C103" s="18" t="s">
        <v>111</v>
      </c>
      <c r="D103" s="16" t="s">
        <v>303</v>
      </c>
      <c r="E103" s="16" t="s">
        <v>266</v>
      </c>
      <c r="F103" s="16" t="s">
        <v>302</v>
      </c>
      <c r="G103" s="16" t="s">
        <v>264</v>
      </c>
      <c r="H103" s="15">
        <v>5</v>
      </c>
      <c r="I103" s="20" t="s">
        <v>264</v>
      </c>
      <c r="J103" s="15">
        <v>9</v>
      </c>
      <c r="K103" s="15" t="s">
        <v>99</v>
      </c>
    </row>
    <row r="104" spans="1:11" x14ac:dyDescent="0.3">
      <c r="A104" s="21">
        <v>116</v>
      </c>
      <c r="B104" s="22" t="s">
        <v>112</v>
      </c>
      <c r="C104" s="18" t="s">
        <v>111</v>
      </c>
      <c r="D104" s="19">
        <v>45726</v>
      </c>
      <c r="E104" s="16" t="s">
        <v>266</v>
      </c>
      <c r="F104" s="19" t="s">
        <v>301</v>
      </c>
      <c r="G104" s="16" t="s">
        <v>264</v>
      </c>
      <c r="H104" s="20">
        <v>4</v>
      </c>
      <c r="I104" s="20" t="s">
        <v>258</v>
      </c>
      <c r="J104" s="20">
        <v>3</v>
      </c>
      <c r="K104" s="20" t="s">
        <v>99</v>
      </c>
    </row>
    <row r="105" spans="1:11" x14ac:dyDescent="0.3">
      <c r="A105" s="17">
        <v>117</v>
      </c>
      <c r="B105" s="17" t="s">
        <v>112</v>
      </c>
      <c r="C105" s="17" t="s">
        <v>111</v>
      </c>
      <c r="D105" s="16">
        <v>45730</v>
      </c>
      <c r="E105" s="16" t="s">
        <v>266</v>
      </c>
      <c r="F105" s="16">
        <v>45730</v>
      </c>
      <c r="G105" s="16" t="s">
        <v>266</v>
      </c>
      <c r="H105" s="15">
        <v>0</v>
      </c>
      <c r="I105" s="20" t="s">
        <v>258</v>
      </c>
      <c r="J105" s="15">
        <v>3</v>
      </c>
      <c r="K105" s="15" t="s">
        <v>99</v>
      </c>
    </row>
    <row r="106" spans="1:11" hidden="1" x14ac:dyDescent="0.3">
      <c r="A106" s="21">
        <v>118</v>
      </c>
      <c r="B106" s="21" t="s">
        <v>100</v>
      </c>
      <c r="C106" s="17" t="s">
        <v>64</v>
      </c>
      <c r="D106" s="19">
        <v>45453</v>
      </c>
      <c r="E106" s="15" t="s">
        <v>266</v>
      </c>
      <c r="F106" s="19" t="s">
        <v>300</v>
      </c>
      <c r="G106" s="16" t="s">
        <v>266</v>
      </c>
      <c r="H106" s="20">
        <v>15</v>
      </c>
      <c r="I106" s="20" t="s">
        <v>58</v>
      </c>
      <c r="J106" s="20">
        <v>6</v>
      </c>
      <c r="K106" s="20" t="s">
        <v>180</v>
      </c>
    </row>
    <row r="107" spans="1:11" hidden="1" x14ac:dyDescent="0.3">
      <c r="A107" s="17">
        <v>119</v>
      </c>
      <c r="B107" s="17" t="s">
        <v>100</v>
      </c>
      <c r="C107" s="17" t="s">
        <v>64</v>
      </c>
      <c r="D107" s="16">
        <v>45474</v>
      </c>
      <c r="E107" s="16" t="s">
        <v>266</v>
      </c>
      <c r="F107" s="16" t="s">
        <v>299</v>
      </c>
      <c r="G107" s="16" t="s">
        <v>266</v>
      </c>
      <c r="H107" s="15">
        <v>23</v>
      </c>
      <c r="I107" s="15" t="s">
        <v>58</v>
      </c>
      <c r="J107" s="15">
        <v>7</v>
      </c>
      <c r="K107" s="15" t="s">
        <v>180</v>
      </c>
    </row>
    <row r="108" spans="1:11" hidden="1" x14ac:dyDescent="0.3">
      <c r="A108" s="17">
        <v>120</v>
      </c>
      <c r="B108" s="17" t="s">
        <v>100</v>
      </c>
      <c r="C108" s="17" t="s">
        <v>64</v>
      </c>
      <c r="D108" s="16">
        <v>45505</v>
      </c>
      <c r="E108" s="20" t="s">
        <v>266</v>
      </c>
      <c r="F108" s="16" t="s">
        <v>293</v>
      </c>
      <c r="G108" s="16" t="s">
        <v>264</v>
      </c>
      <c r="H108" s="15">
        <v>21</v>
      </c>
      <c r="I108" s="15" t="s">
        <v>58</v>
      </c>
      <c r="J108" s="15">
        <v>8</v>
      </c>
      <c r="K108" s="15" t="s">
        <v>180</v>
      </c>
    </row>
    <row r="109" spans="1:11" hidden="1" x14ac:dyDescent="0.3">
      <c r="A109" s="21">
        <v>121</v>
      </c>
      <c r="B109" s="21" t="s">
        <v>100</v>
      </c>
      <c r="C109" s="17" t="s">
        <v>64</v>
      </c>
      <c r="D109" s="19">
        <v>45537</v>
      </c>
      <c r="E109" s="16" t="s">
        <v>264</v>
      </c>
      <c r="F109" s="19" t="s">
        <v>298</v>
      </c>
      <c r="G109" s="16" t="s">
        <v>264</v>
      </c>
      <c r="H109" s="20">
        <v>14</v>
      </c>
      <c r="I109" s="20" t="s">
        <v>58</v>
      </c>
      <c r="J109" s="20">
        <v>9</v>
      </c>
      <c r="K109" s="20" t="s">
        <v>180</v>
      </c>
    </row>
    <row r="110" spans="1:11" hidden="1" x14ac:dyDescent="0.3">
      <c r="A110" s="17">
        <v>122</v>
      </c>
      <c r="B110" s="17" t="s">
        <v>100</v>
      </c>
      <c r="C110" s="17" t="s">
        <v>64</v>
      </c>
      <c r="D110" s="16" t="s">
        <v>297</v>
      </c>
      <c r="E110" s="15" t="s">
        <v>266</v>
      </c>
      <c r="F110" s="16" t="s">
        <v>279</v>
      </c>
      <c r="G110" s="16" t="s">
        <v>266</v>
      </c>
      <c r="H110" s="15">
        <v>7</v>
      </c>
      <c r="I110" s="15" t="s">
        <v>258</v>
      </c>
      <c r="J110" s="15">
        <v>11</v>
      </c>
      <c r="K110" s="15" t="s">
        <v>180</v>
      </c>
    </row>
    <row r="111" spans="1:11" hidden="1" x14ac:dyDescent="0.3">
      <c r="A111" s="17">
        <v>123</v>
      </c>
      <c r="B111" s="17" t="s">
        <v>100</v>
      </c>
      <c r="C111" s="17" t="s">
        <v>64</v>
      </c>
      <c r="D111" s="16" t="s">
        <v>296</v>
      </c>
      <c r="E111" s="15" t="s">
        <v>266</v>
      </c>
      <c r="F111" s="16" t="s">
        <v>278</v>
      </c>
      <c r="G111" s="15" t="s">
        <v>264</v>
      </c>
      <c r="H111" s="15">
        <v>6</v>
      </c>
      <c r="I111" s="15" t="s">
        <v>258</v>
      </c>
      <c r="J111" s="15">
        <v>12</v>
      </c>
      <c r="K111" s="15" t="s">
        <v>180</v>
      </c>
    </row>
    <row r="112" spans="1:11" hidden="1" x14ac:dyDescent="0.3">
      <c r="A112" s="21">
        <v>124</v>
      </c>
      <c r="B112" s="21" t="s">
        <v>100</v>
      </c>
      <c r="C112" s="17" t="s">
        <v>64</v>
      </c>
      <c r="D112" s="19">
        <v>45658</v>
      </c>
      <c r="E112" s="16" t="s">
        <v>266</v>
      </c>
      <c r="F112" s="19">
        <v>45673</v>
      </c>
      <c r="G112" s="16" t="s">
        <v>264</v>
      </c>
      <c r="H112" s="20">
        <v>12</v>
      </c>
      <c r="I112" s="20" t="s">
        <v>258</v>
      </c>
      <c r="J112" s="20">
        <v>1</v>
      </c>
      <c r="K112" s="20" t="s">
        <v>180</v>
      </c>
    </row>
    <row r="113" spans="1:11" hidden="1" x14ac:dyDescent="0.3">
      <c r="A113" s="17">
        <v>125</v>
      </c>
      <c r="B113" s="17" t="s">
        <v>100</v>
      </c>
      <c r="C113" s="17" t="s">
        <v>64</v>
      </c>
      <c r="D113" s="16">
        <v>45717</v>
      </c>
      <c r="E113" s="19" t="s">
        <v>266</v>
      </c>
      <c r="F113" s="16" t="s">
        <v>295</v>
      </c>
      <c r="G113" s="16" t="s">
        <v>264</v>
      </c>
      <c r="H113" s="15">
        <v>20</v>
      </c>
      <c r="I113" s="15" t="s">
        <v>58</v>
      </c>
      <c r="J113" s="15">
        <v>3</v>
      </c>
      <c r="K113" s="15" t="s">
        <v>180</v>
      </c>
    </row>
    <row r="114" spans="1:11" hidden="1" x14ac:dyDescent="0.3">
      <c r="A114" s="17">
        <v>126</v>
      </c>
      <c r="B114" s="17" t="s">
        <v>100</v>
      </c>
      <c r="C114" s="17" t="s">
        <v>64</v>
      </c>
      <c r="D114" s="16">
        <v>45778</v>
      </c>
      <c r="E114" s="16" t="s">
        <v>266</v>
      </c>
      <c r="F114" s="16" t="s">
        <v>294</v>
      </c>
      <c r="G114" s="19" t="s">
        <v>266</v>
      </c>
      <c r="H114" s="15">
        <v>11</v>
      </c>
      <c r="I114" s="15" t="s">
        <v>58</v>
      </c>
      <c r="J114" s="15">
        <v>5</v>
      </c>
      <c r="K114" s="15" t="s">
        <v>180</v>
      </c>
    </row>
    <row r="115" spans="1:11" hidden="1" x14ac:dyDescent="0.3">
      <c r="A115" s="21">
        <v>47</v>
      </c>
      <c r="B115" s="21" t="s">
        <v>195</v>
      </c>
      <c r="C115" s="15" t="s">
        <v>8</v>
      </c>
      <c r="D115" s="19">
        <v>45516</v>
      </c>
      <c r="E115" s="16" t="s">
        <v>266</v>
      </c>
      <c r="F115" s="19" t="s">
        <v>293</v>
      </c>
      <c r="G115" s="16" t="s">
        <v>266</v>
      </c>
      <c r="H115" s="20">
        <v>14</v>
      </c>
      <c r="I115" s="20" t="s">
        <v>258</v>
      </c>
      <c r="J115" s="20">
        <v>8</v>
      </c>
      <c r="K115" s="20" t="s">
        <v>180</v>
      </c>
    </row>
    <row r="116" spans="1:11" hidden="1" x14ac:dyDescent="0.3">
      <c r="A116" s="17">
        <v>48</v>
      </c>
      <c r="B116" s="17" t="s">
        <v>195</v>
      </c>
      <c r="C116" s="15" t="s">
        <v>8</v>
      </c>
      <c r="D116" s="16">
        <v>45541</v>
      </c>
      <c r="E116" s="19" t="s">
        <v>266</v>
      </c>
      <c r="F116" s="16">
        <v>45542</v>
      </c>
      <c r="G116" s="16" t="s">
        <v>266</v>
      </c>
      <c r="H116" s="15">
        <v>0</v>
      </c>
      <c r="I116" s="15" t="s">
        <v>258</v>
      </c>
      <c r="J116" s="15">
        <v>9</v>
      </c>
      <c r="K116" s="15" t="s">
        <v>180</v>
      </c>
    </row>
    <row r="117" spans="1:11" hidden="1" x14ac:dyDescent="0.3">
      <c r="A117" s="17">
        <v>49</v>
      </c>
      <c r="B117" s="17" t="s">
        <v>193</v>
      </c>
      <c r="C117" s="18" t="s">
        <v>192</v>
      </c>
      <c r="D117" s="16" t="s">
        <v>265</v>
      </c>
      <c r="E117" s="16" t="s">
        <v>266</v>
      </c>
      <c r="F117" s="16" t="s">
        <v>292</v>
      </c>
      <c r="G117" s="19" t="s">
        <v>264</v>
      </c>
      <c r="H117" s="15">
        <v>5</v>
      </c>
      <c r="I117" s="15" t="s">
        <v>257</v>
      </c>
      <c r="J117" s="15">
        <v>9</v>
      </c>
      <c r="K117" s="15" t="s">
        <v>180</v>
      </c>
    </row>
    <row r="118" spans="1:11" hidden="1" x14ac:dyDescent="0.3">
      <c r="A118" s="17">
        <v>50</v>
      </c>
      <c r="B118" s="17" t="s">
        <v>193</v>
      </c>
      <c r="C118" s="17" t="s">
        <v>192</v>
      </c>
      <c r="D118" s="16">
        <v>45581</v>
      </c>
      <c r="E118" s="16" t="s">
        <v>266</v>
      </c>
      <c r="F118" s="16">
        <v>45596</v>
      </c>
      <c r="G118" s="16" t="s">
        <v>264</v>
      </c>
      <c r="H118" s="15">
        <v>12</v>
      </c>
      <c r="I118" s="15" t="s">
        <v>264</v>
      </c>
      <c r="J118" s="15">
        <v>10</v>
      </c>
      <c r="K118" s="15" t="s">
        <v>180</v>
      </c>
    </row>
    <row r="119" spans="1:11" hidden="1" x14ac:dyDescent="0.3">
      <c r="A119" s="17">
        <v>51</v>
      </c>
      <c r="B119" s="17" t="s">
        <v>193</v>
      </c>
      <c r="C119" s="17" t="s">
        <v>192</v>
      </c>
      <c r="D119" s="16">
        <v>45597</v>
      </c>
      <c r="E119" s="19" t="s">
        <v>266</v>
      </c>
      <c r="F119" s="16">
        <v>45609</v>
      </c>
      <c r="G119" s="16" t="s">
        <v>264</v>
      </c>
      <c r="H119" s="15">
        <v>7</v>
      </c>
      <c r="I119" s="15" t="s">
        <v>264</v>
      </c>
      <c r="J119" s="15">
        <v>11</v>
      </c>
      <c r="K119" s="15" t="s">
        <v>180</v>
      </c>
    </row>
    <row r="120" spans="1:11" hidden="1" x14ac:dyDescent="0.3">
      <c r="A120" s="17">
        <v>52</v>
      </c>
      <c r="B120" s="17" t="s">
        <v>190</v>
      </c>
      <c r="C120" s="15" t="s">
        <v>189</v>
      </c>
      <c r="D120" s="16">
        <v>45536</v>
      </c>
      <c r="E120" s="15" t="s">
        <v>266</v>
      </c>
      <c r="F120" s="16" t="s">
        <v>291</v>
      </c>
      <c r="G120" s="15" t="s">
        <v>264</v>
      </c>
      <c r="H120" s="15">
        <v>18</v>
      </c>
      <c r="I120" s="15" t="s">
        <v>258</v>
      </c>
      <c r="J120" s="15">
        <v>9</v>
      </c>
      <c r="K120" s="15" t="s">
        <v>180</v>
      </c>
    </row>
    <row r="121" spans="1:11" hidden="1" x14ac:dyDescent="0.3">
      <c r="A121" s="17">
        <v>127</v>
      </c>
      <c r="B121" s="17" t="s">
        <v>97</v>
      </c>
      <c r="C121" s="18" t="s">
        <v>96</v>
      </c>
      <c r="D121" s="16">
        <v>45514</v>
      </c>
      <c r="E121" s="16" t="s">
        <v>266</v>
      </c>
      <c r="F121" s="16" t="s">
        <v>277</v>
      </c>
      <c r="G121" s="16" t="s">
        <v>264</v>
      </c>
      <c r="H121" s="15">
        <v>5</v>
      </c>
      <c r="I121" s="15" t="s">
        <v>258</v>
      </c>
      <c r="J121" s="15">
        <v>8</v>
      </c>
      <c r="K121" s="15" t="s">
        <v>69</v>
      </c>
    </row>
    <row r="122" spans="1:11" hidden="1" x14ac:dyDescent="0.3">
      <c r="A122" s="17">
        <v>128</v>
      </c>
      <c r="B122" s="18" t="s">
        <v>83</v>
      </c>
      <c r="C122" s="18" t="s">
        <v>82</v>
      </c>
      <c r="D122" s="16">
        <v>45753</v>
      </c>
      <c r="E122" s="16" t="s">
        <v>264</v>
      </c>
      <c r="F122" s="16" t="s">
        <v>290</v>
      </c>
      <c r="G122" s="16" t="s">
        <v>264</v>
      </c>
      <c r="H122" s="15">
        <v>10</v>
      </c>
      <c r="I122" s="15" t="s">
        <v>258</v>
      </c>
      <c r="J122" s="15">
        <v>4</v>
      </c>
      <c r="K122" s="15" t="s">
        <v>69</v>
      </c>
    </row>
    <row r="123" spans="1:11" hidden="1" x14ac:dyDescent="0.3">
      <c r="A123" s="17">
        <v>129</v>
      </c>
      <c r="B123" s="18" t="s">
        <v>80</v>
      </c>
      <c r="C123" s="18" t="s">
        <v>79</v>
      </c>
      <c r="D123" s="16">
        <v>45484</v>
      </c>
      <c r="E123" s="19" t="s">
        <v>266</v>
      </c>
      <c r="F123" s="16" t="s">
        <v>289</v>
      </c>
      <c r="G123" s="19" t="s">
        <v>266</v>
      </c>
      <c r="H123" s="15">
        <v>8</v>
      </c>
      <c r="I123" s="15" t="s">
        <v>288</v>
      </c>
      <c r="J123" s="15">
        <v>7</v>
      </c>
      <c r="K123" s="15" t="s">
        <v>69</v>
      </c>
    </row>
    <row r="124" spans="1:11" hidden="1" x14ac:dyDescent="0.3">
      <c r="A124" s="17">
        <v>130</v>
      </c>
      <c r="B124" s="18" t="s">
        <v>80</v>
      </c>
      <c r="C124" s="18" t="s">
        <v>79</v>
      </c>
      <c r="D124" s="16" t="s">
        <v>287</v>
      </c>
      <c r="E124" s="19" t="s">
        <v>266</v>
      </c>
      <c r="F124" s="16" t="s">
        <v>286</v>
      </c>
      <c r="G124" s="16" t="s">
        <v>264</v>
      </c>
      <c r="H124" s="15">
        <v>4</v>
      </c>
      <c r="I124" s="15" t="s">
        <v>258</v>
      </c>
      <c r="J124" s="15">
        <v>3</v>
      </c>
      <c r="K124" s="15" t="s">
        <v>69</v>
      </c>
    </row>
    <row r="125" spans="1:11" hidden="1" x14ac:dyDescent="0.3">
      <c r="A125" s="17">
        <v>131</v>
      </c>
      <c r="B125" s="17" t="s">
        <v>74</v>
      </c>
      <c r="C125" s="17" t="s">
        <v>73</v>
      </c>
      <c r="D125" s="16" t="s">
        <v>285</v>
      </c>
      <c r="E125" s="16" t="s">
        <v>266</v>
      </c>
      <c r="F125" s="16" t="s">
        <v>284</v>
      </c>
      <c r="G125" s="16" t="s">
        <v>266</v>
      </c>
      <c r="H125" s="15">
        <v>5</v>
      </c>
      <c r="I125" s="15" t="s">
        <v>258</v>
      </c>
      <c r="J125" s="15">
        <v>8</v>
      </c>
      <c r="K125" s="15" t="s">
        <v>69</v>
      </c>
    </row>
    <row r="126" spans="1:11" hidden="1" x14ac:dyDescent="0.3">
      <c r="A126" s="17">
        <v>13</v>
      </c>
      <c r="B126" s="17" t="s">
        <v>244</v>
      </c>
      <c r="C126" s="17" t="s">
        <v>243</v>
      </c>
      <c r="D126" s="16">
        <v>45608</v>
      </c>
      <c r="E126" s="16" t="s">
        <v>266</v>
      </c>
      <c r="F126" s="16">
        <v>45608</v>
      </c>
      <c r="G126" s="16" t="s">
        <v>264</v>
      </c>
      <c r="H126" s="15">
        <v>1</v>
      </c>
      <c r="I126" s="15" t="s">
        <v>258</v>
      </c>
      <c r="J126" s="15">
        <v>11</v>
      </c>
      <c r="K126" s="15" t="s">
        <v>228</v>
      </c>
    </row>
    <row r="127" spans="1:11" hidden="1" x14ac:dyDescent="0.3">
      <c r="A127" s="17">
        <v>14</v>
      </c>
      <c r="B127" s="17" t="s">
        <v>244</v>
      </c>
      <c r="C127" s="17" t="s">
        <v>243</v>
      </c>
      <c r="D127" s="16">
        <v>45618</v>
      </c>
      <c r="E127" s="16" t="s">
        <v>266</v>
      </c>
      <c r="F127" s="16">
        <v>45622</v>
      </c>
      <c r="G127" s="16" t="s">
        <v>264</v>
      </c>
      <c r="H127" s="15">
        <v>3</v>
      </c>
      <c r="I127" s="15" t="s">
        <v>264</v>
      </c>
      <c r="J127" s="15">
        <v>11</v>
      </c>
      <c r="K127" s="15" t="s">
        <v>228</v>
      </c>
    </row>
    <row r="128" spans="1:11" hidden="1" x14ac:dyDescent="0.3">
      <c r="A128" s="17">
        <v>15</v>
      </c>
      <c r="B128" s="17" t="s">
        <v>244</v>
      </c>
      <c r="C128" s="17" t="s">
        <v>243</v>
      </c>
      <c r="D128" s="16">
        <v>45636</v>
      </c>
      <c r="E128" s="16" t="s">
        <v>266</v>
      </c>
      <c r="F128" s="16">
        <v>45640</v>
      </c>
      <c r="G128" s="19" t="s">
        <v>264</v>
      </c>
      <c r="H128" s="15">
        <v>3</v>
      </c>
      <c r="I128" s="15" t="s">
        <v>264</v>
      </c>
      <c r="J128" s="15">
        <v>12</v>
      </c>
      <c r="K128" s="15" t="s">
        <v>228</v>
      </c>
    </row>
    <row r="129" spans="1:11" hidden="1" x14ac:dyDescent="0.3">
      <c r="A129" s="17">
        <v>16</v>
      </c>
      <c r="B129" s="17" t="s">
        <v>241</v>
      </c>
      <c r="C129" s="15" t="s">
        <v>240</v>
      </c>
      <c r="D129" s="16">
        <v>45506</v>
      </c>
      <c r="E129" s="19" t="s">
        <v>266</v>
      </c>
      <c r="F129" s="16" t="s">
        <v>268</v>
      </c>
      <c r="G129" s="16" t="s">
        <v>264</v>
      </c>
      <c r="H129" s="15">
        <v>12</v>
      </c>
      <c r="I129" s="15" t="s">
        <v>264</v>
      </c>
      <c r="J129" s="15">
        <v>8</v>
      </c>
      <c r="K129" s="15" t="s">
        <v>228</v>
      </c>
    </row>
    <row r="130" spans="1:11" hidden="1" x14ac:dyDescent="0.3">
      <c r="A130" s="17">
        <v>17</v>
      </c>
      <c r="B130" s="17" t="s">
        <v>241</v>
      </c>
      <c r="C130" s="15" t="s">
        <v>240</v>
      </c>
      <c r="D130" s="16">
        <v>45566</v>
      </c>
      <c r="E130" s="15" t="s">
        <v>266</v>
      </c>
      <c r="F130" s="16" t="s">
        <v>283</v>
      </c>
      <c r="G130" s="16" t="s">
        <v>264</v>
      </c>
      <c r="H130" s="15">
        <v>13</v>
      </c>
      <c r="I130" s="15" t="s">
        <v>264</v>
      </c>
      <c r="J130" s="15">
        <v>10</v>
      </c>
      <c r="K130" s="15" t="s">
        <v>228</v>
      </c>
    </row>
    <row r="131" spans="1:11" hidden="1" x14ac:dyDescent="0.3">
      <c r="A131" s="17">
        <v>18</v>
      </c>
      <c r="B131" s="17" t="s">
        <v>241</v>
      </c>
      <c r="C131" s="15" t="s">
        <v>240</v>
      </c>
      <c r="D131" s="16">
        <v>45597</v>
      </c>
      <c r="E131" s="16" t="s">
        <v>266</v>
      </c>
      <c r="F131" s="16">
        <v>45623</v>
      </c>
      <c r="G131" s="19" t="s">
        <v>264</v>
      </c>
      <c r="H131" s="15">
        <v>19</v>
      </c>
      <c r="I131" s="15" t="s">
        <v>269</v>
      </c>
      <c r="J131" s="15">
        <v>11</v>
      </c>
      <c r="K131" s="15" t="s">
        <v>228</v>
      </c>
    </row>
    <row r="132" spans="1:11" hidden="1" x14ac:dyDescent="0.3">
      <c r="A132" s="17">
        <v>19</v>
      </c>
      <c r="B132" s="17" t="s">
        <v>238</v>
      </c>
      <c r="C132" s="15" t="s">
        <v>237</v>
      </c>
      <c r="D132" s="16">
        <v>45536</v>
      </c>
      <c r="E132" s="20" t="s">
        <v>266</v>
      </c>
      <c r="F132" s="16" t="s">
        <v>282</v>
      </c>
      <c r="G132" s="16" t="s">
        <v>266</v>
      </c>
      <c r="H132" s="15">
        <v>19</v>
      </c>
      <c r="I132" s="15" t="s">
        <v>264</v>
      </c>
      <c r="J132" s="15">
        <v>9</v>
      </c>
      <c r="K132" s="15" t="s">
        <v>228</v>
      </c>
    </row>
    <row r="133" spans="1:11" hidden="1" x14ac:dyDescent="0.3">
      <c r="A133" s="17">
        <v>20</v>
      </c>
      <c r="B133" s="17" t="s">
        <v>238</v>
      </c>
      <c r="C133" s="15" t="s">
        <v>237</v>
      </c>
      <c r="D133" s="16">
        <v>45727</v>
      </c>
      <c r="E133" s="16" t="s">
        <v>264</v>
      </c>
      <c r="F133" s="16">
        <v>45747</v>
      </c>
      <c r="G133" s="16" t="s">
        <v>264</v>
      </c>
      <c r="H133" s="15">
        <v>15</v>
      </c>
      <c r="I133" s="15" t="s">
        <v>269</v>
      </c>
      <c r="J133" s="15">
        <v>3</v>
      </c>
      <c r="K133" s="15" t="s">
        <v>228</v>
      </c>
    </row>
    <row r="134" spans="1:11" hidden="1" x14ac:dyDescent="0.3">
      <c r="A134" s="17">
        <v>21</v>
      </c>
      <c r="B134" s="17" t="s">
        <v>238</v>
      </c>
      <c r="C134" s="15" t="s">
        <v>237</v>
      </c>
      <c r="D134" s="16">
        <v>45748</v>
      </c>
      <c r="E134" s="15" t="s">
        <v>266</v>
      </c>
      <c r="F134" s="16" t="s">
        <v>281</v>
      </c>
      <c r="G134" s="19" t="s">
        <v>266</v>
      </c>
      <c r="H134" s="15">
        <v>22</v>
      </c>
      <c r="I134" s="15" t="s">
        <v>269</v>
      </c>
      <c r="J134" s="15">
        <v>4</v>
      </c>
      <c r="K134" s="15" t="s">
        <v>228</v>
      </c>
    </row>
    <row r="135" spans="1:11" hidden="1" x14ac:dyDescent="0.3">
      <c r="A135" s="17">
        <v>22</v>
      </c>
      <c r="B135" s="17" t="s">
        <v>238</v>
      </c>
      <c r="C135" s="15" t="s">
        <v>237</v>
      </c>
      <c r="D135" s="16">
        <v>45778</v>
      </c>
      <c r="E135" s="20" t="s">
        <v>266</v>
      </c>
      <c r="F135" s="16">
        <v>45808</v>
      </c>
      <c r="G135" s="16" t="s">
        <v>264</v>
      </c>
      <c r="H135" s="15">
        <v>21</v>
      </c>
      <c r="I135" s="15" t="s">
        <v>269</v>
      </c>
      <c r="J135" s="15">
        <v>5</v>
      </c>
      <c r="K135" s="15" t="s">
        <v>228</v>
      </c>
    </row>
    <row r="136" spans="1:11" hidden="1" x14ac:dyDescent="0.3">
      <c r="A136" s="17">
        <v>23</v>
      </c>
      <c r="B136" s="17" t="s">
        <v>230</v>
      </c>
      <c r="C136" s="15" t="s">
        <v>229</v>
      </c>
      <c r="D136" s="16">
        <v>45577</v>
      </c>
      <c r="E136" s="16" t="s">
        <v>266</v>
      </c>
      <c r="F136" s="16" t="s">
        <v>280</v>
      </c>
      <c r="G136" s="16" t="s">
        <v>266</v>
      </c>
      <c r="H136" s="15">
        <v>14</v>
      </c>
      <c r="I136" s="15" t="s">
        <v>58</v>
      </c>
      <c r="J136" s="15">
        <v>10</v>
      </c>
      <c r="K136" s="15" t="s">
        <v>228</v>
      </c>
    </row>
    <row r="137" spans="1:11" hidden="1" x14ac:dyDescent="0.3">
      <c r="A137" s="17">
        <v>24</v>
      </c>
      <c r="B137" s="17" t="s">
        <v>230</v>
      </c>
      <c r="C137" s="15" t="s">
        <v>229</v>
      </c>
      <c r="D137" s="16">
        <v>45597</v>
      </c>
      <c r="E137" s="16" t="s">
        <v>266</v>
      </c>
      <c r="F137" s="16" t="s">
        <v>279</v>
      </c>
      <c r="G137" s="16" t="s">
        <v>266</v>
      </c>
      <c r="H137" s="15">
        <v>20</v>
      </c>
      <c r="I137" s="15" t="s">
        <v>58</v>
      </c>
      <c r="J137" s="15">
        <v>11</v>
      </c>
      <c r="K137" s="15" t="s">
        <v>228</v>
      </c>
    </row>
    <row r="138" spans="1:11" hidden="1" x14ac:dyDescent="0.3">
      <c r="A138" s="17">
        <v>25</v>
      </c>
      <c r="B138" s="17" t="s">
        <v>230</v>
      </c>
      <c r="C138" s="15" t="s">
        <v>229</v>
      </c>
      <c r="D138" s="16">
        <v>45627</v>
      </c>
      <c r="E138" s="16" t="s">
        <v>266</v>
      </c>
      <c r="F138" s="16" t="s">
        <v>278</v>
      </c>
      <c r="G138" s="19" t="s">
        <v>264</v>
      </c>
      <c r="H138" s="15">
        <v>22</v>
      </c>
      <c r="I138" s="15" t="s">
        <v>58</v>
      </c>
      <c r="J138" s="15">
        <v>12</v>
      </c>
      <c r="K138" s="15" t="s">
        <v>228</v>
      </c>
    </row>
    <row r="139" spans="1:11" hidden="1" x14ac:dyDescent="0.3">
      <c r="A139" s="17">
        <v>26</v>
      </c>
      <c r="B139" s="17" t="s">
        <v>230</v>
      </c>
      <c r="C139" s="15" t="s">
        <v>229</v>
      </c>
      <c r="D139" s="16">
        <v>45658</v>
      </c>
      <c r="E139" s="16" t="s">
        <v>266</v>
      </c>
      <c r="F139" s="16">
        <v>45667</v>
      </c>
      <c r="G139" s="16" t="s">
        <v>264</v>
      </c>
      <c r="H139" s="15">
        <v>7</v>
      </c>
      <c r="I139" s="15" t="s">
        <v>58</v>
      </c>
      <c r="J139" s="15">
        <v>1</v>
      </c>
      <c r="K139" s="15" t="s">
        <v>228</v>
      </c>
    </row>
    <row r="140" spans="1:11" hidden="1" x14ac:dyDescent="0.3">
      <c r="A140" s="17">
        <v>132</v>
      </c>
      <c r="B140" s="17" t="s">
        <v>63</v>
      </c>
      <c r="C140" s="15" t="s">
        <v>62</v>
      </c>
      <c r="D140" s="16">
        <v>45513</v>
      </c>
      <c r="E140" s="15" t="s">
        <v>264</v>
      </c>
      <c r="F140" s="16" t="s">
        <v>277</v>
      </c>
      <c r="G140" s="16" t="s">
        <v>264</v>
      </c>
      <c r="H140" s="15">
        <v>6</v>
      </c>
      <c r="I140" s="15" t="s">
        <v>258</v>
      </c>
      <c r="J140" s="15">
        <v>8</v>
      </c>
      <c r="K140" s="15" t="s">
        <v>34</v>
      </c>
    </row>
    <row r="141" spans="1:11" hidden="1" x14ac:dyDescent="0.3">
      <c r="A141" s="17">
        <v>133</v>
      </c>
      <c r="B141" s="18" t="s">
        <v>54</v>
      </c>
      <c r="C141" s="18" t="s">
        <v>53</v>
      </c>
      <c r="D141" s="16">
        <v>45689</v>
      </c>
      <c r="E141" s="15" t="s">
        <v>266</v>
      </c>
      <c r="F141" s="16">
        <v>45695</v>
      </c>
      <c r="G141" s="15" t="s">
        <v>264</v>
      </c>
      <c r="H141" s="15">
        <v>5</v>
      </c>
      <c r="I141" s="15" t="s">
        <v>258</v>
      </c>
      <c r="J141" s="15">
        <v>2</v>
      </c>
      <c r="K141" s="15" t="s">
        <v>34</v>
      </c>
    </row>
    <row r="142" spans="1:11" hidden="1" x14ac:dyDescent="0.3">
      <c r="A142" s="17">
        <v>134</v>
      </c>
      <c r="B142" s="18" t="s">
        <v>54</v>
      </c>
      <c r="C142" s="18" t="s">
        <v>53</v>
      </c>
      <c r="D142" s="16" t="s">
        <v>276</v>
      </c>
      <c r="E142" s="16" t="s">
        <v>266</v>
      </c>
      <c r="F142" s="16" t="s">
        <v>276</v>
      </c>
      <c r="G142" s="16" t="s">
        <v>266</v>
      </c>
      <c r="H142" s="15">
        <v>0</v>
      </c>
      <c r="I142" s="15" t="s">
        <v>258</v>
      </c>
      <c r="J142" s="15">
        <v>2</v>
      </c>
      <c r="K142" s="15" t="s">
        <v>34</v>
      </c>
    </row>
    <row r="143" spans="1:11" hidden="1" x14ac:dyDescent="0.3">
      <c r="A143" s="17">
        <v>135</v>
      </c>
      <c r="B143" s="18" t="s">
        <v>54</v>
      </c>
      <c r="C143" s="18" t="s">
        <v>53</v>
      </c>
      <c r="D143" s="16" t="s">
        <v>275</v>
      </c>
      <c r="E143" s="16" t="s">
        <v>264</v>
      </c>
      <c r="F143" s="16" t="s">
        <v>274</v>
      </c>
      <c r="G143" s="15" t="s">
        <v>266</v>
      </c>
      <c r="H143" s="15">
        <v>7</v>
      </c>
      <c r="I143" s="15" t="s">
        <v>257</v>
      </c>
      <c r="J143" s="15">
        <v>3</v>
      </c>
      <c r="K143" s="15" t="s">
        <v>34</v>
      </c>
    </row>
    <row r="144" spans="1:11" hidden="1" x14ac:dyDescent="0.3">
      <c r="A144" s="17">
        <v>136</v>
      </c>
      <c r="B144" s="18" t="s">
        <v>54</v>
      </c>
      <c r="C144" s="18" t="s">
        <v>53</v>
      </c>
      <c r="D144" s="16" t="s">
        <v>273</v>
      </c>
      <c r="E144" s="16" t="s">
        <v>266</v>
      </c>
      <c r="F144" s="16" t="s">
        <v>272</v>
      </c>
      <c r="G144" s="16" t="s">
        <v>266</v>
      </c>
      <c r="H144" s="15">
        <v>2</v>
      </c>
      <c r="I144" s="15" t="s">
        <v>258</v>
      </c>
      <c r="J144" s="15">
        <v>3</v>
      </c>
      <c r="K144" s="15" t="s">
        <v>34</v>
      </c>
    </row>
    <row r="145" spans="1:11" hidden="1" x14ac:dyDescent="0.3">
      <c r="A145" s="17">
        <v>137</v>
      </c>
      <c r="B145" s="17" t="s">
        <v>51</v>
      </c>
      <c r="C145" s="15" t="s">
        <v>22</v>
      </c>
      <c r="D145" s="16">
        <v>45540</v>
      </c>
      <c r="E145" s="16" t="s">
        <v>264</v>
      </c>
      <c r="F145" s="16">
        <v>45543</v>
      </c>
      <c r="G145" s="15" t="s">
        <v>266</v>
      </c>
      <c r="H145" s="15">
        <v>2</v>
      </c>
      <c r="I145" s="15" t="s">
        <v>271</v>
      </c>
      <c r="J145" s="15">
        <v>9</v>
      </c>
      <c r="K145" s="15" t="s">
        <v>34</v>
      </c>
    </row>
    <row r="146" spans="1:11" hidden="1" x14ac:dyDescent="0.3">
      <c r="A146" s="17">
        <v>138</v>
      </c>
      <c r="B146" s="17" t="s">
        <v>49</v>
      </c>
      <c r="C146" s="17" t="s">
        <v>48</v>
      </c>
      <c r="D146" s="16">
        <v>45717</v>
      </c>
      <c r="E146" s="15" t="s">
        <v>266</v>
      </c>
      <c r="F146" s="16">
        <v>45717</v>
      </c>
      <c r="G146" s="15" t="s">
        <v>264</v>
      </c>
      <c r="H146" s="15">
        <v>-1</v>
      </c>
      <c r="I146" s="15" t="s">
        <v>258</v>
      </c>
      <c r="J146" s="15">
        <v>3</v>
      </c>
      <c r="K146" s="15" t="s">
        <v>34</v>
      </c>
    </row>
    <row r="147" spans="1:11" hidden="1" x14ac:dyDescent="0.3">
      <c r="A147" s="17">
        <v>139</v>
      </c>
      <c r="B147" s="17" t="s">
        <v>46</v>
      </c>
      <c r="C147" s="17" t="s">
        <v>45</v>
      </c>
      <c r="D147" s="16">
        <v>45474</v>
      </c>
      <c r="E147" s="15" t="s">
        <v>266</v>
      </c>
      <c r="F147" s="16" t="s">
        <v>270</v>
      </c>
      <c r="G147" s="16" t="s">
        <v>266</v>
      </c>
      <c r="H147" s="15">
        <v>11</v>
      </c>
      <c r="I147" s="15" t="s">
        <v>269</v>
      </c>
      <c r="J147" s="15">
        <v>7</v>
      </c>
      <c r="K147" s="15" t="s">
        <v>34</v>
      </c>
    </row>
    <row r="148" spans="1:11" hidden="1" x14ac:dyDescent="0.3">
      <c r="A148" s="17">
        <v>140</v>
      </c>
      <c r="B148" s="17" t="s">
        <v>46</v>
      </c>
      <c r="C148" s="17" t="s">
        <v>45</v>
      </c>
      <c r="D148" s="16">
        <v>45505</v>
      </c>
      <c r="E148" s="16" t="s">
        <v>266</v>
      </c>
      <c r="F148" s="16">
        <v>45512</v>
      </c>
      <c r="G148" s="16" t="s">
        <v>264</v>
      </c>
      <c r="H148" s="15">
        <v>6</v>
      </c>
      <c r="I148" s="15" t="s">
        <v>258</v>
      </c>
      <c r="J148" s="15">
        <v>8</v>
      </c>
      <c r="K148" s="15" t="s">
        <v>34</v>
      </c>
    </row>
    <row r="149" spans="1:11" hidden="1" x14ac:dyDescent="0.3">
      <c r="A149" s="17">
        <v>141</v>
      </c>
      <c r="B149" s="17" t="s">
        <v>43</v>
      </c>
      <c r="C149" s="17" t="s">
        <v>25</v>
      </c>
      <c r="D149" s="16">
        <v>45505</v>
      </c>
      <c r="E149" s="16" t="s">
        <v>266</v>
      </c>
      <c r="F149" s="16">
        <v>45515</v>
      </c>
      <c r="G149" s="16" t="s">
        <v>266</v>
      </c>
      <c r="H149" s="15">
        <v>7</v>
      </c>
      <c r="I149" s="15" t="s">
        <v>258</v>
      </c>
      <c r="J149" s="15">
        <v>8</v>
      </c>
      <c r="K149" s="15" t="s">
        <v>34</v>
      </c>
    </row>
    <row r="150" spans="1:11" hidden="1" x14ac:dyDescent="0.3">
      <c r="A150" s="17">
        <v>142</v>
      </c>
      <c r="B150" s="17" t="s">
        <v>36</v>
      </c>
      <c r="C150" s="17" t="s">
        <v>35</v>
      </c>
      <c r="D150" s="16">
        <v>45505</v>
      </c>
      <c r="E150" s="16" t="s">
        <v>266</v>
      </c>
      <c r="F150" s="16" t="s">
        <v>268</v>
      </c>
      <c r="G150" s="16" t="s">
        <v>264</v>
      </c>
      <c r="H150" s="15">
        <v>13</v>
      </c>
      <c r="I150" s="15" t="s">
        <v>267</v>
      </c>
      <c r="J150" s="15">
        <v>8</v>
      </c>
      <c r="K150" s="15" t="s">
        <v>34</v>
      </c>
    </row>
    <row r="151" spans="1:11" hidden="1" x14ac:dyDescent="0.3">
      <c r="A151" s="17">
        <v>143</v>
      </c>
      <c r="B151" s="17" t="s">
        <v>36</v>
      </c>
      <c r="C151" s="17" t="s">
        <v>35</v>
      </c>
      <c r="D151" s="16">
        <v>45546</v>
      </c>
      <c r="E151" s="16" t="s">
        <v>266</v>
      </c>
      <c r="F151" s="16" t="s">
        <v>265</v>
      </c>
      <c r="G151" s="16" t="s">
        <v>264</v>
      </c>
      <c r="H151" s="15">
        <v>2</v>
      </c>
      <c r="I151" s="15" t="s">
        <v>263</v>
      </c>
      <c r="J151" s="15">
        <v>9</v>
      </c>
      <c r="K151" s="15" t="s">
        <v>34</v>
      </c>
    </row>
    <row r="154" spans="1:11" s="95" customFormat="1" x14ac:dyDescent="0.3">
      <c r="A154" s="24"/>
      <c r="B154" s="24"/>
      <c r="C154" s="24"/>
      <c r="D154" s="24"/>
      <c r="E154" s="24"/>
      <c r="F154" s="24"/>
      <c r="G154" s="24"/>
      <c r="H154" s="24"/>
      <c r="I154" s="24"/>
      <c r="J154" s="24"/>
      <c r="K154" s="24"/>
    </row>
    <row r="155" spans="1:11" s="95" customFormat="1" x14ac:dyDescent="0.3">
      <c r="A155" s="24"/>
      <c r="B155" s="24"/>
      <c r="C155" s="24"/>
      <c r="D155" s="24"/>
      <c r="E155" s="24"/>
      <c r="F155" s="24"/>
      <c r="G155" s="24"/>
      <c r="H155" s="24"/>
      <c r="I155" s="24"/>
      <c r="J155" s="24"/>
      <c r="K155" s="24"/>
    </row>
    <row r="156" spans="1:11" s="95" customFormat="1" x14ac:dyDescent="0.3">
      <c r="A156" s="24"/>
      <c r="B156" s="24"/>
      <c r="C156" s="24"/>
      <c r="D156" s="24"/>
      <c r="E156" s="24"/>
      <c r="F156" s="24"/>
      <c r="G156" s="24"/>
      <c r="H156" s="24"/>
      <c r="I156" s="24"/>
      <c r="J156" s="24"/>
      <c r="K156" s="24"/>
    </row>
    <row r="157" spans="1:11" s="95" customFormat="1" x14ac:dyDescent="0.3">
      <c r="A157" s="24"/>
      <c r="B157" s="24"/>
      <c r="C157" s="24"/>
      <c r="D157" s="24"/>
      <c r="E157" s="24"/>
      <c r="F157" s="24"/>
      <c r="G157" s="24"/>
      <c r="H157" s="24"/>
      <c r="I157" s="24"/>
      <c r="J157" s="24"/>
      <c r="K157" s="24"/>
    </row>
    <row r="158" spans="1:11" s="95" customFormat="1" x14ac:dyDescent="0.3">
      <c r="A158" s="24"/>
      <c r="B158" s="24"/>
      <c r="C158" s="24"/>
      <c r="D158" s="24"/>
      <c r="E158" s="24"/>
      <c r="F158" s="24"/>
      <c r="G158" s="24"/>
      <c r="H158" s="24"/>
      <c r="I158" s="24"/>
      <c r="J158" s="24"/>
      <c r="K158" s="24"/>
    </row>
    <row r="159" spans="1:11" s="95" customFormat="1" x14ac:dyDescent="0.3">
      <c r="A159" s="24"/>
      <c r="B159" s="24"/>
      <c r="C159" s="24"/>
      <c r="D159" s="24"/>
      <c r="E159" s="24"/>
      <c r="F159" s="24"/>
      <c r="G159" s="24"/>
      <c r="H159" s="24"/>
      <c r="I159" s="24"/>
      <c r="J159" s="24"/>
      <c r="K159" s="24"/>
    </row>
    <row r="160" spans="1:11" s="95" customFormat="1" x14ac:dyDescent="0.3">
      <c r="A160" s="24"/>
      <c r="B160" s="24"/>
      <c r="C160" s="24"/>
      <c r="D160" s="24"/>
      <c r="E160" s="24"/>
      <c r="F160" s="24"/>
      <c r="G160" s="24"/>
      <c r="H160" s="24"/>
      <c r="I160" s="24"/>
      <c r="J160" s="24"/>
      <c r="K160" s="24"/>
    </row>
    <row r="161" spans="1:11" s="95" customFormat="1" x14ac:dyDescent="0.3">
      <c r="A161" s="24"/>
      <c r="B161" s="24"/>
      <c r="C161" s="24"/>
      <c r="D161" s="24"/>
      <c r="E161" s="24"/>
      <c r="F161" s="24"/>
      <c r="G161" s="24"/>
      <c r="H161" s="24"/>
      <c r="I161" s="24"/>
      <c r="J161" s="24"/>
      <c r="K161" s="24"/>
    </row>
    <row r="162" spans="1:11" s="95" customFormat="1" x14ac:dyDescent="0.3">
      <c r="A162" s="24"/>
      <c r="B162" s="24"/>
      <c r="C162" s="24"/>
      <c r="D162" s="24"/>
      <c r="E162" s="24"/>
      <c r="F162" s="24"/>
      <c r="G162" s="24"/>
      <c r="H162" s="24"/>
      <c r="I162" s="24"/>
      <c r="J162" s="24"/>
      <c r="K162" s="24"/>
    </row>
    <row r="163" spans="1:11" s="95" customFormat="1" x14ac:dyDescent="0.3">
      <c r="A163" s="24"/>
      <c r="B163" s="24"/>
      <c r="C163" s="24"/>
      <c r="D163" s="24"/>
      <c r="E163" s="24"/>
      <c r="F163" s="24"/>
      <c r="G163" s="24"/>
      <c r="H163" s="24"/>
      <c r="I163" s="24"/>
      <c r="J163" s="24"/>
      <c r="K163" s="24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7595B9-8CC4-4515-947E-A6045283927B}">
  <sheetPr codeName="Feuil2"/>
  <dimension ref="A1:G92"/>
  <sheetViews>
    <sheetView showGridLines="0" workbookViewId="0">
      <pane ySplit="1" topLeftCell="A2" activePane="bottomLeft" state="frozen"/>
      <selection activeCell="C28" sqref="C28"/>
      <selection pane="bottomLeft" activeCell="C24" sqref="C24"/>
    </sheetView>
  </sheetViews>
  <sheetFormatPr baseColWidth="10" defaultRowHeight="14.4" x14ac:dyDescent="0.3"/>
  <cols>
    <col min="1" max="1" width="2.453125" style="2" bestFit="1" customWidth="1"/>
    <col min="2" max="2" width="13.6328125" style="2" bestFit="1" customWidth="1"/>
    <col min="3" max="3" width="12.1796875" style="2" bestFit="1" customWidth="1"/>
    <col min="4" max="4" width="15.1796875" style="2" bestFit="1" customWidth="1"/>
    <col min="5" max="5" width="2.7265625" style="2" bestFit="1" customWidth="1"/>
    <col min="6" max="6" width="3.36328125" style="2" bestFit="1" customWidth="1"/>
    <col min="7" max="7" width="5.81640625" style="2" customWidth="1"/>
    <col min="8" max="16384" width="10.90625" style="1"/>
  </cols>
  <sheetData>
    <row r="1" spans="1:7" x14ac:dyDescent="0.3">
      <c r="A1" s="14" t="s">
        <v>262</v>
      </c>
      <c r="B1" s="13" t="s">
        <v>261</v>
      </c>
      <c r="C1" s="13" t="s">
        <v>260</v>
      </c>
      <c r="D1" s="13" t="s">
        <v>259</v>
      </c>
      <c r="E1" s="13" t="s">
        <v>258</v>
      </c>
      <c r="F1" s="13" t="s">
        <v>257</v>
      </c>
      <c r="G1" s="13" t="s">
        <v>256</v>
      </c>
    </row>
    <row r="2" spans="1:7" x14ac:dyDescent="0.3">
      <c r="A2" s="6">
        <v>1</v>
      </c>
      <c r="B2" s="11" t="s">
        <v>255</v>
      </c>
      <c r="C2" s="12" t="s">
        <v>254</v>
      </c>
      <c r="D2" s="5" t="s">
        <v>245</v>
      </c>
      <c r="E2" s="4">
        <v>25</v>
      </c>
      <c r="F2" s="4">
        <v>12</v>
      </c>
      <c r="G2" s="4" t="s">
        <v>215</v>
      </c>
    </row>
    <row r="3" spans="1:7" x14ac:dyDescent="0.3">
      <c r="A3" s="6">
        <v>2</v>
      </c>
      <c r="B3" s="11" t="s">
        <v>253</v>
      </c>
      <c r="C3" s="11" t="s">
        <v>252</v>
      </c>
      <c r="D3" s="5" t="s">
        <v>245</v>
      </c>
      <c r="E3" s="4">
        <v>25</v>
      </c>
      <c r="F3" s="4">
        <v>12</v>
      </c>
      <c r="G3" s="3" t="s">
        <v>215</v>
      </c>
    </row>
    <row r="4" spans="1:7" x14ac:dyDescent="0.3">
      <c r="A4" s="6">
        <v>3</v>
      </c>
      <c r="B4" s="3" t="s">
        <v>251</v>
      </c>
      <c r="C4" s="9" t="s">
        <v>66</v>
      </c>
      <c r="D4" s="5" t="s">
        <v>245</v>
      </c>
      <c r="E4" s="4">
        <v>25</v>
      </c>
      <c r="F4" s="4">
        <v>12</v>
      </c>
      <c r="G4" s="4" t="s">
        <v>250</v>
      </c>
    </row>
    <row r="5" spans="1:7" x14ac:dyDescent="0.3">
      <c r="A5" s="6">
        <v>4</v>
      </c>
      <c r="B5" s="3" t="s">
        <v>249</v>
      </c>
      <c r="C5" s="3" t="s">
        <v>142</v>
      </c>
      <c r="D5" s="5" t="s">
        <v>245</v>
      </c>
      <c r="E5" s="4">
        <v>20</v>
      </c>
      <c r="F5" s="4">
        <v>10</v>
      </c>
      <c r="G5" s="3" t="s">
        <v>248</v>
      </c>
    </row>
    <row r="6" spans="1:7" x14ac:dyDescent="0.3">
      <c r="A6" s="6">
        <v>5</v>
      </c>
      <c r="B6" s="3" t="s">
        <v>247</v>
      </c>
      <c r="C6" s="3" t="s">
        <v>246</v>
      </c>
      <c r="D6" s="5" t="s">
        <v>245</v>
      </c>
      <c r="E6" s="4">
        <v>25</v>
      </c>
      <c r="F6" s="4">
        <v>12</v>
      </c>
      <c r="G6" s="3" t="s">
        <v>218</v>
      </c>
    </row>
    <row r="7" spans="1:7" x14ac:dyDescent="0.3">
      <c r="A7" s="6">
        <v>6</v>
      </c>
      <c r="B7" s="3" t="s">
        <v>244</v>
      </c>
      <c r="C7" s="3" t="s">
        <v>243</v>
      </c>
      <c r="D7" s="3" t="s">
        <v>228</v>
      </c>
      <c r="E7" s="4">
        <v>25</v>
      </c>
      <c r="F7" s="4">
        <v>12</v>
      </c>
      <c r="G7" s="3" t="s">
        <v>242</v>
      </c>
    </row>
    <row r="8" spans="1:7" x14ac:dyDescent="0.3">
      <c r="A8" s="6">
        <v>7</v>
      </c>
      <c r="B8" s="11" t="s">
        <v>241</v>
      </c>
      <c r="C8" s="11" t="s">
        <v>240</v>
      </c>
      <c r="D8" s="3" t="s">
        <v>228</v>
      </c>
      <c r="E8" s="4">
        <v>25</v>
      </c>
      <c r="F8" s="4">
        <v>12</v>
      </c>
      <c r="G8" s="3" t="s">
        <v>239</v>
      </c>
    </row>
    <row r="9" spans="1:7" x14ac:dyDescent="0.3">
      <c r="A9" s="6">
        <v>8</v>
      </c>
      <c r="B9" s="3" t="s">
        <v>238</v>
      </c>
      <c r="C9" s="9" t="s">
        <v>237</v>
      </c>
      <c r="D9" s="3" t="s">
        <v>228</v>
      </c>
      <c r="E9" s="4">
        <v>25</v>
      </c>
      <c r="F9" s="4">
        <v>12</v>
      </c>
      <c r="G9" s="3" t="s">
        <v>215</v>
      </c>
    </row>
    <row r="10" spans="1:7" x14ac:dyDescent="0.3">
      <c r="A10" s="6">
        <v>9</v>
      </c>
      <c r="B10" s="3" t="s">
        <v>236</v>
      </c>
      <c r="C10" s="3" t="s">
        <v>235</v>
      </c>
      <c r="D10" s="3" t="s">
        <v>228</v>
      </c>
      <c r="E10" s="4">
        <v>25</v>
      </c>
      <c r="F10" s="4">
        <v>12</v>
      </c>
      <c r="G10" s="3" t="s">
        <v>234</v>
      </c>
    </row>
    <row r="11" spans="1:7" x14ac:dyDescent="0.3">
      <c r="A11" s="6">
        <v>10</v>
      </c>
      <c r="B11" s="3" t="s">
        <v>233</v>
      </c>
      <c r="C11" s="3" t="s">
        <v>232</v>
      </c>
      <c r="D11" s="3" t="s">
        <v>228</v>
      </c>
      <c r="E11" s="4">
        <v>25</v>
      </c>
      <c r="F11" s="4">
        <v>12</v>
      </c>
      <c r="G11" s="3" t="s">
        <v>231</v>
      </c>
    </row>
    <row r="12" spans="1:7" x14ac:dyDescent="0.3">
      <c r="A12" s="6">
        <v>11</v>
      </c>
      <c r="B12" s="3" t="s">
        <v>230</v>
      </c>
      <c r="C12" s="3" t="s">
        <v>229</v>
      </c>
      <c r="D12" s="3" t="s">
        <v>228</v>
      </c>
      <c r="E12" s="4">
        <v>25</v>
      </c>
      <c r="F12" s="4">
        <v>12</v>
      </c>
      <c r="G12" s="3" t="s">
        <v>227</v>
      </c>
    </row>
    <row r="13" spans="1:7" x14ac:dyDescent="0.3">
      <c r="A13" s="6">
        <v>12</v>
      </c>
      <c r="B13" s="3" t="s">
        <v>226</v>
      </c>
      <c r="C13" s="3" t="s">
        <v>225</v>
      </c>
      <c r="D13" s="5" t="s">
        <v>210</v>
      </c>
      <c r="E13" s="4">
        <v>25</v>
      </c>
      <c r="F13" s="4">
        <v>12</v>
      </c>
      <c r="G13" s="3" t="s">
        <v>224</v>
      </c>
    </row>
    <row r="14" spans="1:7" x14ac:dyDescent="0.3">
      <c r="A14" s="6">
        <v>13</v>
      </c>
      <c r="B14" s="4" t="s">
        <v>223</v>
      </c>
      <c r="C14" s="4" t="s">
        <v>222</v>
      </c>
      <c r="D14" s="5" t="s">
        <v>210</v>
      </c>
      <c r="E14" s="4">
        <v>25</v>
      </c>
      <c r="F14" s="4">
        <v>12</v>
      </c>
      <c r="G14" s="4" t="s">
        <v>221</v>
      </c>
    </row>
    <row r="15" spans="1:7" x14ac:dyDescent="0.3">
      <c r="A15" s="6">
        <v>14</v>
      </c>
      <c r="B15" s="3" t="s">
        <v>220</v>
      </c>
      <c r="C15" s="3" t="s">
        <v>219</v>
      </c>
      <c r="D15" s="5" t="s">
        <v>210</v>
      </c>
      <c r="E15" s="4">
        <v>25</v>
      </c>
      <c r="F15" s="4">
        <v>12</v>
      </c>
      <c r="G15" s="3" t="s">
        <v>218</v>
      </c>
    </row>
    <row r="16" spans="1:7" x14ac:dyDescent="0.3">
      <c r="A16" s="6">
        <v>15</v>
      </c>
      <c r="B16" s="4" t="s">
        <v>217</v>
      </c>
      <c r="C16" s="4" t="s">
        <v>216</v>
      </c>
      <c r="D16" s="5" t="s">
        <v>210</v>
      </c>
      <c r="E16" s="4">
        <v>25</v>
      </c>
      <c r="F16" s="4">
        <v>12</v>
      </c>
      <c r="G16" s="4" t="s">
        <v>215</v>
      </c>
    </row>
    <row r="17" spans="1:7" x14ac:dyDescent="0.3">
      <c r="A17" s="6">
        <v>16</v>
      </c>
      <c r="B17" s="4" t="s">
        <v>214</v>
      </c>
      <c r="C17" s="4" t="s">
        <v>125</v>
      </c>
      <c r="D17" s="5" t="s">
        <v>210</v>
      </c>
      <c r="E17" s="4">
        <v>25</v>
      </c>
      <c r="F17" s="4">
        <v>12</v>
      </c>
      <c r="G17" s="4" t="s">
        <v>213</v>
      </c>
    </row>
    <row r="18" spans="1:7" x14ac:dyDescent="0.3">
      <c r="A18" s="6">
        <v>17</v>
      </c>
      <c r="B18" s="3" t="s">
        <v>212</v>
      </c>
      <c r="C18" s="3" t="s">
        <v>211</v>
      </c>
      <c r="D18" s="5" t="s">
        <v>210</v>
      </c>
      <c r="E18" s="4">
        <v>25</v>
      </c>
      <c r="F18" s="4">
        <v>12</v>
      </c>
      <c r="G18" s="3" t="s">
        <v>196</v>
      </c>
    </row>
    <row r="19" spans="1:7" x14ac:dyDescent="0.3">
      <c r="A19" s="6">
        <v>18</v>
      </c>
      <c r="B19" s="3" t="s">
        <v>209</v>
      </c>
      <c r="C19" s="3" t="s">
        <v>8</v>
      </c>
      <c r="D19" s="5" t="s">
        <v>197</v>
      </c>
      <c r="E19" s="4">
        <v>25</v>
      </c>
      <c r="F19" s="4">
        <v>12</v>
      </c>
      <c r="G19" s="3" t="s">
        <v>208</v>
      </c>
    </row>
    <row r="20" spans="1:7" x14ac:dyDescent="0.3">
      <c r="A20" s="6">
        <v>19</v>
      </c>
      <c r="B20" s="3" t="s">
        <v>207</v>
      </c>
      <c r="C20" s="3" t="s">
        <v>206</v>
      </c>
      <c r="D20" s="5" t="s">
        <v>197</v>
      </c>
      <c r="E20" s="4">
        <v>25</v>
      </c>
      <c r="F20" s="4">
        <v>12</v>
      </c>
      <c r="G20" s="3" t="s">
        <v>205</v>
      </c>
    </row>
    <row r="21" spans="1:7" x14ac:dyDescent="0.3">
      <c r="A21" s="6">
        <v>20</v>
      </c>
      <c r="B21" s="3" t="s">
        <v>204</v>
      </c>
      <c r="C21" s="3" t="s">
        <v>203</v>
      </c>
      <c r="D21" s="5" t="s">
        <v>197</v>
      </c>
      <c r="E21" s="4">
        <v>25</v>
      </c>
      <c r="F21" s="4">
        <v>12</v>
      </c>
      <c r="G21" s="3" t="s">
        <v>202</v>
      </c>
    </row>
    <row r="22" spans="1:7" x14ac:dyDescent="0.3">
      <c r="A22" s="6">
        <v>21</v>
      </c>
      <c r="B22" s="3" t="s">
        <v>201</v>
      </c>
      <c r="C22" s="3" t="s">
        <v>200</v>
      </c>
      <c r="D22" s="5" t="s">
        <v>197</v>
      </c>
      <c r="E22" s="4">
        <v>25</v>
      </c>
      <c r="F22" s="4">
        <v>12</v>
      </c>
      <c r="G22" s="3" t="s">
        <v>199</v>
      </c>
    </row>
    <row r="23" spans="1:7" x14ac:dyDescent="0.3">
      <c r="A23" s="6">
        <v>22</v>
      </c>
      <c r="B23" s="3" t="s">
        <v>198</v>
      </c>
      <c r="C23" s="3" t="s">
        <v>142</v>
      </c>
      <c r="D23" s="5" t="s">
        <v>197</v>
      </c>
      <c r="E23" s="4">
        <v>25</v>
      </c>
      <c r="F23" s="4">
        <v>12</v>
      </c>
      <c r="G23" s="3" t="s">
        <v>196</v>
      </c>
    </row>
    <row r="24" spans="1:7" x14ac:dyDescent="0.3">
      <c r="A24" s="6">
        <v>23</v>
      </c>
      <c r="B24" s="3" t="s">
        <v>195</v>
      </c>
      <c r="C24" s="3" t="s">
        <v>8</v>
      </c>
      <c r="D24" s="5" t="s">
        <v>180</v>
      </c>
      <c r="E24" s="4">
        <v>25</v>
      </c>
      <c r="F24" s="4">
        <v>12</v>
      </c>
      <c r="G24" s="3" t="s">
        <v>194</v>
      </c>
    </row>
    <row r="25" spans="1:7" x14ac:dyDescent="0.3">
      <c r="A25" s="6">
        <v>24</v>
      </c>
      <c r="B25" s="4" t="s">
        <v>193</v>
      </c>
      <c r="C25" s="4" t="s">
        <v>192</v>
      </c>
      <c r="D25" s="5" t="s">
        <v>180</v>
      </c>
      <c r="E25" s="4">
        <v>25</v>
      </c>
      <c r="F25" s="4">
        <v>12</v>
      </c>
      <c r="G25" s="4" t="s">
        <v>191</v>
      </c>
    </row>
    <row r="26" spans="1:7" x14ac:dyDescent="0.3">
      <c r="A26" s="6">
        <v>25</v>
      </c>
      <c r="B26" s="3" t="s">
        <v>190</v>
      </c>
      <c r="C26" s="3" t="s">
        <v>189</v>
      </c>
      <c r="D26" s="5" t="s">
        <v>180</v>
      </c>
      <c r="E26" s="4">
        <v>25</v>
      </c>
      <c r="F26" s="4">
        <v>12</v>
      </c>
      <c r="G26" s="3" t="s">
        <v>188</v>
      </c>
    </row>
    <row r="27" spans="1:7" x14ac:dyDescent="0.3">
      <c r="A27" s="6">
        <v>26</v>
      </c>
      <c r="B27" s="4" t="s">
        <v>187</v>
      </c>
      <c r="C27" s="4" t="s">
        <v>186</v>
      </c>
      <c r="D27" s="5" t="s">
        <v>180</v>
      </c>
      <c r="E27" s="4">
        <v>25</v>
      </c>
      <c r="F27" s="4">
        <v>12</v>
      </c>
      <c r="G27" s="4" t="s">
        <v>185</v>
      </c>
    </row>
    <row r="28" spans="1:7" x14ac:dyDescent="0.3">
      <c r="A28" s="6">
        <v>27</v>
      </c>
      <c r="B28" s="4" t="s">
        <v>184</v>
      </c>
      <c r="C28" s="4" t="s">
        <v>183</v>
      </c>
      <c r="D28" s="5" t="s">
        <v>180</v>
      </c>
      <c r="E28" s="4">
        <v>25</v>
      </c>
      <c r="F28" s="4">
        <v>12</v>
      </c>
      <c r="G28" s="4" t="s">
        <v>182</v>
      </c>
    </row>
    <row r="29" spans="1:7" x14ac:dyDescent="0.3">
      <c r="A29" s="6">
        <v>28</v>
      </c>
      <c r="B29" s="3" t="s">
        <v>181</v>
      </c>
      <c r="C29" s="3" t="s">
        <v>125</v>
      </c>
      <c r="D29" s="5" t="s">
        <v>180</v>
      </c>
      <c r="E29" s="4">
        <v>25</v>
      </c>
      <c r="F29" s="4">
        <v>12</v>
      </c>
      <c r="G29" s="3" t="s">
        <v>179</v>
      </c>
    </row>
    <row r="30" spans="1:7" x14ac:dyDescent="0.3">
      <c r="A30" s="6">
        <v>29</v>
      </c>
      <c r="B30" s="4" t="s">
        <v>178</v>
      </c>
      <c r="C30" s="4" t="s">
        <v>177</v>
      </c>
      <c r="D30" s="5" t="s">
        <v>160</v>
      </c>
      <c r="E30" s="4">
        <v>25</v>
      </c>
      <c r="F30" s="4">
        <v>12</v>
      </c>
      <c r="G30" s="4" t="s">
        <v>176</v>
      </c>
    </row>
    <row r="31" spans="1:7" x14ac:dyDescent="0.3">
      <c r="A31" s="6">
        <v>30</v>
      </c>
      <c r="B31" s="3" t="s">
        <v>175</v>
      </c>
      <c r="C31" s="3" t="s">
        <v>174</v>
      </c>
      <c r="D31" s="5" t="s">
        <v>160</v>
      </c>
      <c r="E31" s="4">
        <v>25</v>
      </c>
      <c r="F31" s="4">
        <v>12</v>
      </c>
      <c r="G31" s="3" t="s">
        <v>173</v>
      </c>
    </row>
    <row r="32" spans="1:7" x14ac:dyDescent="0.3">
      <c r="A32" s="6">
        <v>31</v>
      </c>
      <c r="B32" s="11" t="s">
        <v>172</v>
      </c>
      <c r="C32" s="10" t="s">
        <v>171</v>
      </c>
      <c r="D32" s="5" t="s">
        <v>160</v>
      </c>
      <c r="E32" s="4">
        <v>25</v>
      </c>
      <c r="F32" s="4">
        <v>12</v>
      </c>
      <c r="G32" s="3" t="s">
        <v>170</v>
      </c>
    </row>
    <row r="33" spans="1:7" x14ac:dyDescent="0.3">
      <c r="A33" s="6">
        <v>32</v>
      </c>
      <c r="B33" s="3" t="s">
        <v>169</v>
      </c>
      <c r="C33" s="9" t="s">
        <v>168</v>
      </c>
      <c r="D33" s="5" t="s">
        <v>160</v>
      </c>
      <c r="E33" s="4">
        <v>25</v>
      </c>
      <c r="F33" s="4">
        <v>12</v>
      </c>
      <c r="G33" s="3"/>
    </row>
    <row r="34" spans="1:7" x14ac:dyDescent="0.3">
      <c r="A34" s="6">
        <v>33</v>
      </c>
      <c r="B34" s="3" t="s">
        <v>167</v>
      </c>
      <c r="C34" s="3" t="s">
        <v>166</v>
      </c>
      <c r="D34" s="5" t="s">
        <v>160</v>
      </c>
      <c r="E34" s="4">
        <v>25</v>
      </c>
      <c r="F34" s="4">
        <v>12</v>
      </c>
      <c r="G34" s="3" t="s">
        <v>165</v>
      </c>
    </row>
    <row r="35" spans="1:7" x14ac:dyDescent="0.3">
      <c r="A35" s="6">
        <v>34</v>
      </c>
      <c r="B35" s="4" t="s">
        <v>164</v>
      </c>
      <c r="C35" s="4" t="s">
        <v>163</v>
      </c>
      <c r="D35" s="5" t="s">
        <v>160</v>
      </c>
      <c r="E35" s="4">
        <v>25</v>
      </c>
      <c r="F35" s="4">
        <v>12</v>
      </c>
      <c r="G35" s="4" t="s">
        <v>162</v>
      </c>
    </row>
    <row r="36" spans="1:7" x14ac:dyDescent="0.3">
      <c r="A36" s="6">
        <v>35</v>
      </c>
      <c r="B36" s="4" t="s">
        <v>161</v>
      </c>
      <c r="C36" s="4" t="s">
        <v>66</v>
      </c>
      <c r="D36" s="5" t="s">
        <v>160</v>
      </c>
      <c r="E36" s="4">
        <v>25</v>
      </c>
      <c r="F36" s="4">
        <v>12</v>
      </c>
      <c r="G36" s="4" t="s">
        <v>159</v>
      </c>
    </row>
    <row r="37" spans="1:7" x14ac:dyDescent="0.3">
      <c r="A37" s="6">
        <v>36</v>
      </c>
      <c r="B37" s="11" t="s">
        <v>158</v>
      </c>
      <c r="C37" s="10" t="s">
        <v>38</v>
      </c>
      <c r="D37" s="5" t="s">
        <v>135</v>
      </c>
      <c r="E37" s="4">
        <v>25</v>
      </c>
      <c r="F37" s="4">
        <v>12</v>
      </c>
      <c r="G37" s="3" t="s">
        <v>157</v>
      </c>
    </row>
    <row r="38" spans="1:7" x14ac:dyDescent="0.3">
      <c r="A38" s="6">
        <v>37</v>
      </c>
      <c r="B38" s="3" t="s">
        <v>156</v>
      </c>
      <c r="C38" s="9" t="s">
        <v>125</v>
      </c>
      <c r="D38" s="5" t="s">
        <v>135</v>
      </c>
      <c r="E38" s="4">
        <v>25</v>
      </c>
      <c r="F38" s="4">
        <v>12</v>
      </c>
      <c r="G38" s="4" t="s">
        <v>155</v>
      </c>
    </row>
    <row r="39" spans="1:7" x14ac:dyDescent="0.3">
      <c r="A39" s="6">
        <v>38</v>
      </c>
      <c r="B39" s="4" t="s">
        <v>154</v>
      </c>
      <c r="C39" s="3" t="s">
        <v>120</v>
      </c>
      <c r="D39" s="5" t="s">
        <v>135</v>
      </c>
      <c r="E39" s="4">
        <v>25</v>
      </c>
      <c r="F39" s="4">
        <v>12</v>
      </c>
      <c r="G39" s="4" t="s">
        <v>153</v>
      </c>
    </row>
    <row r="40" spans="1:7" x14ac:dyDescent="0.3">
      <c r="A40" s="6">
        <v>39</v>
      </c>
      <c r="B40" s="3" t="s">
        <v>152</v>
      </c>
      <c r="C40" s="3" t="s">
        <v>151</v>
      </c>
      <c r="D40" s="5" t="s">
        <v>135</v>
      </c>
      <c r="E40" s="4">
        <v>25</v>
      </c>
      <c r="F40" s="4">
        <v>12</v>
      </c>
      <c r="G40" s="3" t="s">
        <v>150</v>
      </c>
    </row>
    <row r="41" spans="1:7" x14ac:dyDescent="0.3">
      <c r="A41" s="6">
        <v>40</v>
      </c>
      <c r="B41" s="4" t="s">
        <v>149</v>
      </c>
      <c r="C41" s="4" t="s">
        <v>148</v>
      </c>
      <c r="D41" s="5" t="s">
        <v>135</v>
      </c>
      <c r="E41" s="4">
        <v>25</v>
      </c>
      <c r="F41" s="4">
        <v>12</v>
      </c>
      <c r="G41" s="4" t="s">
        <v>147</v>
      </c>
    </row>
    <row r="42" spans="1:7" x14ac:dyDescent="0.3">
      <c r="A42" s="6">
        <v>41</v>
      </c>
      <c r="B42" s="4" t="s">
        <v>146</v>
      </c>
      <c r="C42" s="4" t="s">
        <v>145</v>
      </c>
      <c r="D42" s="5" t="s">
        <v>135</v>
      </c>
      <c r="E42" s="4">
        <v>25</v>
      </c>
      <c r="F42" s="4">
        <v>12</v>
      </c>
      <c r="G42" s="4" t="s">
        <v>144</v>
      </c>
    </row>
    <row r="43" spans="1:7" x14ac:dyDescent="0.3">
      <c r="A43" s="6">
        <v>42</v>
      </c>
      <c r="B43" s="4" t="s">
        <v>143</v>
      </c>
      <c r="C43" s="4" t="s">
        <v>142</v>
      </c>
      <c r="D43" s="5" t="s">
        <v>135</v>
      </c>
      <c r="E43" s="4">
        <v>25</v>
      </c>
      <c r="F43" s="4">
        <v>12</v>
      </c>
      <c r="G43" s="4" t="s">
        <v>141</v>
      </c>
    </row>
    <row r="44" spans="1:7" x14ac:dyDescent="0.3">
      <c r="A44" s="6">
        <v>43</v>
      </c>
      <c r="B44" s="4" t="s">
        <v>140</v>
      </c>
      <c r="C44" s="4" t="s">
        <v>139</v>
      </c>
      <c r="D44" s="5" t="s">
        <v>135</v>
      </c>
      <c r="E44" s="4">
        <v>25</v>
      </c>
      <c r="F44" s="4">
        <v>12</v>
      </c>
      <c r="G44" s="4" t="s">
        <v>138</v>
      </c>
    </row>
    <row r="45" spans="1:7" x14ac:dyDescent="0.3">
      <c r="A45" s="6">
        <v>44</v>
      </c>
      <c r="B45" s="4" t="s">
        <v>137</v>
      </c>
      <c r="C45" s="4" t="s">
        <v>136</v>
      </c>
      <c r="D45" s="5" t="s">
        <v>135</v>
      </c>
      <c r="E45" s="4">
        <v>25</v>
      </c>
      <c r="F45" s="4">
        <v>12</v>
      </c>
      <c r="G45" s="4" t="s">
        <v>134</v>
      </c>
    </row>
    <row r="46" spans="1:7" x14ac:dyDescent="0.3">
      <c r="A46" s="6">
        <v>45</v>
      </c>
      <c r="B46" s="3" t="s">
        <v>133</v>
      </c>
      <c r="C46" s="3" t="s">
        <v>132</v>
      </c>
      <c r="D46" s="5" t="s">
        <v>99</v>
      </c>
      <c r="E46" s="4">
        <v>25</v>
      </c>
      <c r="F46" s="4">
        <v>12</v>
      </c>
      <c r="G46" s="3" t="s">
        <v>131</v>
      </c>
    </row>
    <row r="47" spans="1:7" x14ac:dyDescent="0.3">
      <c r="A47" s="6">
        <v>46</v>
      </c>
      <c r="B47" s="4" t="s">
        <v>130</v>
      </c>
      <c r="C47" s="4" t="s">
        <v>73</v>
      </c>
      <c r="D47" s="5" t="s">
        <v>99</v>
      </c>
      <c r="E47" s="4">
        <v>25</v>
      </c>
      <c r="F47" s="4">
        <v>12</v>
      </c>
      <c r="G47" s="4" t="s">
        <v>129</v>
      </c>
    </row>
    <row r="48" spans="1:7" x14ac:dyDescent="0.3">
      <c r="A48" s="6">
        <v>47</v>
      </c>
      <c r="B48" s="3" t="s">
        <v>128</v>
      </c>
      <c r="C48" s="3" t="s">
        <v>90</v>
      </c>
      <c r="D48" s="5" t="s">
        <v>99</v>
      </c>
      <c r="E48" s="4">
        <v>25</v>
      </c>
      <c r="F48" s="4">
        <v>12</v>
      </c>
      <c r="G48" s="3" t="s">
        <v>127</v>
      </c>
    </row>
    <row r="49" spans="1:7" x14ac:dyDescent="0.3">
      <c r="A49" s="6">
        <v>48</v>
      </c>
      <c r="B49" s="3" t="s">
        <v>126</v>
      </c>
      <c r="C49" s="3" t="s">
        <v>125</v>
      </c>
      <c r="D49" s="5" t="s">
        <v>99</v>
      </c>
      <c r="E49" s="4">
        <v>25</v>
      </c>
      <c r="F49" s="4">
        <v>12</v>
      </c>
      <c r="G49" s="3" t="s">
        <v>124</v>
      </c>
    </row>
    <row r="50" spans="1:7" x14ac:dyDescent="0.3">
      <c r="A50" s="6">
        <v>49</v>
      </c>
      <c r="B50" s="3" t="s">
        <v>123</v>
      </c>
      <c r="C50" s="3" t="s">
        <v>38</v>
      </c>
      <c r="D50" s="5" t="s">
        <v>99</v>
      </c>
      <c r="E50" s="4">
        <v>25</v>
      </c>
      <c r="F50" s="4">
        <v>12</v>
      </c>
      <c r="G50" s="3" t="s">
        <v>122</v>
      </c>
    </row>
    <row r="51" spans="1:7" x14ac:dyDescent="0.3">
      <c r="A51" s="6">
        <v>50</v>
      </c>
      <c r="B51" s="3" t="s">
        <v>121</v>
      </c>
      <c r="C51" s="3" t="s">
        <v>120</v>
      </c>
      <c r="D51" s="5" t="s">
        <v>99</v>
      </c>
      <c r="E51" s="4">
        <v>25</v>
      </c>
      <c r="F51" s="4">
        <v>12</v>
      </c>
      <c r="G51" s="3" t="s">
        <v>119</v>
      </c>
    </row>
    <row r="52" spans="1:7" x14ac:dyDescent="0.3">
      <c r="A52" s="6">
        <v>51</v>
      </c>
      <c r="B52" s="4" t="s">
        <v>118</v>
      </c>
      <c r="C52" s="4" t="s">
        <v>117</v>
      </c>
      <c r="D52" s="5" t="s">
        <v>99</v>
      </c>
      <c r="E52" s="4">
        <v>25</v>
      </c>
      <c r="F52" s="4">
        <v>12</v>
      </c>
      <c r="G52" s="4" t="s">
        <v>116</v>
      </c>
    </row>
    <row r="53" spans="1:7" x14ac:dyDescent="0.3">
      <c r="A53" s="6">
        <v>52</v>
      </c>
      <c r="B53" s="3" t="s">
        <v>115</v>
      </c>
      <c r="C53" s="3" t="s">
        <v>114</v>
      </c>
      <c r="D53" s="5" t="s">
        <v>99</v>
      </c>
      <c r="E53" s="4">
        <v>25</v>
      </c>
      <c r="F53" s="4">
        <v>12</v>
      </c>
      <c r="G53" s="3" t="s">
        <v>113</v>
      </c>
    </row>
    <row r="54" spans="1:7" x14ac:dyDescent="0.3">
      <c r="A54" s="6">
        <v>53</v>
      </c>
      <c r="B54" s="4" t="s">
        <v>112</v>
      </c>
      <c r="C54" s="4" t="s">
        <v>111</v>
      </c>
      <c r="D54" s="5" t="s">
        <v>99</v>
      </c>
      <c r="E54" s="4">
        <v>25</v>
      </c>
      <c r="F54" s="4">
        <v>12</v>
      </c>
      <c r="G54" s="4" t="s">
        <v>110</v>
      </c>
    </row>
    <row r="55" spans="1:7" x14ac:dyDescent="0.3">
      <c r="A55" s="6">
        <v>54</v>
      </c>
      <c r="B55" s="4" t="s">
        <v>109</v>
      </c>
      <c r="C55" s="4" t="s">
        <v>108</v>
      </c>
      <c r="D55" s="5" t="s">
        <v>99</v>
      </c>
      <c r="E55" s="4">
        <v>25</v>
      </c>
      <c r="F55" s="4">
        <v>12</v>
      </c>
      <c r="G55" s="4" t="s">
        <v>107</v>
      </c>
    </row>
    <row r="56" spans="1:7" x14ac:dyDescent="0.3">
      <c r="A56" s="6">
        <v>55</v>
      </c>
      <c r="B56" s="4" t="s">
        <v>106</v>
      </c>
      <c r="C56" s="4" t="s">
        <v>105</v>
      </c>
      <c r="D56" s="5" t="s">
        <v>99</v>
      </c>
      <c r="E56" s="4">
        <v>25</v>
      </c>
      <c r="F56" s="4">
        <v>12</v>
      </c>
      <c r="G56" s="4" t="s">
        <v>104</v>
      </c>
    </row>
    <row r="57" spans="1:7" x14ac:dyDescent="0.3">
      <c r="A57" s="6">
        <v>56</v>
      </c>
      <c r="B57" s="3" t="s">
        <v>103</v>
      </c>
      <c r="C57" s="3" t="s">
        <v>102</v>
      </c>
      <c r="D57" s="5" t="s">
        <v>99</v>
      </c>
      <c r="E57" s="4">
        <v>25</v>
      </c>
      <c r="F57" s="4">
        <v>12</v>
      </c>
      <c r="G57" s="3" t="s">
        <v>101</v>
      </c>
    </row>
    <row r="58" spans="1:7" x14ac:dyDescent="0.3">
      <c r="A58" s="6">
        <v>57</v>
      </c>
      <c r="B58" s="3" t="s">
        <v>100</v>
      </c>
      <c r="C58" s="3" t="s">
        <v>64</v>
      </c>
      <c r="D58" s="5" t="s">
        <v>99</v>
      </c>
      <c r="E58" s="4">
        <v>25</v>
      </c>
      <c r="F58" s="4">
        <v>12</v>
      </c>
      <c r="G58" s="3" t="s">
        <v>98</v>
      </c>
    </row>
    <row r="59" spans="1:7" x14ac:dyDescent="0.3">
      <c r="A59" s="6">
        <v>58</v>
      </c>
      <c r="B59" s="4" t="s">
        <v>97</v>
      </c>
      <c r="C59" s="4" t="s">
        <v>96</v>
      </c>
      <c r="D59" s="5" t="s">
        <v>69</v>
      </c>
      <c r="E59" s="4">
        <v>25</v>
      </c>
      <c r="F59" s="4">
        <v>12</v>
      </c>
      <c r="G59" s="4" t="s">
        <v>95</v>
      </c>
    </row>
    <row r="60" spans="1:7" x14ac:dyDescent="0.3">
      <c r="A60" s="6">
        <v>59</v>
      </c>
      <c r="B60" s="3" t="s">
        <v>94</v>
      </c>
      <c r="C60" s="3" t="s">
        <v>93</v>
      </c>
      <c r="D60" s="5" t="s">
        <v>69</v>
      </c>
      <c r="E60" s="4">
        <v>25</v>
      </c>
      <c r="F60" s="4">
        <v>12</v>
      </c>
      <c r="G60" s="3" t="s">
        <v>92</v>
      </c>
    </row>
    <row r="61" spans="1:7" x14ac:dyDescent="0.3">
      <c r="A61" s="6">
        <v>60</v>
      </c>
      <c r="B61" s="3" t="s">
        <v>91</v>
      </c>
      <c r="C61" s="3" t="s">
        <v>90</v>
      </c>
      <c r="D61" s="5" t="s">
        <v>69</v>
      </c>
      <c r="E61" s="4">
        <v>25</v>
      </c>
      <c r="F61" s="4">
        <v>12</v>
      </c>
      <c r="G61" s="3" t="s">
        <v>89</v>
      </c>
    </row>
    <row r="62" spans="1:7" x14ac:dyDescent="0.3">
      <c r="A62" s="6">
        <v>61</v>
      </c>
      <c r="B62" s="3" t="s">
        <v>88</v>
      </c>
      <c r="C62" s="3" t="s">
        <v>87</v>
      </c>
      <c r="D62" s="5" t="s">
        <v>69</v>
      </c>
      <c r="E62" s="4">
        <v>25</v>
      </c>
      <c r="F62" s="4">
        <v>12</v>
      </c>
      <c r="G62" s="3" t="s">
        <v>72</v>
      </c>
    </row>
    <row r="63" spans="1:7" x14ac:dyDescent="0.3">
      <c r="A63" s="6">
        <v>62</v>
      </c>
      <c r="B63" s="3" t="s">
        <v>86</v>
      </c>
      <c r="C63" s="3" t="s">
        <v>85</v>
      </c>
      <c r="D63" s="5" t="s">
        <v>69</v>
      </c>
      <c r="E63" s="4">
        <v>25</v>
      </c>
      <c r="F63" s="4">
        <v>12</v>
      </c>
      <c r="G63" s="3" t="s">
        <v>84</v>
      </c>
    </row>
    <row r="64" spans="1:7" x14ac:dyDescent="0.3">
      <c r="A64" s="6">
        <v>63</v>
      </c>
      <c r="B64" s="4" t="s">
        <v>83</v>
      </c>
      <c r="C64" s="4" t="s">
        <v>82</v>
      </c>
      <c r="D64" s="5" t="s">
        <v>69</v>
      </c>
      <c r="E64" s="4">
        <v>25</v>
      </c>
      <c r="F64" s="4">
        <v>12</v>
      </c>
      <c r="G64" s="4" t="s">
        <v>81</v>
      </c>
    </row>
    <row r="65" spans="1:7" x14ac:dyDescent="0.3">
      <c r="A65" s="6">
        <v>64</v>
      </c>
      <c r="B65" s="4" t="s">
        <v>80</v>
      </c>
      <c r="C65" s="4" t="s">
        <v>79</v>
      </c>
      <c r="D65" s="5" t="s">
        <v>69</v>
      </c>
      <c r="E65" s="4">
        <v>25</v>
      </c>
      <c r="F65" s="4">
        <v>12</v>
      </c>
      <c r="G65" s="4" t="s">
        <v>78</v>
      </c>
    </row>
    <row r="66" spans="1:7" x14ac:dyDescent="0.3">
      <c r="A66" s="6">
        <v>65</v>
      </c>
      <c r="B66" s="3" t="s">
        <v>77</v>
      </c>
      <c r="C66" s="3" t="s">
        <v>76</v>
      </c>
      <c r="D66" s="5" t="s">
        <v>69</v>
      </c>
      <c r="E66" s="4">
        <v>25</v>
      </c>
      <c r="F66" s="4">
        <v>12</v>
      </c>
      <c r="G66" s="3" t="s">
        <v>75</v>
      </c>
    </row>
    <row r="67" spans="1:7" x14ac:dyDescent="0.3">
      <c r="A67" s="6">
        <v>66</v>
      </c>
      <c r="B67" s="3" t="s">
        <v>74</v>
      </c>
      <c r="C67" s="3" t="s">
        <v>73</v>
      </c>
      <c r="D67" s="6" t="s">
        <v>69</v>
      </c>
      <c r="E67" s="4">
        <v>25</v>
      </c>
      <c r="F67" s="4">
        <v>12</v>
      </c>
      <c r="G67" s="3" t="s">
        <v>72</v>
      </c>
    </row>
    <row r="68" spans="1:7" x14ac:dyDescent="0.3">
      <c r="A68" s="6">
        <v>67</v>
      </c>
      <c r="B68" s="3" t="s">
        <v>71</v>
      </c>
      <c r="C68" s="3" t="s">
        <v>70</v>
      </c>
      <c r="D68" s="5" t="s">
        <v>69</v>
      </c>
      <c r="E68" s="4">
        <v>25</v>
      </c>
      <c r="F68" s="4">
        <v>12</v>
      </c>
      <c r="G68" s="3" t="s">
        <v>68</v>
      </c>
    </row>
    <row r="69" spans="1:7" x14ac:dyDescent="0.3">
      <c r="A69" s="6">
        <v>68</v>
      </c>
      <c r="B69" s="3" t="s">
        <v>67</v>
      </c>
      <c r="C69" s="3" t="s">
        <v>66</v>
      </c>
      <c r="D69" s="5" t="s">
        <v>34</v>
      </c>
      <c r="E69" s="4">
        <v>25</v>
      </c>
      <c r="F69" s="4">
        <v>12</v>
      </c>
      <c r="G69" s="3" t="s">
        <v>61</v>
      </c>
    </row>
    <row r="70" spans="1:7" x14ac:dyDescent="0.3">
      <c r="A70" s="6">
        <v>69</v>
      </c>
      <c r="B70" s="3" t="s">
        <v>65</v>
      </c>
      <c r="C70" s="3" t="s">
        <v>64</v>
      </c>
      <c r="D70" s="5" t="s">
        <v>34</v>
      </c>
      <c r="E70" s="4">
        <v>25</v>
      </c>
      <c r="F70" s="4">
        <v>12</v>
      </c>
      <c r="G70" s="3" t="s">
        <v>58</v>
      </c>
    </row>
    <row r="71" spans="1:7" x14ac:dyDescent="0.3">
      <c r="A71" s="6">
        <v>70</v>
      </c>
      <c r="B71" s="3" t="s">
        <v>63</v>
      </c>
      <c r="C71" s="3" t="s">
        <v>62</v>
      </c>
      <c r="D71" s="5" t="s">
        <v>34</v>
      </c>
      <c r="E71" s="4">
        <v>25</v>
      </c>
      <c r="F71" s="4">
        <v>12</v>
      </c>
      <c r="G71" s="3" t="s">
        <v>61</v>
      </c>
    </row>
    <row r="72" spans="1:7" x14ac:dyDescent="0.3">
      <c r="A72" s="6">
        <v>71</v>
      </c>
      <c r="B72" s="3" t="s">
        <v>60</v>
      </c>
      <c r="C72" s="3" t="s">
        <v>59</v>
      </c>
      <c r="D72" s="5" t="s">
        <v>34</v>
      </c>
      <c r="E72" s="4">
        <v>25</v>
      </c>
      <c r="F72" s="4">
        <v>12</v>
      </c>
      <c r="G72" s="3" t="s">
        <v>58</v>
      </c>
    </row>
    <row r="73" spans="1:7" x14ac:dyDescent="0.3">
      <c r="A73" s="6">
        <v>72</v>
      </c>
      <c r="B73" s="7" t="s">
        <v>57</v>
      </c>
      <c r="C73" s="7" t="s">
        <v>56</v>
      </c>
      <c r="D73" s="5" t="s">
        <v>34</v>
      </c>
      <c r="E73" s="8">
        <v>25</v>
      </c>
      <c r="F73" s="8">
        <v>12</v>
      </c>
      <c r="G73" s="7" t="s">
        <v>55</v>
      </c>
    </row>
    <row r="74" spans="1:7" x14ac:dyDescent="0.3">
      <c r="A74" s="6">
        <v>73</v>
      </c>
      <c r="B74" s="4" t="s">
        <v>54</v>
      </c>
      <c r="C74" s="4" t="s">
        <v>53</v>
      </c>
      <c r="D74" s="5" t="s">
        <v>34</v>
      </c>
      <c r="E74" s="4">
        <v>25</v>
      </c>
      <c r="F74" s="4">
        <v>12</v>
      </c>
      <c r="G74" s="4" t="s">
        <v>52</v>
      </c>
    </row>
    <row r="75" spans="1:7" x14ac:dyDescent="0.3">
      <c r="A75" s="6">
        <v>74</v>
      </c>
      <c r="B75" s="4" t="s">
        <v>51</v>
      </c>
      <c r="C75" s="4" t="s">
        <v>22</v>
      </c>
      <c r="D75" s="5" t="s">
        <v>34</v>
      </c>
      <c r="E75" s="4">
        <v>25</v>
      </c>
      <c r="F75" s="4">
        <v>12</v>
      </c>
      <c r="G75" s="4" t="s">
        <v>50</v>
      </c>
    </row>
    <row r="76" spans="1:7" x14ac:dyDescent="0.3">
      <c r="A76" s="6">
        <v>75</v>
      </c>
      <c r="B76" s="3" t="s">
        <v>49</v>
      </c>
      <c r="C76" s="3" t="s">
        <v>48</v>
      </c>
      <c r="D76" s="5" t="s">
        <v>34</v>
      </c>
      <c r="E76" s="4">
        <v>25</v>
      </c>
      <c r="F76" s="4">
        <v>12</v>
      </c>
      <c r="G76" s="3" t="s">
        <v>47</v>
      </c>
    </row>
    <row r="77" spans="1:7" x14ac:dyDescent="0.3">
      <c r="A77" s="6">
        <v>76</v>
      </c>
      <c r="B77" s="3" t="s">
        <v>46</v>
      </c>
      <c r="C77" s="3" t="s">
        <v>45</v>
      </c>
      <c r="D77" s="5" t="s">
        <v>34</v>
      </c>
      <c r="E77" s="4">
        <v>25</v>
      </c>
      <c r="F77" s="4">
        <v>12</v>
      </c>
      <c r="G77" s="3" t="s">
        <v>44</v>
      </c>
    </row>
    <row r="78" spans="1:7" x14ac:dyDescent="0.3">
      <c r="A78" s="6">
        <v>77</v>
      </c>
      <c r="B78" s="3" t="s">
        <v>43</v>
      </c>
      <c r="C78" s="3" t="s">
        <v>25</v>
      </c>
      <c r="D78" s="5" t="s">
        <v>34</v>
      </c>
      <c r="E78" s="4">
        <v>25</v>
      </c>
      <c r="F78" s="4">
        <v>12</v>
      </c>
      <c r="G78" s="3" t="s">
        <v>40</v>
      </c>
    </row>
    <row r="79" spans="1:7" x14ac:dyDescent="0.3">
      <c r="A79" s="6">
        <v>78</v>
      </c>
      <c r="B79" s="3" t="s">
        <v>42</v>
      </c>
      <c r="C79" s="3" t="s">
        <v>41</v>
      </c>
      <c r="D79" s="5" t="s">
        <v>34</v>
      </c>
      <c r="E79" s="4">
        <v>25</v>
      </c>
      <c r="F79" s="4">
        <v>12</v>
      </c>
      <c r="G79" s="3" t="s">
        <v>40</v>
      </c>
    </row>
    <row r="80" spans="1:7" x14ac:dyDescent="0.3">
      <c r="A80" s="6">
        <v>79</v>
      </c>
      <c r="B80" s="4" t="s">
        <v>39</v>
      </c>
      <c r="C80" s="4" t="s">
        <v>38</v>
      </c>
      <c r="D80" s="5" t="s">
        <v>34</v>
      </c>
      <c r="E80" s="4">
        <v>25</v>
      </c>
      <c r="F80" s="4">
        <v>12</v>
      </c>
      <c r="G80" s="4" t="s">
        <v>37</v>
      </c>
    </row>
    <row r="81" spans="1:7" x14ac:dyDescent="0.3">
      <c r="A81" s="6">
        <v>80</v>
      </c>
      <c r="B81" s="3" t="s">
        <v>36</v>
      </c>
      <c r="C81" s="3" t="s">
        <v>35</v>
      </c>
      <c r="D81" s="5" t="s">
        <v>34</v>
      </c>
      <c r="E81" s="4">
        <v>25</v>
      </c>
      <c r="F81" s="4">
        <v>12</v>
      </c>
      <c r="G81" s="3" t="s">
        <v>33</v>
      </c>
    </row>
    <row r="82" spans="1:7" x14ac:dyDescent="0.3">
      <c r="A82" s="6">
        <v>81</v>
      </c>
      <c r="B82" s="3" t="s">
        <v>32</v>
      </c>
      <c r="C82" s="3" t="s">
        <v>31</v>
      </c>
      <c r="D82" s="5" t="s">
        <v>1</v>
      </c>
      <c r="E82" s="4">
        <v>25</v>
      </c>
      <c r="F82" s="4">
        <v>12</v>
      </c>
      <c r="G82" s="3" t="s">
        <v>30</v>
      </c>
    </row>
    <row r="83" spans="1:7" x14ac:dyDescent="0.3">
      <c r="A83" s="6">
        <v>82</v>
      </c>
      <c r="B83" s="3" t="s">
        <v>29</v>
      </c>
      <c r="C83" s="3" t="s">
        <v>28</v>
      </c>
      <c r="D83" s="5" t="s">
        <v>1</v>
      </c>
      <c r="E83" s="4">
        <v>25</v>
      </c>
      <c r="F83" s="4">
        <v>12</v>
      </c>
      <c r="G83" s="3" t="s">
        <v>27</v>
      </c>
    </row>
    <row r="84" spans="1:7" x14ac:dyDescent="0.3">
      <c r="A84" s="6">
        <v>83</v>
      </c>
      <c r="B84" s="3" t="s">
        <v>26</v>
      </c>
      <c r="C84" s="3" t="s">
        <v>25</v>
      </c>
      <c r="D84" s="5" t="s">
        <v>1</v>
      </c>
      <c r="E84" s="4">
        <v>25</v>
      </c>
      <c r="F84" s="4">
        <v>12</v>
      </c>
      <c r="G84" s="3" t="s">
        <v>24</v>
      </c>
    </row>
    <row r="85" spans="1:7" x14ac:dyDescent="0.3">
      <c r="A85" s="6">
        <v>84</v>
      </c>
      <c r="B85" s="3" t="s">
        <v>23</v>
      </c>
      <c r="C85" s="3" t="s">
        <v>22</v>
      </c>
      <c r="D85" s="5" t="s">
        <v>1</v>
      </c>
      <c r="E85" s="4">
        <v>25</v>
      </c>
      <c r="F85" s="4">
        <v>12</v>
      </c>
      <c r="G85" s="3" t="s">
        <v>21</v>
      </c>
    </row>
    <row r="86" spans="1:7" x14ac:dyDescent="0.3">
      <c r="A86" s="6">
        <v>85</v>
      </c>
      <c r="B86" s="4" t="s">
        <v>20</v>
      </c>
      <c r="C86" s="4" t="s">
        <v>19</v>
      </c>
      <c r="D86" s="5" t="s">
        <v>1</v>
      </c>
      <c r="E86" s="4">
        <v>25</v>
      </c>
      <c r="F86" s="4">
        <v>12</v>
      </c>
      <c r="G86" s="4" t="s">
        <v>18</v>
      </c>
    </row>
    <row r="87" spans="1:7" x14ac:dyDescent="0.3">
      <c r="A87" s="6">
        <v>86</v>
      </c>
      <c r="B87" s="3" t="s">
        <v>17</v>
      </c>
      <c r="C87" s="3" t="s">
        <v>16</v>
      </c>
      <c r="D87" s="5" t="s">
        <v>1</v>
      </c>
      <c r="E87" s="4">
        <v>25</v>
      </c>
      <c r="F87" s="4">
        <v>12</v>
      </c>
      <c r="G87" s="3" t="s">
        <v>13</v>
      </c>
    </row>
    <row r="88" spans="1:7" x14ac:dyDescent="0.3">
      <c r="A88" s="6">
        <v>87</v>
      </c>
      <c r="B88" s="3" t="s">
        <v>15</v>
      </c>
      <c r="C88" s="3" t="s">
        <v>14</v>
      </c>
      <c r="D88" s="5" t="s">
        <v>1</v>
      </c>
      <c r="E88" s="4">
        <v>25</v>
      </c>
      <c r="F88" s="4">
        <v>12</v>
      </c>
      <c r="G88" s="3" t="s">
        <v>13</v>
      </c>
    </row>
    <row r="89" spans="1:7" x14ac:dyDescent="0.3">
      <c r="A89" s="6">
        <v>88</v>
      </c>
      <c r="B89" s="4" t="s">
        <v>12</v>
      </c>
      <c r="C89" s="3" t="s">
        <v>11</v>
      </c>
      <c r="D89" s="5" t="s">
        <v>1</v>
      </c>
      <c r="E89" s="4">
        <v>25</v>
      </c>
      <c r="F89" s="4">
        <v>12</v>
      </c>
      <c r="G89" s="4" t="s">
        <v>10</v>
      </c>
    </row>
    <row r="90" spans="1:7" x14ac:dyDescent="0.3">
      <c r="A90" s="6">
        <v>89</v>
      </c>
      <c r="B90" s="3" t="s">
        <v>9</v>
      </c>
      <c r="C90" s="3" t="s">
        <v>8</v>
      </c>
      <c r="D90" s="5" t="s">
        <v>1</v>
      </c>
      <c r="E90" s="4">
        <v>25</v>
      </c>
      <c r="F90" s="4">
        <v>12</v>
      </c>
      <c r="G90" s="3" t="s">
        <v>7</v>
      </c>
    </row>
    <row r="91" spans="1:7" x14ac:dyDescent="0.3">
      <c r="A91" s="3">
        <v>90</v>
      </c>
      <c r="B91" s="4" t="s">
        <v>6</v>
      </c>
      <c r="C91" s="4" t="s">
        <v>5</v>
      </c>
      <c r="D91" s="5" t="s">
        <v>1</v>
      </c>
      <c r="E91" s="4">
        <v>25</v>
      </c>
      <c r="F91" s="4">
        <v>12</v>
      </c>
      <c r="G91" s="4" t="s">
        <v>4</v>
      </c>
    </row>
    <row r="92" spans="1:7" x14ac:dyDescent="0.3">
      <c r="A92" s="3">
        <v>91</v>
      </c>
      <c r="B92" s="3" t="s">
        <v>3</v>
      </c>
      <c r="C92" s="6" t="s">
        <v>2</v>
      </c>
      <c r="D92" s="5" t="s">
        <v>1</v>
      </c>
      <c r="E92" s="4">
        <v>25</v>
      </c>
      <c r="F92" s="4">
        <v>12</v>
      </c>
      <c r="G92" s="3" t="s">
        <v>0</v>
      </c>
    </row>
  </sheetData>
  <pageMargins left="0.7" right="0.7" top="0.75" bottom="0.75" header="0.3" footer="0.3"/>
  <legacy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7F9483-A60A-4AA4-B92A-2B2FEE2E579A}">
  <sheetPr codeName="Feuil4"/>
  <dimension ref="A1:V365"/>
  <sheetViews>
    <sheetView showGridLines="0" workbookViewId="0">
      <selection activeCell="I13" sqref="I13"/>
    </sheetView>
  </sheetViews>
  <sheetFormatPr baseColWidth="10" defaultColWidth="9.36328125" defaultRowHeight="14.4" x14ac:dyDescent="0.3"/>
  <cols>
    <col min="1" max="1" width="8.7265625" style="5" bestFit="1" customWidth="1"/>
    <col min="2" max="3" width="4.6328125" style="5" customWidth="1"/>
    <col min="4" max="4" width="8.90625" style="5" bestFit="1" customWidth="1"/>
    <col min="5" max="5" width="4.08984375" style="5" bestFit="1" customWidth="1"/>
    <col min="6" max="6" width="2.453125" style="5" bestFit="1" customWidth="1"/>
    <col min="7" max="7" width="20.54296875" style="5" bestFit="1" customWidth="1"/>
    <col min="8" max="8" width="8.7265625" style="5" bestFit="1" customWidth="1"/>
    <col min="9" max="9" width="10.36328125" style="5" bestFit="1" customWidth="1"/>
    <col min="10" max="10" width="5.1796875" style="5" customWidth="1"/>
    <col min="11" max="11" width="3.81640625" style="41" customWidth="1"/>
    <col min="12" max="12" width="11" style="41" bestFit="1" customWidth="1"/>
    <col min="13" max="13" width="3.36328125" style="5" customWidth="1"/>
    <col min="14" max="14" width="15.26953125" style="5" bestFit="1" customWidth="1"/>
    <col min="15" max="15" width="6.26953125" style="5" customWidth="1"/>
    <col min="16" max="16" width="3.54296875" style="5" customWidth="1"/>
    <col min="17" max="17" width="4.08984375" style="5" bestFit="1" customWidth="1"/>
    <col min="18" max="18" width="2.7265625" style="5" customWidth="1"/>
    <col min="19" max="19" width="6.26953125" style="5" customWidth="1"/>
    <col min="20" max="20" width="9.36328125" style="5"/>
    <col min="21" max="21" width="4.6328125" style="5" customWidth="1"/>
    <col min="22" max="22" width="19.26953125" style="5" customWidth="1"/>
    <col min="23" max="23" width="13" style="5" customWidth="1"/>
    <col min="24" max="16384" width="9.36328125" style="5"/>
  </cols>
  <sheetData>
    <row r="1" spans="1:22" ht="15" thickBot="1" x14ac:dyDescent="0.35">
      <c r="A1" s="34">
        <v>2024</v>
      </c>
      <c r="B1" s="35">
        <v>6</v>
      </c>
      <c r="C1" s="36">
        <v>1</v>
      </c>
      <c r="D1" s="36" t="s">
        <v>357</v>
      </c>
      <c r="E1" s="36">
        <f t="shared" ref="E1:E7" si="0">+$A$1</f>
        <v>2024</v>
      </c>
      <c r="F1" s="37">
        <v>30</v>
      </c>
      <c r="G1" s="38" t="s">
        <v>358</v>
      </c>
      <c r="H1" s="39">
        <f>+I3+49</f>
        <v>45431</v>
      </c>
      <c r="I1" s="40" t="s">
        <v>359</v>
      </c>
      <c r="J1" s="41"/>
      <c r="K1" s="5" t="s">
        <v>262</v>
      </c>
      <c r="L1" s="5" t="s">
        <v>360</v>
      </c>
      <c r="N1" s="42" t="s">
        <v>361</v>
      </c>
      <c r="O1" s="43" t="s">
        <v>362</v>
      </c>
      <c r="Q1" s="44">
        <v>2022</v>
      </c>
      <c r="S1" s="35" t="str">
        <f t="shared" ref="S1:S12" si="1">LEFT(D1,5)</f>
        <v>Juin</v>
      </c>
      <c r="T1" s="45" t="str">
        <f t="shared" ref="T1:T12" si="2">S1&amp;" " &amp;E1</f>
        <v>Juin 2024</v>
      </c>
      <c r="V1" s="5" t="s">
        <v>363</v>
      </c>
    </row>
    <row r="2" spans="1:22" ht="15" x14ac:dyDescent="0.35">
      <c r="A2" s="46">
        <f>DATE($A$1,6,1)</f>
        <v>45444</v>
      </c>
      <c r="B2" s="47">
        <v>7</v>
      </c>
      <c r="C2" s="5">
        <v>2</v>
      </c>
      <c r="D2" s="5" t="s">
        <v>364</v>
      </c>
      <c r="E2" s="5">
        <f t="shared" si="0"/>
        <v>2024</v>
      </c>
      <c r="F2" s="48">
        <v>31</v>
      </c>
      <c r="G2" s="49" t="s">
        <v>365</v>
      </c>
      <c r="H2" s="50">
        <f>DATE(YEAR($A$2),MONTH(A2)+1,DAY(A2)+13)</f>
        <v>45487</v>
      </c>
      <c r="I2" s="51">
        <v>29</v>
      </c>
      <c r="J2" s="52"/>
      <c r="K2" s="5">
        <v>1</v>
      </c>
      <c r="L2" s="5" t="s">
        <v>366</v>
      </c>
      <c r="N2" s="53" t="s">
        <v>367</v>
      </c>
      <c r="O2" s="53" t="s">
        <v>258</v>
      </c>
      <c r="Q2" s="44">
        <v>2023</v>
      </c>
      <c r="S2" s="47" t="str">
        <f t="shared" si="1"/>
        <v>Juill</v>
      </c>
      <c r="T2" s="54" t="str">
        <f t="shared" si="2"/>
        <v>Juill 2024</v>
      </c>
      <c r="V2" s="5" t="s">
        <v>228</v>
      </c>
    </row>
    <row r="3" spans="1:22" ht="15" x14ac:dyDescent="0.3">
      <c r="A3" s="47">
        <f>+A1+1</f>
        <v>2025</v>
      </c>
      <c r="B3" s="47">
        <v>8</v>
      </c>
      <c r="C3" s="5">
        <v>3</v>
      </c>
      <c r="D3" s="5" t="s">
        <v>368</v>
      </c>
      <c r="E3" s="5">
        <f t="shared" si="0"/>
        <v>2024</v>
      </c>
      <c r="F3" s="48">
        <v>31</v>
      </c>
      <c r="G3" s="49" t="s">
        <v>369</v>
      </c>
      <c r="H3" s="55">
        <f>DATE(YEAR($A$2),MONTH(A2)+2,DAY(A2)+14)</f>
        <v>45519</v>
      </c>
      <c r="I3" s="40">
        <f>FLOOR(DAY(MINUTE(A1/38)/2+56)&amp;"/5/"&amp;A1,7)-34</f>
        <v>45382</v>
      </c>
      <c r="J3" s="52"/>
      <c r="K3" s="5">
        <v>2</v>
      </c>
      <c r="L3" s="5" t="s">
        <v>370</v>
      </c>
      <c r="N3" s="56" t="s">
        <v>257</v>
      </c>
      <c r="O3" s="57" t="s">
        <v>257</v>
      </c>
      <c r="Q3" s="44">
        <v>2024</v>
      </c>
      <c r="S3" s="47" t="str">
        <f t="shared" si="1"/>
        <v>Août</v>
      </c>
      <c r="T3" s="54" t="str">
        <f t="shared" si="2"/>
        <v>Août 2024</v>
      </c>
      <c r="V3" s="5" t="s">
        <v>245</v>
      </c>
    </row>
    <row r="4" spans="1:22" x14ac:dyDescent="0.3">
      <c r="A4" s="47"/>
      <c r="B4" s="47">
        <v>9</v>
      </c>
      <c r="C4" s="5">
        <v>4</v>
      </c>
      <c r="D4" s="5" t="s">
        <v>371</v>
      </c>
      <c r="E4" s="5">
        <f t="shared" si="0"/>
        <v>2024</v>
      </c>
      <c r="F4" s="48">
        <v>30</v>
      </c>
      <c r="G4" s="49" t="s">
        <v>372</v>
      </c>
      <c r="H4" s="50">
        <f>DATE(YEAR($A$2),MONTH(A2)+5,DAY(A2))</f>
        <v>45597</v>
      </c>
      <c r="I4" s="41"/>
      <c r="K4" s="5">
        <v>3</v>
      </c>
      <c r="L4" s="5" t="s">
        <v>373</v>
      </c>
      <c r="N4" s="58" t="s">
        <v>374</v>
      </c>
      <c r="O4" s="59" t="s">
        <v>288</v>
      </c>
      <c r="Q4" s="44">
        <v>2025</v>
      </c>
      <c r="S4" s="47" t="str">
        <f t="shared" si="1"/>
        <v>Septe</v>
      </c>
      <c r="T4" s="54" t="str">
        <f t="shared" si="2"/>
        <v>Septe 2024</v>
      </c>
      <c r="V4" s="5" t="s">
        <v>210</v>
      </c>
    </row>
    <row r="5" spans="1:22" x14ac:dyDescent="0.3">
      <c r="A5" s="60" t="s">
        <v>375</v>
      </c>
      <c r="B5" s="47">
        <v>10</v>
      </c>
      <c r="C5" s="5">
        <v>5</v>
      </c>
      <c r="D5" s="5" t="s">
        <v>376</v>
      </c>
      <c r="E5" s="5">
        <f t="shared" si="0"/>
        <v>2024</v>
      </c>
      <c r="F5" s="48">
        <v>31</v>
      </c>
      <c r="G5" s="49" t="s">
        <v>377</v>
      </c>
      <c r="H5" s="50">
        <f>DATE(YEAR($A$2),MONTH(A2)+5,DAY(A2)+10)</f>
        <v>45607</v>
      </c>
      <c r="I5" s="61" t="s">
        <v>378</v>
      </c>
      <c r="K5" s="5">
        <v>4</v>
      </c>
      <c r="L5" s="5" t="s">
        <v>379</v>
      </c>
      <c r="N5" s="62" t="s">
        <v>380</v>
      </c>
      <c r="O5" s="63" t="s">
        <v>264</v>
      </c>
      <c r="Q5" s="44">
        <v>2026</v>
      </c>
      <c r="S5" s="47" t="str">
        <f t="shared" si="1"/>
        <v>Octob</v>
      </c>
      <c r="T5" s="54" t="str">
        <f t="shared" si="2"/>
        <v>Octob 2024</v>
      </c>
      <c r="V5" s="5" t="s">
        <v>197</v>
      </c>
    </row>
    <row r="6" spans="1:22" x14ac:dyDescent="0.3">
      <c r="A6" s="64">
        <v>45444</v>
      </c>
      <c r="B6" s="47">
        <v>11</v>
      </c>
      <c r="C6" s="5">
        <v>6</v>
      </c>
      <c r="D6" s="5" t="s">
        <v>381</v>
      </c>
      <c r="E6" s="5">
        <f t="shared" si="0"/>
        <v>2024</v>
      </c>
      <c r="F6" s="48">
        <v>30</v>
      </c>
      <c r="G6" s="65" t="s">
        <v>382</v>
      </c>
      <c r="H6" s="66">
        <f>DATE(YEAR($A$2),MONTH(A2)+6,DAY(A2)+24)</f>
        <v>45651</v>
      </c>
      <c r="I6" s="41"/>
      <c r="K6" s="5">
        <v>5</v>
      </c>
      <c r="L6" s="5" t="s">
        <v>383</v>
      </c>
      <c r="N6" s="67" t="s">
        <v>384</v>
      </c>
      <c r="O6" s="68" t="s">
        <v>263</v>
      </c>
      <c r="Q6" s="44">
        <v>2027</v>
      </c>
      <c r="S6" s="47" t="str">
        <f t="shared" si="1"/>
        <v>Novem</v>
      </c>
      <c r="T6" s="54" t="str">
        <f t="shared" si="2"/>
        <v>Novem 2024</v>
      </c>
      <c r="V6" s="5" t="s">
        <v>180</v>
      </c>
    </row>
    <row r="7" spans="1:22" x14ac:dyDescent="0.3">
      <c r="B7" s="47">
        <v>12</v>
      </c>
      <c r="C7" s="5">
        <v>7</v>
      </c>
      <c r="D7" s="5" t="s">
        <v>385</v>
      </c>
      <c r="E7" s="5">
        <f t="shared" si="0"/>
        <v>2024</v>
      </c>
      <c r="F7" s="48">
        <v>31</v>
      </c>
      <c r="G7" s="49" t="s">
        <v>386</v>
      </c>
      <c r="H7" s="50">
        <f>DATE(YEAR($A$2)+1,MONTH(A2)-5,DAY(A2))</f>
        <v>45658</v>
      </c>
      <c r="I7" s="41"/>
      <c r="K7" s="5">
        <v>6</v>
      </c>
      <c r="L7" s="5" t="s">
        <v>387</v>
      </c>
      <c r="N7" s="69" t="s">
        <v>388</v>
      </c>
      <c r="O7" s="70" t="s">
        <v>58</v>
      </c>
      <c r="Q7" s="44">
        <v>2028</v>
      </c>
      <c r="S7" s="47" t="str">
        <f t="shared" si="1"/>
        <v>Décem</v>
      </c>
      <c r="T7" s="54" t="str">
        <f t="shared" si="2"/>
        <v>Décem 2024</v>
      </c>
      <c r="V7" s="5" t="s">
        <v>160</v>
      </c>
    </row>
    <row r="8" spans="1:22" x14ac:dyDescent="0.3">
      <c r="A8" s="46"/>
      <c r="B8" s="47">
        <v>1</v>
      </c>
      <c r="C8" s="5">
        <v>8</v>
      </c>
      <c r="D8" s="5" t="s">
        <v>389</v>
      </c>
      <c r="E8" s="5">
        <f>+$A$3</f>
        <v>2025</v>
      </c>
      <c r="F8" s="48">
        <v>31</v>
      </c>
      <c r="G8" s="49" t="s">
        <v>390</v>
      </c>
      <c r="H8" s="50">
        <f>FLOOR(DAY(MINUTE(A3/38)/2+56)&amp;"/5/"&amp;A3,7)-34</f>
        <v>45767</v>
      </c>
      <c r="I8" s="41"/>
      <c r="K8" s="5">
        <v>7</v>
      </c>
      <c r="L8" s="5" t="s">
        <v>391</v>
      </c>
      <c r="N8" s="71" t="s">
        <v>392</v>
      </c>
      <c r="O8" s="72" t="s">
        <v>269</v>
      </c>
      <c r="Q8" s="44">
        <v>2029</v>
      </c>
      <c r="S8" s="47" t="str">
        <f t="shared" si="1"/>
        <v>Janvi</v>
      </c>
      <c r="T8" s="54" t="str">
        <f t="shared" si="2"/>
        <v>Janvi 2025</v>
      </c>
      <c r="V8" s="5" t="s">
        <v>135</v>
      </c>
    </row>
    <row r="9" spans="1:22" x14ac:dyDescent="0.3">
      <c r="A9" s="47"/>
      <c r="B9" s="47">
        <v>2</v>
      </c>
      <c r="C9" s="5">
        <v>9</v>
      </c>
      <c r="D9" s="5" t="s">
        <v>393</v>
      </c>
      <c r="E9" s="5">
        <f>+$A$3</f>
        <v>2025</v>
      </c>
      <c r="F9" s="73">
        <f>IF(OR(E9=2024,E9=2028,E9=2032,E9=2036),29,28)</f>
        <v>28</v>
      </c>
      <c r="G9" s="49" t="s">
        <v>394</v>
      </c>
      <c r="H9" s="50">
        <f>+H8+1</f>
        <v>45768</v>
      </c>
      <c r="I9" s="41"/>
      <c r="N9" s="74" t="s">
        <v>395</v>
      </c>
      <c r="O9" s="75" t="s">
        <v>196</v>
      </c>
      <c r="Q9" s="44">
        <v>2030</v>
      </c>
      <c r="S9" s="47" t="str">
        <f t="shared" si="1"/>
        <v>Févri</v>
      </c>
      <c r="T9" s="54" t="str">
        <f t="shared" si="2"/>
        <v>Févri 2025</v>
      </c>
      <c r="V9" s="5" t="s">
        <v>99</v>
      </c>
    </row>
    <row r="10" spans="1:22" x14ac:dyDescent="0.3">
      <c r="A10" s="47"/>
      <c r="B10" s="47">
        <v>3</v>
      </c>
      <c r="C10" s="5">
        <v>10</v>
      </c>
      <c r="D10" s="5" t="s">
        <v>396</v>
      </c>
      <c r="E10" s="5">
        <f>+$A$3</f>
        <v>2025</v>
      </c>
      <c r="F10" s="48">
        <v>31</v>
      </c>
      <c r="G10" s="49" t="s">
        <v>397</v>
      </c>
      <c r="H10" s="50">
        <f>DATE(YEAR(H7),MONTH(A2)-1,DAY(A2))</f>
        <v>45778</v>
      </c>
      <c r="I10" s="76"/>
      <c r="L10" s="77">
        <v>45689</v>
      </c>
      <c r="N10" s="78" t="s">
        <v>398</v>
      </c>
      <c r="O10" s="79" t="s">
        <v>267</v>
      </c>
      <c r="Q10" s="44">
        <v>2031</v>
      </c>
      <c r="S10" s="47" t="str">
        <f t="shared" si="1"/>
        <v>Mars</v>
      </c>
      <c r="T10" s="54" t="str">
        <f t="shared" si="2"/>
        <v>Mars 2025</v>
      </c>
      <c r="V10" s="5" t="s">
        <v>69</v>
      </c>
    </row>
    <row r="11" spans="1:22" x14ac:dyDescent="0.3">
      <c r="A11" s="47"/>
      <c r="B11" s="47">
        <v>4</v>
      </c>
      <c r="C11" s="5">
        <v>11</v>
      </c>
      <c r="D11" s="5" t="s">
        <v>399</v>
      </c>
      <c r="E11" s="5">
        <f>+$A$3</f>
        <v>2025</v>
      </c>
      <c r="F11" s="48">
        <v>30</v>
      </c>
      <c r="G11" s="5" t="s">
        <v>400</v>
      </c>
      <c r="H11" s="50">
        <f>DATE(YEAR(H10),MONTH(A2)-1,DAY(A2)+7)</f>
        <v>45785</v>
      </c>
      <c r="I11" s="80"/>
      <c r="N11" s="81" t="s">
        <v>401</v>
      </c>
      <c r="O11" s="82" t="s">
        <v>271</v>
      </c>
      <c r="Q11" s="44">
        <v>2032</v>
      </c>
      <c r="S11" s="47" t="str">
        <f t="shared" si="1"/>
        <v>Avril</v>
      </c>
      <c r="T11" s="54" t="str">
        <f t="shared" si="2"/>
        <v>Avril 2025</v>
      </c>
      <c r="V11" s="5" t="s">
        <v>34</v>
      </c>
    </row>
    <row r="12" spans="1:22" x14ac:dyDescent="0.3">
      <c r="A12" s="83"/>
      <c r="B12" s="83">
        <v>5</v>
      </c>
      <c r="C12" s="84">
        <v>12</v>
      </c>
      <c r="D12" s="84" t="s">
        <v>402</v>
      </c>
      <c r="E12" s="84">
        <f>+$A$3</f>
        <v>2025</v>
      </c>
      <c r="F12" s="85">
        <v>31</v>
      </c>
      <c r="G12" s="86" t="s">
        <v>403</v>
      </c>
      <c r="H12" s="87">
        <f>+H8+39</f>
        <v>45806</v>
      </c>
      <c r="I12" s="41"/>
      <c r="N12" s="88" t="s">
        <v>404</v>
      </c>
      <c r="O12" s="89" t="s">
        <v>307</v>
      </c>
      <c r="Q12" s="44">
        <v>2033</v>
      </c>
      <c r="S12" s="83" t="str">
        <f t="shared" si="1"/>
        <v>Mai</v>
      </c>
      <c r="T12" s="90" t="str">
        <f t="shared" si="2"/>
        <v>Mai 2025</v>
      </c>
      <c r="V12" s="5" t="s">
        <v>1</v>
      </c>
    </row>
    <row r="13" spans="1:22" ht="15" x14ac:dyDescent="0.3">
      <c r="F13" s="52"/>
      <c r="Q13" s="91"/>
      <c r="R13" s="92"/>
    </row>
    <row r="14" spans="1:22" x14ac:dyDescent="0.3">
      <c r="F14" s="93"/>
      <c r="Q14" s="91"/>
      <c r="R14" s="92"/>
    </row>
    <row r="15" spans="1:22" x14ac:dyDescent="0.3">
      <c r="I15" s="41"/>
      <c r="Q15" s="91"/>
      <c r="R15" s="92"/>
    </row>
    <row r="16" spans="1:22" x14ac:dyDescent="0.3">
      <c r="F16" s="94"/>
      <c r="Q16" s="91"/>
      <c r="R16" s="92"/>
    </row>
    <row r="17" spans="6:18" x14ac:dyDescent="0.3">
      <c r="F17" s="94"/>
      <c r="Q17" s="91"/>
      <c r="R17" s="92"/>
    </row>
    <row r="18" spans="6:18" x14ac:dyDescent="0.3">
      <c r="F18" s="94"/>
      <c r="Q18" s="91"/>
      <c r="R18" s="92"/>
    </row>
    <row r="19" spans="6:18" x14ac:dyDescent="0.3">
      <c r="F19" s="94"/>
      <c r="Q19" s="91"/>
      <c r="R19" s="92"/>
    </row>
    <row r="20" spans="6:18" x14ac:dyDescent="0.3">
      <c r="Q20" s="91"/>
      <c r="R20" s="92"/>
    </row>
    <row r="21" spans="6:18" x14ac:dyDescent="0.3">
      <c r="Q21" s="91"/>
      <c r="R21" s="92"/>
    </row>
    <row r="22" spans="6:18" x14ac:dyDescent="0.3">
      <c r="Q22" s="91"/>
      <c r="R22" s="92"/>
    </row>
    <row r="23" spans="6:18" x14ac:dyDescent="0.3">
      <c r="Q23" s="91"/>
      <c r="R23" s="92"/>
    </row>
    <row r="24" spans="6:18" x14ac:dyDescent="0.3">
      <c r="Q24" s="91"/>
      <c r="R24" s="92"/>
    </row>
    <row r="25" spans="6:18" x14ac:dyDescent="0.3">
      <c r="Q25" s="91"/>
      <c r="R25" s="92"/>
    </row>
    <row r="26" spans="6:18" x14ac:dyDescent="0.3">
      <c r="Q26" s="91"/>
      <c r="R26" s="92"/>
    </row>
    <row r="27" spans="6:18" x14ac:dyDescent="0.3">
      <c r="Q27" s="91"/>
      <c r="R27" s="92"/>
    </row>
    <row r="28" spans="6:18" x14ac:dyDescent="0.3">
      <c r="Q28" s="91"/>
      <c r="R28" s="92"/>
    </row>
    <row r="29" spans="6:18" x14ac:dyDescent="0.3">
      <c r="Q29" s="91"/>
      <c r="R29" s="92"/>
    </row>
    <row r="30" spans="6:18" x14ac:dyDescent="0.3">
      <c r="Q30" s="91"/>
      <c r="R30" s="92"/>
    </row>
    <row r="31" spans="6:18" x14ac:dyDescent="0.3">
      <c r="Q31" s="91"/>
      <c r="R31" s="92"/>
    </row>
    <row r="32" spans="6:18" x14ac:dyDescent="0.3">
      <c r="Q32" s="91"/>
      <c r="R32" s="92"/>
    </row>
    <row r="33" spans="17:18" x14ac:dyDescent="0.3">
      <c r="Q33" s="91"/>
      <c r="R33" s="92"/>
    </row>
    <row r="34" spans="17:18" x14ac:dyDescent="0.3">
      <c r="Q34" s="91"/>
      <c r="R34" s="92"/>
    </row>
    <row r="35" spans="17:18" x14ac:dyDescent="0.3">
      <c r="Q35" s="91"/>
      <c r="R35" s="92"/>
    </row>
    <row r="36" spans="17:18" x14ac:dyDescent="0.3">
      <c r="Q36" s="91"/>
      <c r="R36" s="92"/>
    </row>
    <row r="37" spans="17:18" x14ac:dyDescent="0.3">
      <c r="Q37" s="91"/>
      <c r="R37" s="92"/>
    </row>
    <row r="38" spans="17:18" x14ac:dyDescent="0.3">
      <c r="Q38" s="91"/>
      <c r="R38" s="92"/>
    </row>
    <row r="39" spans="17:18" x14ac:dyDescent="0.3">
      <c r="Q39" s="91"/>
      <c r="R39" s="92"/>
    </row>
    <row r="40" spans="17:18" x14ac:dyDescent="0.3">
      <c r="Q40" s="91"/>
      <c r="R40" s="92"/>
    </row>
    <row r="41" spans="17:18" x14ac:dyDescent="0.3">
      <c r="Q41" s="91"/>
      <c r="R41" s="92"/>
    </row>
    <row r="42" spans="17:18" x14ac:dyDescent="0.3">
      <c r="Q42" s="91"/>
      <c r="R42" s="92"/>
    </row>
    <row r="43" spans="17:18" x14ac:dyDescent="0.3">
      <c r="Q43" s="91"/>
      <c r="R43" s="92"/>
    </row>
    <row r="44" spans="17:18" x14ac:dyDescent="0.3">
      <c r="Q44" s="91"/>
      <c r="R44" s="92"/>
    </row>
    <row r="45" spans="17:18" x14ac:dyDescent="0.3">
      <c r="Q45" s="91"/>
      <c r="R45" s="92"/>
    </row>
    <row r="46" spans="17:18" x14ac:dyDescent="0.3">
      <c r="Q46" s="91"/>
      <c r="R46" s="92"/>
    </row>
    <row r="47" spans="17:18" x14ac:dyDescent="0.3">
      <c r="Q47" s="91"/>
      <c r="R47" s="92"/>
    </row>
    <row r="48" spans="17:18" x14ac:dyDescent="0.3">
      <c r="Q48" s="91"/>
      <c r="R48" s="92"/>
    </row>
    <row r="49" spans="17:18" x14ac:dyDescent="0.3">
      <c r="Q49" s="91"/>
      <c r="R49" s="92"/>
    </row>
    <row r="50" spans="17:18" x14ac:dyDescent="0.3">
      <c r="Q50" s="91"/>
      <c r="R50" s="92"/>
    </row>
    <row r="51" spans="17:18" x14ac:dyDescent="0.3">
      <c r="Q51" s="91"/>
      <c r="R51" s="92"/>
    </row>
    <row r="52" spans="17:18" x14ac:dyDescent="0.3">
      <c r="Q52" s="91"/>
      <c r="R52" s="92"/>
    </row>
    <row r="53" spans="17:18" x14ac:dyDescent="0.3">
      <c r="Q53" s="91"/>
      <c r="R53" s="92"/>
    </row>
    <row r="54" spans="17:18" x14ac:dyDescent="0.3">
      <c r="Q54" s="91"/>
      <c r="R54" s="92"/>
    </row>
    <row r="55" spans="17:18" x14ac:dyDescent="0.3">
      <c r="Q55" s="91"/>
      <c r="R55" s="92"/>
    </row>
    <row r="56" spans="17:18" x14ac:dyDescent="0.3">
      <c r="Q56" s="91"/>
      <c r="R56" s="92"/>
    </row>
    <row r="57" spans="17:18" x14ac:dyDescent="0.3">
      <c r="Q57" s="91"/>
      <c r="R57" s="92"/>
    </row>
    <row r="58" spans="17:18" x14ac:dyDescent="0.3">
      <c r="Q58" s="91"/>
      <c r="R58" s="92"/>
    </row>
    <row r="59" spans="17:18" x14ac:dyDescent="0.3">
      <c r="Q59" s="91"/>
      <c r="R59" s="92"/>
    </row>
    <row r="60" spans="17:18" x14ac:dyDescent="0.3">
      <c r="Q60" s="91"/>
      <c r="R60" s="92"/>
    </row>
    <row r="61" spans="17:18" x14ac:dyDescent="0.3">
      <c r="Q61" s="91"/>
      <c r="R61" s="92"/>
    </row>
    <row r="62" spans="17:18" x14ac:dyDescent="0.3">
      <c r="Q62" s="91"/>
      <c r="R62" s="92"/>
    </row>
    <row r="63" spans="17:18" x14ac:dyDescent="0.3">
      <c r="Q63" s="91"/>
      <c r="R63" s="92"/>
    </row>
    <row r="64" spans="17:18" x14ac:dyDescent="0.3">
      <c r="Q64" s="91"/>
      <c r="R64" s="92"/>
    </row>
    <row r="65" spans="17:18" x14ac:dyDescent="0.3">
      <c r="Q65" s="91"/>
      <c r="R65" s="92"/>
    </row>
    <row r="66" spans="17:18" x14ac:dyDescent="0.3">
      <c r="Q66" s="91"/>
      <c r="R66" s="92"/>
    </row>
    <row r="67" spans="17:18" x14ac:dyDescent="0.3">
      <c r="Q67" s="91"/>
      <c r="R67" s="92"/>
    </row>
    <row r="68" spans="17:18" x14ac:dyDescent="0.3">
      <c r="Q68" s="91"/>
      <c r="R68" s="92"/>
    </row>
    <row r="69" spans="17:18" x14ac:dyDescent="0.3">
      <c r="Q69" s="91"/>
      <c r="R69" s="92"/>
    </row>
    <row r="70" spans="17:18" x14ac:dyDescent="0.3">
      <c r="Q70" s="91"/>
      <c r="R70" s="92"/>
    </row>
    <row r="71" spans="17:18" x14ac:dyDescent="0.3">
      <c r="Q71" s="91"/>
      <c r="R71" s="92"/>
    </row>
    <row r="72" spans="17:18" x14ac:dyDescent="0.3">
      <c r="Q72" s="91"/>
      <c r="R72" s="92"/>
    </row>
    <row r="73" spans="17:18" x14ac:dyDescent="0.3">
      <c r="Q73" s="91"/>
      <c r="R73" s="92"/>
    </row>
    <row r="74" spans="17:18" x14ac:dyDescent="0.3">
      <c r="Q74" s="91"/>
      <c r="R74" s="92"/>
    </row>
    <row r="75" spans="17:18" x14ac:dyDescent="0.3">
      <c r="Q75" s="91"/>
      <c r="R75" s="92"/>
    </row>
    <row r="76" spans="17:18" x14ac:dyDescent="0.3">
      <c r="Q76" s="91"/>
      <c r="R76" s="92"/>
    </row>
    <row r="77" spans="17:18" x14ac:dyDescent="0.3">
      <c r="Q77" s="91"/>
      <c r="R77" s="92"/>
    </row>
    <row r="78" spans="17:18" x14ac:dyDescent="0.3">
      <c r="Q78" s="91"/>
      <c r="R78" s="92"/>
    </row>
    <row r="79" spans="17:18" x14ac:dyDescent="0.3">
      <c r="Q79" s="91"/>
      <c r="R79" s="92"/>
    </row>
    <row r="80" spans="17:18" x14ac:dyDescent="0.3">
      <c r="Q80" s="91"/>
      <c r="R80" s="92"/>
    </row>
    <row r="81" spans="17:18" x14ac:dyDescent="0.3">
      <c r="Q81" s="91"/>
      <c r="R81" s="92"/>
    </row>
    <row r="82" spans="17:18" x14ac:dyDescent="0.3">
      <c r="Q82" s="91"/>
      <c r="R82" s="92"/>
    </row>
    <row r="83" spans="17:18" x14ac:dyDescent="0.3">
      <c r="Q83" s="91"/>
      <c r="R83" s="92"/>
    </row>
    <row r="84" spans="17:18" x14ac:dyDescent="0.3">
      <c r="Q84" s="91"/>
      <c r="R84" s="92"/>
    </row>
    <row r="85" spans="17:18" x14ac:dyDescent="0.3">
      <c r="Q85" s="91"/>
      <c r="R85" s="92"/>
    </row>
    <row r="86" spans="17:18" x14ac:dyDescent="0.3">
      <c r="Q86" s="91"/>
      <c r="R86" s="92"/>
    </row>
    <row r="87" spans="17:18" x14ac:dyDescent="0.3">
      <c r="Q87" s="91"/>
      <c r="R87" s="92"/>
    </row>
    <row r="88" spans="17:18" x14ac:dyDescent="0.3">
      <c r="Q88" s="91"/>
      <c r="R88" s="92"/>
    </row>
    <row r="89" spans="17:18" x14ac:dyDescent="0.3">
      <c r="Q89" s="91"/>
      <c r="R89" s="92"/>
    </row>
    <row r="90" spans="17:18" x14ac:dyDescent="0.3">
      <c r="Q90" s="91"/>
      <c r="R90" s="92"/>
    </row>
    <row r="91" spans="17:18" x14ac:dyDescent="0.3">
      <c r="Q91" s="91"/>
      <c r="R91" s="92"/>
    </row>
    <row r="92" spans="17:18" x14ac:dyDescent="0.3">
      <c r="Q92" s="91"/>
      <c r="R92" s="92"/>
    </row>
    <row r="93" spans="17:18" x14ac:dyDescent="0.3">
      <c r="Q93" s="91"/>
      <c r="R93" s="92"/>
    </row>
    <row r="94" spans="17:18" x14ac:dyDescent="0.3">
      <c r="Q94" s="91"/>
      <c r="R94" s="92"/>
    </row>
    <row r="95" spans="17:18" x14ac:dyDescent="0.3">
      <c r="Q95" s="91"/>
      <c r="R95" s="92"/>
    </row>
    <row r="96" spans="17:18" x14ac:dyDescent="0.3">
      <c r="Q96" s="91"/>
      <c r="R96" s="92"/>
    </row>
    <row r="97" spans="1:18" x14ac:dyDescent="0.3">
      <c r="Q97" s="91"/>
      <c r="R97" s="92"/>
    </row>
    <row r="98" spans="1:18" x14ac:dyDescent="0.3">
      <c r="Q98" s="91"/>
      <c r="R98" s="92"/>
    </row>
    <row r="99" spans="1:18" x14ac:dyDescent="0.3">
      <c r="Q99" s="91"/>
      <c r="R99" s="92"/>
    </row>
    <row r="100" spans="1:18" x14ac:dyDescent="0.3">
      <c r="Q100" s="91"/>
      <c r="R100" s="92"/>
    </row>
    <row r="101" spans="1:18" x14ac:dyDescent="0.3">
      <c r="Q101" s="91"/>
      <c r="R101" s="92"/>
    </row>
    <row r="102" spans="1:18" x14ac:dyDescent="0.3">
      <c r="A102" s="41"/>
      <c r="B102" s="41"/>
      <c r="C102" s="41"/>
      <c r="D102" s="41"/>
      <c r="E102" s="41"/>
      <c r="Q102" s="91"/>
      <c r="R102" s="92"/>
    </row>
    <row r="103" spans="1:18" x14ac:dyDescent="0.3">
      <c r="Q103" s="91"/>
      <c r="R103" s="92"/>
    </row>
    <row r="104" spans="1:18" x14ac:dyDescent="0.3">
      <c r="Q104" s="91"/>
      <c r="R104" s="92"/>
    </row>
    <row r="105" spans="1:18" x14ac:dyDescent="0.3">
      <c r="Q105" s="91"/>
      <c r="R105" s="92"/>
    </row>
    <row r="106" spans="1:18" x14ac:dyDescent="0.3">
      <c r="Q106" s="91"/>
      <c r="R106" s="92"/>
    </row>
    <row r="107" spans="1:18" x14ac:dyDescent="0.3">
      <c r="Q107" s="91"/>
      <c r="R107" s="92"/>
    </row>
    <row r="108" spans="1:18" x14ac:dyDescent="0.3">
      <c r="Q108" s="91"/>
      <c r="R108" s="92"/>
    </row>
    <row r="109" spans="1:18" x14ac:dyDescent="0.3">
      <c r="Q109" s="91"/>
      <c r="R109" s="92"/>
    </row>
    <row r="110" spans="1:18" x14ac:dyDescent="0.3">
      <c r="Q110" s="91"/>
      <c r="R110" s="92"/>
    </row>
    <row r="111" spans="1:18" x14ac:dyDescent="0.3">
      <c r="Q111" s="91"/>
      <c r="R111" s="92"/>
    </row>
    <row r="112" spans="1:18" x14ac:dyDescent="0.3">
      <c r="Q112" s="91"/>
      <c r="R112" s="92"/>
    </row>
    <row r="113" spans="17:18" x14ac:dyDescent="0.3">
      <c r="Q113" s="91"/>
      <c r="R113" s="92"/>
    </row>
    <row r="114" spans="17:18" x14ac:dyDescent="0.3">
      <c r="Q114" s="91"/>
      <c r="R114" s="92"/>
    </row>
    <row r="115" spans="17:18" x14ac:dyDescent="0.3">
      <c r="Q115" s="91"/>
      <c r="R115" s="92"/>
    </row>
    <row r="116" spans="17:18" x14ac:dyDescent="0.3">
      <c r="Q116" s="91"/>
      <c r="R116" s="92"/>
    </row>
    <row r="117" spans="17:18" x14ac:dyDescent="0.3">
      <c r="Q117" s="91"/>
      <c r="R117" s="92"/>
    </row>
    <row r="118" spans="17:18" x14ac:dyDescent="0.3">
      <c r="Q118" s="91"/>
      <c r="R118" s="92"/>
    </row>
    <row r="119" spans="17:18" x14ac:dyDescent="0.3">
      <c r="Q119" s="91"/>
      <c r="R119" s="92"/>
    </row>
    <row r="120" spans="17:18" x14ac:dyDescent="0.3">
      <c r="Q120" s="91"/>
      <c r="R120" s="92"/>
    </row>
    <row r="121" spans="17:18" x14ac:dyDescent="0.3">
      <c r="Q121" s="91"/>
      <c r="R121" s="92"/>
    </row>
    <row r="122" spans="17:18" x14ac:dyDescent="0.3">
      <c r="Q122" s="91"/>
      <c r="R122" s="92"/>
    </row>
    <row r="123" spans="17:18" x14ac:dyDescent="0.3">
      <c r="Q123" s="91"/>
      <c r="R123" s="92"/>
    </row>
    <row r="124" spans="17:18" x14ac:dyDescent="0.3">
      <c r="Q124" s="91"/>
      <c r="R124" s="92"/>
    </row>
    <row r="125" spans="17:18" x14ac:dyDescent="0.3">
      <c r="Q125" s="91"/>
      <c r="R125" s="92"/>
    </row>
    <row r="126" spans="17:18" x14ac:dyDescent="0.3">
      <c r="Q126" s="91"/>
      <c r="R126" s="92"/>
    </row>
    <row r="127" spans="17:18" x14ac:dyDescent="0.3">
      <c r="Q127" s="91"/>
      <c r="R127" s="92"/>
    </row>
    <row r="128" spans="17:18" x14ac:dyDescent="0.3">
      <c r="Q128" s="91"/>
      <c r="R128" s="92"/>
    </row>
    <row r="129" spans="17:18" x14ac:dyDescent="0.3">
      <c r="Q129" s="91"/>
      <c r="R129" s="92"/>
    </row>
    <row r="130" spans="17:18" x14ac:dyDescent="0.3">
      <c r="Q130" s="91"/>
      <c r="R130" s="92"/>
    </row>
    <row r="131" spans="17:18" x14ac:dyDescent="0.3">
      <c r="Q131" s="91"/>
      <c r="R131" s="92"/>
    </row>
    <row r="132" spans="17:18" x14ac:dyDescent="0.3">
      <c r="Q132" s="91"/>
      <c r="R132" s="92"/>
    </row>
    <row r="133" spans="17:18" x14ac:dyDescent="0.3">
      <c r="Q133" s="91"/>
      <c r="R133" s="92"/>
    </row>
    <row r="134" spans="17:18" x14ac:dyDescent="0.3">
      <c r="Q134" s="91"/>
      <c r="R134" s="92"/>
    </row>
    <row r="135" spans="17:18" x14ac:dyDescent="0.3">
      <c r="Q135" s="91"/>
      <c r="R135" s="92"/>
    </row>
    <row r="136" spans="17:18" x14ac:dyDescent="0.3">
      <c r="Q136" s="91"/>
      <c r="R136" s="92"/>
    </row>
    <row r="137" spans="17:18" x14ac:dyDescent="0.3">
      <c r="Q137" s="91"/>
      <c r="R137" s="92"/>
    </row>
    <row r="138" spans="17:18" x14ac:dyDescent="0.3">
      <c r="Q138" s="91"/>
      <c r="R138" s="92"/>
    </row>
    <row r="139" spans="17:18" x14ac:dyDescent="0.3">
      <c r="Q139" s="91"/>
      <c r="R139" s="92"/>
    </row>
    <row r="140" spans="17:18" x14ac:dyDescent="0.3">
      <c r="Q140" s="91"/>
      <c r="R140" s="92"/>
    </row>
    <row r="141" spans="17:18" x14ac:dyDescent="0.3">
      <c r="Q141" s="91"/>
      <c r="R141" s="92"/>
    </row>
    <row r="142" spans="17:18" x14ac:dyDescent="0.3">
      <c r="Q142" s="91"/>
      <c r="R142" s="92"/>
    </row>
    <row r="143" spans="17:18" x14ac:dyDescent="0.3">
      <c r="Q143" s="91"/>
      <c r="R143" s="92"/>
    </row>
    <row r="144" spans="17:18" x14ac:dyDescent="0.3">
      <c r="Q144" s="91"/>
      <c r="R144" s="92"/>
    </row>
    <row r="145" spans="17:18" x14ac:dyDescent="0.3">
      <c r="Q145" s="91"/>
      <c r="R145" s="92"/>
    </row>
    <row r="146" spans="17:18" x14ac:dyDescent="0.3">
      <c r="Q146" s="91"/>
      <c r="R146" s="92"/>
    </row>
    <row r="147" spans="17:18" x14ac:dyDescent="0.3">
      <c r="Q147" s="91"/>
      <c r="R147" s="92"/>
    </row>
    <row r="148" spans="17:18" x14ac:dyDescent="0.3">
      <c r="Q148" s="91"/>
      <c r="R148" s="92"/>
    </row>
    <row r="149" spans="17:18" x14ac:dyDescent="0.3">
      <c r="Q149" s="91"/>
      <c r="R149" s="92"/>
    </row>
    <row r="150" spans="17:18" x14ac:dyDescent="0.3">
      <c r="Q150" s="91"/>
      <c r="R150" s="92"/>
    </row>
    <row r="151" spans="17:18" x14ac:dyDescent="0.3">
      <c r="Q151" s="91"/>
    </row>
    <row r="152" spans="17:18" x14ac:dyDescent="0.3">
      <c r="Q152" s="91"/>
    </row>
    <row r="153" spans="17:18" x14ac:dyDescent="0.3">
      <c r="Q153" s="91"/>
    </row>
    <row r="154" spans="17:18" x14ac:dyDescent="0.3">
      <c r="Q154" s="91"/>
    </row>
    <row r="155" spans="17:18" x14ac:dyDescent="0.3">
      <c r="Q155" s="91"/>
    </row>
    <row r="156" spans="17:18" x14ac:dyDescent="0.3">
      <c r="Q156" s="91"/>
    </row>
    <row r="157" spans="17:18" x14ac:dyDescent="0.3">
      <c r="Q157" s="91"/>
    </row>
    <row r="158" spans="17:18" x14ac:dyDescent="0.3">
      <c r="Q158" s="91"/>
    </row>
    <row r="159" spans="17:18" x14ac:dyDescent="0.3">
      <c r="Q159" s="91"/>
    </row>
    <row r="160" spans="17:18" x14ac:dyDescent="0.3">
      <c r="Q160" s="91"/>
    </row>
    <row r="161" spans="17:17" x14ac:dyDescent="0.3">
      <c r="Q161" s="91"/>
    </row>
    <row r="162" spans="17:17" x14ac:dyDescent="0.3">
      <c r="Q162" s="91"/>
    </row>
    <row r="163" spans="17:17" x14ac:dyDescent="0.3">
      <c r="Q163" s="91"/>
    </row>
    <row r="164" spans="17:17" x14ac:dyDescent="0.3">
      <c r="Q164" s="91"/>
    </row>
    <row r="165" spans="17:17" x14ac:dyDescent="0.3">
      <c r="Q165" s="91"/>
    </row>
    <row r="166" spans="17:17" x14ac:dyDescent="0.3">
      <c r="Q166" s="91"/>
    </row>
    <row r="167" spans="17:17" x14ac:dyDescent="0.3">
      <c r="Q167" s="91"/>
    </row>
    <row r="168" spans="17:17" x14ac:dyDescent="0.3">
      <c r="Q168" s="91"/>
    </row>
    <row r="169" spans="17:17" x14ac:dyDescent="0.3">
      <c r="Q169" s="91"/>
    </row>
    <row r="170" spans="17:17" x14ac:dyDescent="0.3">
      <c r="Q170" s="91"/>
    </row>
    <row r="171" spans="17:17" x14ac:dyDescent="0.3">
      <c r="Q171" s="91"/>
    </row>
    <row r="172" spans="17:17" x14ac:dyDescent="0.3">
      <c r="Q172" s="91"/>
    </row>
    <row r="173" spans="17:17" x14ac:dyDescent="0.3">
      <c r="Q173" s="91"/>
    </row>
    <row r="174" spans="17:17" x14ac:dyDescent="0.3">
      <c r="Q174" s="91"/>
    </row>
    <row r="175" spans="17:17" x14ac:dyDescent="0.3">
      <c r="Q175" s="91"/>
    </row>
    <row r="176" spans="17:17" x14ac:dyDescent="0.3">
      <c r="Q176" s="91"/>
    </row>
    <row r="177" spans="17:17" x14ac:dyDescent="0.3">
      <c r="Q177" s="91"/>
    </row>
    <row r="178" spans="17:17" x14ac:dyDescent="0.3">
      <c r="Q178" s="91"/>
    </row>
    <row r="179" spans="17:17" x14ac:dyDescent="0.3">
      <c r="Q179" s="91"/>
    </row>
    <row r="180" spans="17:17" x14ac:dyDescent="0.3">
      <c r="Q180" s="91"/>
    </row>
    <row r="181" spans="17:17" x14ac:dyDescent="0.3">
      <c r="Q181" s="91"/>
    </row>
    <row r="182" spans="17:17" x14ac:dyDescent="0.3">
      <c r="Q182" s="91"/>
    </row>
    <row r="183" spans="17:17" x14ac:dyDescent="0.3">
      <c r="Q183" s="91"/>
    </row>
    <row r="184" spans="17:17" x14ac:dyDescent="0.3">
      <c r="Q184" s="91"/>
    </row>
    <row r="185" spans="17:17" x14ac:dyDescent="0.3">
      <c r="Q185" s="91"/>
    </row>
    <row r="186" spans="17:17" x14ac:dyDescent="0.3">
      <c r="Q186" s="91"/>
    </row>
    <row r="187" spans="17:17" x14ac:dyDescent="0.3">
      <c r="Q187" s="91"/>
    </row>
    <row r="188" spans="17:17" x14ac:dyDescent="0.3">
      <c r="Q188" s="91"/>
    </row>
    <row r="189" spans="17:17" x14ac:dyDescent="0.3">
      <c r="Q189" s="91"/>
    </row>
    <row r="190" spans="17:17" x14ac:dyDescent="0.3">
      <c r="Q190" s="91"/>
    </row>
    <row r="191" spans="17:17" x14ac:dyDescent="0.3">
      <c r="Q191" s="91"/>
    </row>
    <row r="192" spans="17:17" x14ac:dyDescent="0.3">
      <c r="Q192" s="91"/>
    </row>
    <row r="193" spans="17:17" x14ac:dyDescent="0.3">
      <c r="Q193" s="91"/>
    </row>
    <row r="194" spans="17:17" x14ac:dyDescent="0.3">
      <c r="Q194" s="91"/>
    </row>
    <row r="195" spans="17:17" x14ac:dyDescent="0.3">
      <c r="Q195" s="91"/>
    </row>
    <row r="196" spans="17:17" x14ac:dyDescent="0.3">
      <c r="Q196" s="91"/>
    </row>
    <row r="197" spans="17:17" x14ac:dyDescent="0.3">
      <c r="Q197" s="91"/>
    </row>
    <row r="198" spans="17:17" x14ac:dyDescent="0.3">
      <c r="Q198" s="91"/>
    </row>
    <row r="199" spans="17:17" x14ac:dyDescent="0.3">
      <c r="Q199" s="91"/>
    </row>
    <row r="200" spans="17:17" x14ac:dyDescent="0.3">
      <c r="Q200" s="91"/>
    </row>
    <row r="201" spans="17:17" x14ac:dyDescent="0.3">
      <c r="Q201" s="91"/>
    </row>
    <row r="202" spans="17:17" x14ac:dyDescent="0.3">
      <c r="Q202" s="91"/>
    </row>
    <row r="203" spans="17:17" x14ac:dyDescent="0.3">
      <c r="Q203" s="91"/>
    </row>
    <row r="204" spans="17:17" x14ac:dyDescent="0.3">
      <c r="Q204" s="91"/>
    </row>
    <row r="205" spans="17:17" x14ac:dyDescent="0.3">
      <c r="Q205" s="91"/>
    </row>
    <row r="206" spans="17:17" x14ac:dyDescent="0.3">
      <c r="Q206" s="91"/>
    </row>
    <row r="207" spans="17:17" x14ac:dyDescent="0.3">
      <c r="Q207" s="91"/>
    </row>
    <row r="208" spans="17:17" x14ac:dyDescent="0.3">
      <c r="Q208" s="91"/>
    </row>
    <row r="209" spans="17:17" x14ac:dyDescent="0.3">
      <c r="Q209" s="91"/>
    </row>
    <row r="210" spans="17:17" x14ac:dyDescent="0.3">
      <c r="Q210" s="91"/>
    </row>
    <row r="211" spans="17:17" x14ac:dyDescent="0.3">
      <c r="Q211" s="91"/>
    </row>
    <row r="212" spans="17:17" x14ac:dyDescent="0.3">
      <c r="Q212" s="91"/>
    </row>
    <row r="213" spans="17:17" x14ac:dyDescent="0.3">
      <c r="Q213" s="91"/>
    </row>
    <row r="214" spans="17:17" x14ac:dyDescent="0.3">
      <c r="Q214" s="91"/>
    </row>
    <row r="215" spans="17:17" x14ac:dyDescent="0.3">
      <c r="Q215" s="91"/>
    </row>
    <row r="216" spans="17:17" x14ac:dyDescent="0.3">
      <c r="Q216" s="91"/>
    </row>
    <row r="217" spans="17:17" x14ac:dyDescent="0.3">
      <c r="Q217" s="91"/>
    </row>
    <row r="218" spans="17:17" x14ac:dyDescent="0.3">
      <c r="Q218" s="91"/>
    </row>
    <row r="219" spans="17:17" x14ac:dyDescent="0.3">
      <c r="Q219" s="91"/>
    </row>
    <row r="220" spans="17:17" x14ac:dyDescent="0.3">
      <c r="Q220" s="91"/>
    </row>
    <row r="221" spans="17:17" x14ac:dyDescent="0.3">
      <c r="Q221" s="91"/>
    </row>
    <row r="222" spans="17:17" x14ac:dyDescent="0.3">
      <c r="Q222" s="91"/>
    </row>
    <row r="223" spans="17:17" x14ac:dyDescent="0.3">
      <c r="Q223" s="91"/>
    </row>
    <row r="224" spans="17:17" x14ac:dyDescent="0.3">
      <c r="Q224" s="91"/>
    </row>
    <row r="225" spans="17:17" x14ac:dyDescent="0.3">
      <c r="Q225" s="91"/>
    </row>
    <row r="226" spans="17:17" x14ac:dyDescent="0.3">
      <c r="Q226" s="91"/>
    </row>
    <row r="227" spans="17:17" x14ac:dyDescent="0.3">
      <c r="Q227" s="91"/>
    </row>
    <row r="228" spans="17:17" x14ac:dyDescent="0.3">
      <c r="Q228" s="91"/>
    </row>
    <row r="229" spans="17:17" x14ac:dyDescent="0.3">
      <c r="Q229" s="91"/>
    </row>
    <row r="230" spans="17:17" x14ac:dyDescent="0.3">
      <c r="Q230" s="91"/>
    </row>
    <row r="231" spans="17:17" x14ac:dyDescent="0.3">
      <c r="Q231" s="91"/>
    </row>
    <row r="232" spans="17:17" x14ac:dyDescent="0.3">
      <c r="Q232" s="91"/>
    </row>
    <row r="233" spans="17:17" x14ac:dyDescent="0.3">
      <c r="Q233" s="91"/>
    </row>
    <row r="234" spans="17:17" x14ac:dyDescent="0.3">
      <c r="Q234" s="91"/>
    </row>
    <row r="235" spans="17:17" x14ac:dyDescent="0.3">
      <c r="Q235" s="91"/>
    </row>
    <row r="236" spans="17:17" x14ac:dyDescent="0.3">
      <c r="Q236" s="91"/>
    </row>
    <row r="237" spans="17:17" x14ac:dyDescent="0.3">
      <c r="Q237" s="91"/>
    </row>
    <row r="238" spans="17:17" x14ac:dyDescent="0.3">
      <c r="Q238" s="91"/>
    </row>
    <row r="239" spans="17:17" x14ac:dyDescent="0.3">
      <c r="Q239" s="91"/>
    </row>
    <row r="240" spans="17:17" x14ac:dyDescent="0.3">
      <c r="Q240" s="91"/>
    </row>
    <row r="241" spans="17:17" x14ac:dyDescent="0.3">
      <c r="Q241" s="91"/>
    </row>
    <row r="242" spans="17:17" x14ac:dyDescent="0.3">
      <c r="Q242" s="91"/>
    </row>
    <row r="243" spans="17:17" x14ac:dyDescent="0.3">
      <c r="Q243" s="91"/>
    </row>
    <row r="244" spans="17:17" x14ac:dyDescent="0.3">
      <c r="Q244" s="91"/>
    </row>
    <row r="245" spans="17:17" x14ac:dyDescent="0.3">
      <c r="Q245" s="91"/>
    </row>
    <row r="246" spans="17:17" x14ac:dyDescent="0.3">
      <c r="Q246" s="91"/>
    </row>
    <row r="247" spans="17:17" x14ac:dyDescent="0.3">
      <c r="Q247" s="91"/>
    </row>
    <row r="248" spans="17:17" x14ac:dyDescent="0.3">
      <c r="Q248" s="91"/>
    </row>
    <row r="249" spans="17:17" x14ac:dyDescent="0.3">
      <c r="Q249" s="91"/>
    </row>
    <row r="250" spans="17:17" x14ac:dyDescent="0.3">
      <c r="Q250" s="91"/>
    </row>
    <row r="251" spans="17:17" x14ac:dyDescent="0.3">
      <c r="Q251" s="91"/>
    </row>
    <row r="252" spans="17:17" x14ac:dyDescent="0.3">
      <c r="Q252" s="91"/>
    </row>
    <row r="253" spans="17:17" x14ac:dyDescent="0.3">
      <c r="Q253" s="91"/>
    </row>
    <row r="254" spans="17:17" x14ac:dyDescent="0.3">
      <c r="Q254" s="91"/>
    </row>
    <row r="255" spans="17:17" x14ac:dyDescent="0.3">
      <c r="Q255" s="91"/>
    </row>
    <row r="256" spans="17:17" x14ac:dyDescent="0.3">
      <c r="Q256" s="91"/>
    </row>
    <row r="257" spans="17:17" x14ac:dyDescent="0.3">
      <c r="Q257" s="91"/>
    </row>
    <row r="258" spans="17:17" x14ac:dyDescent="0.3">
      <c r="Q258" s="91"/>
    </row>
    <row r="259" spans="17:17" x14ac:dyDescent="0.3">
      <c r="Q259" s="91"/>
    </row>
    <row r="260" spans="17:17" x14ac:dyDescent="0.3">
      <c r="Q260" s="91"/>
    </row>
    <row r="261" spans="17:17" x14ac:dyDescent="0.3">
      <c r="Q261" s="91"/>
    </row>
    <row r="262" spans="17:17" x14ac:dyDescent="0.3">
      <c r="Q262" s="91"/>
    </row>
    <row r="263" spans="17:17" x14ac:dyDescent="0.3">
      <c r="Q263" s="91"/>
    </row>
    <row r="264" spans="17:17" x14ac:dyDescent="0.3">
      <c r="Q264" s="91"/>
    </row>
    <row r="265" spans="17:17" x14ac:dyDescent="0.3">
      <c r="Q265" s="91"/>
    </row>
    <row r="266" spans="17:17" x14ac:dyDescent="0.3">
      <c r="Q266" s="91"/>
    </row>
    <row r="267" spans="17:17" x14ac:dyDescent="0.3">
      <c r="Q267" s="91"/>
    </row>
    <row r="268" spans="17:17" x14ac:dyDescent="0.3">
      <c r="Q268" s="91"/>
    </row>
    <row r="269" spans="17:17" x14ac:dyDescent="0.3">
      <c r="Q269" s="91"/>
    </row>
    <row r="270" spans="17:17" x14ac:dyDescent="0.3">
      <c r="Q270" s="91"/>
    </row>
    <row r="271" spans="17:17" x14ac:dyDescent="0.3">
      <c r="Q271" s="91"/>
    </row>
    <row r="272" spans="17:17" x14ac:dyDescent="0.3">
      <c r="Q272" s="91"/>
    </row>
    <row r="273" spans="17:17" x14ac:dyDescent="0.3">
      <c r="Q273" s="91"/>
    </row>
    <row r="274" spans="17:17" x14ac:dyDescent="0.3">
      <c r="Q274" s="91"/>
    </row>
    <row r="275" spans="17:17" x14ac:dyDescent="0.3">
      <c r="Q275" s="91"/>
    </row>
    <row r="276" spans="17:17" x14ac:dyDescent="0.3">
      <c r="Q276" s="91"/>
    </row>
    <row r="277" spans="17:17" x14ac:dyDescent="0.3">
      <c r="Q277" s="91"/>
    </row>
    <row r="278" spans="17:17" x14ac:dyDescent="0.3">
      <c r="Q278" s="91"/>
    </row>
    <row r="279" spans="17:17" x14ac:dyDescent="0.3">
      <c r="Q279" s="91"/>
    </row>
    <row r="280" spans="17:17" x14ac:dyDescent="0.3">
      <c r="Q280" s="91"/>
    </row>
    <row r="281" spans="17:17" x14ac:dyDescent="0.3">
      <c r="Q281" s="91"/>
    </row>
    <row r="282" spans="17:17" x14ac:dyDescent="0.3">
      <c r="Q282" s="91"/>
    </row>
    <row r="283" spans="17:17" x14ac:dyDescent="0.3">
      <c r="Q283" s="91"/>
    </row>
    <row r="284" spans="17:17" x14ac:dyDescent="0.3">
      <c r="Q284" s="91"/>
    </row>
    <row r="285" spans="17:17" x14ac:dyDescent="0.3">
      <c r="Q285" s="91"/>
    </row>
    <row r="286" spans="17:17" x14ac:dyDescent="0.3">
      <c r="Q286" s="91"/>
    </row>
    <row r="287" spans="17:17" x14ac:dyDescent="0.3">
      <c r="Q287" s="91"/>
    </row>
    <row r="288" spans="17:17" x14ac:dyDescent="0.3">
      <c r="Q288" s="91"/>
    </row>
    <row r="289" spans="17:17" x14ac:dyDescent="0.3">
      <c r="Q289" s="91"/>
    </row>
    <row r="290" spans="17:17" x14ac:dyDescent="0.3">
      <c r="Q290" s="91"/>
    </row>
    <row r="291" spans="17:17" x14ac:dyDescent="0.3">
      <c r="Q291" s="91"/>
    </row>
    <row r="292" spans="17:17" x14ac:dyDescent="0.3">
      <c r="Q292" s="91"/>
    </row>
    <row r="293" spans="17:17" x14ac:dyDescent="0.3">
      <c r="Q293" s="91"/>
    </row>
    <row r="294" spans="17:17" x14ac:dyDescent="0.3">
      <c r="Q294" s="91"/>
    </row>
    <row r="295" spans="17:17" x14ac:dyDescent="0.3">
      <c r="Q295" s="91"/>
    </row>
    <row r="296" spans="17:17" x14ac:dyDescent="0.3">
      <c r="Q296" s="91"/>
    </row>
    <row r="297" spans="17:17" x14ac:dyDescent="0.3">
      <c r="Q297" s="91"/>
    </row>
    <row r="298" spans="17:17" x14ac:dyDescent="0.3">
      <c r="Q298" s="91"/>
    </row>
    <row r="299" spans="17:17" x14ac:dyDescent="0.3">
      <c r="Q299" s="91"/>
    </row>
    <row r="300" spans="17:17" x14ac:dyDescent="0.3">
      <c r="Q300" s="91"/>
    </row>
    <row r="301" spans="17:17" x14ac:dyDescent="0.3">
      <c r="Q301" s="91"/>
    </row>
    <row r="302" spans="17:17" x14ac:dyDescent="0.3">
      <c r="Q302" s="91"/>
    </row>
    <row r="303" spans="17:17" x14ac:dyDescent="0.3">
      <c r="Q303" s="91"/>
    </row>
    <row r="304" spans="17:17" x14ac:dyDescent="0.3">
      <c r="Q304" s="91"/>
    </row>
    <row r="305" spans="17:17" x14ac:dyDescent="0.3">
      <c r="Q305" s="91"/>
    </row>
    <row r="306" spans="17:17" x14ac:dyDescent="0.3">
      <c r="Q306" s="91"/>
    </row>
    <row r="307" spans="17:17" x14ac:dyDescent="0.3">
      <c r="Q307" s="91"/>
    </row>
    <row r="308" spans="17:17" x14ac:dyDescent="0.3">
      <c r="Q308" s="91"/>
    </row>
    <row r="309" spans="17:17" x14ac:dyDescent="0.3">
      <c r="Q309" s="91"/>
    </row>
    <row r="310" spans="17:17" x14ac:dyDescent="0.3">
      <c r="Q310" s="91"/>
    </row>
    <row r="311" spans="17:17" x14ac:dyDescent="0.3">
      <c r="Q311" s="91"/>
    </row>
    <row r="312" spans="17:17" x14ac:dyDescent="0.3">
      <c r="Q312" s="91"/>
    </row>
    <row r="313" spans="17:17" x14ac:dyDescent="0.3">
      <c r="Q313" s="91"/>
    </row>
    <row r="314" spans="17:17" x14ac:dyDescent="0.3">
      <c r="Q314" s="91"/>
    </row>
    <row r="315" spans="17:17" x14ac:dyDescent="0.3">
      <c r="Q315" s="91"/>
    </row>
    <row r="316" spans="17:17" x14ac:dyDescent="0.3">
      <c r="Q316" s="91"/>
    </row>
    <row r="317" spans="17:17" x14ac:dyDescent="0.3">
      <c r="Q317" s="91"/>
    </row>
    <row r="318" spans="17:17" x14ac:dyDescent="0.3">
      <c r="Q318" s="91"/>
    </row>
    <row r="319" spans="17:17" x14ac:dyDescent="0.3">
      <c r="Q319" s="91"/>
    </row>
    <row r="320" spans="17:17" x14ac:dyDescent="0.3">
      <c r="Q320" s="91"/>
    </row>
    <row r="321" spans="17:17" x14ac:dyDescent="0.3">
      <c r="Q321" s="91"/>
    </row>
    <row r="322" spans="17:17" x14ac:dyDescent="0.3">
      <c r="Q322" s="91"/>
    </row>
    <row r="323" spans="17:17" x14ac:dyDescent="0.3">
      <c r="Q323" s="91"/>
    </row>
    <row r="324" spans="17:17" x14ac:dyDescent="0.3">
      <c r="Q324" s="91"/>
    </row>
    <row r="325" spans="17:17" x14ac:dyDescent="0.3">
      <c r="Q325" s="91"/>
    </row>
    <row r="326" spans="17:17" x14ac:dyDescent="0.3">
      <c r="Q326" s="91"/>
    </row>
    <row r="327" spans="17:17" x14ac:dyDescent="0.3">
      <c r="Q327" s="91"/>
    </row>
    <row r="328" spans="17:17" x14ac:dyDescent="0.3">
      <c r="Q328" s="91"/>
    </row>
    <row r="329" spans="17:17" x14ac:dyDescent="0.3">
      <c r="Q329" s="91"/>
    </row>
    <row r="330" spans="17:17" x14ac:dyDescent="0.3">
      <c r="Q330" s="91"/>
    </row>
    <row r="331" spans="17:17" x14ac:dyDescent="0.3">
      <c r="Q331" s="91"/>
    </row>
    <row r="332" spans="17:17" x14ac:dyDescent="0.3">
      <c r="Q332" s="91"/>
    </row>
    <row r="333" spans="17:17" x14ac:dyDescent="0.3">
      <c r="Q333" s="91"/>
    </row>
    <row r="334" spans="17:17" x14ac:dyDescent="0.3">
      <c r="Q334" s="91"/>
    </row>
    <row r="335" spans="17:17" x14ac:dyDescent="0.3">
      <c r="Q335" s="91"/>
    </row>
    <row r="336" spans="17:17" x14ac:dyDescent="0.3">
      <c r="Q336" s="91"/>
    </row>
    <row r="337" spans="17:17" x14ac:dyDescent="0.3">
      <c r="Q337" s="91"/>
    </row>
    <row r="338" spans="17:17" x14ac:dyDescent="0.3">
      <c r="Q338" s="91"/>
    </row>
    <row r="339" spans="17:17" x14ac:dyDescent="0.3">
      <c r="Q339" s="91"/>
    </row>
    <row r="340" spans="17:17" x14ac:dyDescent="0.3">
      <c r="Q340" s="91"/>
    </row>
    <row r="341" spans="17:17" x14ac:dyDescent="0.3">
      <c r="Q341" s="91"/>
    </row>
    <row r="342" spans="17:17" x14ac:dyDescent="0.3">
      <c r="Q342" s="91"/>
    </row>
    <row r="343" spans="17:17" x14ac:dyDescent="0.3">
      <c r="Q343" s="91"/>
    </row>
    <row r="344" spans="17:17" x14ac:dyDescent="0.3">
      <c r="Q344" s="91"/>
    </row>
    <row r="345" spans="17:17" x14ac:dyDescent="0.3">
      <c r="Q345" s="91"/>
    </row>
    <row r="346" spans="17:17" x14ac:dyDescent="0.3">
      <c r="Q346" s="91"/>
    </row>
    <row r="347" spans="17:17" x14ac:dyDescent="0.3">
      <c r="Q347" s="91"/>
    </row>
    <row r="348" spans="17:17" x14ac:dyDescent="0.3">
      <c r="Q348" s="91"/>
    </row>
    <row r="349" spans="17:17" x14ac:dyDescent="0.3">
      <c r="Q349" s="91"/>
    </row>
    <row r="350" spans="17:17" x14ac:dyDescent="0.3">
      <c r="Q350" s="91"/>
    </row>
    <row r="351" spans="17:17" x14ac:dyDescent="0.3">
      <c r="Q351" s="91"/>
    </row>
    <row r="352" spans="17:17" x14ac:dyDescent="0.3">
      <c r="Q352" s="91"/>
    </row>
    <row r="353" spans="17:17" x14ac:dyDescent="0.3">
      <c r="Q353" s="91"/>
    </row>
    <row r="354" spans="17:17" x14ac:dyDescent="0.3">
      <c r="Q354" s="91"/>
    </row>
    <row r="355" spans="17:17" x14ac:dyDescent="0.3">
      <c r="Q355" s="91"/>
    </row>
    <row r="356" spans="17:17" x14ac:dyDescent="0.3">
      <c r="Q356" s="91"/>
    </row>
    <row r="357" spans="17:17" x14ac:dyDescent="0.3">
      <c r="Q357" s="91"/>
    </row>
    <row r="358" spans="17:17" x14ac:dyDescent="0.3">
      <c r="Q358" s="91"/>
    </row>
    <row r="359" spans="17:17" x14ac:dyDescent="0.3">
      <c r="Q359" s="91"/>
    </row>
    <row r="360" spans="17:17" x14ac:dyDescent="0.3">
      <c r="Q360" s="91"/>
    </row>
    <row r="361" spans="17:17" x14ac:dyDescent="0.3">
      <c r="Q361" s="91"/>
    </row>
    <row r="362" spans="17:17" x14ac:dyDescent="0.3">
      <c r="Q362" s="91"/>
    </row>
    <row r="363" spans="17:17" x14ac:dyDescent="0.3">
      <c r="Q363" s="91"/>
    </row>
    <row r="364" spans="17:17" x14ac:dyDescent="0.3">
      <c r="Q364" s="91"/>
    </row>
    <row r="365" spans="17:17" x14ac:dyDescent="0.3">
      <c r="Q365" s="91"/>
    </row>
  </sheetData>
  <conditionalFormatting sqref="Q1:Q365">
    <cfRule type="timePeriod" dxfId="5" priority="4" timePeriod="today">
      <formula>FLOOR(Q1,1)=TODAY()</formula>
    </cfRule>
  </conditionalFormatting>
  <conditionalFormatting sqref="Q29:Q149">
    <cfRule type="expression" dxfId="4" priority="5">
      <formula>WEEKDAY($A228,2)=1</formula>
    </cfRule>
    <cfRule type="expression" dxfId="3" priority="6">
      <formula>WEEKDAY($A228,2)&gt;6</formula>
    </cfRule>
  </conditionalFormatting>
  <conditionalFormatting sqref="O8">
    <cfRule type="cellIs" dxfId="2" priority="3" operator="between">
      <formula>0.5</formula>
      <formula>1</formula>
    </cfRule>
  </conditionalFormatting>
  <conditionalFormatting sqref="O8">
    <cfRule type="cellIs" dxfId="1" priority="2" operator="equal">
      <formula>"F"</formula>
    </cfRule>
  </conditionalFormatting>
  <conditionalFormatting sqref="O3">
    <cfRule type="cellIs" dxfId="0" priority="1" operator="between">
      <formula>0.5</formula>
      <formula>1</formula>
    </cfRule>
  </conditionalFormatting>
  <dataValidations count="1">
    <dataValidation type="list" allowBlank="1" showInputMessage="1" showErrorMessage="1" sqref="A1" xr:uid="{42E87E49-5DEB-4720-B76F-E15C0D685BED}">
      <formula1>$Q$1:$Q$12</formula1>
    </dataValidation>
  </dataValidations>
  <pageMargins left="0.7" right="0.7" top="0.75" bottom="0.75" header="0.3" footer="0.3"/>
  <pageSetup paperSize="9" orientation="portrait" verticalDpi="0" r:id="rId1"/>
  <legacyDrawing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Absences</vt:lpstr>
      <vt:lpstr>Salariés</vt:lpstr>
      <vt:lpstr>param</vt:lpstr>
      <vt:lpstr>ferie</vt:lpstr>
      <vt:lpstr>moisAn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ROUZE</dc:creator>
  <cp:lastModifiedBy>François ROUZE</cp:lastModifiedBy>
  <dcterms:created xsi:type="dcterms:W3CDTF">2025-02-07T06:00:14Z</dcterms:created>
  <dcterms:modified xsi:type="dcterms:W3CDTF">2025-02-08T06:51:39Z</dcterms:modified>
</cp:coreProperties>
</file>