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A8B3E22B-AD44-4AC1-A4BD-3310B50EAC99}" xr6:coauthVersionLast="36" xr6:coauthVersionMax="36" xr10:uidLastSave="{00000000-0000-0000-0000-000000000000}"/>
  <bookViews>
    <workbookView xWindow="576" yWindow="60" windowWidth="15672" windowHeight="9240" activeTab="1" xr2:uid="{00000000-000D-0000-FFFF-FFFF00000000}"/>
  </bookViews>
  <sheets>
    <sheet name="parametres" sheetId="1" r:id="rId1"/>
    <sheet name="janvier" sheetId="2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  <sheet name="Feuil31" sheetId="31" r:id="rId31"/>
    <sheet name="Feuil32" sheetId="32" r:id="rId32"/>
    <sheet name="Feuil33" sheetId="33" r:id="rId33"/>
  </sheets>
  <externalReferences>
    <externalReference r:id="rId34"/>
  </externalReferences>
  <definedNames>
    <definedName name="JoursFériés">[1]paramétres!$I$3:$I$15</definedName>
  </definedNames>
  <calcPr calcId="191029"/>
  <fileRecoveryPr repairLoad="1"/>
</workbook>
</file>

<file path=xl/calcChain.xml><?xml version="1.0" encoding="utf-8"?>
<calcChain xmlns="http://schemas.openxmlformats.org/spreadsheetml/2006/main">
  <c r="D5" i="2" l="1"/>
  <c r="E5" i="2"/>
  <c r="F5" i="2"/>
  <c r="G5" i="2"/>
  <c r="D6" i="2"/>
  <c r="E6" i="2"/>
  <c r="F6" i="2"/>
  <c r="G6" i="2"/>
  <c r="D7" i="2"/>
  <c r="E7" i="2"/>
  <c r="F7" i="2"/>
  <c r="G7" i="2"/>
  <c r="D8" i="2"/>
  <c r="E8" i="2"/>
  <c r="F8" i="2"/>
  <c r="G8" i="2"/>
  <c r="D9" i="2"/>
  <c r="E9" i="2"/>
  <c r="F9" i="2"/>
  <c r="G9" i="2"/>
  <c r="D10" i="2"/>
  <c r="E10" i="2"/>
  <c r="F10" i="2"/>
  <c r="G10" i="2"/>
  <c r="D11" i="2"/>
  <c r="E11" i="2"/>
  <c r="F11" i="2"/>
  <c r="G11" i="2"/>
  <c r="D12" i="2"/>
  <c r="E12" i="2"/>
  <c r="F12" i="2"/>
  <c r="G12" i="2"/>
  <c r="D13" i="2"/>
  <c r="E13" i="2"/>
  <c r="F13" i="2"/>
  <c r="G13" i="2"/>
  <c r="D14" i="2"/>
  <c r="E14" i="2"/>
  <c r="F14" i="2"/>
  <c r="G14" i="2"/>
  <c r="D15" i="2"/>
  <c r="E15" i="2"/>
  <c r="F15" i="2"/>
  <c r="G15" i="2"/>
  <c r="D16" i="2"/>
  <c r="E16" i="2"/>
  <c r="F16" i="2"/>
  <c r="G16" i="2"/>
  <c r="D17" i="2"/>
  <c r="E17" i="2"/>
  <c r="F17" i="2"/>
  <c r="G17" i="2"/>
  <c r="D18" i="2"/>
  <c r="E18" i="2"/>
  <c r="F18" i="2"/>
  <c r="G18" i="2"/>
  <c r="D19" i="2"/>
  <c r="E19" i="2"/>
  <c r="F19" i="2"/>
  <c r="G19" i="2"/>
  <c r="D20" i="2"/>
  <c r="E20" i="2"/>
  <c r="F20" i="2"/>
  <c r="G20" i="2"/>
  <c r="D21" i="2"/>
  <c r="E21" i="2"/>
  <c r="F21" i="2"/>
  <c r="G21" i="2"/>
  <c r="D22" i="2"/>
  <c r="E22" i="2"/>
  <c r="F22" i="2"/>
  <c r="G22" i="2"/>
  <c r="D23" i="2"/>
  <c r="E23" i="2"/>
  <c r="F23" i="2"/>
  <c r="G23" i="2"/>
  <c r="D24" i="2"/>
  <c r="E24" i="2"/>
  <c r="F24" i="2"/>
  <c r="G24" i="2"/>
  <c r="D25" i="2"/>
  <c r="E25" i="2"/>
  <c r="F25" i="2"/>
  <c r="G25" i="2"/>
  <c r="D26" i="2"/>
  <c r="E26" i="2"/>
  <c r="F26" i="2"/>
  <c r="G26" i="2"/>
  <c r="D27" i="2"/>
  <c r="E27" i="2"/>
  <c r="F27" i="2"/>
  <c r="G27" i="2"/>
  <c r="D28" i="2"/>
  <c r="E28" i="2"/>
  <c r="F28" i="2"/>
  <c r="G28" i="2"/>
  <c r="D29" i="2"/>
  <c r="E29" i="2"/>
  <c r="F29" i="2"/>
  <c r="G29" i="2"/>
  <c r="D30" i="2"/>
  <c r="E30" i="2"/>
  <c r="F30" i="2"/>
  <c r="G30" i="2"/>
  <c r="D31" i="2"/>
  <c r="E31" i="2"/>
  <c r="F31" i="2"/>
  <c r="G31" i="2"/>
  <c r="D32" i="2"/>
  <c r="E32" i="2"/>
  <c r="F32" i="2"/>
  <c r="G32" i="2"/>
  <c r="D33" i="2"/>
  <c r="E33" i="2"/>
  <c r="F33" i="2"/>
  <c r="G33" i="2"/>
  <c r="D34" i="2"/>
  <c r="E34" i="2"/>
  <c r="F34" i="2"/>
  <c r="G34" i="2"/>
  <c r="G4" i="2"/>
  <c r="F4" i="2"/>
  <c r="E4" i="2"/>
  <c r="D4" i="2"/>
  <c r="H41" i="13" l="1"/>
  <c r="H37" i="13"/>
  <c r="H36" i="13"/>
  <c r="H35" i="13"/>
  <c r="H34" i="13"/>
  <c r="B34" i="13"/>
  <c r="H33" i="13"/>
  <c r="B33" i="13"/>
  <c r="H32" i="13"/>
  <c r="B32" i="13"/>
  <c r="H31" i="13"/>
  <c r="B31" i="13"/>
  <c r="H30" i="13"/>
  <c r="B30" i="13"/>
  <c r="H29" i="13"/>
  <c r="B29" i="13"/>
  <c r="H28" i="13"/>
  <c r="B28" i="13"/>
  <c r="H27" i="13"/>
  <c r="B27" i="13"/>
  <c r="H26" i="13"/>
  <c r="B26" i="13"/>
  <c r="H25" i="13"/>
  <c r="B25" i="13"/>
  <c r="H24" i="13"/>
  <c r="B24" i="13"/>
  <c r="H23" i="13"/>
  <c r="B23" i="13"/>
  <c r="H22" i="13"/>
  <c r="B22" i="13"/>
  <c r="H21" i="13"/>
  <c r="B21" i="13"/>
  <c r="H20" i="13"/>
  <c r="B20" i="13"/>
  <c r="H19" i="13"/>
  <c r="B19" i="13"/>
  <c r="H18" i="13"/>
  <c r="B18" i="13"/>
  <c r="H17" i="13"/>
  <c r="B17" i="13"/>
  <c r="H16" i="13"/>
  <c r="B16" i="13"/>
  <c r="H15" i="13"/>
  <c r="B15" i="13"/>
  <c r="H14" i="13"/>
  <c r="B14" i="13"/>
  <c r="H13" i="13"/>
  <c r="B13" i="13"/>
  <c r="H12" i="13"/>
  <c r="B12" i="13"/>
  <c r="H11" i="13"/>
  <c r="B11" i="13"/>
  <c r="H10" i="13"/>
  <c r="B10" i="13"/>
  <c r="H9" i="13"/>
  <c r="B9" i="13"/>
  <c r="H8" i="13"/>
  <c r="B8" i="13"/>
  <c r="H7" i="13"/>
  <c r="B7" i="13"/>
  <c r="H6" i="13"/>
  <c r="B6" i="13"/>
  <c r="H5" i="13"/>
  <c r="B5" i="13"/>
  <c r="H4" i="13"/>
  <c r="B4" i="13"/>
  <c r="H41" i="12"/>
  <c r="H37" i="12"/>
  <c r="H36" i="12"/>
  <c r="H35" i="12"/>
  <c r="H34" i="12"/>
  <c r="G34" i="12"/>
  <c r="F34" i="12"/>
  <c r="E34" i="12"/>
  <c r="D34" i="12"/>
  <c r="B34" i="12"/>
  <c r="H33" i="12"/>
  <c r="B33" i="12"/>
  <c r="H32" i="12"/>
  <c r="B32" i="12"/>
  <c r="H31" i="12"/>
  <c r="B31" i="12"/>
  <c r="H30" i="12"/>
  <c r="B30" i="12"/>
  <c r="H29" i="12"/>
  <c r="B29" i="12"/>
  <c r="H28" i="12"/>
  <c r="B28" i="12"/>
  <c r="H27" i="12"/>
  <c r="B27" i="12"/>
  <c r="H26" i="12"/>
  <c r="B26" i="12"/>
  <c r="H25" i="12"/>
  <c r="B25" i="12"/>
  <c r="H24" i="12"/>
  <c r="B24" i="12"/>
  <c r="H23" i="12"/>
  <c r="B23" i="12"/>
  <c r="H22" i="12"/>
  <c r="B22" i="12"/>
  <c r="H21" i="12"/>
  <c r="B21" i="12"/>
  <c r="H20" i="12"/>
  <c r="B20" i="12"/>
  <c r="H19" i="12"/>
  <c r="B19" i="12"/>
  <c r="H18" i="12"/>
  <c r="B18" i="12"/>
  <c r="H17" i="12"/>
  <c r="B17" i="12"/>
  <c r="H16" i="12"/>
  <c r="B16" i="12"/>
  <c r="H15" i="12"/>
  <c r="B15" i="12"/>
  <c r="H14" i="12"/>
  <c r="B14" i="12"/>
  <c r="H13" i="12"/>
  <c r="B13" i="12"/>
  <c r="H12" i="12"/>
  <c r="B12" i="12"/>
  <c r="H11" i="12"/>
  <c r="B11" i="12"/>
  <c r="H10" i="12"/>
  <c r="B10" i="12"/>
  <c r="H9" i="12"/>
  <c r="B9" i="12"/>
  <c r="H8" i="12"/>
  <c r="B8" i="12"/>
  <c r="H7" i="12"/>
  <c r="B7" i="12"/>
  <c r="H6" i="12"/>
  <c r="B6" i="12"/>
  <c r="H5" i="12"/>
  <c r="B5" i="12"/>
  <c r="H4" i="12"/>
  <c r="B4" i="12"/>
  <c r="H41" i="11"/>
  <c r="H37" i="11"/>
  <c r="H36" i="11"/>
  <c r="H35" i="11"/>
  <c r="H34" i="11"/>
  <c r="B34" i="11"/>
  <c r="H33" i="11"/>
  <c r="B33" i="11"/>
  <c r="H32" i="11"/>
  <c r="B32" i="11"/>
  <c r="H31" i="11"/>
  <c r="B31" i="11"/>
  <c r="H30" i="11"/>
  <c r="B30" i="11"/>
  <c r="H29" i="11"/>
  <c r="B29" i="11"/>
  <c r="H28" i="11"/>
  <c r="B28" i="11"/>
  <c r="H27" i="11"/>
  <c r="B27" i="11"/>
  <c r="H26" i="11"/>
  <c r="B26" i="11"/>
  <c r="H25" i="11"/>
  <c r="B25" i="11"/>
  <c r="H24" i="11"/>
  <c r="B24" i="11"/>
  <c r="H23" i="11"/>
  <c r="B23" i="11"/>
  <c r="H22" i="11"/>
  <c r="B22" i="11"/>
  <c r="H21" i="11"/>
  <c r="B21" i="11"/>
  <c r="H20" i="11"/>
  <c r="B20" i="11"/>
  <c r="H19" i="11"/>
  <c r="B19" i="11"/>
  <c r="H18" i="11"/>
  <c r="B18" i="11"/>
  <c r="H17" i="11"/>
  <c r="B17" i="11"/>
  <c r="H16" i="11"/>
  <c r="B16" i="11"/>
  <c r="H15" i="11"/>
  <c r="B15" i="11"/>
  <c r="H14" i="11"/>
  <c r="B14" i="11"/>
  <c r="H13" i="11"/>
  <c r="B13" i="11"/>
  <c r="H12" i="11"/>
  <c r="B12" i="11"/>
  <c r="H11" i="11"/>
  <c r="B11" i="11"/>
  <c r="H10" i="11"/>
  <c r="B10" i="11"/>
  <c r="H9" i="11"/>
  <c r="B9" i="11"/>
  <c r="H8" i="11"/>
  <c r="B8" i="11"/>
  <c r="H7" i="11"/>
  <c r="B7" i="11"/>
  <c r="H6" i="11"/>
  <c r="B6" i="11"/>
  <c r="H5" i="11"/>
  <c r="B5" i="11"/>
  <c r="H4" i="11"/>
  <c r="B4" i="11"/>
  <c r="H41" i="10"/>
  <c r="H37" i="10"/>
  <c r="H36" i="10"/>
  <c r="H35" i="10"/>
  <c r="H34" i="10"/>
  <c r="G34" i="10"/>
  <c r="F34" i="10"/>
  <c r="E34" i="10"/>
  <c r="D34" i="10"/>
  <c r="B34" i="10"/>
  <c r="H33" i="10"/>
  <c r="B33" i="10"/>
  <c r="H32" i="10"/>
  <c r="B32" i="10"/>
  <c r="H31" i="10"/>
  <c r="B31" i="10"/>
  <c r="H30" i="10"/>
  <c r="B30" i="10"/>
  <c r="H29" i="10"/>
  <c r="B29" i="10"/>
  <c r="H28" i="10"/>
  <c r="B28" i="10"/>
  <c r="H27" i="10"/>
  <c r="B27" i="10"/>
  <c r="H26" i="10"/>
  <c r="B26" i="10"/>
  <c r="H25" i="10"/>
  <c r="B25" i="10"/>
  <c r="H24" i="10"/>
  <c r="B24" i="10"/>
  <c r="H23" i="10"/>
  <c r="B23" i="10"/>
  <c r="H22" i="10"/>
  <c r="B22" i="10"/>
  <c r="H21" i="10"/>
  <c r="B21" i="10"/>
  <c r="H20" i="10"/>
  <c r="B20" i="10"/>
  <c r="H19" i="10"/>
  <c r="B19" i="10"/>
  <c r="H18" i="10"/>
  <c r="B18" i="10"/>
  <c r="H17" i="10"/>
  <c r="B17" i="10"/>
  <c r="H16" i="10"/>
  <c r="B16" i="10"/>
  <c r="H15" i="10"/>
  <c r="B15" i="10"/>
  <c r="H14" i="10"/>
  <c r="B14" i="10"/>
  <c r="H13" i="10"/>
  <c r="B13" i="10"/>
  <c r="H12" i="10"/>
  <c r="B12" i="10"/>
  <c r="H11" i="10"/>
  <c r="B11" i="10"/>
  <c r="H10" i="10"/>
  <c r="B10" i="10"/>
  <c r="H9" i="10"/>
  <c r="B9" i="10"/>
  <c r="H8" i="10"/>
  <c r="B8" i="10"/>
  <c r="H7" i="10"/>
  <c r="B7" i="10"/>
  <c r="H6" i="10"/>
  <c r="B6" i="10"/>
  <c r="H5" i="10"/>
  <c r="B5" i="10"/>
  <c r="H4" i="10"/>
  <c r="B4" i="10"/>
  <c r="H41" i="9"/>
  <c r="H37" i="9"/>
  <c r="H36" i="9"/>
  <c r="H35" i="9"/>
  <c r="H34" i="9"/>
  <c r="B34" i="9"/>
  <c r="H33" i="9"/>
  <c r="B33" i="9"/>
  <c r="H32" i="9"/>
  <c r="B32" i="9"/>
  <c r="H31" i="9"/>
  <c r="B31" i="9"/>
  <c r="H30" i="9"/>
  <c r="B30" i="9"/>
  <c r="H29" i="9"/>
  <c r="B29" i="9"/>
  <c r="H28" i="9"/>
  <c r="B28" i="9"/>
  <c r="H27" i="9"/>
  <c r="B27" i="9"/>
  <c r="H26" i="9"/>
  <c r="B26" i="9"/>
  <c r="H25" i="9"/>
  <c r="B25" i="9"/>
  <c r="H24" i="9"/>
  <c r="B24" i="9"/>
  <c r="H23" i="9"/>
  <c r="B23" i="9"/>
  <c r="H22" i="9"/>
  <c r="B22" i="9"/>
  <c r="H21" i="9"/>
  <c r="B21" i="9"/>
  <c r="H20" i="9"/>
  <c r="B20" i="9"/>
  <c r="H19" i="9"/>
  <c r="B19" i="9"/>
  <c r="H18" i="9"/>
  <c r="B18" i="9"/>
  <c r="H17" i="9"/>
  <c r="B17" i="9"/>
  <c r="H16" i="9"/>
  <c r="B16" i="9"/>
  <c r="H15" i="9"/>
  <c r="B15" i="9"/>
  <c r="H14" i="9"/>
  <c r="B14" i="9"/>
  <c r="H13" i="9"/>
  <c r="B13" i="9"/>
  <c r="H12" i="9"/>
  <c r="B12" i="9"/>
  <c r="H11" i="9"/>
  <c r="B11" i="9"/>
  <c r="H10" i="9"/>
  <c r="B10" i="9"/>
  <c r="H9" i="9"/>
  <c r="B9" i="9"/>
  <c r="H8" i="9"/>
  <c r="B8" i="9"/>
  <c r="H7" i="9"/>
  <c r="B7" i="9"/>
  <c r="H6" i="9"/>
  <c r="B6" i="9"/>
  <c r="H5" i="9"/>
  <c r="B5" i="9"/>
  <c r="H4" i="9"/>
  <c r="B4" i="9"/>
  <c r="H41" i="8"/>
  <c r="H37" i="8"/>
  <c r="H36" i="8"/>
  <c r="H35" i="8"/>
  <c r="H34" i="8"/>
  <c r="B34" i="8"/>
  <c r="H33" i="8"/>
  <c r="B33" i="8"/>
  <c r="H32" i="8"/>
  <c r="B32" i="8"/>
  <c r="H31" i="8"/>
  <c r="B31" i="8"/>
  <c r="H30" i="8"/>
  <c r="B30" i="8"/>
  <c r="H29" i="8"/>
  <c r="B29" i="8"/>
  <c r="H28" i="8"/>
  <c r="B28" i="8"/>
  <c r="H27" i="8"/>
  <c r="B27" i="8"/>
  <c r="H26" i="8"/>
  <c r="B26" i="8"/>
  <c r="H25" i="8"/>
  <c r="B25" i="8"/>
  <c r="H24" i="8"/>
  <c r="B24" i="8"/>
  <c r="H23" i="8"/>
  <c r="B23" i="8"/>
  <c r="H22" i="8"/>
  <c r="B22" i="8"/>
  <c r="H21" i="8"/>
  <c r="B21" i="8"/>
  <c r="H20" i="8"/>
  <c r="B20" i="8"/>
  <c r="H19" i="8"/>
  <c r="B19" i="8"/>
  <c r="H18" i="8"/>
  <c r="B18" i="8"/>
  <c r="H17" i="8"/>
  <c r="B17" i="8"/>
  <c r="H16" i="8"/>
  <c r="B16" i="8"/>
  <c r="H15" i="8"/>
  <c r="B15" i="8"/>
  <c r="H14" i="8"/>
  <c r="B14" i="8"/>
  <c r="H13" i="8"/>
  <c r="B13" i="8"/>
  <c r="H12" i="8"/>
  <c r="B12" i="8"/>
  <c r="H11" i="8"/>
  <c r="B11" i="8"/>
  <c r="H10" i="8"/>
  <c r="B10" i="8"/>
  <c r="H9" i="8"/>
  <c r="B9" i="8"/>
  <c r="H8" i="8"/>
  <c r="B8" i="8"/>
  <c r="H7" i="8"/>
  <c r="B7" i="8"/>
  <c r="H6" i="8"/>
  <c r="B6" i="8"/>
  <c r="H5" i="8"/>
  <c r="B5" i="8"/>
  <c r="H4" i="8"/>
  <c r="B4" i="8"/>
  <c r="H41" i="7"/>
  <c r="H37" i="7"/>
  <c r="H36" i="7"/>
  <c r="H35" i="7"/>
  <c r="H34" i="7"/>
  <c r="G34" i="7"/>
  <c r="F34" i="7"/>
  <c r="E34" i="7"/>
  <c r="D34" i="7"/>
  <c r="B34" i="7"/>
  <c r="H33" i="7"/>
  <c r="B33" i="7"/>
  <c r="H32" i="7"/>
  <c r="B32" i="7"/>
  <c r="H31" i="7"/>
  <c r="B31" i="7"/>
  <c r="H30" i="7"/>
  <c r="B30" i="7"/>
  <c r="H29" i="7"/>
  <c r="B29" i="7"/>
  <c r="H28" i="7"/>
  <c r="B28" i="7"/>
  <c r="H27" i="7"/>
  <c r="B27" i="7"/>
  <c r="H26" i="7"/>
  <c r="B26" i="7"/>
  <c r="H25" i="7"/>
  <c r="B25" i="7"/>
  <c r="H24" i="7"/>
  <c r="B24" i="7"/>
  <c r="H23" i="7"/>
  <c r="B23" i="7"/>
  <c r="H22" i="7"/>
  <c r="B22" i="7"/>
  <c r="H21" i="7"/>
  <c r="B21" i="7"/>
  <c r="H20" i="7"/>
  <c r="B20" i="7"/>
  <c r="H19" i="7"/>
  <c r="B19" i="7"/>
  <c r="H18" i="7"/>
  <c r="B18" i="7"/>
  <c r="H17" i="7"/>
  <c r="B17" i="7"/>
  <c r="H16" i="7"/>
  <c r="B16" i="7"/>
  <c r="H15" i="7"/>
  <c r="B15" i="7"/>
  <c r="H14" i="7"/>
  <c r="B14" i="7"/>
  <c r="H13" i="7"/>
  <c r="B13" i="7"/>
  <c r="H12" i="7"/>
  <c r="B12" i="7"/>
  <c r="H11" i="7"/>
  <c r="B11" i="7"/>
  <c r="H10" i="7"/>
  <c r="B10" i="7"/>
  <c r="H9" i="7"/>
  <c r="B9" i="7"/>
  <c r="H8" i="7"/>
  <c r="B8" i="7"/>
  <c r="H7" i="7"/>
  <c r="B7" i="7"/>
  <c r="H6" i="7"/>
  <c r="B6" i="7"/>
  <c r="H5" i="7"/>
  <c r="B5" i="7"/>
  <c r="H4" i="7"/>
  <c r="B4" i="7"/>
  <c r="H41" i="6"/>
  <c r="H37" i="6"/>
  <c r="H36" i="6"/>
  <c r="H35" i="6"/>
  <c r="H34" i="6"/>
  <c r="B34" i="6"/>
  <c r="H33" i="6"/>
  <c r="B33" i="6"/>
  <c r="H32" i="6"/>
  <c r="B32" i="6"/>
  <c r="H31" i="6"/>
  <c r="B31" i="6"/>
  <c r="H30" i="6"/>
  <c r="B30" i="6"/>
  <c r="H29" i="6"/>
  <c r="B29" i="6"/>
  <c r="H28" i="6"/>
  <c r="B28" i="6"/>
  <c r="H27" i="6"/>
  <c r="B27" i="6"/>
  <c r="H26" i="6"/>
  <c r="B26" i="6"/>
  <c r="H25" i="6"/>
  <c r="B25" i="6"/>
  <c r="H24" i="6"/>
  <c r="B24" i="6"/>
  <c r="H23" i="6"/>
  <c r="B23" i="6"/>
  <c r="H22" i="6"/>
  <c r="B22" i="6"/>
  <c r="H21" i="6"/>
  <c r="B21" i="6"/>
  <c r="H20" i="6"/>
  <c r="B20" i="6"/>
  <c r="H19" i="6"/>
  <c r="B19" i="6"/>
  <c r="H18" i="6"/>
  <c r="B18" i="6"/>
  <c r="H17" i="6"/>
  <c r="B17" i="6"/>
  <c r="H16" i="6"/>
  <c r="B16" i="6"/>
  <c r="H15" i="6"/>
  <c r="B15" i="6"/>
  <c r="H14" i="6"/>
  <c r="B14" i="6"/>
  <c r="H13" i="6"/>
  <c r="B13" i="6"/>
  <c r="H12" i="6"/>
  <c r="B12" i="6"/>
  <c r="H11" i="6"/>
  <c r="B11" i="6"/>
  <c r="H10" i="6"/>
  <c r="B10" i="6"/>
  <c r="H9" i="6"/>
  <c r="B9" i="6"/>
  <c r="H8" i="6"/>
  <c r="B8" i="6"/>
  <c r="H7" i="6"/>
  <c r="B7" i="6"/>
  <c r="H6" i="6"/>
  <c r="B6" i="6"/>
  <c r="H5" i="6"/>
  <c r="B5" i="6"/>
  <c r="H4" i="6"/>
  <c r="B4" i="6"/>
  <c r="H41" i="5"/>
  <c r="H37" i="5"/>
  <c r="H36" i="5"/>
  <c r="H35" i="5"/>
  <c r="H34" i="5"/>
  <c r="G34" i="5"/>
  <c r="F34" i="5"/>
  <c r="E34" i="5"/>
  <c r="D34" i="5"/>
  <c r="B34" i="5"/>
  <c r="H33" i="5"/>
  <c r="B33" i="5"/>
  <c r="H32" i="5"/>
  <c r="B32" i="5"/>
  <c r="H31" i="5"/>
  <c r="B31" i="5"/>
  <c r="H30" i="5"/>
  <c r="B30" i="5"/>
  <c r="H29" i="5"/>
  <c r="B29" i="5"/>
  <c r="H28" i="5"/>
  <c r="B28" i="5"/>
  <c r="H27" i="5"/>
  <c r="B27" i="5"/>
  <c r="H26" i="5"/>
  <c r="B26" i="5"/>
  <c r="H25" i="5"/>
  <c r="B25" i="5"/>
  <c r="H24" i="5"/>
  <c r="B24" i="5"/>
  <c r="H23" i="5"/>
  <c r="B23" i="5"/>
  <c r="H22" i="5"/>
  <c r="B22" i="5"/>
  <c r="H21" i="5"/>
  <c r="B21" i="5"/>
  <c r="H20" i="5"/>
  <c r="B20" i="5"/>
  <c r="H19" i="5"/>
  <c r="B19" i="5"/>
  <c r="H18" i="5"/>
  <c r="B18" i="5"/>
  <c r="H17" i="5"/>
  <c r="B17" i="5"/>
  <c r="H16" i="5"/>
  <c r="B16" i="5"/>
  <c r="H15" i="5"/>
  <c r="B15" i="5"/>
  <c r="H14" i="5"/>
  <c r="B14" i="5"/>
  <c r="H13" i="5"/>
  <c r="B13" i="5"/>
  <c r="H12" i="5"/>
  <c r="B12" i="5"/>
  <c r="H11" i="5"/>
  <c r="B11" i="5"/>
  <c r="H10" i="5"/>
  <c r="B10" i="5"/>
  <c r="H9" i="5"/>
  <c r="B9" i="5"/>
  <c r="H8" i="5"/>
  <c r="B8" i="5"/>
  <c r="H7" i="5"/>
  <c r="B7" i="5"/>
  <c r="H6" i="5"/>
  <c r="B6" i="5"/>
  <c r="H5" i="5"/>
  <c r="B5" i="5"/>
  <c r="H4" i="5"/>
  <c r="B4" i="5"/>
  <c r="H41" i="4"/>
  <c r="H37" i="4"/>
  <c r="H36" i="4"/>
  <c r="H35" i="4"/>
  <c r="H34" i="4"/>
  <c r="B34" i="4"/>
  <c r="H33" i="4"/>
  <c r="B33" i="4"/>
  <c r="H32" i="4"/>
  <c r="B32" i="4"/>
  <c r="H31" i="4"/>
  <c r="B31" i="4"/>
  <c r="H30" i="4"/>
  <c r="B30" i="4"/>
  <c r="H29" i="4"/>
  <c r="B29" i="4"/>
  <c r="H28" i="4"/>
  <c r="B28" i="4"/>
  <c r="H27" i="4"/>
  <c r="B27" i="4"/>
  <c r="H26" i="4"/>
  <c r="B26" i="4"/>
  <c r="H25" i="4"/>
  <c r="B25" i="4"/>
  <c r="H24" i="4"/>
  <c r="B24" i="4"/>
  <c r="H23" i="4"/>
  <c r="B23" i="4"/>
  <c r="H22" i="4"/>
  <c r="B22" i="4"/>
  <c r="H21" i="4"/>
  <c r="B21" i="4"/>
  <c r="H20" i="4"/>
  <c r="B20" i="4"/>
  <c r="H19" i="4"/>
  <c r="B19" i="4"/>
  <c r="H18" i="4"/>
  <c r="B18" i="4"/>
  <c r="H17" i="4"/>
  <c r="B17" i="4"/>
  <c r="H16" i="4"/>
  <c r="B16" i="4"/>
  <c r="H15" i="4"/>
  <c r="B15" i="4"/>
  <c r="H14" i="4"/>
  <c r="B14" i="4"/>
  <c r="H13" i="4"/>
  <c r="B13" i="4"/>
  <c r="H12" i="4"/>
  <c r="B12" i="4"/>
  <c r="H11" i="4"/>
  <c r="B11" i="4"/>
  <c r="H10" i="4"/>
  <c r="B10" i="4"/>
  <c r="H9" i="4"/>
  <c r="B9" i="4"/>
  <c r="H8" i="4"/>
  <c r="B8" i="4"/>
  <c r="H7" i="4"/>
  <c r="B7" i="4"/>
  <c r="H6" i="4"/>
  <c r="B6" i="4"/>
  <c r="H5" i="4"/>
  <c r="B5" i="4"/>
  <c r="H4" i="4"/>
  <c r="B4" i="4"/>
  <c r="H41" i="3"/>
  <c r="H37" i="3"/>
  <c r="H36" i="3"/>
  <c r="H35" i="3"/>
  <c r="H34" i="3"/>
  <c r="G34" i="3"/>
  <c r="F34" i="3"/>
  <c r="E34" i="3"/>
  <c r="D34" i="3"/>
  <c r="B34" i="3"/>
  <c r="H33" i="3"/>
  <c r="G33" i="3"/>
  <c r="F33" i="3"/>
  <c r="E33" i="3"/>
  <c r="D33" i="3"/>
  <c r="B33" i="3"/>
  <c r="H32" i="3"/>
  <c r="G32" i="3"/>
  <c r="F32" i="3"/>
  <c r="E32" i="3"/>
  <c r="D32" i="3"/>
  <c r="B32" i="3"/>
  <c r="H31" i="3"/>
  <c r="B31" i="3"/>
  <c r="H30" i="3"/>
  <c r="B30" i="3"/>
  <c r="H29" i="3"/>
  <c r="B29" i="3"/>
  <c r="H28" i="3"/>
  <c r="B28" i="3"/>
  <c r="H27" i="3"/>
  <c r="B27" i="3"/>
  <c r="H26" i="3"/>
  <c r="B26" i="3"/>
  <c r="H25" i="3"/>
  <c r="B25" i="3"/>
  <c r="H24" i="3"/>
  <c r="B24" i="3"/>
  <c r="H23" i="3"/>
  <c r="B23" i="3"/>
  <c r="H22" i="3"/>
  <c r="B22" i="3"/>
  <c r="H21" i="3"/>
  <c r="B21" i="3"/>
  <c r="H20" i="3"/>
  <c r="B20" i="3"/>
  <c r="H19" i="3"/>
  <c r="B19" i="3"/>
  <c r="H18" i="3"/>
  <c r="B18" i="3"/>
  <c r="H17" i="3"/>
  <c r="B17" i="3"/>
  <c r="H16" i="3"/>
  <c r="B16" i="3"/>
  <c r="H15" i="3"/>
  <c r="B15" i="3"/>
  <c r="H14" i="3"/>
  <c r="B14" i="3"/>
  <c r="H13" i="3"/>
  <c r="B13" i="3"/>
  <c r="H12" i="3"/>
  <c r="B12" i="3"/>
  <c r="H11" i="3"/>
  <c r="B11" i="3"/>
  <c r="H10" i="3"/>
  <c r="B10" i="3"/>
  <c r="H9" i="3"/>
  <c r="B9" i="3"/>
  <c r="H8" i="3"/>
  <c r="B8" i="3"/>
  <c r="H7" i="3"/>
  <c r="B7" i="3"/>
  <c r="H6" i="3"/>
  <c r="B6" i="3"/>
  <c r="H5" i="3"/>
  <c r="B5" i="3"/>
  <c r="H4" i="3"/>
  <c r="B4" i="3"/>
  <c r="I41" i="2"/>
  <c r="H41" i="2"/>
  <c r="J37" i="2"/>
  <c r="H37" i="2"/>
  <c r="H36" i="2"/>
  <c r="J34" i="2"/>
  <c r="I34" i="2"/>
  <c r="H34" i="2"/>
  <c r="B34" i="2"/>
  <c r="J33" i="2"/>
  <c r="I33" i="2"/>
  <c r="H33" i="2"/>
  <c r="B33" i="2"/>
  <c r="J32" i="2"/>
  <c r="I32" i="2"/>
  <c r="H32" i="2"/>
  <c r="B32" i="2"/>
  <c r="J31" i="2"/>
  <c r="I31" i="2"/>
  <c r="H31" i="2"/>
  <c r="B31" i="2"/>
  <c r="J30" i="2"/>
  <c r="I30" i="2"/>
  <c r="H30" i="2"/>
  <c r="B30" i="2"/>
  <c r="J29" i="2"/>
  <c r="I29" i="2"/>
  <c r="H29" i="2"/>
  <c r="B29" i="2"/>
  <c r="J28" i="2"/>
  <c r="I28" i="2"/>
  <c r="H28" i="2"/>
  <c r="B28" i="2"/>
  <c r="J27" i="2"/>
  <c r="I27" i="2"/>
  <c r="H27" i="2"/>
  <c r="B27" i="2"/>
  <c r="J26" i="2"/>
  <c r="I26" i="2"/>
  <c r="H26" i="2"/>
  <c r="B26" i="2"/>
  <c r="J25" i="2"/>
  <c r="I25" i="2"/>
  <c r="H25" i="2"/>
  <c r="B25" i="2"/>
  <c r="J24" i="2"/>
  <c r="I24" i="2"/>
  <c r="H24" i="2"/>
  <c r="B24" i="2"/>
  <c r="J23" i="2"/>
  <c r="I23" i="2"/>
  <c r="H23" i="2"/>
  <c r="B23" i="2"/>
  <c r="J22" i="2"/>
  <c r="I22" i="2"/>
  <c r="H22" i="2"/>
  <c r="B22" i="2"/>
  <c r="J21" i="2"/>
  <c r="I21" i="2"/>
  <c r="H21" i="2"/>
  <c r="B21" i="2"/>
  <c r="J20" i="2"/>
  <c r="I20" i="2"/>
  <c r="H20" i="2"/>
  <c r="B20" i="2"/>
  <c r="J19" i="2"/>
  <c r="I19" i="2"/>
  <c r="H19" i="2"/>
  <c r="B19" i="2"/>
  <c r="J18" i="2"/>
  <c r="I18" i="2"/>
  <c r="H18" i="2"/>
  <c r="B18" i="2"/>
  <c r="J17" i="2"/>
  <c r="I17" i="2"/>
  <c r="H17" i="2"/>
  <c r="B17" i="2"/>
  <c r="J16" i="2"/>
  <c r="I16" i="2"/>
  <c r="H16" i="2"/>
  <c r="B16" i="2"/>
  <c r="J15" i="2"/>
  <c r="I15" i="2"/>
  <c r="H15" i="2"/>
  <c r="B15" i="2"/>
  <c r="J14" i="2"/>
  <c r="I14" i="2"/>
  <c r="H14" i="2"/>
  <c r="B14" i="2"/>
  <c r="J13" i="2"/>
  <c r="I13" i="2"/>
  <c r="H13" i="2"/>
  <c r="B13" i="2"/>
  <c r="J12" i="2"/>
  <c r="I12" i="2"/>
  <c r="H12" i="2"/>
  <c r="B12" i="2"/>
  <c r="J11" i="2"/>
  <c r="I11" i="2"/>
  <c r="H11" i="2"/>
  <c r="B11" i="2"/>
  <c r="J10" i="2"/>
  <c r="I10" i="2"/>
  <c r="H10" i="2"/>
  <c r="B10" i="2"/>
  <c r="J9" i="2"/>
  <c r="I9" i="2"/>
  <c r="H9" i="2"/>
  <c r="B9" i="2"/>
  <c r="J8" i="2"/>
  <c r="I8" i="2"/>
  <c r="H8" i="2"/>
  <c r="J36" i="2" s="1"/>
  <c r="B8" i="2"/>
  <c r="I7" i="2"/>
  <c r="J7" i="2"/>
  <c r="B7" i="2"/>
  <c r="J6" i="2"/>
  <c r="I6" i="2"/>
  <c r="H6" i="2"/>
  <c r="B6" i="2"/>
  <c r="I5" i="2"/>
  <c r="J5" i="2"/>
  <c r="B5" i="2"/>
  <c r="J4" i="2"/>
  <c r="I4" i="2"/>
  <c r="H4" i="2"/>
  <c r="B4" i="2"/>
  <c r="H7" i="2" l="1"/>
  <c r="H5" i="2"/>
  <c r="H35" i="2" l="1"/>
  <c r="J35" i="2" s="1"/>
</calcChain>
</file>

<file path=xl/sharedStrings.xml><?xml version="1.0" encoding="utf-8"?>
<sst xmlns="http://schemas.openxmlformats.org/spreadsheetml/2006/main" count="589" uniqueCount="30">
  <si>
    <t>MOIS</t>
  </si>
  <si>
    <t>A masquer</t>
  </si>
  <si>
    <t>code</t>
  </si>
  <si>
    <t>matin</t>
  </si>
  <si>
    <t>après midi</t>
  </si>
  <si>
    <t>Total heures</t>
  </si>
  <si>
    <t>Est</t>
  </si>
  <si>
    <t>Total heures comptables</t>
  </si>
  <si>
    <t>emb</t>
  </si>
  <si>
    <t>deb</t>
  </si>
  <si>
    <t>férié</t>
  </si>
  <si>
    <t>LUNDI</t>
  </si>
  <si>
    <t>MARDI</t>
  </si>
  <si>
    <t>MERCREDI</t>
  </si>
  <si>
    <t>JEUDI</t>
  </si>
  <si>
    <t>VENDREDI</t>
  </si>
  <si>
    <t>SAMEDI</t>
  </si>
  <si>
    <t>DIMANCHE</t>
  </si>
  <si>
    <t>dont heures dimanche</t>
  </si>
  <si>
    <t>dont heures jours fériés</t>
  </si>
  <si>
    <t>REPORT DÉCEMBRE HEURES SEMAINE NON PAYÉES</t>
  </si>
  <si>
    <t>REPORT DÉCEMBRE HEURES DIMANCHE + JOURS FÉRIÉS NON PAYÉES</t>
  </si>
  <si>
    <t>TOTAL DES HEURES du MOIS M et M-1</t>
  </si>
  <si>
    <t>Solde des heures dues</t>
  </si>
  <si>
    <t>EMPLOI DU TEMPS</t>
  </si>
  <si>
    <t>AM</t>
  </si>
  <si>
    <t>PM</t>
  </si>
  <si>
    <t>J</t>
  </si>
  <si>
    <t>MT</t>
  </si>
  <si>
    <t>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</si>
</sst>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€_-;\-* #,##0.00\ _€_-;_-* &quot;-&quot;??\ _€_-;_-@_-"/>
    <numFmt numFmtId="164" formatCode="h:mm;@"/>
    <numFmt numFmtId="165" formatCode="dd"/>
    <numFmt numFmtId="166" formatCode="[h]:mm;@"/>
    <numFmt numFmtId="167" formatCode="[h]:mm:ss;@"/>
    <numFmt numFmtId="168" formatCode="[h]:mm;;"/>
  </numFmts>
  <fonts count="16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1"/>
      <color indexed="8"/>
      <name val="Calibri"/>
      <family val="2"/>
      <charset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  <charset val="1"/>
    </font>
    <font>
      <sz val="10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name val="Arial"/>
      <family val="2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Times New Roman"/>
      <family val="2"/>
    </font>
    <font>
      <b/>
      <sz val="11"/>
      <color theme="1"/>
      <name val="Calibri"/>
      <family val="2"/>
      <scheme val="minor"/>
    </font>
    <font>
      <b/>
      <sz val="12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0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9" xfId="0" applyBorder="1" applyAlignment="1">
      <alignment horizontal="center"/>
    </xf>
    <xf numFmtId="164" fontId="0" fillId="0" borderId="6" xfId="2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8" fillId="0" borderId="6" xfId="2" applyFont="1" applyBorder="1" applyAlignment="1">
      <alignment horizontal="center"/>
    </xf>
    <xf numFmtId="165" fontId="0" fillId="0" borderId="6" xfId="2" applyNumberFormat="1" applyFont="1" applyBorder="1" applyAlignment="1">
      <alignment horizontal="center"/>
    </xf>
    <xf numFmtId="0" fontId="0" fillId="0" borderId="13" xfId="2" applyFon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2" fontId="0" fillId="0" borderId="15" xfId="0" applyNumberFormat="1" applyBorder="1" applyAlignment="1">
      <alignment horizontal="center"/>
    </xf>
    <xf numFmtId="165" fontId="0" fillId="0" borderId="16" xfId="2" applyNumberFormat="1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6" fontId="9" fillId="0" borderId="19" xfId="1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10" fillId="0" borderId="20" xfId="0" applyNumberFormat="1" applyFont="1" applyBorder="1" applyAlignment="1">
      <alignment horizontal="center"/>
    </xf>
    <xf numFmtId="166" fontId="0" fillId="0" borderId="22" xfId="0" applyNumberFormat="1" applyBorder="1" applyAlignment="1">
      <alignment horizontal="center"/>
    </xf>
    <xf numFmtId="167" fontId="10" fillId="0" borderId="0" xfId="2" applyNumberFormat="1" applyFont="1" applyFill="1" applyBorder="1" applyAlignment="1">
      <alignment horizontal="center"/>
    </xf>
    <xf numFmtId="166" fontId="0" fillId="0" borderId="22" xfId="2" applyNumberFormat="1" applyFont="1" applyBorder="1" applyAlignment="1">
      <alignment horizontal="center"/>
    </xf>
    <xf numFmtId="166" fontId="10" fillId="0" borderId="26" xfId="2" applyNumberFormat="1" applyFont="1" applyBorder="1" applyAlignment="1">
      <alignment horizontal="center"/>
    </xf>
    <xf numFmtId="2" fontId="10" fillId="0" borderId="23" xfId="0" applyNumberFormat="1" applyFont="1" applyBorder="1" applyAlignment="1">
      <alignment horizontal="center"/>
    </xf>
    <xf numFmtId="2" fontId="10" fillId="0" borderId="23" xfId="2" applyNumberFormat="1" applyFont="1" applyBorder="1" applyAlignment="1">
      <alignment horizontal="center"/>
    </xf>
    <xf numFmtId="166" fontId="12" fillId="2" borderId="33" xfId="2" applyNumberFormat="1" applyFont="1" applyFill="1" applyBorder="1" applyAlignment="1">
      <alignment horizontal="center"/>
    </xf>
    <xf numFmtId="2" fontId="10" fillId="0" borderId="34" xfId="2" applyNumberFormat="1" applyFont="1" applyBorder="1" applyAlignment="1">
      <alignment horizontal="center"/>
    </xf>
    <xf numFmtId="20" fontId="0" fillId="0" borderId="0" xfId="0" applyNumberFormat="1"/>
    <xf numFmtId="0" fontId="0" fillId="0" borderId="13" xfId="2" applyFont="1" applyFill="1" applyBorder="1" applyAlignment="1">
      <alignment horizontal="center"/>
    </xf>
    <xf numFmtId="0" fontId="8" fillId="0" borderId="6" xfId="2" applyFont="1" applyFill="1" applyBorder="1" applyAlignment="1">
      <alignment horizontal="center"/>
    </xf>
    <xf numFmtId="165" fontId="0" fillId="0" borderId="6" xfId="2" applyNumberFormat="1" applyFont="1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2" fontId="0" fillId="0" borderId="15" xfId="0" applyNumberFormat="1" applyFill="1" applyBorder="1" applyAlignment="1">
      <alignment horizontal="center"/>
    </xf>
    <xf numFmtId="0" fontId="0" fillId="0" borderId="0" xfId="0" applyFill="1"/>
    <xf numFmtId="166" fontId="13" fillId="0" borderId="22" xfId="0" applyNumberFormat="1" applyFont="1" applyBorder="1" applyAlignment="1">
      <alignment horizontal="center"/>
    </xf>
    <xf numFmtId="2" fontId="13" fillId="0" borderId="23" xfId="0" applyNumberFormat="1" applyFont="1" applyBorder="1" applyAlignment="1">
      <alignment horizontal="center"/>
    </xf>
    <xf numFmtId="0" fontId="13" fillId="0" borderId="0" xfId="0" applyFont="1"/>
    <xf numFmtId="166" fontId="13" fillId="0" borderId="22" xfId="2" applyNumberFormat="1" applyFont="1" applyBorder="1" applyAlignment="1">
      <alignment horizontal="center"/>
    </xf>
    <xf numFmtId="168" fontId="15" fillId="0" borderId="0" xfId="2" applyNumberFormat="1" applyFont="1" applyFill="1" applyBorder="1" applyAlignment="1">
      <alignment horizontal="center"/>
    </xf>
    <xf numFmtId="0" fontId="0" fillId="0" borderId="1" xfId="2" applyFont="1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17" fontId="5" fillId="0" borderId="6" xfId="2" applyNumberFormat="1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164" fontId="0" fillId="0" borderId="8" xfId="2" applyNumberFormat="1" applyFont="1" applyBorder="1" applyAlignment="1">
      <alignment horizontal="center"/>
    </xf>
    <xf numFmtId="164" fontId="6" fillId="0" borderId="8" xfId="2" applyNumberFormat="1" applyFont="1" applyBorder="1" applyAlignment="1">
      <alignment horizontal="center" vertical="center" wrapText="1"/>
    </xf>
    <xf numFmtId="164" fontId="6" fillId="0" borderId="6" xfId="2" applyNumberFormat="1" applyFont="1" applyBorder="1" applyAlignment="1">
      <alignment horizontal="center" vertical="center" wrapText="1"/>
    </xf>
    <xf numFmtId="0" fontId="10" fillId="0" borderId="27" xfId="2" applyFont="1" applyBorder="1" applyAlignment="1">
      <alignment horizontal="center"/>
    </xf>
    <xf numFmtId="0" fontId="10" fillId="0" borderId="28" xfId="2" applyFont="1" applyBorder="1" applyAlignment="1">
      <alignment horizontal="center"/>
    </xf>
    <xf numFmtId="0" fontId="10" fillId="0" borderId="29" xfId="2" applyFont="1" applyBorder="1" applyAlignment="1">
      <alignment horizontal="center"/>
    </xf>
    <xf numFmtId="0" fontId="10" fillId="2" borderId="30" xfId="2" applyFont="1" applyFill="1" applyBorder="1" applyAlignment="1">
      <alignment horizontal="center"/>
    </xf>
    <xf numFmtId="0" fontId="10" fillId="2" borderId="31" xfId="2" applyFont="1" applyFill="1" applyBorder="1" applyAlignment="1">
      <alignment horizontal="center"/>
    </xf>
    <xf numFmtId="0" fontId="10" fillId="2" borderId="32" xfId="2" applyFont="1" applyFill="1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17" xfId="2" applyFont="1" applyBorder="1" applyAlignment="1">
      <alignment horizontal="center"/>
    </xf>
    <xf numFmtId="0" fontId="0" fillId="0" borderId="18" xfId="2" applyFont="1" applyBorder="1" applyAlignment="1">
      <alignment horizontal="center"/>
    </xf>
    <xf numFmtId="0" fontId="13" fillId="0" borderId="21" xfId="2" applyFont="1" applyBorder="1" applyAlignment="1">
      <alignment horizontal="center"/>
    </xf>
    <xf numFmtId="0" fontId="13" fillId="0" borderId="6" xfId="2" applyFont="1" applyBorder="1" applyAlignment="1">
      <alignment horizontal="center"/>
    </xf>
    <xf numFmtId="0" fontId="14" fillId="0" borderId="24" xfId="2" applyFont="1" applyBorder="1" applyAlignment="1">
      <alignment horizontal="center"/>
    </xf>
    <xf numFmtId="0" fontId="14" fillId="0" borderId="16" xfId="2" applyFont="1" applyBorder="1" applyAlignment="1">
      <alignment horizontal="center"/>
    </xf>
    <xf numFmtId="0" fontId="14" fillId="0" borderId="25" xfId="2" applyFont="1" applyBorder="1" applyAlignment="1">
      <alignment horizontal="center"/>
    </xf>
    <xf numFmtId="0" fontId="0" fillId="0" borderId="21" xfId="2" applyFont="1" applyBorder="1" applyAlignment="1">
      <alignment horizontal="center"/>
    </xf>
    <xf numFmtId="0" fontId="0" fillId="0" borderId="6" xfId="2" applyFont="1" applyBorder="1" applyAlignment="1">
      <alignment horizontal="center"/>
    </xf>
    <xf numFmtId="0" fontId="11" fillId="0" borderId="24" xfId="2" applyFont="1" applyBorder="1" applyAlignment="1">
      <alignment horizontal="center"/>
    </xf>
    <xf numFmtId="0" fontId="11" fillId="0" borderId="16" xfId="2" applyFont="1" applyBorder="1" applyAlignment="1">
      <alignment horizontal="center"/>
    </xf>
    <xf numFmtId="0" fontId="11" fillId="0" borderId="25" xfId="2" applyFont="1" applyBorder="1" applyAlignment="1">
      <alignment horizontal="center"/>
    </xf>
  </cellXfs>
  <cellStyles count="3">
    <cellStyle name="Excel Built-in Excel Built-in Normal" xfId="2" xr:uid="{00000000-0005-0000-0000-000000000000}"/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ro/AppData/Roaming/Microsoft/Excel/FOYER%20LOGEMENT%202024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ét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ecembre"/>
      <sheetName val="Feuil14"/>
      <sheetName val="Feuil15"/>
      <sheetName val="Feuil16"/>
      <sheetName val="Feuil17"/>
      <sheetName val="Feuil18"/>
      <sheetName val="Feuil19"/>
      <sheetName val="Feuil20"/>
      <sheetName val="Feuil21"/>
      <sheetName val="Feuil22"/>
      <sheetName val="Feuil23"/>
      <sheetName val="Feuil24"/>
      <sheetName val="Feuil25"/>
      <sheetName val="Feuil26"/>
      <sheetName val="Feuil27"/>
      <sheetName val="Feuil28"/>
      <sheetName val="Feuil29"/>
      <sheetName val="Feuil30"/>
      <sheetName val="Feuil31"/>
      <sheetName val="Feuil32"/>
    </sheetNames>
    <sheetDataSet>
      <sheetData sheetId="0">
        <row r="2">
          <cell r="A2" t="str">
            <v>TC</v>
          </cell>
          <cell r="B2">
            <v>0.33333333333333331</v>
          </cell>
          <cell r="C2">
            <v>0.67708333333333337</v>
          </cell>
        </row>
        <row r="3">
          <cell r="A3" t="str">
            <v>CU</v>
          </cell>
          <cell r="B3">
            <v>0.33333333333333331</v>
          </cell>
          <cell r="C3">
            <v>0.5625</v>
          </cell>
          <cell r="D3">
            <v>0.70833333333333337</v>
          </cell>
          <cell r="E3">
            <v>0.79166666666666663</v>
          </cell>
          <cell r="I3">
            <v>45292</v>
          </cell>
        </row>
        <row r="4">
          <cell r="A4" t="str">
            <v>T</v>
          </cell>
          <cell r="B4">
            <v>0.375</v>
          </cell>
          <cell r="C4">
            <v>0.5625</v>
          </cell>
          <cell r="D4">
            <v>0.70833333333333337</v>
          </cell>
          <cell r="E4">
            <v>0.83333333333333337</v>
          </cell>
          <cell r="I4">
            <v>45382</v>
          </cell>
        </row>
        <row r="5">
          <cell r="A5" t="str">
            <v>CD</v>
          </cell>
          <cell r="B5">
            <v>0.33333333333333331</v>
          </cell>
          <cell r="C5">
            <v>0.5625</v>
          </cell>
          <cell r="I5">
            <v>45383</v>
          </cell>
        </row>
        <row r="6">
          <cell r="A6" t="str">
            <v>TD</v>
          </cell>
          <cell r="B6">
            <v>0.33333333333333331</v>
          </cell>
          <cell r="C6">
            <v>0.5625</v>
          </cell>
          <cell r="I6">
            <v>45413</v>
          </cell>
        </row>
        <row r="7">
          <cell r="A7" t="str">
            <v>M</v>
          </cell>
          <cell r="B7">
            <v>0.25</v>
          </cell>
          <cell r="C7">
            <v>0.5625</v>
          </cell>
          <cell r="I7">
            <v>45420</v>
          </cell>
        </row>
        <row r="8">
          <cell r="A8" t="str">
            <v>for</v>
          </cell>
          <cell r="D8">
            <v>0.58333333333333337</v>
          </cell>
          <cell r="E8">
            <v>0.66666666666666663</v>
          </cell>
          <cell r="I8">
            <v>45421</v>
          </cell>
        </row>
        <row r="9">
          <cell r="A9" t="str">
            <v>T+F</v>
          </cell>
          <cell r="B9">
            <v>0.375</v>
          </cell>
          <cell r="C9">
            <v>0.5625</v>
          </cell>
          <cell r="D9">
            <v>0.5625</v>
          </cell>
          <cell r="E9">
            <v>0.83333333333333337</v>
          </cell>
          <cell r="I9">
            <v>45462</v>
          </cell>
        </row>
        <row r="10">
          <cell r="A10" t="str">
            <v>TE</v>
          </cell>
          <cell r="D10">
            <v>0.75</v>
          </cell>
          <cell r="E10">
            <v>0.83333333333333337</v>
          </cell>
          <cell r="I10">
            <v>45463</v>
          </cell>
        </row>
        <row r="11">
          <cell r="A11" t="str">
            <v>TE2</v>
          </cell>
          <cell r="B11">
            <v>0.41666666666666669</v>
          </cell>
          <cell r="C11">
            <v>0.5625</v>
          </cell>
          <cell r="D11">
            <v>0.70833333333333337</v>
          </cell>
          <cell r="E11">
            <v>0.83333333333333337</v>
          </cell>
          <cell r="I11">
            <v>45487</v>
          </cell>
        </row>
        <row r="12">
          <cell r="A12" t="str">
            <v>RET</v>
          </cell>
          <cell r="B12">
            <v>0.41666666666666669</v>
          </cell>
          <cell r="C12">
            <v>0.5625</v>
          </cell>
          <cell r="D12">
            <v>0.70833333333333337</v>
          </cell>
          <cell r="E12">
            <v>0.83333333333333337</v>
          </cell>
          <cell r="I12">
            <v>45519</v>
          </cell>
        </row>
        <row r="13">
          <cell r="A13" t="str">
            <v>JCCU</v>
          </cell>
          <cell r="B13">
            <v>0.33333333333333331</v>
          </cell>
          <cell r="C13">
            <v>0.66666666666666663</v>
          </cell>
          <cell r="I13">
            <v>45597</v>
          </cell>
        </row>
        <row r="14">
          <cell r="A14" t="str">
            <v>CU+</v>
          </cell>
          <cell r="B14">
            <v>0.33333333333333331</v>
          </cell>
          <cell r="C14">
            <v>0.5625</v>
          </cell>
          <cell r="D14">
            <v>0.70833333333333337</v>
          </cell>
          <cell r="E14">
            <v>0.83333333333333337</v>
          </cell>
          <cell r="I14">
            <v>45607</v>
          </cell>
        </row>
        <row r="15">
          <cell r="A15" t="str">
            <v>T19</v>
          </cell>
          <cell r="B15">
            <v>0.375</v>
          </cell>
          <cell r="C15">
            <v>0.5625</v>
          </cell>
          <cell r="D15">
            <v>0.70833333333333337</v>
          </cell>
          <cell r="E15">
            <v>0.79166666666666663</v>
          </cell>
          <cell r="I15">
            <v>45651</v>
          </cell>
        </row>
        <row r="16">
          <cell r="A16" t="str">
            <v>S</v>
          </cell>
          <cell r="D16">
            <v>0.625</v>
          </cell>
          <cell r="E16">
            <v>0.83333333333333337</v>
          </cell>
        </row>
        <row r="17">
          <cell r="A17" t="str">
            <v>S+</v>
          </cell>
          <cell r="D17">
            <v>0.58333333333333337</v>
          </cell>
          <cell r="E17">
            <v>0.83333333333333337</v>
          </cell>
        </row>
        <row r="18">
          <cell r="A18" t="str">
            <v>PJ</v>
          </cell>
          <cell r="D18">
            <v>0.58333333333333337</v>
          </cell>
          <cell r="E18">
            <v>0.70833333333333337</v>
          </cell>
        </row>
        <row r="19">
          <cell r="A19" t="str">
            <v>AP</v>
          </cell>
          <cell r="D19">
            <v>0.70833333333333337</v>
          </cell>
          <cell r="E19">
            <v>0.83333333333333337</v>
          </cell>
        </row>
        <row r="20">
          <cell r="A20" t="str">
            <v>N</v>
          </cell>
          <cell r="D20">
            <v>0.83333333333333337</v>
          </cell>
          <cell r="E20">
            <v>0.25</v>
          </cell>
        </row>
        <row r="21">
          <cell r="A21" t="str">
            <v>t.d</v>
          </cell>
          <cell r="B21">
            <v>0.33333333333333331</v>
          </cell>
          <cell r="C21">
            <v>0.5625</v>
          </cell>
        </row>
        <row r="22">
          <cell r="A22" t="str">
            <v>TN</v>
          </cell>
          <cell r="B22">
            <v>0.375</v>
          </cell>
          <cell r="C22">
            <v>0.58333333333333337</v>
          </cell>
        </row>
        <row r="23">
          <cell r="A23" t="str">
            <v>RPT SYL</v>
          </cell>
          <cell r="B23">
            <v>0.4375</v>
          </cell>
          <cell r="C23">
            <v>0.5625</v>
          </cell>
        </row>
        <row r="24">
          <cell r="A24" t="str">
            <v>CU WE</v>
          </cell>
          <cell r="B24">
            <v>0.33333333333333331</v>
          </cell>
          <cell r="C24">
            <v>0.5625</v>
          </cell>
        </row>
        <row r="25">
          <cell r="A25" t="str">
            <v>REU</v>
          </cell>
          <cell r="D25">
            <v>0.58333333333333337</v>
          </cell>
          <cell r="E25">
            <v>0.625</v>
          </cell>
        </row>
        <row r="26">
          <cell r="A26" t="str">
            <v>R+</v>
          </cell>
          <cell r="B26">
            <v>0.25</v>
          </cell>
          <cell r="C26">
            <v>0.5625</v>
          </cell>
          <cell r="D26">
            <v>0.70833333333333337</v>
          </cell>
          <cell r="E26">
            <v>0.79166666666666663</v>
          </cell>
        </row>
        <row r="27">
          <cell r="A27" t="str">
            <v>R</v>
          </cell>
          <cell r="B27">
            <v>0.25</v>
          </cell>
          <cell r="C27">
            <v>0.5625</v>
          </cell>
        </row>
        <row r="28">
          <cell r="A28" t="str">
            <v>T,</v>
          </cell>
          <cell r="B28">
            <v>0.33333333333333331</v>
          </cell>
          <cell r="C28">
            <v>0.5625</v>
          </cell>
          <cell r="D28">
            <v>0.70833333333333337</v>
          </cell>
          <cell r="E28">
            <v>0.83333333333333337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7"/>
  <sheetViews>
    <sheetView workbookViewId="0">
      <selection activeCell="E15" sqref="E15"/>
    </sheetView>
  </sheetViews>
  <sheetFormatPr baseColWidth="10" defaultRowHeight="15.6" x14ac:dyDescent="0.3"/>
  <sheetData>
    <row r="1" spans="1:5" x14ac:dyDescent="0.3">
      <c r="A1" t="s">
        <v>25</v>
      </c>
      <c r="B1" s="25">
        <v>0.375</v>
      </c>
      <c r="C1" s="25">
        <v>0.625</v>
      </c>
      <c r="E1" s="25"/>
    </row>
    <row r="2" spans="1:5" x14ac:dyDescent="0.3">
      <c r="A2" t="s">
        <v>26</v>
      </c>
      <c r="B2" s="25"/>
      <c r="C2" s="25"/>
      <c r="D2" s="25">
        <v>0.75</v>
      </c>
      <c r="E2" s="25">
        <v>0.88541666666666663</v>
      </c>
    </row>
    <row r="3" spans="1:5" x14ac:dyDescent="0.3">
      <c r="A3" t="s">
        <v>27</v>
      </c>
      <c r="B3" s="25">
        <v>0.41666666666666669</v>
      </c>
      <c r="C3" s="25">
        <v>0.60416666666666663</v>
      </c>
      <c r="D3" s="25">
        <v>0.75</v>
      </c>
      <c r="E3" s="25">
        <v>0.875</v>
      </c>
    </row>
    <row r="4" spans="1:5" x14ac:dyDescent="0.3">
      <c r="A4" t="s">
        <v>28</v>
      </c>
      <c r="B4" s="25">
        <v>0.41666666666666669</v>
      </c>
      <c r="C4" s="25">
        <v>0.625</v>
      </c>
      <c r="D4" s="25">
        <v>0.75</v>
      </c>
      <c r="E4" s="25">
        <v>0.88541666666666663</v>
      </c>
    </row>
    <row r="5" spans="1:5" x14ac:dyDescent="0.3">
      <c r="B5" s="25"/>
      <c r="C5" s="25"/>
    </row>
    <row r="6" spans="1:5" x14ac:dyDescent="0.3">
      <c r="B6" s="25"/>
      <c r="C6" s="25"/>
    </row>
    <row r="7" spans="1:5" x14ac:dyDescent="0.3">
      <c r="B7" s="25"/>
      <c r="C7" s="25"/>
      <c r="D7" s="25"/>
      <c r="E7" s="25"/>
    </row>
    <row r="8" spans="1:5" x14ac:dyDescent="0.3">
      <c r="B8" s="25"/>
      <c r="C8" s="25"/>
      <c r="D8" s="25"/>
      <c r="E8" s="25"/>
    </row>
    <row r="9" spans="1:5" x14ac:dyDescent="0.3">
      <c r="D9" s="25"/>
      <c r="E9" s="25"/>
    </row>
    <row r="10" spans="1:5" x14ac:dyDescent="0.3">
      <c r="B10" s="25"/>
      <c r="C10" s="25"/>
      <c r="D10" s="25"/>
      <c r="E10" s="25"/>
    </row>
    <row r="11" spans="1:5" x14ac:dyDescent="0.3">
      <c r="B11" s="25"/>
      <c r="C11" s="25"/>
      <c r="D11" s="25"/>
      <c r="E11" s="25"/>
    </row>
    <row r="12" spans="1:5" x14ac:dyDescent="0.3">
      <c r="B12" s="25"/>
      <c r="C12" s="25"/>
      <c r="D12" s="25"/>
      <c r="E12" s="25"/>
    </row>
    <row r="13" spans="1:5" x14ac:dyDescent="0.3">
      <c r="B13" s="25"/>
      <c r="C13" s="25"/>
      <c r="D13" s="25"/>
      <c r="E13" s="25"/>
    </row>
    <row r="14" spans="1:5" x14ac:dyDescent="0.3">
      <c r="B14" s="25"/>
      <c r="C14" s="25"/>
      <c r="D14" s="25"/>
      <c r="E14" s="25"/>
    </row>
    <row r="15" spans="1:5" x14ac:dyDescent="0.3">
      <c r="A15" t="s">
        <v>29</v>
      </c>
      <c r="B15" s="25">
        <v>0</v>
      </c>
      <c r="C15" s="25">
        <v>0</v>
      </c>
      <c r="D15" s="25">
        <v>0</v>
      </c>
      <c r="E15" s="25">
        <v>0</v>
      </c>
    </row>
    <row r="16" spans="1:5" x14ac:dyDescent="0.3">
      <c r="D16" s="25"/>
      <c r="E16" s="25"/>
    </row>
    <row r="17" spans="2:5" x14ac:dyDescent="0.3">
      <c r="D17" s="25"/>
      <c r="E17" s="25"/>
    </row>
    <row r="18" spans="2:5" x14ac:dyDescent="0.3">
      <c r="D18" s="25"/>
      <c r="E18" s="25"/>
    </row>
    <row r="19" spans="2:5" x14ac:dyDescent="0.3">
      <c r="D19" s="25"/>
      <c r="E19" s="25"/>
    </row>
    <row r="20" spans="2:5" x14ac:dyDescent="0.3">
      <c r="B20" s="25"/>
      <c r="C20" s="25"/>
      <c r="D20" s="25"/>
      <c r="E20" s="25"/>
    </row>
    <row r="21" spans="2:5" x14ac:dyDescent="0.3">
      <c r="B21" s="25"/>
      <c r="C21" s="25"/>
      <c r="D21" s="25"/>
      <c r="E21" s="25"/>
    </row>
    <row r="22" spans="2:5" x14ac:dyDescent="0.3">
      <c r="B22" s="25"/>
      <c r="C22" s="25"/>
      <c r="D22" s="25"/>
      <c r="E22" s="25"/>
    </row>
    <row r="23" spans="2:5" x14ac:dyDescent="0.3">
      <c r="B23" s="25"/>
      <c r="C23" s="25"/>
      <c r="D23" s="25"/>
      <c r="E23" s="25"/>
    </row>
    <row r="24" spans="2:5" x14ac:dyDescent="0.3">
      <c r="D24" s="25"/>
      <c r="E24" s="25"/>
    </row>
    <row r="25" spans="2:5" x14ac:dyDescent="0.3">
      <c r="B25" s="25"/>
      <c r="C25" s="25"/>
      <c r="D25" s="25"/>
      <c r="E25" s="25"/>
    </row>
    <row r="26" spans="2:5" x14ac:dyDescent="0.3">
      <c r="B26" s="25"/>
      <c r="C26" s="25"/>
    </row>
    <row r="27" spans="2:5" x14ac:dyDescent="0.3">
      <c r="B27" s="25"/>
      <c r="C27" s="25"/>
      <c r="D27" s="25"/>
      <c r="E27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41"/>
  <sheetViews>
    <sheetView tabSelected="1" workbookViewId="0">
      <selection activeCell="D4" sqref="D4:G34"/>
    </sheetView>
  </sheetViews>
  <sheetFormatPr baseColWidth="10" defaultRowHeight="15.6" x14ac:dyDescent="0.3"/>
  <cols>
    <col min="9" max="10" width="0" hidden="1" customWidth="1"/>
  </cols>
  <sheetData>
    <row r="1" spans="1:10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  <c r="I1" s="1" t="s">
        <v>1</v>
      </c>
      <c r="J1" s="2"/>
    </row>
    <row r="2" spans="1:10" x14ac:dyDescent="0.3">
      <c r="A2" s="43">
        <v>45658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  <c r="I2" s="3" t="s">
        <v>6</v>
      </c>
      <c r="J2" s="56" t="s">
        <v>7</v>
      </c>
    </row>
    <row r="3" spans="1:10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  <c r="I3" s="5" t="s">
        <v>10</v>
      </c>
      <c r="J3" s="57"/>
    </row>
    <row r="4" spans="1:10" x14ac:dyDescent="0.3">
      <c r="A4" s="6" t="s">
        <v>13</v>
      </c>
      <c r="B4" s="7">
        <f>A2</f>
        <v>45658</v>
      </c>
      <c r="C4" s="8" t="s">
        <v>28</v>
      </c>
      <c r="D4" s="9">
        <f>IFERROR(INDEX(parametres!$A$1:$E$15,MATCH($C4,parametres!$A$1:$A$15,0),2),"")</f>
        <v>0.41666666666666669</v>
      </c>
      <c r="E4" s="9">
        <f>IFERROR(INDEX(parametres!$A$1:$E$15,MATCH($C4,parametres!$A$1:$A$15,0),3),"")</f>
        <v>0.625</v>
      </c>
      <c r="F4" s="9">
        <f>IFERROR(INDEX(parametres!$A$1:$E$15,MATCH($C4,parametres!$A$1:$A$15,0),4),"")</f>
        <v>0.75</v>
      </c>
      <c r="G4" s="9">
        <f>IFERROR(INDEX(parametres!$A$1:$E$15,MATCH($C4,parametres!$A$1:$A$15,0),5),"")</f>
        <v>0.88541666666666663</v>
      </c>
      <c r="H4" s="9">
        <f>IFERROR((E4-D4)+(G4-F4),"")</f>
        <v>0.34374999999999994</v>
      </c>
      <c r="I4" s="10">
        <f t="shared" ref="I4:I34" si="0">IFERROR(MATCH(B4,JoursFériés,0),0)</f>
        <v>0</v>
      </c>
      <c r="J4" s="11">
        <f t="shared" ref="J4:J34" si="1">IFERROR(VALUE((E4-D4)+(G4-F4))*24,"")</f>
        <v>8.2499999999999982</v>
      </c>
    </row>
    <row r="5" spans="1:10" x14ac:dyDescent="0.3">
      <c r="A5" s="6" t="s">
        <v>14</v>
      </c>
      <c r="B5" s="7">
        <f t="shared" ref="B5:B34" si="2">B4+1</f>
        <v>45659</v>
      </c>
      <c r="C5" s="8" t="s">
        <v>25</v>
      </c>
      <c r="D5" s="9">
        <f>IFERROR(INDEX(parametres!$A$1:$E$15,MATCH($C5,parametres!$A$1:$A$15,0),2),"")</f>
        <v>0.375</v>
      </c>
      <c r="E5" s="9">
        <f>IFERROR(INDEX(parametres!$A$1:$E$15,MATCH($C5,parametres!$A$1:$A$15,0),3),"")</f>
        <v>0.625</v>
      </c>
      <c r="F5" s="9">
        <f>IFERROR(INDEX(parametres!$A$1:$E$15,MATCH($C5,parametres!$A$1:$A$15,0),4),"")</f>
        <v>0</v>
      </c>
      <c r="G5" s="9">
        <f>IFERROR(INDEX(parametres!$A$1:$E$15,MATCH($C5,parametres!$A$1:$A$15,0),5),"")</f>
        <v>0</v>
      </c>
      <c r="H5" s="9">
        <f t="shared" ref="H5:H34" si="3">IFERROR((E5-D5)+(G5-F5),"")</f>
        <v>0.25</v>
      </c>
      <c r="I5" s="10">
        <f t="shared" si="0"/>
        <v>0</v>
      </c>
      <c r="J5" s="11">
        <f t="shared" si="1"/>
        <v>6</v>
      </c>
    </row>
    <row r="6" spans="1:10" x14ac:dyDescent="0.3">
      <c r="A6" s="6" t="s">
        <v>15</v>
      </c>
      <c r="B6" s="7">
        <f t="shared" si="2"/>
        <v>45660</v>
      </c>
      <c r="C6" s="8" t="s">
        <v>26</v>
      </c>
      <c r="D6" s="9">
        <f>IFERROR(INDEX(parametres!$A$1:$E$15,MATCH($C6,parametres!$A$1:$A$15,0),2),"")</f>
        <v>0</v>
      </c>
      <c r="E6" s="9">
        <f>IFERROR(INDEX(parametres!$A$1:$E$15,MATCH($C6,parametres!$A$1:$A$15,0),3),"")</f>
        <v>0</v>
      </c>
      <c r="F6" s="9">
        <f>IFERROR(INDEX(parametres!$A$1:$E$15,MATCH($C6,parametres!$A$1:$A$15,0),4),"")</f>
        <v>0.75</v>
      </c>
      <c r="G6" s="9">
        <f>IFERROR(INDEX(parametres!$A$1:$E$15,MATCH($C6,parametres!$A$1:$A$15,0),5),"")</f>
        <v>0.88541666666666663</v>
      </c>
      <c r="H6" s="9">
        <f t="shared" si="3"/>
        <v>0.13541666666666663</v>
      </c>
      <c r="I6" s="10">
        <f t="shared" si="0"/>
        <v>0</v>
      </c>
      <c r="J6" s="11">
        <f t="shared" si="1"/>
        <v>3.2499999999999991</v>
      </c>
    </row>
    <row r="7" spans="1:10" x14ac:dyDescent="0.3">
      <c r="A7" s="6" t="s">
        <v>16</v>
      </c>
      <c r="B7" s="7">
        <f t="shared" si="2"/>
        <v>45661</v>
      </c>
      <c r="C7" s="8" t="s">
        <v>27</v>
      </c>
      <c r="D7" s="9">
        <f>IFERROR(INDEX(parametres!$A$1:$E$15,MATCH($C7,parametres!$A$1:$A$15,0),2),"")</f>
        <v>0.41666666666666669</v>
      </c>
      <c r="E7" s="9">
        <f>IFERROR(INDEX(parametres!$A$1:$E$15,MATCH($C7,parametres!$A$1:$A$15,0),3),"")</f>
        <v>0.60416666666666663</v>
      </c>
      <c r="F7" s="9">
        <f>IFERROR(INDEX(parametres!$A$1:$E$15,MATCH($C7,parametres!$A$1:$A$15,0),4),"")</f>
        <v>0.75</v>
      </c>
      <c r="G7" s="9">
        <f>IFERROR(INDEX(parametres!$A$1:$E$15,MATCH($C7,parametres!$A$1:$A$15,0),5),"")</f>
        <v>0.875</v>
      </c>
      <c r="H7" s="9">
        <f t="shared" si="3"/>
        <v>0.31249999999999994</v>
      </c>
      <c r="I7" s="10">
        <f t="shared" si="0"/>
        <v>0</v>
      </c>
      <c r="J7" s="11">
        <f t="shared" si="1"/>
        <v>7.4999999999999982</v>
      </c>
    </row>
    <row r="8" spans="1:10" x14ac:dyDescent="0.3">
      <c r="A8" s="6" t="s">
        <v>17</v>
      </c>
      <c r="B8" s="7">
        <f t="shared" si="2"/>
        <v>45662</v>
      </c>
      <c r="C8" s="8"/>
      <c r="D8" s="9" t="str">
        <f>IFERROR(INDEX(parametres!$A$1:$E$15,MATCH($C8,parametres!$A$1:$A$15,0),2),"")</f>
        <v/>
      </c>
      <c r="E8" s="9" t="str">
        <f>IFERROR(INDEX(parametres!$A$1:$E$15,MATCH($C8,parametres!$A$1:$A$15,0),3),"")</f>
        <v/>
      </c>
      <c r="F8" s="9" t="str">
        <f>IFERROR(INDEX(parametres!$A$1:$E$15,MATCH($C8,parametres!$A$1:$A$15,0),4),"")</f>
        <v/>
      </c>
      <c r="G8" s="9" t="str">
        <f>IFERROR(INDEX(parametres!$A$1:$E$15,MATCH($C8,parametres!$A$1:$A$15,0),5),"")</f>
        <v/>
      </c>
      <c r="H8" s="9" t="str">
        <f t="shared" si="3"/>
        <v/>
      </c>
      <c r="I8" s="10">
        <f t="shared" si="0"/>
        <v>0</v>
      </c>
      <c r="J8" s="11" t="str">
        <f t="shared" si="1"/>
        <v/>
      </c>
    </row>
    <row r="9" spans="1:10" x14ac:dyDescent="0.3">
      <c r="A9" s="6" t="s">
        <v>11</v>
      </c>
      <c r="B9" s="7">
        <f t="shared" si="2"/>
        <v>45663</v>
      </c>
      <c r="C9" s="8"/>
      <c r="D9" s="9" t="str">
        <f>IFERROR(INDEX(parametres!$A$1:$E$15,MATCH($C9,parametres!$A$1:$A$15,0),2),"")</f>
        <v/>
      </c>
      <c r="E9" s="9" t="str">
        <f>IFERROR(INDEX(parametres!$A$1:$E$15,MATCH($C9,parametres!$A$1:$A$15,0),3),"")</f>
        <v/>
      </c>
      <c r="F9" s="9" t="str">
        <f>IFERROR(INDEX(parametres!$A$1:$E$15,MATCH($C9,parametres!$A$1:$A$15,0),4),"")</f>
        <v/>
      </c>
      <c r="G9" s="9" t="str">
        <f>IFERROR(INDEX(parametres!$A$1:$E$15,MATCH($C9,parametres!$A$1:$A$15,0),5),"")</f>
        <v/>
      </c>
      <c r="H9" s="9" t="str">
        <f t="shared" si="3"/>
        <v/>
      </c>
      <c r="I9" s="10">
        <f t="shared" si="0"/>
        <v>0</v>
      </c>
      <c r="J9" s="11" t="str">
        <f t="shared" si="1"/>
        <v/>
      </c>
    </row>
    <row r="10" spans="1:10" x14ac:dyDescent="0.3">
      <c r="A10" s="6" t="s">
        <v>12</v>
      </c>
      <c r="B10" s="7">
        <f t="shared" si="2"/>
        <v>45664</v>
      </c>
      <c r="C10" s="8"/>
      <c r="D10" s="9" t="str">
        <f>IFERROR(INDEX(parametres!$A$1:$E$15,MATCH($C10,parametres!$A$1:$A$15,0),2),"")</f>
        <v/>
      </c>
      <c r="E10" s="9" t="str">
        <f>IFERROR(INDEX(parametres!$A$1:$E$15,MATCH($C10,parametres!$A$1:$A$15,0),3),"")</f>
        <v/>
      </c>
      <c r="F10" s="9" t="str">
        <f>IFERROR(INDEX(parametres!$A$1:$E$15,MATCH($C10,parametres!$A$1:$A$15,0),4),"")</f>
        <v/>
      </c>
      <c r="G10" s="9" t="str">
        <f>IFERROR(INDEX(parametres!$A$1:$E$15,MATCH($C10,parametres!$A$1:$A$15,0),5),"")</f>
        <v/>
      </c>
      <c r="H10" s="9" t="str">
        <f t="shared" si="3"/>
        <v/>
      </c>
      <c r="I10" s="10">
        <f t="shared" si="0"/>
        <v>0</v>
      </c>
      <c r="J10" s="11" t="str">
        <f t="shared" si="1"/>
        <v/>
      </c>
    </row>
    <row r="11" spans="1:10" x14ac:dyDescent="0.3">
      <c r="A11" s="6" t="s">
        <v>13</v>
      </c>
      <c r="B11" s="7">
        <f t="shared" si="2"/>
        <v>45665</v>
      </c>
      <c r="C11" s="8"/>
      <c r="D11" s="9" t="str">
        <f>IFERROR(INDEX(parametres!$A$1:$E$15,MATCH($C11,parametres!$A$1:$A$15,0),2),"")</f>
        <v/>
      </c>
      <c r="E11" s="9" t="str">
        <f>IFERROR(INDEX(parametres!$A$1:$E$15,MATCH($C11,parametres!$A$1:$A$15,0),3),"")</f>
        <v/>
      </c>
      <c r="F11" s="9" t="str">
        <f>IFERROR(INDEX(parametres!$A$1:$E$15,MATCH($C11,parametres!$A$1:$A$15,0),4),"")</f>
        <v/>
      </c>
      <c r="G11" s="9" t="str">
        <f>IFERROR(INDEX(parametres!$A$1:$E$15,MATCH($C11,parametres!$A$1:$A$15,0),5),"")</f>
        <v/>
      </c>
      <c r="H11" s="9" t="str">
        <f t="shared" si="3"/>
        <v/>
      </c>
      <c r="I11" s="10">
        <f t="shared" si="0"/>
        <v>0</v>
      </c>
      <c r="J11" s="11" t="str">
        <f t="shared" si="1"/>
        <v/>
      </c>
    </row>
    <row r="12" spans="1:10" x14ac:dyDescent="0.3">
      <c r="A12" s="6" t="s">
        <v>14</v>
      </c>
      <c r="B12" s="7">
        <f t="shared" si="2"/>
        <v>45666</v>
      </c>
      <c r="C12" s="8"/>
      <c r="D12" s="9" t="str">
        <f>IFERROR(INDEX(parametres!$A$1:$E$15,MATCH($C12,parametres!$A$1:$A$15,0),2),"")</f>
        <v/>
      </c>
      <c r="E12" s="9" t="str">
        <f>IFERROR(INDEX(parametres!$A$1:$E$15,MATCH($C12,parametres!$A$1:$A$15,0),3),"")</f>
        <v/>
      </c>
      <c r="F12" s="9" t="str">
        <f>IFERROR(INDEX(parametres!$A$1:$E$15,MATCH($C12,parametres!$A$1:$A$15,0),4),"")</f>
        <v/>
      </c>
      <c r="G12" s="9" t="str">
        <f>IFERROR(INDEX(parametres!$A$1:$E$15,MATCH($C12,parametres!$A$1:$A$15,0),5),"")</f>
        <v/>
      </c>
      <c r="H12" s="9" t="str">
        <f t="shared" si="3"/>
        <v/>
      </c>
      <c r="I12" s="10">
        <f t="shared" si="0"/>
        <v>0</v>
      </c>
      <c r="J12" s="11" t="str">
        <f t="shared" si="1"/>
        <v/>
      </c>
    </row>
    <row r="13" spans="1:10" x14ac:dyDescent="0.3">
      <c r="A13" s="6" t="s">
        <v>15</v>
      </c>
      <c r="B13" s="7">
        <f t="shared" si="2"/>
        <v>45667</v>
      </c>
      <c r="C13" s="8"/>
      <c r="D13" s="9" t="str">
        <f>IFERROR(INDEX(parametres!$A$1:$E$15,MATCH($C13,parametres!$A$1:$A$15,0),2),"")</f>
        <v/>
      </c>
      <c r="E13" s="9" t="str">
        <f>IFERROR(INDEX(parametres!$A$1:$E$15,MATCH($C13,parametres!$A$1:$A$15,0),3),"")</f>
        <v/>
      </c>
      <c r="F13" s="9" t="str">
        <f>IFERROR(INDEX(parametres!$A$1:$E$15,MATCH($C13,parametres!$A$1:$A$15,0),4),"")</f>
        <v/>
      </c>
      <c r="G13" s="9" t="str">
        <f>IFERROR(INDEX(parametres!$A$1:$E$15,MATCH($C13,parametres!$A$1:$A$15,0),5),"")</f>
        <v/>
      </c>
      <c r="H13" s="9" t="str">
        <f t="shared" si="3"/>
        <v/>
      </c>
      <c r="I13" s="10">
        <f t="shared" si="0"/>
        <v>0</v>
      </c>
      <c r="J13" s="11" t="str">
        <f t="shared" si="1"/>
        <v/>
      </c>
    </row>
    <row r="14" spans="1:10" x14ac:dyDescent="0.3">
      <c r="A14" s="6" t="s">
        <v>16</v>
      </c>
      <c r="B14" s="7">
        <f t="shared" si="2"/>
        <v>45668</v>
      </c>
      <c r="C14" s="8"/>
      <c r="D14" s="9" t="str">
        <f>IFERROR(INDEX(parametres!$A$1:$E$15,MATCH($C14,parametres!$A$1:$A$15,0),2),"")</f>
        <v/>
      </c>
      <c r="E14" s="9" t="str">
        <f>IFERROR(INDEX(parametres!$A$1:$E$15,MATCH($C14,parametres!$A$1:$A$15,0),3),"")</f>
        <v/>
      </c>
      <c r="F14" s="9" t="str">
        <f>IFERROR(INDEX(parametres!$A$1:$E$15,MATCH($C14,parametres!$A$1:$A$15,0),4),"")</f>
        <v/>
      </c>
      <c r="G14" s="9" t="str">
        <f>IFERROR(INDEX(parametres!$A$1:$E$15,MATCH($C14,parametres!$A$1:$A$15,0),5),"")</f>
        <v/>
      </c>
      <c r="H14" s="9" t="str">
        <f t="shared" si="3"/>
        <v/>
      </c>
      <c r="I14" s="10">
        <f t="shared" si="0"/>
        <v>0</v>
      </c>
      <c r="J14" s="11" t="str">
        <f t="shared" si="1"/>
        <v/>
      </c>
    </row>
    <row r="15" spans="1:10" x14ac:dyDescent="0.3">
      <c r="A15" s="6" t="s">
        <v>17</v>
      </c>
      <c r="B15" s="7">
        <f t="shared" si="2"/>
        <v>45669</v>
      </c>
      <c r="C15" s="8"/>
      <c r="D15" s="9" t="str">
        <f>IFERROR(INDEX(parametres!$A$1:$E$15,MATCH($C15,parametres!$A$1:$A$15,0),2),"")</f>
        <v/>
      </c>
      <c r="E15" s="9" t="str">
        <f>IFERROR(INDEX(parametres!$A$1:$E$15,MATCH($C15,parametres!$A$1:$A$15,0),3),"")</f>
        <v/>
      </c>
      <c r="F15" s="9" t="str">
        <f>IFERROR(INDEX(parametres!$A$1:$E$15,MATCH($C15,parametres!$A$1:$A$15,0),4),"")</f>
        <v/>
      </c>
      <c r="G15" s="9" t="str">
        <f>IFERROR(INDEX(parametres!$A$1:$E$15,MATCH($C15,parametres!$A$1:$A$15,0),5),"")</f>
        <v/>
      </c>
      <c r="H15" s="9" t="str">
        <f t="shared" si="3"/>
        <v/>
      </c>
      <c r="I15" s="10">
        <f t="shared" si="0"/>
        <v>0</v>
      </c>
      <c r="J15" s="11" t="str">
        <f t="shared" si="1"/>
        <v/>
      </c>
    </row>
    <row r="16" spans="1:10" x14ac:dyDescent="0.3">
      <c r="A16" s="6" t="s">
        <v>11</v>
      </c>
      <c r="B16" s="7">
        <f t="shared" si="2"/>
        <v>45670</v>
      </c>
      <c r="C16" s="8"/>
      <c r="D16" s="9" t="str">
        <f>IFERROR(INDEX(parametres!$A$1:$E$15,MATCH($C16,parametres!$A$1:$A$15,0),2),"")</f>
        <v/>
      </c>
      <c r="E16" s="9" t="str">
        <f>IFERROR(INDEX(parametres!$A$1:$E$15,MATCH($C16,parametres!$A$1:$A$15,0),3),"")</f>
        <v/>
      </c>
      <c r="F16" s="9" t="str">
        <f>IFERROR(INDEX(parametres!$A$1:$E$15,MATCH($C16,parametres!$A$1:$A$15,0),4),"")</f>
        <v/>
      </c>
      <c r="G16" s="9" t="str">
        <f>IFERROR(INDEX(parametres!$A$1:$E$15,MATCH($C16,parametres!$A$1:$A$15,0),5),"")</f>
        <v/>
      </c>
      <c r="H16" s="9" t="str">
        <f t="shared" si="3"/>
        <v/>
      </c>
      <c r="I16" s="10">
        <f t="shared" si="0"/>
        <v>0</v>
      </c>
      <c r="J16" s="11" t="str">
        <f t="shared" si="1"/>
        <v/>
      </c>
    </row>
    <row r="17" spans="1:10" x14ac:dyDescent="0.3">
      <c r="A17" s="6" t="s">
        <v>12</v>
      </c>
      <c r="B17" s="7">
        <f t="shared" si="2"/>
        <v>45671</v>
      </c>
      <c r="C17" s="8"/>
      <c r="D17" s="9" t="str">
        <f>IFERROR(INDEX(parametres!$A$1:$E$15,MATCH($C17,parametres!$A$1:$A$15,0),2),"")</f>
        <v/>
      </c>
      <c r="E17" s="9" t="str">
        <f>IFERROR(INDEX(parametres!$A$1:$E$15,MATCH($C17,parametres!$A$1:$A$15,0),3),"")</f>
        <v/>
      </c>
      <c r="F17" s="9" t="str">
        <f>IFERROR(INDEX(parametres!$A$1:$E$15,MATCH($C17,parametres!$A$1:$A$15,0),4),"")</f>
        <v/>
      </c>
      <c r="G17" s="9" t="str">
        <f>IFERROR(INDEX(parametres!$A$1:$E$15,MATCH($C17,parametres!$A$1:$A$15,0),5),"")</f>
        <v/>
      </c>
      <c r="H17" s="9" t="str">
        <f t="shared" si="3"/>
        <v/>
      </c>
      <c r="I17" s="10">
        <f t="shared" si="0"/>
        <v>0</v>
      </c>
      <c r="J17" s="11" t="str">
        <f t="shared" si="1"/>
        <v/>
      </c>
    </row>
    <row r="18" spans="1:10" x14ac:dyDescent="0.3">
      <c r="A18" s="6" t="s">
        <v>13</v>
      </c>
      <c r="B18" s="7">
        <f t="shared" si="2"/>
        <v>45672</v>
      </c>
      <c r="C18" s="8"/>
      <c r="D18" s="9" t="str">
        <f>IFERROR(INDEX(parametres!$A$1:$E$15,MATCH($C18,parametres!$A$1:$A$15,0),2),"")</f>
        <v/>
      </c>
      <c r="E18" s="9" t="str">
        <f>IFERROR(INDEX(parametres!$A$1:$E$15,MATCH($C18,parametres!$A$1:$A$15,0),3),"")</f>
        <v/>
      </c>
      <c r="F18" s="9" t="str">
        <f>IFERROR(INDEX(parametres!$A$1:$E$15,MATCH($C18,parametres!$A$1:$A$15,0),4),"")</f>
        <v/>
      </c>
      <c r="G18" s="9" t="str">
        <f>IFERROR(INDEX(parametres!$A$1:$E$15,MATCH($C18,parametres!$A$1:$A$15,0),5),"")</f>
        <v/>
      </c>
      <c r="H18" s="9" t="str">
        <f t="shared" si="3"/>
        <v/>
      </c>
      <c r="I18" s="10">
        <f t="shared" si="0"/>
        <v>0</v>
      </c>
      <c r="J18" s="11" t="str">
        <f t="shared" si="1"/>
        <v/>
      </c>
    </row>
    <row r="19" spans="1:10" x14ac:dyDescent="0.3">
      <c r="A19" s="6" t="s">
        <v>14</v>
      </c>
      <c r="B19" s="7">
        <f t="shared" si="2"/>
        <v>45673</v>
      </c>
      <c r="C19" s="8"/>
      <c r="D19" s="9" t="str">
        <f>IFERROR(INDEX(parametres!$A$1:$E$15,MATCH($C19,parametres!$A$1:$A$15,0),2),"")</f>
        <v/>
      </c>
      <c r="E19" s="9" t="str">
        <f>IFERROR(INDEX(parametres!$A$1:$E$15,MATCH($C19,parametres!$A$1:$A$15,0),3),"")</f>
        <v/>
      </c>
      <c r="F19" s="9" t="str">
        <f>IFERROR(INDEX(parametres!$A$1:$E$15,MATCH($C19,parametres!$A$1:$A$15,0),4),"")</f>
        <v/>
      </c>
      <c r="G19" s="9" t="str">
        <f>IFERROR(INDEX(parametres!$A$1:$E$15,MATCH($C19,parametres!$A$1:$A$15,0),5),"")</f>
        <v/>
      </c>
      <c r="H19" s="9" t="str">
        <f t="shared" si="3"/>
        <v/>
      </c>
      <c r="I19" s="10">
        <f t="shared" si="0"/>
        <v>0</v>
      </c>
      <c r="J19" s="11" t="str">
        <f t="shared" si="1"/>
        <v/>
      </c>
    </row>
    <row r="20" spans="1:10" x14ac:dyDescent="0.3">
      <c r="A20" s="6" t="s">
        <v>15</v>
      </c>
      <c r="B20" s="7">
        <f t="shared" si="2"/>
        <v>45674</v>
      </c>
      <c r="C20" s="8"/>
      <c r="D20" s="9" t="str">
        <f>IFERROR(INDEX(parametres!$A$1:$E$15,MATCH($C20,parametres!$A$1:$A$15,0),2),"")</f>
        <v/>
      </c>
      <c r="E20" s="9" t="str">
        <f>IFERROR(INDEX(parametres!$A$1:$E$15,MATCH($C20,parametres!$A$1:$A$15,0),3),"")</f>
        <v/>
      </c>
      <c r="F20" s="9" t="str">
        <f>IFERROR(INDEX(parametres!$A$1:$E$15,MATCH($C20,parametres!$A$1:$A$15,0),4),"")</f>
        <v/>
      </c>
      <c r="G20" s="9" t="str">
        <f>IFERROR(INDEX(parametres!$A$1:$E$15,MATCH($C20,parametres!$A$1:$A$15,0),5),"")</f>
        <v/>
      </c>
      <c r="H20" s="9" t="str">
        <f t="shared" si="3"/>
        <v/>
      </c>
      <c r="I20" s="10">
        <f t="shared" si="0"/>
        <v>0</v>
      </c>
      <c r="J20" s="11" t="str">
        <f t="shared" si="1"/>
        <v/>
      </c>
    </row>
    <row r="21" spans="1:10" x14ac:dyDescent="0.3">
      <c r="A21" s="6" t="s">
        <v>16</v>
      </c>
      <c r="B21" s="7">
        <f t="shared" si="2"/>
        <v>45675</v>
      </c>
      <c r="C21" s="8"/>
      <c r="D21" s="9" t="str">
        <f>IFERROR(INDEX(parametres!$A$1:$E$15,MATCH($C21,parametres!$A$1:$A$15,0),2),"")</f>
        <v/>
      </c>
      <c r="E21" s="9" t="str">
        <f>IFERROR(INDEX(parametres!$A$1:$E$15,MATCH($C21,parametres!$A$1:$A$15,0),3),"")</f>
        <v/>
      </c>
      <c r="F21" s="9" t="str">
        <f>IFERROR(INDEX(parametres!$A$1:$E$15,MATCH($C21,parametres!$A$1:$A$15,0),4),"")</f>
        <v/>
      </c>
      <c r="G21" s="9" t="str">
        <f>IFERROR(INDEX(parametres!$A$1:$E$15,MATCH($C21,parametres!$A$1:$A$15,0),5),"")</f>
        <v/>
      </c>
      <c r="H21" s="9" t="str">
        <f t="shared" si="3"/>
        <v/>
      </c>
      <c r="I21" s="10">
        <f t="shared" si="0"/>
        <v>0</v>
      </c>
      <c r="J21" s="11" t="str">
        <f t="shared" si="1"/>
        <v/>
      </c>
    </row>
    <row r="22" spans="1:10" x14ac:dyDescent="0.3">
      <c r="A22" s="6" t="s">
        <v>17</v>
      </c>
      <c r="B22" s="7">
        <f t="shared" si="2"/>
        <v>45676</v>
      </c>
      <c r="C22" s="8"/>
      <c r="D22" s="9" t="str">
        <f>IFERROR(INDEX(parametres!$A$1:$E$15,MATCH($C22,parametres!$A$1:$A$15,0),2),"")</f>
        <v/>
      </c>
      <c r="E22" s="9" t="str">
        <f>IFERROR(INDEX(parametres!$A$1:$E$15,MATCH($C22,parametres!$A$1:$A$15,0),3),"")</f>
        <v/>
      </c>
      <c r="F22" s="9" t="str">
        <f>IFERROR(INDEX(parametres!$A$1:$E$15,MATCH($C22,parametres!$A$1:$A$15,0),4),"")</f>
        <v/>
      </c>
      <c r="G22" s="9" t="str">
        <f>IFERROR(INDEX(parametres!$A$1:$E$15,MATCH($C22,parametres!$A$1:$A$15,0),5),"")</f>
        <v/>
      </c>
      <c r="H22" s="9" t="str">
        <f t="shared" si="3"/>
        <v/>
      </c>
      <c r="I22" s="10">
        <f t="shared" si="0"/>
        <v>0</v>
      </c>
      <c r="J22" s="11" t="str">
        <f t="shared" si="1"/>
        <v/>
      </c>
    </row>
    <row r="23" spans="1:10" s="32" customFormat="1" x14ac:dyDescent="0.3">
      <c r="A23" s="27" t="s">
        <v>11</v>
      </c>
      <c r="B23" s="28">
        <f t="shared" si="2"/>
        <v>45677</v>
      </c>
      <c r="C23" s="26"/>
      <c r="D23" s="9" t="str">
        <f>IFERROR(INDEX(parametres!$A$1:$E$15,MATCH($C23,parametres!$A$1:$A$15,0),2),"")</f>
        <v/>
      </c>
      <c r="E23" s="9" t="str">
        <f>IFERROR(INDEX(parametres!$A$1:$E$15,MATCH($C23,parametres!$A$1:$A$15,0),3),"")</f>
        <v/>
      </c>
      <c r="F23" s="9" t="str">
        <f>IFERROR(INDEX(parametres!$A$1:$E$15,MATCH($C23,parametres!$A$1:$A$15,0),4),"")</f>
        <v/>
      </c>
      <c r="G23" s="9" t="str">
        <f>IFERROR(INDEX(parametres!$A$1:$E$15,MATCH($C23,parametres!$A$1:$A$15,0),5),"")</f>
        <v/>
      </c>
      <c r="H23" s="29" t="str">
        <f t="shared" si="3"/>
        <v/>
      </c>
      <c r="I23" s="30">
        <f t="shared" si="0"/>
        <v>0</v>
      </c>
      <c r="J23" s="31" t="str">
        <f t="shared" si="1"/>
        <v/>
      </c>
    </row>
    <row r="24" spans="1:10" x14ac:dyDescent="0.3">
      <c r="A24" s="6" t="s">
        <v>12</v>
      </c>
      <c r="B24" s="7">
        <f t="shared" si="2"/>
        <v>45678</v>
      </c>
      <c r="C24" s="26"/>
      <c r="D24" s="9" t="str">
        <f>IFERROR(INDEX(parametres!$A$1:$E$15,MATCH($C24,parametres!$A$1:$A$15,0),2),"")</f>
        <v/>
      </c>
      <c r="E24" s="9" t="str">
        <f>IFERROR(INDEX(parametres!$A$1:$E$15,MATCH($C24,parametres!$A$1:$A$15,0),3),"")</f>
        <v/>
      </c>
      <c r="F24" s="9" t="str">
        <f>IFERROR(INDEX(parametres!$A$1:$E$15,MATCH($C24,parametres!$A$1:$A$15,0),4),"")</f>
        <v/>
      </c>
      <c r="G24" s="9" t="str">
        <f>IFERROR(INDEX(parametres!$A$1:$E$15,MATCH($C24,parametres!$A$1:$A$15,0),5),"")</f>
        <v/>
      </c>
      <c r="H24" s="9" t="str">
        <f t="shared" si="3"/>
        <v/>
      </c>
      <c r="I24" s="10">
        <f t="shared" si="0"/>
        <v>0</v>
      </c>
      <c r="J24" s="11" t="str">
        <f t="shared" si="1"/>
        <v/>
      </c>
    </row>
    <row r="25" spans="1:10" x14ac:dyDescent="0.3">
      <c r="A25" s="6" t="s">
        <v>13</v>
      </c>
      <c r="B25" s="7">
        <f t="shared" si="2"/>
        <v>45679</v>
      </c>
      <c r="C25" s="26"/>
      <c r="D25" s="9" t="str">
        <f>IFERROR(INDEX(parametres!$A$1:$E$15,MATCH($C25,parametres!$A$1:$A$15,0),2),"")</f>
        <v/>
      </c>
      <c r="E25" s="9" t="str">
        <f>IFERROR(INDEX(parametres!$A$1:$E$15,MATCH($C25,parametres!$A$1:$A$15,0),3),"")</f>
        <v/>
      </c>
      <c r="F25" s="9" t="str">
        <f>IFERROR(INDEX(parametres!$A$1:$E$15,MATCH($C25,parametres!$A$1:$A$15,0),4),"")</f>
        <v/>
      </c>
      <c r="G25" s="9" t="str">
        <f>IFERROR(INDEX(parametres!$A$1:$E$15,MATCH($C25,parametres!$A$1:$A$15,0),5),"")</f>
        <v/>
      </c>
      <c r="H25" s="9" t="str">
        <f t="shared" si="3"/>
        <v/>
      </c>
      <c r="I25" s="10">
        <f t="shared" si="0"/>
        <v>0</v>
      </c>
      <c r="J25" s="11" t="str">
        <f t="shared" si="1"/>
        <v/>
      </c>
    </row>
    <row r="26" spans="1:10" x14ac:dyDescent="0.3">
      <c r="A26" s="6" t="s">
        <v>14</v>
      </c>
      <c r="B26" s="7">
        <f t="shared" si="2"/>
        <v>45680</v>
      </c>
      <c r="C26" s="26"/>
      <c r="D26" s="9" t="str">
        <f>IFERROR(INDEX(parametres!$A$1:$E$15,MATCH($C26,parametres!$A$1:$A$15,0),2),"")</f>
        <v/>
      </c>
      <c r="E26" s="9" t="str">
        <f>IFERROR(INDEX(parametres!$A$1:$E$15,MATCH($C26,parametres!$A$1:$A$15,0),3),"")</f>
        <v/>
      </c>
      <c r="F26" s="9" t="str">
        <f>IFERROR(INDEX(parametres!$A$1:$E$15,MATCH($C26,parametres!$A$1:$A$15,0),4),"")</f>
        <v/>
      </c>
      <c r="G26" s="9" t="str">
        <f>IFERROR(INDEX(parametres!$A$1:$E$15,MATCH($C26,parametres!$A$1:$A$15,0),5),"")</f>
        <v/>
      </c>
      <c r="H26" s="9" t="str">
        <f t="shared" si="3"/>
        <v/>
      </c>
      <c r="I26" s="10">
        <f t="shared" si="0"/>
        <v>0</v>
      </c>
      <c r="J26" s="11" t="str">
        <f t="shared" si="1"/>
        <v/>
      </c>
    </row>
    <row r="27" spans="1:10" x14ac:dyDescent="0.3">
      <c r="A27" s="6" t="s">
        <v>15</v>
      </c>
      <c r="B27" s="7">
        <f t="shared" si="2"/>
        <v>45681</v>
      </c>
      <c r="C27" s="26"/>
      <c r="D27" s="9" t="str">
        <f>IFERROR(INDEX(parametres!$A$1:$E$15,MATCH($C27,parametres!$A$1:$A$15,0),2),"")</f>
        <v/>
      </c>
      <c r="E27" s="9" t="str">
        <f>IFERROR(INDEX(parametres!$A$1:$E$15,MATCH($C27,parametres!$A$1:$A$15,0),3),"")</f>
        <v/>
      </c>
      <c r="F27" s="9" t="str">
        <f>IFERROR(INDEX(parametres!$A$1:$E$15,MATCH($C27,parametres!$A$1:$A$15,0),4),"")</f>
        <v/>
      </c>
      <c r="G27" s="9" t="str">
        <f>IFERROR(INDEX(parametres!$A$1:$E$15,MATCH($C27,parametres!$A$1:$A$15,0),5),"")</f>
        <v/>
      </c>
      <c r="H27" s="9" t="str">
        <f t="shared" si="3"/>
        <v/>
      </c>
      <c r="I27" s="10">
        <f t="shared" si="0"/>
        <v>0</v>
      </c>
      <c r="J27" s="11" t="str">
        <f t="shared" si="1"/>
        <v/>
      </c>
    </row>
    <row r="28" spans="1:10" x14ac:dyDescent="0.3">
      <c r="A28" s="6" t="s">
        <v>16</v>
      </c>
      <c r="B28" s="7">
        <f t="shared" si="2"/>
        <v>45682</v>
      </c>
      <c r="C28" s="26"/>
      <c r="D28" s="9" t="str">
        <f>IFERROR(INDEX(parametres!$A$1:$E$15,MATCH($C28,parametres!$A$1:$A$15,0),2),"")</f>
        <v/>
      </c>
      <c r="E28" s="9" t="str">
        <f>IFERROR(INDEX(parametres!$A$1:$E$15,MATCH($C28,parametres!$A$1:$A$15,0),3),"")</f>
        <v/>
      </c>
      <c r="F28" s="9" t="str">
        <f>IFERROR(INDEX(parametres!$A$1:$E$15,MATCH($C28,parametres!$A$1:$A$15,0),4),"")</f>
        <v/>
      </c>
      <c r="G28" s="9" t="str">
        <f>IFERROR(INDEX(parametres!$A$1:$E$15,MATCH($C28,parametres!$A$1:$A$15,0),5),"")</f>
        <v/>
      </c>
      <c r="H28" s="9" t="str">
        <f t="shared" si="3"/>
        <v/>
      </c>
      <c r="I28" s="10">
        <f t="shared" si="0"/>
        <v>0</v>
      </c>
      <c r="J28" s="11" t="str">
        <f t="shared" si="1"/>
        <v/>
      </c>
    </row>
    <row r="29" spans="1:10" x14ac:dyDescent="0.3">
      <c r="A29" s="6" t="s">
        <v>17</v>
      </c>
      <c r="B29" s="7">
        <f t="shared" si="2"/>
        <v>45683</v>
      </c>
      <c r="C29" s="26"/>
      <c r="D29" s="9" t="str">
        <f>IFERROR(INDEX(parametres!$A$1:$E$15,MATCH($C29,parametres!$A$1:$A$15,0),2),"")</f>
        <v/>
      </c>
      <c r="E29" s="9" t="str">
        <f>IFERROR(INDEX(parametres!$A$1:$E$15,MATCH($C29,parametres!$A$1:$A$15,0),3),"")</f>
        <v/>
      </c>
      <c r="F29" s="9" t="str">
        <f>IFERROR(INDEX(parametres!$A$1:$E$15,MATCH($C29,parametres!$A$1:$A$15,0),4),"")</f>
        <v/>
      </c>
      <c r="G29" s="9" t="str">
        <f>IFERROR(INDEX(parametres!$A$1:$E$15,MATCH($C29,parametres!$A$1:$A$15,0),5),"")</f>
        <v/>
      </c>
      <c r="H29" s="9" t="str">
        <f t="shared" si="3"/>
        <v/>
      </c>
      <c r="I29" s="10">
        <f t="shared" si="0"/>
        <v>0</v>
      </c>
      <c r="J29" s="11" t="str">
        <f t="shared" si="1"/>
        <v/>
      </c>
    </row>
    <row r="30" spans="1:10" x14ac:dyDescent="0.3">
      <c r="A30" s="6" t="s">
        <v>11</v>
      </c>
      <c r="B30" s="7">
        <f t="shared" si="2"/>
        <v>45684</v>
      </c>
      <c r="C30" s="26"/>
      <c r="D30" s="9" t="str">
        <f>IFERROR(INDEX(parametres!$A$1:$E$15,MATCH($C30,parametres!$A$1:$A$15,0),2),"")</f>
        <v/>
      </c>
      <c r="E30" s="9" t="str">
        <f>IFERROR(INDEX(parametres!$A$1:$E$15,MATCH($C30,parametres!$A$1:$A$15,0),3),"")</f>
        <v/>
      </c>
      <c r="F30" s="9" t="str">
        <f>IFERROR(INDEX(parametres!$A$1:$E$15,MATCH($C30,parametres!$A$1:$A$15,0),4),"")</f>
        <v/>
      </c>
      <c r="G30" s="9" t="str">
        <f>IFERROR(INDEX(parametres!$A$1:$E$15,MATCH($C30,parametres!$A$1:$A$15,0),5),"")</f>
        <v/>
      </c>
      <c r="H30" s="9" t="str">
        <f t="shared" si="3"/>
        <v/>
      </c>
      <c r="I30" s="10">
        <f t="shared" si="0"/>
        <v>0</v>
      </c>
      <c r="J30" s="11" t="str">
        <f t="shared" si="1"/>
        <v/>
      </c>
    </row>
    <row r="31" spans="1:10" x14ac:dyDescent="0.3">
      <c r="A31" s="6" t="s">
        <v>12</v>
      </c>
      <c r="B31" s="7">
        <f t="shared" si="2"/>
        <v>45685</v>
      </c>
      <c r="C31" s="26"/>
      <c r="D31" s="9" t="str">
        <f>IFERROR(INDEX(parametres!$A$1:$E$15,MATCH($C31,parametres!$A$1:$A$15,0),2),"")</f>
        <v/>
      </c>
      <c r="E31" s="9" t="str">
        <f>IFERROR(INDEX(parametres!$A$1:$E$15,MATCH($C31,parametres!$A$1:$A$15,0),3),"")</f>
        <v/>
      </c>
      <c r="F31" s="9" t="str">
        <f>IFERROR(INDEX(parametres!$A$1:$E$15,MATCH($C31,parametres!$A$1:$A$15,0),4),"")</f>
        <v/>
      </c>
      <c r="G31" s="9" t="str">
        <f>IFERROR(INDEX(parametres!$A$1:$E$15,MATCH($C31,parametres!$A$1:$A$15,0),5),"")</f>
        <v/>
      </c>
      <c r="H31" s="9" t="str">
        <f t="shared" si="3"/>
        <v/>
      </c>
      <c r="I31" s="10">
        <f t="shared" si="0"/>
        <v>0</v>
      </c>
      <c r="J31" s="11" t="str">
        <f t="shared" si="1"/>
        <v/>
      </c>
    </row>
    <row r="32" spans="1:10" x14ac:dyDescent="0.3">
      <c r="A32" s="6" t="s">
        <v>13</v>
      </c>
      <c r="B32" s="7">
        <f t="shared" si="2"/>
        <v>45686</v>
      </c>
      <c r="C32" s="8"/>
      <c r="D32" s="9" t="str">
        <f>IFERROR(INDEX(parametres!$A$1:$E$15,MATCH($C32,parametres!$A$1:$A$15,0),2),"")</f>
        <v/>
      </c>
      <c r="E32" s="9" t="str">
        <f>IFERROR(INDEX(parametres!$A$1:$E$15,MATCH($C32,parametres!$A$1:$A$15,0),3),"")</f>
        <v/>
      </c>
      <c r="F32" s="9" t="str">
        <f>IFERROR(INDEX(parametres!$A$1:$E$15,MATCH($C32,parametres!$A$1:$A$15,0),4),"")</f>
        <v/>
      </c>
      <c r="G32" s="9" t="str">
        <f>IFERROR(INDEX(parametres!$A$1:$E$15,MATCH($C32,parametres!$A$1:$A$15,0),5),"")</f>
        <v/>
      </c>
      <c r="H32" s="9" t="str">
        <f t="shared" si="3"/>
        <v/>
      </c>
      <c r="I32" s="10">
        <f t="shared" si="0"/>
        <v>0</v>
      </c>
      <c r="J32" s="11" t="str">
        <f t="shared" si="1"/>
        <v/>
      </c>
    </row>
    <row r="33" spans="1:10" x14ac:dyDescent="0.3">
      <c r="A33" s="6" t="s">
        <v>14</v>
      </c>
      <c r="B33" s="7">
        <f t="shared" si="2"/>
        <v>45687</v>
      </c>
      <c r="C33" s="8"/>
      <c r="D33" s="9" t="str">
        <f>IFERROR(INDEX(parametres!$A$1:$E$15,MATCH($C33,parametres!$A$1:$A$15,0),2),"")</f>
        <v/>
      </c>
      <c r="E33" s="9" t="str">
        <f>IFERROR(INDEX(parametres!$A$1:$E$15,MATCH($C33,parametres!$A$1:$A$15,0),3),"")</f>
        <v/>
      </c>
      <c r="F33" s="9" t="str">
        <f>IFERROR(INDEX(parametres!$A$1:$E$15,MATCH($C33,parametres!$A$1:$A$15,0),4),"")</f>
        <v/>
      </c>
      <c r="G33" s="9" t="str">
        <f>IFERROR(INDEX(parametres!$A$1:$E$15,MATCH($C33,parametres!$A$1:$A$15,0),5),"")</f>
        <v/>
      </c>
      <c r="H33" s="9" t="str">
        <f t="shared" si="3"/>
        <v/>
      </c>
      <c r="I33" s="10">
        <f t="shared" si="0"/>
        <v>0</v>
      </c>
      <c r="J33" s="11" t="str">
        <f t="shared" si="1"/>
        <v/>
      </c>
    </row>
    <row r="34" spans="1:10" ht="16.2" thickBot="1" x14ac:dyDescent="0.35">
      <c r="A34" s="6" t="s">
        <v>15</v>
      </c>
      <c r="B34" s="12">
        <f t="shared" si="2"/>
        <v>45688</v>
      </c>
      <c r="C34" s="8"/>
      <c r="D34" s="9" t="str">
        <f>IFERROR(INDEX(parametres!$A$1:$E$15,MATCH($C34,parametres!$A$1:$A$15,0),2),"")</f>
        <v/>
      </c>
      <c r="E34" s="9" t="str">
        <f>IFERROR(INDEX(parametres!$A$1:$E$15,MATCH($C34,parametres!$A$1:$A$15,0),3),"")</f>
        <v/>
      </c>
      <c r="F34" s="9" t="str">
        <f>IFERROR(INDEX(parametres!$A$1:$E$15,MATCH($C34,parametres!$A$1:$A$15,0),4),"")</f>
        <v/>
      </c>
      <c r="G34" s="9" t="str">
        <f>IFERROR(INDEX(parametres!$A$1:$E$15,MATCH($C34,parametres!$A$1:$A$15,0),5),"")</f>
        <v/>
      </c>
      <c r="H34" s="13" t="str">
        <f t="shared" si="3"/>
        <v/>
      </c>
      <c r="I34" s="5">
        <f t="shared" si="0"/>
        <v>0</v>
      </c>
      <c r="J34" s="11" t="str">
        <f t="shared" si="1"/>
        <v/>
      </c>
    </row>
    <row r="35" spans="1:10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1.0416666666666665</v>
      </c>
      <c r="I35" s="15"/>
      <c r="J35" s="16">
        <f>IF(H35&lt;&gt;"",VALUE(H35)*24,0)</f>
        <v>24.999999999999996</v>
      </c>
    </row>
    <row r="36" spans="1:10" s="35" customFormat="1" hidden="1" x14ac:dyDescent="0.3">
      <c r="A36" s="60" t="s">
        <v>18</v>
      </c>
      <c r="B36" s="61"/>
      <c r="C36" s="61"/>
      <c r="D36" s="61"/>
      <c r="E36" s="61"/>
      <c r="F36" s="61"/>
      <c r="G36" s="61"/>
      <c r="H36" s="33">
        <f>SUMIF(A4:A34,"DIMANCHE",H4:H34)</f>
        <v>0</v>
      </c>
      <c r="I36" s="18"/>
      <c r="J36" s="34">
        <f>SUMIF(A4:A34,"DIMANCHE",H4:H34)*24</f>
        <v>0</v>
      </c>
    </row>
    <row r="37" spans="1:10" s="35" customFormat="1" hidden="1" x14ac:dyDescent="0.3">
      <c r="A37" s="60" t="s">
        <v>19</v>
      </c>
      <c r="B37" s="61"/>
      <c r="C37" s="61"/>
      <c r="D37" s="61"/>
      <c r="E37" s="61"/>
      <c r="F37" s="61"/>
      <c r="G37" s="61"/>
      <c r="H37" s="36">
        <f>SUMIF(I4:I34,1,H4:H34)</f>
        <v>0</v>
      </c>
      <c r="I37" s="18"/>
      <c r="J37" s="34">
        <f>SUMIF(I4:I34,"&gt;" &amp;0,H4:H34)*24</f>
        <v>0</v>
      </c>
    </row>
    <row r="38" spans="1:10" s="35" customFormat="1" hidden="1" x14ac:dyDescent="0.3">
      <c r="A38" s="62" t="s">
        <v>20</v>
      </c>
      <c r="B38" s="63"/>
      <c r="C38" s="63"/>
      <c r="D38" s="63"/>
      <c r="E38" s="63"/>
      <c r="F38" s="63"/>
      <c r="G38" s="64"/>
      <c r="H38" s="20"/>
      <c r="I38" s="18"/>
      <c r="J38" s="21">
        <v>108.5</v>
      </c>
    </row>
    <row r="39" spans="1:10" s="35" customFormat="1" hidden="1" x14ac:dyDescent="0.3">
      <c r="A39" s="62" t="s">
        <v>21</v>
      </c>
      <c r="B39" s="63"/>
      <c r="C39" s="63"/>
      <c r="D39" s="63"/>
      <c r="E39" s="63"/>
      <c r="F39" s="63"/>
      <c r="G39" s="64"/>
      <c r="H39" s="20"/>
      <c r="I39" s="18"/>
      <c r="J39" s="21">
        <v>31</v>
      </c>
    </row>
    <row r="40" spans="1:10" s="35" customFormat="1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  <c r="I40" s="18"/>
      <c r="J40" s="22">
        <v>282</v>
      </c>
    </row>
    <row r="41" spans="1:10" s="35" customFormat="1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  <c r="I41" s="37">
        <f>I40-I35+I38</f>
        <v>0</v>
      </c>
      <c r="J41" s="24">
        <v>282</v>
      </c>
    </row>
  </sheetData>
  <mergeCells count="15">
    <mergeCell ref="A40:G40"/>
    <mergeCell ref="A41:G41"/>
    <mergeCell ref="J2:J3"/>
    <mergeCell ref="A35:G35"/>
    <mergeCell ref="A36:G36"/>
    <mergeCell ref="A37:G37"/>
    <mergeCell ref="A38:G38"/>
    <mergeCell ref="A39:G39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4CC8A66-DE70-4792-854E-B37CCCAB3F00}">
          <x14:formula1>
            <xm:f>parametres!$A$1:$A$15</xm:f>
          </x14:formula1>
          <xm:sqref>C4:C34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41"/>
  <sheetViews>
    <sheetView workbookViewId="0">
      <selection activeCell="D4" sqref="D4:G31"/>
    </sheetView>
  </sheetViews>
  <sheetFormatPr baseColWidth="10" defaultRowHeight="15.6" x14ac:dyDescent="0.3"/>
  <sheetData>
    <row r="1" spans="1:8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</row>
    <row r="2" spans="1:8" x14ac:dyDescent="0.3">
      <c r="A2" s="43">
        <v>45689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</row>
    <row r="3" spans="1:8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</row>
    <row r="4" spans="1:8" x14ac:dyDescent="0.3">
      <c r="A4" s="6" t="s">
        <v>16</v>
      </c>
      <c r="B4" s="7">
        <f>A2</f>
        <v>45689</v>
      </c>
      <c r="C4" s="8"/>
      <c r="D4" s="9"/>
      <c r="E4" s="9"/>
      <c r="F4" s="9"/>
      <c r="G4" s="9"/>
      <c r="H4" s="9">
        <f>IFERROR((E4-D4)+(G4-F4),"")</f>
        <v>0</v>
      </c>
    </row>
    <row r="5" spans="1:8" x14ac:dyDescent="0.3">
      <c r="A5" s="6" t="s">
        <v>17</v>
      </c>
      <c r="B5" s="7">
        <f t="shared" ref="B5:B34" si="0">B4+1</f>
        <v>45690</v>
      </c>
      <c r="C5" s="8"/>
      <c r="D5" s="9"/>
      <c r="E5" s="9"/>
      <c r="F5" s="9"/>
      <c r="G5" s="9"/>
      <c r="H5" s="9">
        <f t="shared" ref="H5:H34" si="1">IFERROR((E5-D5)+(G5-F5),"")</f>
        <v>0</v>
      </c>
    </row>
    <row r="6" spans="1:8" x14ac:dyDescent="0.3">
      <c r="A6" s="6" t="s">
        <v>11</v>
      </c>
      <c r="B6" s="7">
        <f t="shared" si="0"/>
        <v>45691</v>
      </c>
      <c r="C6" s="8"/>
      <c r="D6" s="9"/>
      <c r="E6" s="9"/>
      <c r="F6" s="9"/>
      <c r="G6" s="9"/>
      <c r="H6" s="9">
        <f t="shared" si="1"/>
        <v>0</v>
      </c>
    </row>
    <row r="7" spans="1:8" x14ac:dyDescent="0.3">
      <c r="A7" s="6" t="s">
        <v>12</v>
      </c>
      <c r="B7" s="7">
        <f t="shared" si="0"/>
        <v>45692</v>
      </c>
      <c r="C7" s="8"/>
      <c r="D7" s="9"/>
      <c r="E7" s="9"/>
      <c r="F7" s="9"/>
      <c r="G7" s="9"/>
      <c r="H7" s="9">
        <f t="shared" si="1"/>
        <v>0</v>
      </c>
    </row>
    <row r="8" spans="1:8" x14ac:dyDescent="0.3">
      <c r="A8" s="6" t="s">
        <v>13</v>
      </c>
      <c r="B8" s="7">
        <f t="shared" si="0"/>
        <v>45693</v>
      </c>
      <c r="C8" s="8"/>
      <c r="D8" s="9"/>
      <c r="E8" s="9"/>
      <c r="F8" s="9"/>
      <c r="G8" s="9"/>
      <c r="H8" s="9">
        <f t="shared" si="1"/>
        <v>0</v>
      </c>
    </row>
    <row r="9" spans="1:8" x14ac:dyDescent="0.3">
      <c r="A9" s="6" t="s">
        <v>14</v>
      </c>
      <c r="B9" s="7">
        <f t="shared" si="0"/>
        <v>45694</v>
      </c>
      <c r="C9" s="8"/>
      <c r="D9" s="9"/>
      <c r="E9" s="9"/>
      <c r="F9" s="9"/>
      <c r="G9" s="9"/>
      <c r="H9" s="9">
        <f t="shared" si="1"/>
        <v>0</v>
      </c>
    </row>
    <row r="10" spans="1:8" x14ac:dyDescent="0.3">
      <c r="A10" s="6" t="s">
        <v>15</v>
      </c>
      <c r="B10" s="7">
        <f t="shared" si="0"/>
        <v>45695</v>
      </c>
      <c r="C10" s="8"/>
      <c r="D10" s="9"/>
      <c r="E10" s="9"/>
      <c r="F10" s="9"/>
      <c r="G10" s="9"/>
      <c r="H10" s="9">
        <f t="shared" si="1"/>
        <v>0</v>
      </c>
    </row>
    <row r="11" spans="1:8" x14ac:dyDescent="0.3">
      <c r="A11" s="6" t="s">
        <v>16</v>
      </c>
      <c r="B11" s="7">
        <f t="shared" si="0"/>
        <v>45696</v>
      </c>
      <c r="C11" s="8"/>
      <c r="D11" s="9"/>
      <c r="E11" s="9"/>
      <c r="F11" s="9"/>
      <c r="G11" s="9"/>
      <c r="H11" s="9">
        <f t="shared" si="1"/>
        <v>0</v>
      </c>
    </row>
    <row r="12" spans="1:8" x14ac:dyDescent="0.3">
      <c r="A12" s="6" t="s">
        <v>17</v>
      </c>
      <c r="B12" s="7">
        <f t="shared" si="0"/>
        <v>45697</v>
      </c>
      <c r="C12" s="8"/>
      <c r="D12" s="9"/>
      <c r="E12" s="9"/>
      <c r="F12" s="9"/>
      <c r="G12" s="9"/>
      <c r="H12" s="9">
        <f t="shared" si="1"/>
        <v>0</v>
      </c>
    </row>
    <row r="13" spans="1:8" x14ac:dyDescent="0.3">
      <c r="A13" s="6" t="s">
        <v>11</v>
      </c>
      <c r="B13" s="7">
        <f t="shared" si="0"/>
        <v>45698</v>
      </c>
      <c r="C13" s="8"/>
      <c r="D13" s="9"/>
      <c r="E13" s="9"/>
      <c r="F13" s="9"/>
      <c r="G13" s="9"/>
      <c r="H13" s="9">
        <f t="shared" si="1"/>
        <v>0</v>
      </c>
    </row>
    <row r="14" spans="1:8" x14ac:dyDescent="0.3">
      <c r="A14" s="6" t="s">
        <v>12</v>
      </c>
      <c r="B14" s="7">
        <f t="shared" si="0"/>
        <v>45699</v>
      </c>
      <c r="C14" s="8"/>
      <c r="D14" s="9"/>
      <c r="E14" s="9"/>
      <c r="F14" s="9"/>
      <c r="G14" s="9"/>
      <c r="H14" s="9">
        <f t="shared" si="1"/>
        <v>0</v>
      </c>
    </row>
    <row r="15" spans="1:8" x14ac:dyDescent="0.3">
      <c r="A15" s="6" t="s">
        <v>13</v>
      </c>
      <c r="B15" s="7">
        <f t="shared" si="0"/>
        <v>45700</v>
      </c>
      <c r="C15" s="8"/>
      <c r="D15" s="9"/>
      <c r="E15" s="9"/>
      <c r="F15" s="9"/>
      <c r="G15" s="9"/>
      <c r="H15" s="9">
        <f t="shared" si="1"/>
        <v>0</v>
      </c>
    </row>
    <row r="16" spans="1:8" x14ac:dyDescent="0.3">
      <c r="A16" s="6" t="s">
        <v>14</v>
      </c>
      <c r="B16" s="7">
        <f t="shared" si="0"/>
        <v>45701</v>
      </c>
      <c r="C16" s="8"/>
      <c r="D16" s="9"/>
      <c r="E16" s="9"/>
      <c r="F16" s="9"/>
      <c r="G16" s="9"/>
      <c r="H16" s="9">
        <f t="shared" si="1"/>
        <v>0</v>
      </c>
    </row>
    <row r="17" spans="1:8" x14ac:dyDescent="0.3">
      <c r="A17" s="6" t="s">
        <v>15</v>
      </c>
      <c r="B17" s="7">
        <f t="shared" si="0"/>
        <v>45702</v>
      </c>
      <c r="C17" s="8"/>
      <c r="D17" s="9"/>
      <c r="E17" s="9"/>
      <c r="F17" s="9"/>
      <c r="G17" s="9"/>
      <c r="H17" s="9">
        <f t="shared" si="1"/>
        <v>0</v>
      </c>
    </row>
    <row r="18" spans="1:8" x14ac:dyDescent="0.3">
      <c r="A18" s="6" t="s">
        <v>16</v>
      </c>
      <c r="B18" s="7">
        <f t="shared" si="0"/>
        <v>45703</v>
      </c>
      <c r="C18" s="8"/>
      <c r="D18" s="9"/>
      <c r="E18" s="9"/>
      <c r="F18" s="9"/>
      <c r="G18" s="9"/>
      <c r="H18" s="9">
        <f t="shared" si="1"/>
        <v>0</v>
      </c>
    </row>
    <row r="19" spans="1:8" x14ac:dyDescent="0.3">
      <c r="A19" s="6" t="s">
        <v>17</v>
      </c>
      <c r="B19" s="7">
        <f t="shared" si="0"/>
        <v>45704</v>
      </c>
      <c r="C19" s="8"/>
      <c r="D19" s="9"/>
      <c r="E19" s="9"/>
      <c r="F19" s="9"/>
      <c r="G19" s="9"/>
      <c r="H19" s="9">
        <f t="shared" si="1"/>
        <v>0</v>
      </c>
    </row>
    <row r="20" spans="1:8" x14ac:dyDescent="0.3">
      <c r="A20" s="6" t="s">
        <v>11</v>
      </c>
      <c r="B20" s="7">
        <f t="shared" si="0"/>
        <v>45705</v>
      </c>
      <c r="C20" s="8"/>
      <c r="D20" s="9"/>
      <c r="E20" s="9"/>
      <c r="F20" s="9"/>
      <c r="G20" s="9"/>
      <c r="H20" s="9">
        <f t="shared" si="1"/>
        <v>0</v>
      </c>
    </row>
    <row r="21" spans="1:8" x14ac:dyDescent="0.3">
      <c r="A21" s="6" t="s">
        <v>12</v>
      </c>
      <c r="B21" s="7">
        <f t="shared" si="0"/>
        <v>45706</v>
      </c>
      <c r="C21" s="8"/>
      <c r="D21" s="9"/>
      <c r="E21" s="9"/>
      <c r="F21" s="9"/>
      <c r="G21" s="9"/>
      <c r="H21" s="9">
        <f t="shared" si="1"/>
        <v>0</v>
      </c>
    </row>
    <row r="22" spans="1:8" x14ac:dyDescent="0.3">
      <c r="A22" s="6" t="s">
        <v>13</v>
      </c>
      <c r="B22" s="7">
        <f t="shared" si="0"/>
        <v>45707</v>
      </c>
      <c r="C22" s="8"/>
      <c r="D22" s="9"/>
      <c r="E22" s="9"/>
      <c r="F22" s="9"/>
      <c r="G22" s="9"/>
      <c r="H22" s="9">
        <f t="shared" si="1"/>
        <v>0</v>
      </c>
    </row>
    <row r="23" spans="1:8" x14ac:dyDescent="0.3">
      <c r="A23" s="6" t="s">
        <v>14</v>
      </c>
      <c r="B23" s="7">
        <f t="shared" si="0"/>
        <v>45708</v>
      </c>
      <c r="C23" s="26"/>
      <c r="D23" s="9"/>
      <c r="E23" s="9"/>
      <c r="F23" s="9"/>
      <c r="G23" s="9"/>
      <c r="H23" s="9">
        <f t="shared" si="1"/>
        <v>0</v>
      </c>
    </row>
    <row r="24" spans="1:8" x14ac:dyDescent="0.3">
      <c r="A24" s="6" t="s">
        <v>15</v>
      </c>
      <c r="B24" s="7">
        <f t="shared" si="0"/>
        <v>45709</v>
      </c>
      <c r="C24" s="26"/>
      <c r="D24" s="9"/>
      <c r="E24" s="9"/>
      <c r="F24" s="9"/>
      <c r="G24" s="9"/>
      <c r="H24" s="9">
        <f t="shared" si="1"/>
        <v>0</v>
      </c>
    </row>
    <row r="25" spans="1:8" x14ac:dyDescent="0.3">
      <c r="A25" s="6" t="s">
        <v>16</v>
      </c>
      <c r="B25" s="7">
        <f t="shared" si="0"/>
        <v>45710</v>
      </c>
      <c r="C25" s="26"/>
      <c r="D25" s="9"/>
      <c r="E25" s="9"/>
      <c r="F25" s="9"/>
      <c r="G25" s="9"/>
      <c r="H25" s="9">
        <f t="shared" si="1"/>
        <v>0</v>
      </c>
    </row>
    <row r="26" spans="1:8" x14ac:dyDescent="0.3">
      <c r="A26" s="6" t="s">
        <v>17</v>
      </c>
      <c r="B26" s="7">
        <f t="shared" si="0"/>
        <v>45711</v>
      </c>
      <c r="C26" s="26"/>
      <c r="D26" s="9"/>
      <c r="E26" s="9"/>
      <c r="F26" s="9"/>
      <c r="G26" s="9"/>
      <c r="H26" s="9">
        <f t="shared" si="1"/>
        <v>0</v>
      </c>
    </row>
    <row r="27" spans="1:8" x14ac:dyDescent="0.3">
      <c r="A27" s="6" t="s">
        <v>11</v>
      </c>
      <c r="B27" s="7">
        <f t="shared" si="0"/>
        <v>45712</v>
      </c>
      <c r="C27" s="26"/>
      <c r="D27" s="9"/>
      <c r="E27" s="9"/>
      <c r="F27" s="9"/>
      <c r="G27" s="9"/>
      <c r="H27" s="9">
        <f t="shared" si="1"/>
        <v>0</v>
      </c>
    </row>
    <row r="28" spans="1:8" x14ac:dyDescent="0.3">
      <c r="A28" s="6" t="s">
        <v>12</v>
      </c>
      <c r="B28" s="7">
        <f t="shared" si="0"/>
        <v>45713</v>
      </c>
      <c r="C28" s="26"/>
      <c r="D28" s="9"/>
      <c r="E28" s="9"/>
      <c r="F28" s="9"/>
      <c r="G28" s="9"/>
      <c r="H28" s="9">
        <f t="shared" si="1"/>
        <v>0</v>
      </c>
    </row>
    <row r="29" spans="1:8" x14ac:dyDescent="0.3">
      <c r="A29" s="6" t="s">
        <v>13</v>
      </c>
      <c r="B29" s="7">
        <f t="shared" si="0"/>
        <v>45714</v>
      </c>
      <c r="C29" s="26"/>
      <c r="D29" s="9"/>
      <c r="E29" s="9"/>
      <c r="F29" s="9"/>
      <c r="G29" s="9"/>
      <c r="H29" s="9">
        <f t="shared" si="1"/>
        <v>0</v>
      </c>
    </row>
    <row r="30" spans="1:8" x14ac:dyDescent="0.3">
      <c r="A30" s="6" t="s">
        <v>14</v>
      </c>
      <c r="B30" s="7">
        <f t="shared" si="0"/>
        <v>45715</v>
      </c>
      <c r="C30" s="26"/>
      <c r="D30" s="9"/>
      <c r="E30" s="9"/>
      <c r="F30" s="9"/>
      <c r="G30" s="9"/>
      <c r="H30" s="9">
        <f t="shared" si="1"/>
        <v>0</v>
      </c>
    </row>
    <row r="31" spans="1:8" ht="16.2" thickBot="1" x14ac:dyDescent="0.35">
      <c r="A31" s="6" t="s">
        <v>15</v>
      </c>
      <c r="B31" s="7">
        <f t="shared" si="0"/>
        <v>45716</v>
      </c>
      <c r="C31" s="26"/>
      <c r="D31" s="9"/>
      <c r="E31" s="9"/>
      <c r="F31" s="9"/>
      <c r="G31" s="9"/>
      <c r="H31" s="9">
        <f t="shared" si="1"/>
        <v>0</v>
      </c>
    </row>
    <row r="32" spans="1:8" hidden="1" x14ac:dyDescent="0.3">
      <c r="A32" s="6" t="s">
        <v>13</v>
      </c>
      <c r="B32" s="7">
        <f t="shared" si="0"/>
        <v>45717</v>
      </c>
      <c r="C32" s="8"/>
      <c r="D32" s="9" t="str">
        <f>IFERROR(VLOOKUP($C32,[1]paramétres!$A$2:$E$28,COLUMN()-2,FALSE),"")</f>
        <v/>
      </c>
      <c r="E32" s="9" t="str">
        <f>IFERROR(VLOOKUP($C32,[1]paramétres!$A$2:$E$28,COLUMN()-2,FALSE),"")</f>
        <v/>
      </c>
      <c r="F32" s="9" t="str">
        <f>IFERROR(VLOOKUP($C32,[1]paramétres!$A$2:$E$28,COLUMN()-2,FALSE),"")</f>
        <v/>
      </c>
      <c r="G32" s="9" t="str">
        <f>IFERROR(VLOOKUP($C32,[1]paramétres!$A$2:$E$28,COLUMN()-2,FALSE),"")</f>
        <v/>
      </c>
      <c r="H32" s="9" t="str">
        <f t="shared" si="1"/>
        <v/>
      </c>
    </row>
    <row r="33" spans="1:8" hidden="1" x14ac:dyDescent="0.3">
      <c r="A33" s="6" t="s">
        <v>14</v>
      </c>
      <c r="B33" s="7">
        <f t="shared" si="0"/>
        <v>45718</v>
      </c>
      <c r="C33" s="8"/>
      <c r="D33" s="9" t="str">
        <f>IFERROR(VLOOKUP($C33,[1]paramétres!$A$2:$E$28,COLUMN()-2,FALSE),"")</f>
        <v/>
      </c>
      <c r="E33" s="9" t="str">
        <f>IFERROR(VLOOKUP($C33,[1]paramétres!$A$2:$E$28,COLUMN()-2,FALSE),"")</f>
        <v/>
      </c>
      <c r="F33" s="9" t="str">
        <f>IFERROR(VLOOKUP($C33,[1]paramétres!$A$2:$E$28,COLUMN()-2,FALSE),"")</f>
        <v/>
      </c>
      <c r="G33" s="9" t="str">
        <f>IFERROR(VLOOKUP($C33,[1]paramétres!$A$2:$E$28,COLUMN()-2,FALSE),"")</f>
        <v/>
      </c>
      <c r="H33" s="9" t="str">
        <f t="shared" si="1"/>
        <v/>
      </c>
    </row>
    <row r="34" spans="1:8" ht="16.2" hidden="1" thickBot="1" x14ac:dyDescent="0.35">
      <c r="A34" s="6" t="s">
        <v>15</v>
      </c>
      <c r="B34" s="12">
        <f t="shared" si="0"/>
        <v>45719</v>
      </c>
      <c r="C34" s="8"/>
      <c r="D34" s="13" t="str">
        <f>IFERROR(VLOOKUP($C34,[1]paramétres!$A$2:$E$28,COLUMN()-2,FALSE),"")</f>
        <v/>
      </c>
      <c r="E34" s="13" t="str">
        <f>IFERROR(VLOOKUP($C34,[1]paramétres!$A$2:$E$28,COLUMN()-2,FALSE),"")</f>
        <v/>
      </c>
      <c r="F34" s="13" t="str">
        <f>IFERROR(VLOOKUP($C34,[1]paramétres!$A$2:$E$28,COLUMN()-2,FALSE),"")</f>
        <v/>
      </c>
      <c r="G34" s="13" t="str">
        <f>IFERROR(VLOOKUP($C34,[1]paramétres!$A$2:$E$28,COLUMN()-2,FALSE),"")</f>
        <v/>
      </c>
      <c r="H34" s="13" t="str">
        <f t="shared" si="1"/>
        <v/>
      </c>
    </row>
    <row r="35" spans="1:8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0</v>
      </c>
    </row>
    <row r="36" spans="1:8" hidden="1" x14ac:dyDescent="0.3">
      <c r="A36" s="65" t="s">
        <v>18</v>
      </c>
      <c r="B36" s="66"/>
      <c r="C36" s="66"/>
      <c r="D36" s="66"/>
      <c r="E36" s="66"/>
      <c r="F36" s="66"/>
      <c r="G36" s="66"/>
      <c r="H36" s="17">
        <f>SUMIF(A4:A34,"DIMANCHE",H4:H34)</f>
        <v>0</v>
      </c>
    </row>
    <row r="37" spans="1:8" hidden="1" x14ac:dyDescent="0.3">
      <c r="A37" s="65" t="s">
        <v>19</v>
      </c>
      <c r="B37" s="66"/>
      <c r="C37" s="66"/>
      <c r="D37" s="66"/>
      <c r="E37" s="66"/>
      <c r="F37" s="66"/>
      <c r="G37" s="66"/>
      <c r="H37" s="19">
        <f>SUMIF(I4:I34,1,H4:H34)</f>
        <v>0</v>
      </c>
    </row>
    <row r="38" spans="1:8" hidden="1" x14ac:dyDescent="0.3">
      <c r="A38" s="67" t="s">
        <v>20</v>
      </c>
      <c r="B38" s="68"/>
      <c r="C38" s="68"/>
      <c r="D38" s="68"/>
      <c r="E38" s="68"/>
      <c r="F38" s="68"/>
      <c r="G38" s="69"/>
      <c r="H38" s="20"/>
    </row>
    <row r="39" spans="1:8" hidden="1" x14ac:dyDescent="0.3">
      <c r="A39" s="67" t="s">
        <v>21</v>
      </c>
      <c r="B39" s="68"/>
      <c r="C39" s="68"/>
      <c r="D39" s="68"/>
      <c r="E39" s="68"/>
      <c r="F39" s="68"/>
      <c r="G39" s="69"/>
      <c r="H39" s="20"/>
    </row>
    <row r="40" spans="1:8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</row>
    <row r="41" spans="1:8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</row>
  </sheetData>
  <mergeCells count="14">
    <mergeCell ref="A41:G41"/>
    <mergeCell ref="A35:G35"/>
    <mergeCell ref="A36:G36"/>
    <mergeCell ref="A37:G37"/>
    <mergeCell ref="A38:G38"/>
    <mergeCell ref="A39:G39"/>
    <mergeCell ref="A40:G40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41"/>
  <sheetViews>
    <sheetView topLeftCell="A21" workbookViewId="0">
      <selection activeCell="D34" sqref="D4:G34"/>
    </sheetView>
  </sheetViews>
  <sheetFormatPr baseColWidth="10" defaultRowHeight="15.6" x14ac:dyDescent="0.3"/>
  <sheetData>
    <row r="1" spans="1:8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</row>
    <row r="2" spans="1:8" x14ac:dyDescent="0.3">
      <c r="A2" s="43">
        <v>45717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</row>
    <row r="3" spans="1:8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</row>
    <row r="4" spans="1:8" x14ac:dyDescent="0.3">
      <c r="A4" s="6" t="s">
        <v>16</v>
      </c>
      <c r="B4" s="7">
        <f>A2</f>
        <v>45717</v>
      </c>
      <c r="C4" s="8"/>
      <c r="D4" s="9"/>
      <c r="E4" s="9"/>
      <c r="F4" s="9"/>
      <c r="G4" s="9"/>
      <c r="H4" s="9">
        <f>IFERROR((E4-D4)+(G4-F4),"")</f>
        <v>0</v>
      </c>
    </row>
    <row r="5" spans="1:8" x14ac:dyDescent="0.3">
      <c r="A5" s="6" t="s">
        <v>17</v>
      </c>
      <c r="B5" s="7">
        <f t="shared" ref="B5:B34" si="0">B4+1</f>
        <v>45718</v>
      </c>
      <c r="C5" s="8"/>
      <c r="D5" s="9"/>
      <c r="E5" s="9"/>
      <c r="F5" s="9"/>
      <c r="G5" s="9"/>
      <c r="H5" s="9">
        <f t="shared" ref="H5:H34" si="1">IFERROR((E5-D5)+(G5-F5),"")</f>
        <v>0</v>
      </c>
    </row>
    <row r="6" spans="1:8" x14ac:dyDescent="0.3">
      <c r="A6" s="6" t="s">
        <v>11</v>
      </c>
      <c r="B6" s="7">
        <f t="shared" si="0"/>
        <v>45719</v>
      </c>
      <c r="C6" s="8"/>
      <c r="D6" s="9"/>
      <c r="E6" s="9"/>
      <c r="F6" s="9"/>
      <c r="G6" s="9"/>
      <c r="H6" s="9">
        <f t="shared" si="1"/>
        <v>0</v>
      </c>
    </row>
    <row r="7" spans="1:8" x14ac:dyDescent="0.3">
      <c r="A7" s="6" t="s">
        <v>12</v>
      </c>
      <c r="B7" s="7">
        <f t="shared" si="0"/>
        <v>45720</v>
      </c>
      <c r="C7" s="8"/>
      <c r="D7" s="9"/>
      <c r="E7" s="9"/>
      <c r="F7" s="9"/>
      <c r="G7" s="9"/>
      <c r="H7" s="9">
        <f t="shared" si="1"/>
        <v>0</v>
      </c>
    </row>
    <row r="8" spans="1:8" x14ac:dyDescent="0.3">
      <c r="A8" s="6" t="s">
        <v>13</v>
      </c>
      <c r="B8" s="7">
        <f t="shared" si="0"/>
        <v>45721</v>
      </c>
      <c r="C8" s="8"/>
      <c r="D8" s="9"/>
      <c r="E8" s="9"/>
      <c r="F8" s="9"/>
      <c r="G8" s="9"/>
      <c r="H8" s="9">
        <f t="shared" si="1"/>
        <v>0</v>
      </c>
    </row>
    <row r="9" spans="1:8" x14ac:dyDescent="0.3">
      <c r="A9" s="6" t="s">
        <v>14</v>
      </c>
      <c r="B9" s="7">
        <f t="shared" si="0"/>
        <v>45722</v>
      </c>
      <c r="C9" s="8"/>
      <c r="D9" s="9"/>
      <c r="E9" s="9"/>
      <c r="F9" s="9"/>
      <c r="G9" s="9"/>
      <c r="H9" s="9">
        <f t="shared" si="1"/>
        <v>0</v>
      </c>
    </row>
    <row r="10" spans="1:8" x14ac:dyDescent="0.3">
      <c r="A10" s="6" t="s">
        <v>15</v>
      </c>
      <c r="B10" s="7">
        <f t="shared" si="0"/>
        <v>45723</v>
      </c>
      <c r="C10" s="8"/>
      <c r="D10" s="9"/>
      <c r="E10" s="9"/>
      <c r="F10" s="9"/>
      <c r="G10" s="9"/>
      <c r="H10" s="9">
        <f t="shared" si="1"/>
        <v>0</v>
      </c>
    </row>
    <row r="11" spans="1:8" x14ac:dyDescent="0.3">
      <c r="A11" s="6" t="s">
        <v>16</v>
      </c>
      <c r="B11" s="7">
        <f t="shared" si="0"/>
        <v>45724</v>
      </c>
      <c r="C11" s="8"/>
      <c r="D11" s="9"/>
      <c r="E11" s="9"/>
      <c r="F11" s="9"/>
      <c r="G11" s="9"/>
      <c r="H11" s="9">
        <f t="shared" si="1"/>
        <v>0</v>
      </c>
    </row>
    <row r="12" spans="1:8" x14ac:dyDescent="0.3">
      <c r="A12" s="6" t="s">
        <v>17</v>
      </c>
      <c r="B12" s="7">
        <f t="shared" si="0"/>
        <v>45725</v>
      </c>
      <c r="C12" s="8"/>
      <c r="D12" s="9"/>
      <c r="E12" s="9"/>
      <c r="F12" s="9"/>
      <c r="G12" s="9"/>
      <c r="H12" s="9">
        <f t="shared" si="1"/>
        <v>0</v>
      </c>
    </row>
    <row r="13" spans="1:8" x14ac:dyDescent="0.3">
      <c r="A13" s="6" t="s">
        <v>11</v>
      </c>
      <c r="B13" s="28">
        <f t="shared" si="0"/>
        <v>45726</v>
      </c>
      <c r="C13" s="8"/>
      <c r="D13" s="9"/>
      <c r="E13" s="9"/>
      <c r="F13" s="9"/>
      <c r="G13" s="9"/>
      <c r="H13" s="9">
        <f t="shared" si="1"/>
        <v>0</v>
      </c>
    </row>
    <row r="14" spans="1:8" x14ac:dyDescent="0.3">
      <c r="A14" s="6" t="s">
        <v>12</v>
      </c>
      <c r="B14" s="28">
        <f t="shared" si="0"/>
        <v>45727</v>
      </c>
      <c r="C14" s="8"/>
      <c r="D14" s="9"/>
      <c r="E14" s="9"/>
      <c r="F14" s="9"/>
      <c r="G14" s="9"/>
      <c r="H14" s="9">
        <f t="shared" si="1"/>
        <v>0</v>
      </c>
    </row>
    <row r="15" spans="1:8" x14ac:dyDescent="0.3">
      <c r="A15" s="6" t="s">
        <v>13</v>
      </c>
      <c r="B15" s="28">
        <f t="shared" si="0"/>
        <v>45728</v>
      </c>
      <c r="C15" s="8"/>
      <c r="D15" s="9"/>
      <c r="E15" s="9"/>
      <c r="F15" s="9"/>
      <c r="G15" s="9"/>
      <c r="H15" s="9">
        <f t="shared" si="1"/>
        <v>0</v>
      </c>
    </row>
    <row r="16" spans="1:8" x14ac:dyDescent="0.3">
      <c r="A16" s="6" t="s">
        <v>14</v>
      </c>
      <c r="B16" s="28">
        <f t="shared" si="0"/>
        <v>45729</v>
      </c>
      <c r="C16" s="8"/>
      <c r="D16" s="9"/>
      <c r="E16" s="9"/>
      <c r="F16" s="9"/>
      <c r="G16" s="9"/>
      <c r="H16" s="9">
        <f t="shared" si="1"/>
        <v>0</v>
      </c>
    </row>
    <row r="17" spans="1:8" x14ac:dyDescent="0.3">
      <c r="A17" s="6" t="s">
        <v>15</v>
      </c>
      <c r="B17" s="28">
        <f t="shared" si="0"/>
        <v>45730</v>
      </c>
      <c r="C17" s="8"/>
      <c r="D17" s="9"/>
      <c r="E17" s="9"/>
      <c r="F17" s="9"/>
      <c r="G17" s="9"/>
      <c r="H17" s="9">
        <f t="shared" si="1"/>
        <v>0</v>
      </c>
    </row>
    <row r="18" spans="1:8" x14ac:dyDescent="0.3">
      <c r="A18" s="6" t="s">
        <v>16</v>
      </c>
      <c r="B18" s="7">
        <f t="shared" si="0"/>
        <v>45731</v>
      </c>
      <c r="C18" s="8"/>
      <c r="D18" s="9"/>
      <c r="E18" s="9"/>
      <c r="F18" s="9"/>
      <c r="G18" s="9"/>
      <c r="H18" s="9">
        <f t="shared" si="1"/>
        <v>0</v>
      </c>
    </row>
    <row r="19" spans="1:8" x14ac:dyDescent="0.3">
      <c r="A19" s="6" t="s">
        <v>17</v>
      </c>
      <c r="B19" s="7">
        <f t="shared" si="0"/>
        <v>45732</v>
      </c>
      <c r="C19" s="8"/>
      <c r="D19" s="9"/>
      <c r="E19" s="9"/>
      <c r="F19" s="9"/>
      <c r="G19" s="9"/>
      <c r="H19" s="9">
        <f t="shared" si="1"/>
        <v>0</v>
      </c>
    </row>
    <row r="20" spans="1:8" x14ac:dyDescent="0.3">
      <c r="A20" s="6" t="s">
        <v>11</v>
      </c>
      <c r="B20" s="7">
        <f t="shared" si="0"/>
        <v>45733</v>
      </c>
      <c r="C20" s="8"/>
      <c r="D20" s="9"/>
      <c r="E20" s="9"/>
      <c r="F20" s="9"/>
      <c r="G20" s="9"/>
      <c r="H20" s="9">
        <f t="shared" si="1"/>
        <v>0</v>
      </c>
    </row>
    <row r="21" spans="1:8" x14ac:dyDescent="0.3">
      <c r="A21" s="6" t="s">
        <v>12</v>
      </c>
      <c r="B21" s="7">
        <f t="shared" si="0"/>
        <v>45734</v>
      </c>
      <c r="C21" s="8"/>
      <c r="D21" s="9"/>
      <c r="E21" s="9"/>
      <c r="F21" s="9"/>
      <c r="G21" s="9"/>
      <c r="H21" s="9">
        <f t="shared" si="1"/>
        <v>0</v>
      </c>
    </row>
    <row r="22" spans="1:8" x14ac:dyDescent="0.3">
      <c r="A22" s="6" t="s">
        <v>13</v>
      </c>
      <c r="B22" s="7">
        <f t="shared" si="0"/>
        <v>45735</v>
      </c>
      <c r="C22" s="8"/>
      <c r="D22" s="9"/>
      <c r="E22" s="9"/>
      <c r="F22" s="9"/>
      <c r="G22" s="9"/>
      <c r="H22" s="9">
        <f t="shared" si="1"/>
        <v>0</v>
      </c>
    </row>
    <row r="23" spans="1:8" x14ac:dyDescent="0.3">
      <c r="A23" s="6" t="s">
        <v>14</v>
      </c>
      <c r="B23" s="7">
        <f t="shared" si="0"/>
        <v>45736</v>
      </c>
      <c r="C23" s="26"/>
      <c r="D23" s="9"/>
      <c r="E23" s="9"/>
      <c r="F23" s="9"/>
      <c r="G23" s="9"/>
      <c r="H23" s="9">
        <f t="shared" si="1"/>
        <v>0</v>
      </c>
    </row>
    <row r="24" spans="1:8" x14ac:dyDescent="0.3">
      <c r="A24" s="6" t="s">
        <v>15</v>
      </c>
      <c r="B24" s="7">
        <f t="shared" si="0"/>
        <v>45737</v>
      </c>
      <c r="C24" s="26"/>
      <c r="D24" s="9"/>
      <c r="E24" s="9"/>
      <c r="F24" s="9"/>
      <c r="G24" s="9"/>
      <c r="H24" s="9">
        <f t="shared" si="1"/>
        <v>0</v>
      </c>
    </row>
    <row r="25" spans="1:8" x14ac:dyDescent="0.3">
      <c r="A25" s="6" t="s">
        <v>16</v>
      </c>
      <c r="B25" s="7">
        <f t="shared" si="0"/>
        <v>45738</v>
      </c>
      <c r="C25" s="26"/>
      <c r="D25" s="9"/>
      <c r="E25" s="9"/>
      <c r="F25" s="9"/>
      <c r="G25" s="9"/>
      <c r="H25" s="9">
        <f t="shared" si="1"/>
        <v>0</v>
      </c>
    </row>
    <row r="26" spans="1:8" x14ac:dyDescent="0.3">
      <c r="A26" s="6" t="s">
        <v>17</v>
      </c>
      <c r="B26" s="7">
        <f t="shared" si="0"/>
        <v>45739</v>
      </c>
      <c r="C26" s="26"/>
      <c r="D26" s="9"/>
      <c r="E26" s="9"/>
      <c r="F26" s="9"/>
      <c r="G26" s="9"/>
      <c r="H26" s="9">
        <f t="shared" si="1"/>
        <v>0</v>
      </c>
    </row>
    <row r="27" spans="1:8" x14ac:dyDescent="0.3">
      <c r="A27" s="6" t="s">
        <v>11</v>
      </c>
      <c r="B27" s="7">
        <f t="shared" si="0"/>
        <v>45740</v>
      </c>
      <c r="C27" s="26"/>
      <c r="D27" s="9"/>
      <c r="E27" s="9"/>
      <c r="F27" s="9"/>
      <c r="G27" s="9"/>
      <c r="H27" s="9">
        <f t="shared" si="1"/>
        <v>0</v>
      </c>
    </row>
    <row r="28" spans="1:8" x14ac:dyDescent="0.3">
      <c r="A28" s="6" t="s">
        <v>12</v>
      </c>
      <c r="B28" s="7">
        <f t="shared" si="0"/>
        <v>45741</v>
      </c>
      <c r="C28" s="26"/>
      <c r="D28" s="9"/>
      <c r="E28" s="9"/>
      <c r="F28" s="9"/>
      <c r="G28" s="9"/>
      <c r="H28" s="9">
        <f t="shared" si="1"/>
        <v>0</v>
      </c>
    </row>
    <row r="29" spans="1:8" x14ac:dyDescent="0.3">
      <c r="A29" s="6" t="s">
        <v>13</v>
      </c>
      <c r="B29" s="7">
        <f t="shared" si="0"/>
        <v>45742</v>
      </c>
      <c r="C29" s="26"/>
      <c r="D29" s="9"/>
      <c r="E29" s="9"/>
      <c r="F29" s="9"/>
      <c r="G29" s="9"/>
      <c r="H29" s="9">
        <f t="shared" si="1"/>
        <v>0</v>
      </c>
    </row>
    <row r="30" spans="1:8" x14ac:dyDescent="0.3">
      <c r="A30" s="6" t="s">
        <v>14</v>
      </c>
      <c r="B30" s="7">
        <f t="shared" si="0"/>
        <v>45743</v>
      </c>
      <c r="C30" s="26"/>
      <c r="D30" s="9"/>
      <c r="E30" s="9"/>
      <c r="F30" s="9"/>
      <c r="G30" s="9"/>
      <c r="H30" s="9">
        <f t="shared" si="1"/>
        <v>0</v>
      </c>
    </row>
    <row r="31" spans="1:8" x14ac:dyDescent="0.3">
      <c r="A31" s="6" t="s">
        <v>15</v>
      </c>
      <c r="B31" s="7">
        <f t="shared" si="0"/>
        <v>45744</v>
      </c>
      <c r="C31" s="26"/>
      <c r="D31" s="9"/>
      <c r="E31" s="9"/>
      <c r="F31" s="9"/>
      <c r="G31" s="9"/>
      <c r="H31" s="9">
        <f t="shared" si="1"/>
        <v>0</v>
      </c>
    </row>
    <row r="32" spans="1:8" x14ac:dyDescent="0.3">
      <c r="A32" s="6" t="s">
        <v>16</v>
      </c>
      <c r="B32" s="7">
        <f t="shared" si="0"/>
        <v>45745</v>
      </c>
      <c r="C32" s="8"/>
      <c r="D32" s="9"/>
      <c r="E32" s="9"/>
      <c r="F32" s="9"/>
      <c r="G32" s="9"/>
      <c r="H32" s="9">
        <f t="shared" si="1"/>
        <v>0</v>
      </c>
    </row>
    <row r="33" spans="1:8" x14ac:dyDescent="0.3">
      <c r="A33" s="6" t="s">
        <v>17</v>
      </c>
      <c r="B33" s="7">
        <f t="shared" si="0"/>
        <v>45746</v>
      </c>
      <c r="C33" s="8"/>
      <c r="D33" s="9"/>
      <c r="E33" s="9"/>
      <c r="F33" s="9"/>
      <c r="G33" s="9"/>
      <c r="H33" s="9">
        <f t="shared" si="1"/>
        <v>0</v>
      </c>
    </row>
    <row r="34" spans="1:8" ht="16.2" thickBot="1" x14ac:dyDescent="0.35">
      <c r="A34" s="6" t="s">
        <v>11</v>
      </c>
      <c r="B34" s="12">
        <f t="shared" si="0"/>
        <v>45747</v>
      </c>
      <c r="C34" s="8"/>
      <c r="D34" s="13"/>
      <c r="E34" s="13"/>
      <c r="F34" s="13"/>
      <c r="G34" s="13"/>
      <c r="H34" s="13">
        <f t="shared" si="1"/>
        <v>0</v>
      </c>
    </row>
    <row r="35" spans="1:8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0</v>
      </c>
    </row>
    <row r="36" spans="1:8" hidden="1" x14ac:dyDescent="0.3">
      <c r="A36" s="65" t="s">
        <v>18</v>
      </c>
      <c r="B36" s="66"/>
      <c r="C36" s="66"/>
      <c r="D36" s="66"/>
      <c r="E36" s="66"/>
      <c r="F36" s="66"/>
      <c r="G36" s="66"/>
      <c r="H36" s="17">
        <f>SUMIF(A4:A34,"DIMANCHE",H4:H34)</f>
        <v>0</v>
      </c>
    </row>
    <row r="37" spans="1:8" hidden="1" x14ac:dyDescent="0.3">
      <c r="A37" s="65" t="s">
        <v>19</v>
      </c>
      <c r="B37" s="66"/>
      <c r="C37" s="66"/>
      <c r="D37" s="66"/>
      <c r="E37" s="66"/>
      <c r="F37" s="66"/>
      <c r="G37" s="66"/>
      <c r="H37" s="19">
        <f>SUMIF(I4:I34,1,H4:H34)</f>
        <v>0</v>
      </c>
    </row>
    <row r="38" spans="1:8" hidden="1" x14ac:dyDescent="0.3">
      <c r="A38" s="67" t="s">
        <v>20</v>
      </c>
      <c r="B38" s="68"/>
      <c r="C38" s="68"/>
      <c r="D38" s="68"/>
      <c r="E38" s="68"/>
      <c r="F38" s="68"/>
      <c r="G38" s="69"/>
      <c r="H38" s="20"/>
    </row>
    <row r="39" spans="1:8" hidden="1" x14ac:dyDescent="0.3">
      <c r="A39" s="67" t="s">
        <v>21</v>
      </c>
      <c r="B39" s="68"/>
      <c r="C39" s="68"/>
      <c r="D39" s="68"/>
      <c r="E39" s="68"/>
      <c r="F39" s="68"/>
      <c r="G39" s="69"/>
      <c r="H39" s="20"/>
    </row>
    <row r="40" spans="1:8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</row>
    <row r="41" spans="1:8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</row>
  </sheetData>
  <mergeCells count="14">
    <mergeCell ref="A41:G41"/>
    <mergeCell ref="A35:G35"/>
    <mergeCell ref="A36:G36"/>
    <mergeCell ref="A37:G37"/>
    <mergeCell ref="A38:G38"/>
    <mergeCell ref="A39:G39"/>
    <mergeCell ref="A40:G40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41"/>
  <sheetViews>
    <sheetView topLeftCell="A20" workbookViewId="0">
      <selection activeCell="D33" sqref="D4:G33"/>
    </sheetView>
  </sheetViews>
  <sheetFormatPr baseColWidth="10" defaultRowHeight="15.6" x14ac:dyDescent="0.3"/>
  <sheetData>
    <row r="1" spans="1:8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</row>
    <row r="2" spans="1:8" x14ac:dyDescent="0.3">
      <c r="A2" s="43">
        <v>45748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</row>
    <row r="3" spans="1:8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</row>
    <row r="4" spans="1:8" x14ac:dyDescent="0.3">
      <c r="A4" s="6" t="s">
        <v>12</v>
      </c>
      <c r="B4" s="7">
        <f>A2</f>
        <v>45748</v>
      </c>
      <c r="C4" s="8"/>
      <c r="D4" s="9"/>
      <c r="E4" s="9"/>
      <c r="F4" s="9"/>
      <c r="G4" s="9"/>
      <c r="H4" s="9">
        <f>IFERROR((E4-D4)+(G4-F4),"")</f>
        <v>0</v>
      </c>
    </row>
    <row r="5" spans="1:8" x14ac:dyDescent="0.3">
      <c r="A5" s="6" t="s">
        <v>13</v>
      </c>
      <c r="B5" s="7">
        <f t="shared" ref="B5:B34" si="0">B4+1</f>
        <v>45749</v>
      </c>
      <c r="C5" s="8"/>
      <c r="D5" s="9"/>
      <c r="E5" s="9"/>
      <c r="F5" s="9"/>
      <c r="G5" s="9"/>
      <c r="H5" s="9">
        <f t="shared" ref="H5:H34" si="1">IFERROR((E5-D5)+(G5-F5),"")</f>
        <v>0</v>
      </c>
    </row>
    <row r="6" spans="1:8" x14ac:dyDescent="0.3">
      <c r="A6" s="6" t="s">
        <v>14</v>
      </c>
      <c r="B6" s="7">
        <f t="shared" si="0"/>
        <v>45750</v>
      </c>
      <c r="C6" s="8"/>
      <c r="D6" s="9"/>
      <c r="E6" s="9"/>
      <c r="F6" s="9"/>
      <c r="G6" s="9"/>
      <c r="H6" s="9">
        <f t="shared" si="1"/>
        <v>0</v>
      </c>
    </row>
    <row r="7" spans="1:8" x14ac:dyDescent="0.3">
      <c r="A7" s="6" t="s">
        <v>15</v>
      </c>
      <c r="B7" s="7">
        <f t="shared" si="0"/>
        <v>45751</v>
      </c>
      <c r="C7" s="8"/>
      <c r="D7" s="9"/>
      <c r="E7" s="9"/>
      <c r="F7" s="9"/>
      <c r="G7" s="9"/>
      <c r="H7" s="9">
        <f t="shared" si="1"/>
        <v>0</v>
      </c>
    </row>
    <row r="8" spans="1:8" x14ac:dyDescent="0.3">
      <c r="A8" s="6" t="s">
        <v>16</v>
      </c>
      <c r="B8" s="7">
        <f t="shared" si="0"/>
        <v>45752</v>
      </c>
      <c r="C8" s="8"/>
      <c r="D8" s="9"/>
      <c r="E8" s="9"/>
      <c r="F8" s="9"/>
      <c r="G8" s="9"/>
      <c r="H8" s="9">
        <f t="shared" si="1"/>
        <v>0</v>
      </c>
    </row>
    <row r="9" spans="1:8" x14ac:dyDescent="0.3">
      <c r="A9" s="6" t="s">
        <v>17</v>
      </c>
      <c r="B9" s="7">
        <f t="shared" si="0"/>
        <v>45753</v>
      </c>
      <c r="C9" s="8"/>
      <c r="D9" s="9"/>
      <c r="E9" s="9"/>
      <c r="F9" s="9"/>
      <c r="G9" s="9"/>
      <c r="H9" s="9">
        <f t="shared" si="1"/>
        <v>0</v>
      </c>
    </row>
    <row r="10" spans="1:8" x14ac:dyDescent="0.3">
      <c r="A10" s="6" t="s">
        <v>11</v>
      </c>
      <c r="B10" s="7">
        <f t="shared" si="0"/>
        <v>45754</v>
      </c>
      <c r="C10" s="8"/>
      <c r="D10" s="9"/>
      <c r="E10" s="9"/>
      <c r="F10" s="9"/>
      <c r="G10" s="9"/>
      <c r="H10" s="9">
        <f t="shared" si="1"/>
        <v>0</v>
      </c>
    </row>
    <row r="11" spans="1:8" x14ac:dyDescent="0.3">
      <c r="A11" s="6" t="s">
        <v>12</v>
      </c>
      <c r="B11" s="7">
        <f t="shared" si="0"/>
        <v>45755</v>
      </c>
      <c r="C11" s="8"/>
      <c r="D11" s="9"/>
      <c r="E11" s="9"/>
      <c r="F11" s="9"/>
      <c r="G11" s="9"/>
      <c r="H11" s="9">
        <f t="shared" si="1"/>
        <v>0</v>
      </c>
    </row>
    <row r="12" spans="1:8" x14ac:dyDescent="0.3">
      <c r="A12" s="6" t="s">
        <v>13</v>
      </c>
      <c r="B12" s="7">
        <f t="shared" si="0"/>
        <v>45756</v>
      </c>
      <c r="C12" s="8"/>
      <c r="D12" s="9"/>
      <c r="E12" s="9"/>
      <c r="F12" s="9"/>
      <c r="G12" s="9"/>
      <c r="H12" s="9">
        <f t="shared" si="1"/>
        <v>0</v>
      </c>
    </row>
    <row r="13" spans="1:8" x14ac:dyDescent="0.3">
      <c r="A13" s="6" t="s">
        <v>14</v>
      </c>
      <c r="B13" s="7">
        <f t="shared" si="0"/>
        <v>45757</v>
      </c>
      <c r="C13" s="8"/>
      <c r="D13" s="9"/>
      <c r="E13" s="9"/>
      <c r="F13" s="9"/>
      <c r="G13" s="9"/>
      <c r="H13" s="9">
        <f t="shared" si="1"/>
        <v>0</v>
      </c>
    </row>
    <row r="14" spans="1:8" x14ac:dyDescent="0.3">
      <c r="A14" s="6" t="s">
        <v>15</v>
      </c>
      <c r="B14" s="7">
        <f t="shared" si="0"/>
        <v>45758</v>
      </c>
      <c r="C14" s="8"/>
      <c r="D14" s="9"/>
      <c r="E14" s="9"/>
      <c r="F14" s="9"/>
      <c r="G14" s="9"/>
      <c r="H14" s="9">
        <f t="shared" si="1"/>
        <v>0</v>
      </c>
    </row>
    <row r="15" spans="1:8" x14ac:dyDescent="0.3">
      <c r="A15" s="6" t="s">
        <v>16</v>
      </c>
      <c r="B15" s="7">
        <f t="shared" si="0"/>
        <v>45759</v>
      </c>
      <c r="C15" s="8"/>
      <c r="D15" s="9"/>
      <c r="E15" s="9"/>
      <c r="F15" s="9"/>
      <c r="G15" s="9"/>
      <c r="H15" s="9">
        <f t="shared" si="1"/>
        <v>0</v>
      </c>
    </row>
    <row r="16" spans="1:8" x14ac:dyDescent="0.3">
      <c r="A16" s="6" t="s">
        <v>17</v>
      </c>
      <c r="B16" s="7">
        <f t="shared" si="0"/>
        <v>45760</v>
      </c>
      <c r="C16" s="8"/>
      <c r="D16" s="9"/>
      <c r="E16" s="9"/>
      <c r="F16" s="9"/>
      <c r="G16" s="9"/>
      <c r="H16" s="9">
        <f t="shared" si="1"/>
        <v>0</v>
      </c>
    </row>
    <row r="17" spans="1:8" x14ac:dyDescent="0.3">
      <c r="A17" s="6" t="s">
        <v>11</v>
      </c>
      <c r="B17" s="7">
        <f t="shared" si="0"/>
        <v>45761</v>
      </c>
      <c r="C17" s="8"/>
      <c r="D17" s="9"/>
      <c r="E17" s="9"/>
      <c r="F17" s="9"/>
      <c r="G17" s="9"/>
      <c r="H17" s="9">
        <f t="shared" si="1"/>
        <v>0</v>
      </c>
    </row>
    <row r="18" spans="1:8" x14ac:dyDescent="0.3">
      <c r="A18" s="6" t="s">
        <v>12</v>
      </c>
      <c r="B18" s="7">
        <f t="shared" si="0"/>
        <v>45762</v>
      </c>
      <c r="C18" s="8"/>
      <c r="D18" s="9"/>
      <c r="E18" s="9"/>
      <c r="F18" s="9"/>
      <c r="G18" s="9"/>
      <c r="H18" s="9">
        <f t="shared" si="1"/>
        <v>0</v>
      </c>
    </row>
    <row r="19" spans="1:8" x14ac:dyDescent="0.3">
      <c r="A19" s="6" t="s">
        <v>13</v>
      </c>
      <c r="B19" s="7">
        <f t="shared" si="0"/>
        <v>45763</v>
      </c>
      <c r="C19" s="8"/>
      <c r="D19" s="9"/>
      <c r="E19" s="9"/>
      <c r="F19" s="9"/>
      <c r="G19" s="9"/>
      <c r="H19" s="9">
        <f t="shared" si="1"/>
        <v>0</v>
      </c>
    </row>
    <row r="20" spans="1:8" x14ac:dyDescent="0.3">
      <c r="A20" s="6" t="s">
        <v>14</v>
      </c>
      <c r="B20" s="7">
        <f t="shared" si="0"/>
        <v>45764</v>
      </c>
      <c r="C20" s="8"/>
      <c r="D20" s="9"/>
      <c r="E20" s="9"/>
      <c r="F20" s="9"/>
      <c r="G20" s="9"/>
      <c r="H20" s="9">
        <f t="shared" si="1"/>
        <v>0</v>
      </c>
    </row>
    <row r="21" spans="1:8" x14ac:dyDescent="0.3">
      <c r="A21" s="6" t="s">
        <v>15</v>
      </c>
      <c r="B21" s="7">
        <f t="shared" si="0"/>
        <v>45765</v>
      </c>
      <c r="C21" s="8"/>
      <c r="D21" s="9"/>
      <c r="E21" s="9"/>
      <c r="F21" s="9"/>
      <c r="G21" s="9"/>
      <c r="H21" s="9">
        <f t="shared" si="1"/>
        <v>0</v>
      </c>
    </row>
    <row r="22" spans="1:8" x14ac:dyDescent="0.3">
      <c r="A22" s="6" t="s">
        <v>16</v>
      </c>
      <c r="B22" s="7">
        <f t="shared" si="0"/>
        <v>45766</v>
      </c>
      <c r="C22" s="8"/>
      <c r="D22" s="9"/>
      <c r="E22" s="9"/>
      <c r="F22" s="9"/>
      <c r="G22" s="9"/>
      <c r="H22" s="9">
        <f t="shared" si="1"/>
        <v>0</v>
      </c>
    </row>
    <row r="23" spans="1:8" x14ac:dyDescent="0.3">
      <c r="A23" s="6" t="s">
        <v>17</v>
      </c>
      <c r="B23" s="7">
        <f t="shared" si="0"/>
        <v>45767</v>
      </c>
      <c r="C23" s="26"/>
      <c r="D23" s="9"/>
      <c r="E23" s="9"/>
      <c r="F23" s="9"/>
      <c r="G23" s="9"/>
      <c r="H23" s="9">
        <f t="shared" si="1"/>
        <v>0</v>
      </c>
    </row>
    <row r="24" spans="1:8" x14ac:dyDescent="0.3">
      <c r="A24" s="6" t="s">
        <v>11</v>
      </c>
      <c r="B24" s="7">
        <f t="shared" si="0"/>
        <v>45768</v>
      </c>
      <c r="C24" s="26"/>
      <c r="D24" s="9"/>
      <c r="E24" s="9"/>
      <c r="F24" s="9"/>
      <c r="G24" s="9"/>
      <c r="H24" s="9">
        <f t="shared" si="1"/>
        <v>0</v>
      </c>
    </row>
    <row r="25" spans="1:8" x14ac:dyDescent="0.3">
      <c r="A25" s="6" t="s">
        <v>12</v>
      </c>
      <c r="B25" s="7">
        <f t="shared" si="0"/>
        <v>45769</v>
      </c>
      <c r="C25" s="26"/>
      <c r="D25" s="9"/>
      <c r="E25" s="9"/>
      <c r="F25" s="9"/>
      <c r="G25" s="9"/>
      <c r="H25" s="9">
        <f t="shared" si="1"/>
        <v>0</v>
      </c>
    </row>
    <row r="26" spans="1:8" x14ac:dyDescent="0.3">
      <c r="A26" s="6" t="s">
        <v>13</v>
      </c>
      <c r="B26" s="7">
        <f t="shared" si="0"/>
        <v>45770</v>
      </c>
      <c r="C26" s="26"/>
      <c r="D26" s="9"/>
      <c r="E26" s="9"/>
      <c r="F26" s="9"/>
      <c r="G26" s="9"/>
      <c r="H26" s="9">
        <f t="shared" si="1"/>
        <v>0</v>
      </c>
    </row>
    <row r="27" spans="1:8" x14ac:dyDescent="0.3">
      <c r="A27" s="6" t="s">
        <v>14</v>
      </c>
      <c r="B27" s="7">
        <f t="shared" si="0"/>
        <v>45771</v>
      </c>
      <c r="C27" s="26"/>
      <c r="D27" s="9"/>
      <c r="E27" s="9"/>
      <c r="F27" s="9"/>
      <c r="G27" s="9"/>
      <c r="H27" s="9">
        <f t="shared" si="1"/>
        <v>0</v>
      </c>
    </row>
    <row r="28" spans="1:8" x14ac:dyDescent="0.3">
      <c r="A28" s="6" t="s">
        <v>15</v>
      </c>
      <c r="B28" s="7">
        <f t="shared" si="0"/>
        <v>45772</v>
      </c>
      <c r="C28" s="26"/>
      <c r="D28" s="9"/>
      <c r="E28" s="9"/>
      <c r="F28" s="9"/>
      <c r="G28" s="9"/>
      <c r="H28" s="9">
        <f t="shared" si="1"/>
        <v>0</v>
      </c>
    </row>
    <row r="29" spans="1:8" x14ac:dyDescent="0.3">
      <c r="A29" s="6" t="s">
        <v>16</v>
      </c>
      <c r="B29" s="7">
        <f t="shared" si="0"/>
        <v>45773</v>
      </c>
      <c r="C29" s="26"/>
      <c r="D29" s="9"/>
      <c r="E29" s="9"/>
      <c r="F29" s="9"/>
      <c r="G29" s="9"/>
      <c r="H29" s="9">
        <f t="shared" si="1"/>
        <v>0</v>
      </c>
    </row>
    <row r="30" spans="1:8" x14ac:dyDescent="0.3">
      <c r="A30" s="6" t="s">
        <v>17</v>
      </c>
      <c r="B30" s="7">
        <f t="shared" si="0"/>
        <v>45774</v>
      </c>
      <c r="C30" s="26"/>
      <c r="D30" s="9"/>
      <c r="E30" s="9"/>
      <c r="F30" s="9"/>
      <c r="G30" s="9"/>
      <c r="H30" s="9">
        <f t="shared" si="1"/>
        <v>0</v>
      </c>
    </row>
    <row r="31" spans="1:8" x14ac:dyDescent="0.3">
      <c r="A31" s="6" t="s">
        <v>11</v>
      </c>
      <c r="B31" s="7">
        <f t="shared" si="0"/>
        <v>45775</v>
      </c>
      <c r="C31" s="26"/>
      <c r="D31" s="9"/>
      <c r="E31" s="9"/>
      <c r="F31" s="9"/>
      <c r="G31" s="9"/>
      <c r="H31" s="9">
        <f t="shared" si="1"/>
        <v>0</v>
      </c>
    </row>
    <row r="32" spans="1:8" x14ac:dyDescent="0.3">
      <c r="A32" s="6" t="s">
        <v>12</v>
      </c>
      <c r="B32" s="7">
        <f t="shared" si="0"/>
        <v>45776</v>
      </c>
      <c r="C32" s="8"/>
      <c r="D32" s="9"/>
      <c r="E32" s="9"/>
      <c r="F32" s="9"/>
      <c r="G32" s="9"/>
      <c r="H32" s="9">
        <f t="shared" si="1"/>
        <v>0</v>
      </c>
    </row>
    <row r="33" spans="1:8" ht="16.2" thickBot="1" x14ac:dyDescent="0.35">
      <c r="A33" s="6" t="s">
        <v>13</v>
      </c>
      <c r="B33" s="7">
        <f t="shared" si="0"/>
        <v>45777</v>
      </c>
      <c r="C33" s="8"/>
      <c r="D33" s="9"/>
      <c r="E33" s="9"/>
      <c r="F33" s="9"/>
      <c r="G33" s="9"/>
      <c r="H33" s="9">
        <f t="shared" si="1"/>
        <v>0</v>
      </c>
    </row>
    <row r="34" spans="1:8" ht="16.2" hidden="1" thickBot="1" x14ac:dyDescent="0.35">
      <c r="A34" s="6" t="s">
        <v>15</v>
      </c>
      <c r="B34" s="12">
        <f t="shared" si="0"/>
        <v>45778</v>
      </c>
      <c r="C34" s="8"/>
      <c r="D34" s="13" t="str">
        <f>IFERROR(VLOOKUP($C34,[1]paramétres!$A$2:$E$28,COLUMN()-2,FALSE),"")</f>
        <v/>
      </c>
      <c r="E34" s="13" t="str">
        <f>IFERROR(VLOOKUP($C34,[1]paramétres!$A$2:$E$28,COLUMN()-2,FALSE),"")</f>
        <v/>
      </c>
      <c r="F34" s="13" t="str">
        <f>IFERROR(VLOOKUP($C34,[1]paramétres!$A$2:$E$28,COLUMN()-2,FALSE),"")</f>
        <v/>
      </c>
      <c r="G34" s="13" t="str">
        <f>IFERROR(VLOOKUP($C34,[1]paramétres!$A$2:$E$28,COLUMN()-2,FALSE),"")</f>
        <v/>
      </c>
      <c r="H34" s="13" t="str">
        <f t="shared" si="1"/>
        <v/>
      </c>
    </row>
    <row r="35" spans="1:8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0</v>
      </c>
    </row>
    <row r="36" spans="1:8" hidden="1" x14ac:dyDescent="0.3">
      <c r="A36" s="65" t="s">
        <v>18</v>
      </c>
      <c r="B36" s="66"/>
      <c r="C36" s="66"/>
      <c r="D36" s="66"/>
      <c r="E36" s="66"/>
      <c r="F36" s="66"/>
      <c r="G36" s="66"/>
      <c r="H36" s="17">
        <f>SUMIF(A4:A34,"DIMANCHE",H4:H34)</f>
        <v>0</v>
      </c>
    </row>
    <row r="37" spans="1:8" hidden="1" x14ac:dyDescent="0.3">
      <c r="A37" s="65" t="s">
        <v>19</v>
      </c>
      <c r="B37" s="66"/>
      <c r="C37" s="66"/>
      <c r="D37" s="66"/>
      <c r="E37" s="66"/>
      <c r="F37" s="66"/>
      <c r="G37" s="66"/>
      <c r="H37" s="19">
        <f>SUMIF(I4:I34,1,H4:H34)</f>
        <v>0</v>
      </c>
    </row>
    <row r="38" spans="1:8" hidden="1" x14ac:dyDescent="0.3">
      <c r="A38" s="67" t="s">
        <v>20</v>
      </c>
      <c r="B38" s="68"/>
      <c r="C38" s="68"/>
      <c r="D38" s="68"/>
      <c r="E38" s="68"/>
      <c r="F38" s="68"/>
      <c r="G38" s="69"/>
      <c r="H38" s="20"/>
    </row>
    <row r="39" spans="1:8" hidden="1" x14ac:dyDescent="0.3">
      <c r="A39" s="67" t="s">
        <v>21</v>
      </c>
      <c r="B39" s="68"/>
      <c r="C39" s="68"/>
      <c r="D39" s="68"/>
      <c r="E39" s="68"/>
      <c r="F39" s="68"/>
      <c r="G39" s="69"/>
      <c r="H39" s="20"/>
    </row>
    <row r="40" spans="1:8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</row>
    <row r="41" spans="1:8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</row>
  </sheetData>
  <mergeCells count="14">
    <mergeCell ref="A41:G41"/>
    <mergeCell ref="A35:G35"/>
    <mergeCell ref="A36:G36"/>
    <mergeCell ref="A37:G37"/>
    <mergeCell ref="A38:G38"/>
    <mergeCell ref="A39:G39"/>
    <mergeCell ref="A40:G40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H41"/>
  <sheetViews>
    <sheetView topLeftCell="A21" workbookViewId="0">
      <selection activeCell="D34" sqref="D4:G34"/>
    </sheetView>
  </sheetViews>
  <sheetFormatPr baseColWidth="10" defaultRowHeight="15.6" x14ac:dyDescent="0.3"/>
  <sheetData>
    <row r="1" spans="1:8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</row>
    <row r="2" spans="1:8" x14ac:dyDescent="0.3">
      <c r="A2" s="43">
        <v>45778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</row>
    <row r="3" spans="1:8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</row>
    <row r="4" spans="1:8" x14ac:dyDescent="0.3">
      <c r="A4" s="6" t="s">
        <v>14</v>
      </c>
      <c r="B4" s="7">
        <f>A2</f>
        <v>45778</v>
      </c>
      <c r="C4" s="8"/>
      <c r="D4" s="9"/>
      <c r="E4" s="9"/>
      <c r="F4" s="9"/>
      <c r="G4" s="9"/>
      <c r="H4" s="9">
        <f>IFERROR((E4-D4)+(G4-F4),"")</f>
        <v>0</v>
      </c>
    </row>
    <row r="5" spans="1:8" x14ac:dyDescent="0.3">
      <c r="A5" s="6" t="s">
        <v>15</v>
      </c>
      <c r="B5" s="7">
        <f t="shared" ref="B5:B34" si="0">B4+1</f>
        <v>45779</v>
      </c>
      <c r="C5" s="8"/>
      <c r="D5" s="9"/>
      <c r="E5" s="9"/>
      <c r="F5" s="9"/>
      <c r="G5" s="9"/>
      <c r="H5" s="9">
        <f t="shared" ref="H5:H34" si="1">IFERROR((E5-D5)+(G5-F5),"")</f>
        <v>0</v>
      </c>
    </row>
    <row r="6" spans="1:8" x14ac:dyDescent="0.3">
      <c r="A6" s="6" t="s">
        <v>16</v>
      </c>
      <c r="B6" s="7">
        <f t="shared" si="0"/>
        <v>45780</v>
      </c>
      <c r="C6" s="8"/>
      <c r="D6" s="9"/>
      <c r="E6" s="9"/>
      <c r="F6" s="9"/>
      <c r="G6" s="9"/>
      <c r="H6" s="9">
        <f t="shared" si="1"/>
        <v>0</v>
      </c>
    </row>
    <row r="7" spans="1:8" x14ac:dyDescent="0.3">
      <c r="A7" s="6" t="s">
        <v>17</v>
      </c>
      <c r="B7" s="7">
        <f t="shared" si="0"/>
        <v>45781</v>
      </c>
      <c r="C7" s="8"/>
      <c r="D7" s="9"/>
      <c r="E7" s="9"/>
      <c r="F7" s="9"/>
      <c r="G7" s="9"/>
      <c r="H7" s="9">
        <f t="shared" si="1"/>
        <v>0</v>
      </c>
    </row>
    <row r="8" spans="1:8" x14ac:dyDescent="0.3">
      <c r="A8" s="6" t="s">
        <v>11</v>
      </c>
      <c r="B8" s="7">
        <f t="shared" si="0"/>
        <v>45782</v>
      </c>
      <c r="C8" s="8"/>
      <c r="D8" s="9"/>
      <c r="E8" s="9"/>
      <c r="F8" s="9"/>
      <c r="G8" s="9"/>
      <c r="H8" s="9">
        <f t="shared" si="1"/>
        <v>0</v>
      </c>
    </row>
    <row r="9" spans="1:8" x14ac:dyDescent="0.3">
      <c r="A9" s="6" t="s">
        <v>12</v>
      </c>
      <c r="B9" s="7">
        <f t="shared" si="0"/>
        <v>45783</v>
      </c>
      <c r="C9" s="8"/>
      <c r="D9" s="9"/>
      <c r="E9" s="9"/>
      <c r="F9" s="9"/>
      <c r="G9" s="9"/>
      <c r="H9" s="9">
        <f t="shared" si="1"/>
        <v>0</v>
      </c>
    </row>
    <row r="10" spans="1:8" x14ac:dyDescent="0.3">
      <c r="A10" s="6" t="s">
        <v>13</v>
      </c>
      <c r="B10" s="7">
        <f t="shared" si="0"/>
        <v>45784</v>
      </c>
      <c r="C10" s="8"/>
      <c r="D10" s="9"/>
      <c r="E10" s="9"/>
      <c r="F10" s="9"/>
      <c r="G10" s="9"/>
      <c r="H10" s="9">
        <f t="shared" si="1"/>
        <v>0</v>
      </c>
    </row>
    <row r="11" spans="1:8" x14ac:dyDescent="0.3">
      <c r="A11" s="6" t="s">
        <v>14</v>
      </c>
      <c r="B11" s="7">
        <f t="shared" si="0"/>
        <v>45785</v>
      </c>
      <c r="C11" s="8"/>
      <c r="D11" s="9"/>
      <c r="E11" s="9"/>
      <c r="F11" s="9"/>
      <c r="G11" s="9"/>
      <c r="H11" s="9">
        <f t="shared" si="1"/>
        <v>0</v>
      </c>
    </row>
    <row r="12" spans="1:8" x14ac:dyDescent="0.3">
      <c r="A12" s="6" t="s">
        <v>15</v>
      </c>
      <c r="B12" s="7">
        <f t="shared" si="0"/>
        <v>45786</v>
      </c>
      <c r="C12" s="8"/>
      <c r="D12" s="9"/>
      <c r="E12" s="9"/>
      <c r="F12" s="9"/>
      <c r="G12" s="9"/>
      <c r="H12" s="9">
        <f t="shared" si="1"/>
        <v>0</v>
      </c>
    </row>
    <row r="13" spans="1:8" x14ac:dyDescent="0.3">
      <c r="A13" s="6" t="s">
        <v>16</v>
      </c>
      <c r="B13" s="7">
        <f t="shared" si="0"/>
        <v>45787</v>
      </c>
      <c r="C13" s="8"/>
      <c r="D13" s="9"/>
      <c r="E13" s="9"/>
      <c r="F13" s="9"/>
      <c r="G13" s="9"/>
      <c r="H13" s="9">
        <f t="shared" si="1"/>
        <v>0</v>
      </c>
    </row>
    <row r="14" spans="1:8" x14ac:dyDescent="0.3">
      <c r="A14" s="6" t="s">
        <v>17</v>
      </c>
      <c r="B14" s="7">
        <f t="shared" si="0"/>
        <v>45788</v>
      </c>
      <c r="C14" s="8"/>
      <c r="D14" s="9"/>
      <c r="E14" s="9"/>
      <c r="F14" s="9"/>
      <c r="G14" s="9"/>
      <c r="H14" s="9">
        <f t="shared" si="1"/>
        <v>0</v>
      </c>
    </row>
    <row r="15" spans="1:8" x14ac:dyDescent="0.3">
      <c r="A15" s="6" t="s">
        <v>11</v>
      </c>
      <c r="B15" s="7">
        <f t="shared" si="0"/>
        <v>45789</v>
      </c>
      <c r="C15" s="8"/>
      <c r="D15" s="9"/>
      <c r="E15" s="9"/>
      <c r="F15" s="9"/>
      <c r="G15" s="9"/>
      <c r="H15" s="9">
        <f t="shared" si="1"/>
        <v>0</v>
      </c>
    </row>
    <row r="16" spans="1:8" x14ac:dyDescent="0.3">
      <c r="A16" s="6" t="s">
        <v>12</v>
      </c>
      <c r="B16" s="7">
        <f t="shared" si="0"/>
        <v>45790</v>
      </c>
      <c r="C16" s="8"/>
      <c r="D16" s="9"/>
      <c r="E16" s="9"/>
      <c r="F16" s="9"/>
      <c r="G16" s="9"/>
      <c r="H16" s="9">
        <f t="shared" si="1"/>
        <v>0</v>
      </c>
    </row>
    <row r="17" spans="1:8" x14ac:dyDescent="0.3">
      <c r="A17" s="6" t="s">
        <v>13</v>
      </c>
      <c r="B17" s="7">
        <f t="shared" si="0"/>
        <v>45791</v>
      </c>
      <c r="C17" s="8"/>
      <c r="D17" s="9"/>
      <c r="E17" s="9"/>
      <c r="F17" s="9"/>
      <c r="G17" s="9"/>
      <c r="H17" s="9">
        <f t="shared" si="1"/>
        <v>0</v>
      </c>
    </row>
    <row r="18" spans="1:8" x14ac:dyDescent="0.3">
      <c r="A18" s="6" t="s">
        <v>14</v>
      </c>
      <c r="B18" s="7">
        <f t="shared" si="0"/>
        <v>45792</v>
      </c>
      <c r="C18" s="8"/>
      <c r="D18" s="9"/>
      <c r="E18" s="9"/>
      <c r="F18" s="9"/>
      <c r="G18" s="9"/>
      <c r="H18" s="9">
        <f t="shared" si="1"/>
        <v>0</v>
      </c>
    </row>
    <row r="19" spans="1:8" x14ac:dyDescent="0.3">
      <c r="A19" s="6" t="s">
        <v>15</v>
      </c>
      <c r="B19" s="7">
        <f t="shared" si="0"/>
        <v>45793</v>
      </c>
      <c r="C19" s="8"/>
      <c r="D19" s="9"/>
      <c r="E19" s="9"/>
      <c r="F19" s="9"/>
      <c r="G19" s="9"/>
      <c r="H19" s="9">
        <f t="shared" si="1"/>
        <v>0</v>
      </c>
    </row>
    <row r="20" spans="1:8" x14ac:dyDescent="0.3">
      <c r="A20" s="6" t="s">
        <v>16</v>
      </c>
      <c r="B20" s="7">
        <f t="shared" si="0"/>
        <v>45794</v>
      </c>
      <c r="C20" s="8"/>
      <c r="D20" s="9"/>
      <c r="E20" s="9"/>
      <c r="F20" s="9"/>
      <c r="G20" s="9"/>
      <c r="H20" s="9">
        <f t="shared" si="1"/>
        <v>0</v>
      </c>
    </row>
    <row r="21" spans="1:8" x14ac:dyDescent="0.3">
      <c r="A21" s="6" t="s">
        <v>17</v>
      </c>
      <c r="B21" s="7">
        <f t="shared" si="0"/>
        <v>45795</v>
      </c>
      <c r="C21" s="8"/>
      <c r="D21" s="9"/>
      <c r="E21" s="9"/>
      <c r="F21" s="9"/>
      <c r="G21" s="9"/>
      <c r="H21" s="9">
        <f t="shared" si="1"/>
        <v>0</v>
      </c>
    </row>
    <row r="22" spans="1:8" x14ac:dyDescent="0.3">
      <c r="A22" s="6" t="s">
        <v>11</v>
      </c>
      <c r="B22" s="7">
        <f t="shared" si="0"/>
        <v>45796</v>
      </c>
      <c r="C22" s="8"/>
      <c r="D22" s="9"/>
      <c r="E22" s="9"/>
      <c r="F22" s="9"/>
      <c r="G22" s="9"/>
      <c r="H22" s="9">
        <f t="shared" si="1"/>
        <v>0</v>
      </c>
    </row>
    <row r="23" spans="1:8" x14ac:dyDescent="0.3">
      <c r="A23" s="6" t="s">
        <v>12</v>
      </c>
      <c r="B23" s="7">
        <f t="shared" si="0"/>
        <v>45797</v>
      </c>
      <c r="C23" s="26"/>
      <c r="D23" s="9"/>
      <c r="E23" s="9"/>
      <c r="F23" s="9"/>
      <c r="G23" s="9"/>
      <c r="H23" s="9">
        <f t="shared" si="1"/>
        <v>0</v>
      </c>
    </row>
    <row r="24" spans="1:8" x14ac:dyDescent="0.3">
      <c r="A24" s="6" t="s">
        <v>13</v>
      </c>
      <c r="B24" s="7">
        <f t="shared" si="0"/>
        <v>45798</v>
      </c>
      <c r="C24" s="26"/>
      <c r="D24" s="9"/>
      <c r="E24" s="9"/>
      <c r="F24" s="9"/>
      <c r="G24" s="9"/>
      <c r="H24" s="9">
        <f t="shared" si="1"/>
        <v>0</v>
      </c>
    </row>
    <row r="25" spans="1:8" x14ac:dyDescent="0.3">
      <c r="A25" s="6" t="s">
        <v>14</v>
      </c>
      <c r="B25" s="7">
        <f t="shared" si="0"/>
        <v>45799</v>
      </c>
      <c r="C25" s="26"/>
      <c r="D25" s="9"/>
      <c r="E25" s="9"/>
      <c r="F25" s="9"/>
      <c r="G25" s="9"/>
      <c r="H25" s="9">
        <f t="shared" si="1"/>
        <v>0</v>
      </c>
    </row>
    <row r="26" spans="1:8" x14ac:dyDescent="0.3">
      <c r="A26" s="6" t="s">
        <v>15</v>
      </c>
      <c r="B26" s="7">
        <f t="shared" si="0"/>
        <v>45800</v>
      </c>
      <c r="C26" s="26"/>
      <c r="D26" s="9"/>
      <c r="E26" s="9"/>
      <c r="F26" s="9"/>
      <c r="G26" s="9"/>
      <c r="H26" s="9">
        <f t="shared" si="1"/>
        <v>0</v>
      </c>
    </row>
    <row r="27" spans="1:8" x14ac:dyDescent="0.3">
      <c r="A27" s="6" t="s">
        <v>16</v>
      </c>
      <c r="B27" s="7">
        <f t="shared" si="0"/>
        <v>45801</v>
      </c>
      <c r="C27" s="26"/>
      <c r="D27" s="9"/>
      <c r="E27" s="9"/>
      <c r="F27" s="9"/>
      <c r="G27" s="9"/>
      <c r="H27" s="9">
        <f t="shared" si="1"/>
        <v>0</v>
      </c>
    </row>
    <row r="28" spans="1:8" x14ac:dyDescent="0.3">
      <c r="A28" s="6" t="s">
        <v>17</v>
      </c>
      <c r="B28" s="7">
        <f t="shared" si="0"/>
        <v>45802</v>
      </c>
      <c r="C28" s="26"/>
      <c r="D28" s="9"/>
      <c r="E28" s="9"/>
      <c r="F28" s="9"/>
      <c r="G28" s="9"/>
      <c r="H28" s="9">
        <f t="shared" si="1"/>
        <v>0</v>
      </c>
    </row>
    <row r="29" spans="1:8" x14ac:dyDescent="0.3">
      <c r="A29" s="6" t="s">
        <v>11</v>
      </c>
      <c r="B29" s="7">
        <f t="shared" si="0"/>
        <v>45803</v>
      </c>
      <c r="C29" s="26"/>
      <c r="D29" s="9"/>
      <c r="E29" s="9"/>
      <c r="F29" s="9"/>
      <c r="G29" s="9"/>
      <c r="H29" s="9">
        <f t="shared" si="1"/>
        <v>0</v>
      </c>
    </row>
    <row r="30" spans="1:8" x14ac:dyDescent="0.3">
      <c r="A30" s="6" t="s">
        <v>12</v>
      </c>
      <c r="B30" s="7">
        <f t="shared" si="0"/>
        <v>45804</v>
      </c>
      <c r="C30" s="26"/>
      <c r="D30" s="9"/>
      <c r="E30" s="9"/>
      <c r="F30" s="9"/>
      <c r="G30" s="9"/>
      <c r="H30" s="9">
        <f t="shared" si="1"/>
        <v>0</v>
      </c>
    </row>
    <row r="31" spans="1:8" x14ac:dyDescent="0.3">
      <c r="A31" s="6" t="s">
        <v>13</v>
      </c>
      <c r="B31" s="7">
        <f t="shared" si="0"/>
        <v>45805</v>
      </c>
      <c r="C31" s="26"/>
      <c r="D31" s="9"/>
      <c r="E31" s="9"/>
      <c r="F31" s="9"/>
      <c r="G31" s="9"/>
      <c r="H31" s="9">
        <f t="shared" si="1"/>
        <v>0</v>
      </c>
    </row>
    <row r="32" spans="1:8" x14ac:dyDescent="0.3">
      <c r="A32" s="6" t="s">
        <v>14</v>
      </c>
      <c r="B32" s="7">
        <f t="shared" si="0"/>
        <v>45806</v>
      </c>
      <c r="C32" s="8"/>
      <c r="D32" s="9"/>
      <c r="E32" s="9"/>
      <c r="F32" s="9"/>
      <c r="G32" s="9"/>
      <c r="H32" s="9">
        <f t="shared" si="1"/>
        <v>0</v>
      </c>
    </row>
    <row r="33" spans="1:8" x14ac:dyDescent="0.3">
      <c r="A33" s="6" t="s">
        <v>15</v>
      </c>
      <c r="B33" s="7">
        <f t="shared" si="0"/>
        <v>45807</v>
      </c>
      <c r="C33" s="8"/>
      <c r="D33" s="9"/>
      <c r="E33" s="9"/>
      <c r="F33" s="9"/>
      <c r="G33" s="9"/>
      <c r="H33" s="9">
        <f t="shared" si="1"/>
        <v>0</v>
      </c>
    </row>
    <row r="34" spans="1:8" ht="16.2" thickBot="1" x14ac:dyDescent="0.35">
      <c r="A34" s="6" t="s">
        <v>16</v>
      </c>
      <c r="B34" s="12">
        <f t="shared" si="0"/>
        <v>45808</v>
      </c>
      <c r="C34" s="8"/>
      <c r="D34" s="13"/>
      <c r="E34" s="13"/>
      <c r="F34" s="13"/>
      <c r="G34" s="13"/>
      <c r="H34" s="13">
        <f t="shared" si="1"/>
        <v>0</v>
      </c>
    </row>
    <row r="35" spans="1:8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0</v>
      </c>
    </row>
    <row r="36" spans="1:8" hidden="1" x14ac:dyDescent="0.3">
      <c r="A36" s="65" t="s">
        <v>18</v>
      </c>
      <c r="B36" s="66"/>
      <c r="C36" s="66"/>
      <c r="D36" s="66"/>
      <c r="E36" s="66"/>
      <c r="F36" s="66"/>
      <c r="G36" s="66"/>
      <c r="H36" s="17">
        <f>SUMIF(A4:A34,"DIMANCHE",H4:H34)</f>
        <v>0</v>
      </c>
    </row>
    <row r="37" spans="1:8" hidden="1" x14ac:dyDescent="0.3">
      <c r="A37" s="65" t="s">
        <v>19</v>
      </c>
      <c r="B37" s="66"/>
      <c r="C37" s="66"/>
      <c r="D37" s="66"/>
      <c r="E37" s="66"/>
      <c r="F37" s="66"/>
      <c r="G37" s="66"/>
      <c r="H37" s="19">
        <f>SUMIF(I4:I34,1,H4:H34)</f>
        <v>0</v>
      </c>
    </row>
    <row r="38" spans="1:8" hidden="1" x14ac:dyDescent="0.3">
      <c r="A38" s="67" t="s">
        <v>20</v>
      </c>
      <c r="B38" s="68"/>
      <c r="C38" s="68"/>
      <c r="D38" s="68"/>
      <c r="E38" s="68"/>
      <c r="F38" s="68"/>
      <c r="G38" s="69"/>
      <c r="H38" s="20"/>
    </row>
    <row r="39" spans="1:8" hidden="1" x14ac:dyDescent="0.3">
      <c r="A39" s="67" t="s">
        <v>21</v>
      </c>
      <c r="B39" s="68"/>
      <c r="C39" s="68"/>
      <c r="D39" s="68"/>
      <c r="E39" s="68"/>
      <c r="F39" s="68"/>
      <c r="G39" s="69"/>
      <c r="H39" s="20"/>
    </row>
    <row r="40" spans="1:8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</row>
    <row r="41" spans="1:8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</row>
  </sheetData>
  <mergeCells count="14">
    <mergeCell ref="A41:G41"/>
    <mergeCell ref="A35:G35"/>
    <mergeCell ref="A36:G36"/>
    <mergeCell ref="A37:G37"/>
    <mergeCell ref="A38:G38"/>
    <mergeCell ref="A39:G39"/>
    <mergeCell ref="A40:G40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H41"/>
  <sheetViews>
    <sheetView workbookViewId="0">
      <selection activeCell="D4" sqref="D4:G33"/>
    </sheetView>
  </sheetViews>
  <sheetFormatPr baseColWidth="10" defaultRowHeight="15.6" x14ac:dyDescent="0.3"/>
  <sheetData>
    <row r="1" spans="1:8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</row>
    <row r="2" spans="1:8" x14ac:dyDescent="0.3">
      <c r="A2" s="43">
        <v>45809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</row>
    <row r="3" spans="1:8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</row>
    <row r="4" spans="1:8" x14ac:dyDescent="0.3">
      <c r="A4" s="6" t="s">
        <v>17</v>
      </c>
      <c r="B4" s="7">
        <f>A2</f>
        <v>45809</v>
      </c>
      <c r="C4" s="8"/>
      <c r="D4" s="9"/>
      <c r="E4" s="9"/>
      <c r="F4" s="9"/>
      <c r="G4" s="9"/>
      <c r="H4" s="9">
        <f>IFERROR((E4-D4)+(G4-F4),"")</f>
        <v>0</v>
      </c>
    </row>
    <row r="5" spans="1:8" x14ac:dyDescent="0.3">
      <c r="A5" s="6" t="s">
        <v>11</v>
      </c>
      <c r="B5" s="7">
        <f t="shared" ref="B5:B34" si="0">B4+1</f>
        <v>45810</v>
      </c>
      <c r="C5" s="8"/>
      <c r="D5" s="9"/>
      <c r="E5" s="9"/>
      <c r="F5" s="9"/>
      <c r="G5" s="9"/>
      <c r="H5" s="9">
        <f t="shared" ref="H5:H34" si="1">IFERROR((E5-D5)+(G5-F5),"")</f>
        <v>0</v>
      </c>
    </row>
    <row r="6" spans="1:8" x14ac:dyDescent="0.3">
      <c r="A6" s="6" t="s">
        <v>12</v>
      </c>
      <c r="B6" s="7">
        <f t="shared" si="0"/>
        <v>45811</v>
      </c>
      <c r="C6" s="8"/>
      <c r="D6" s="9"/>
      <c r="E6" s="9"/>
      <c r="F6" s="9"/>
      <c r="G6" s="9"/>
      <c r="H6" s="9">
        <f t="shared" si="1"/>
        <v>0</v>
      </c>
    </row>
    <row r="7" spans="1:8" x14ac:dyDescent="0.3">
      <c r="A7" s="6" t="s">
        <v>13</v>
      </c>
      <c r="B7" s="7">
        <f t="shared" si="0"/>
        <v>45812</v>
      </c>
      <c r="C7" s="8"/>
      <c r="D7" s="9"/>
      <c r="E7" s="9"/>
      <c r="F7" s="9"/>
      <c r="G7" s="9"/>
      <c r="H7" s="9">
        <f t="shared" si="1"/>
        <v>0</v>
      </c>
    </row>
    <row r="8" spans="1:8" x14ac:dyDescent="0.3">
      <c r="A8" s="6" t="s">
        <v>14</v>
      </c>
      <c r="B8" s="7">
        <f t="shared" si="0"/>
        <v>45813</v>
      </c>
      <c r="C8" s="8"/>
      <c r="D8" s="9"/>
      <c r="E8" s="9"/>
      <c r="F8" s="9"/>
      <c r="G8" s="9"/>
      <c r="H8" s="9">
        <f t="shared" si="1"/>
        <v>0</v>
      </c>
    </row>
    <row r="9" spans="1:8" x14ac:dyDescent="0.3">
      <c r="A9" s="6" t="s">
        <v>15</v>
      </c>
      <c r="B9" s="7">
        <f t="shared" si="0"/>
        <v>45814</v>
      </c>
      <c r="C9" s="8"/>
      <c r="D9" s="9"/>
      <c r="E9" s="9"/>
      <c r="F9" s="9"/>
      <c r="G9" s="9"/>
      <c r="H9" s="9">
        <f t="shared" si="1"/>
        <v>0</v>
      </c>
    </row>
    <row r="10" spans="1:8" x14ac:dyDescent="0.3">
      <c r="A10" s="6" t="s">
        <v>16</v>
      </c>
      <c r="B10" s="7">
        <f t="shared" si="0"/>
        <v>45815</v>
      </c>
      <c r="C10" s="8"/>
      <c r="D10" s="9"/>
      <c r="E10" s="9"/>
      <c r="F10" s="9"/>
      <c r="G10" s="9"/>
      <c r="H10" s="9">
        <f t="shared" si="1"/>
        <v>0</v>
      </c>
    </row>
    <row r="11" spans="1:8" x14ac:dyDescent="0.3">
      <c r="A11" s="6" t="s">
        <v>17</v>
      </c>
      <c r="B11" s="7">
        <f t="shared" si="0"/>
        <v>45816</v>
      </c>
      <c r="C11" s="8"/>
      <c r="D11" s="9"/>
      <c r="E11" s="9"/>
      <c r="F11" s="9"/>
      <c r="G11" s="9"/>
      <c r="H11" s="9">
        <f t="shared" si="1"/>
        <v>0</v>
      </c>
    </row>
    <row r="12" spans="1:8" x14ac:dyDescent="0.3">
      <c r="A12" s="6" t="s">
        <v>11</v>
      </c>
      <c r="B12" s="7">
        <f t="shared" si="0"/>
        <v>45817</v>
      </c>
      <c r="C12" s="8"/>
      <c r="D12" s="9"/>
      <c r="E12" s="9"/>
      <c r="F12" s="9"/>
      <c r="G12" s="9"/>
      <c r="H12" s="9">
        <f t="shared" si="1"/>
        <v>0</v>
      </c>
    </row>
    <row r="13" spans="1:8" x14ac:dyDescent="0.3">
      <c r="A13" s="6" t="s">
        <v>12</v>
      </c>
      <c r="B13" s="7">
        <f t="shared" si="0"/>
        <v>45818</v>
      </c>
      <c r="C13" s="8"/>
      <c r="D13" s="9"/>
      <c r="E13" s="9"/>
      <c r="F13" s="9"/>
      <c r="G13" s="9"/>
      <c r="H13" s="9">
        <f t="shared" si="1"/>
        <v>0</v>
      </c>
    </row>
    <row r="14" spans="1:8" x14ac:dyDescent="0.3">
      <c r="A14" s="6" t="s">
        <v>13</v>
      </c>
      <c r="B14" s="7">
        <f t="shared" si="0"/>
        <v>45819</v>
      </c>
      <c r="C14" s="8"/>
      <c r="D14" s="9"/>
      <c r="E14" s="9"/>
      <c r="F14" s="9"/>
      <c r="G14" s="9"/>
      <c r="H14" s="9">
        <f t="shared" si="1"/>
        <v>0</v>
      </c>
    </row>
    <row r="15" spans="1:8" x14ac:dyDescent="0.3">
      <c r="A15" s="6" t="s">
        <v>14</v>
      </c>
      <c r="B15" s="7">
        <f t="shared" si="0"/>
        <v>45820</v>
      </c>
      <c r="C15" s="8"/>
      <c r="D15" s="9"/>
      <c r="E15" s="9"/>
      <c r="F15" s="9"/>
      <c r="G15" s="9"/>
      <c r="H15" s="9">
        <f t="shared" si="1"/>
        <v>0</v>
      </c>
    </row>
    <row r="16" spans="1:8" x14ac:dyDescent="0.3">
      <c r="A16" s="6" t="s">
        <v>15</v>
      </c>
      <c r="B16" s="7">
        <f t="shared" si="0"/>
        <v>45821</v>
      </c>
      <c r="C16" s="8"/>
      <c r="D16" s="9"/>
      <c r="E16" s="9"/>
      <c r="F16" s="9"/>
      <c r="G16" s="9"/>
      <c r="H16" s="9">
        <f t="shared" si="1"/>
        <v>0</v>
      </c>
    </row>
    <row r="17" spans="1:8" x14ac:dyDescent="0.3">
      <c r="A17" s="6" t="s">
        <v>16</v>
      </c>
      <c r="B17" s="7">
        <f t="shared" si="0"/>
        <v>45822</v>
      </c>
      <c r="C17" s="8"/>
      <c r="D17" s="9"/>
      <c r="E17" s="9"/>
      <c r="F17" s="9"/>
      <c r="G17" s="9"/>
      <c r="H17" s="9">
        <f t="shared" si="1"/>
        <v>0</v>
      </c>
    </row>
    <row r="18" spans="1:8" x14ac:dyDescent="0.3">
      <c r="A18" s="6" t="s">
        <v>17</v>
      </c>
      <c r="B18" s="7">
        <f t="shared" si="0"/>
        <v>45823</v>
      </c>
      <c r="C18" s="8"/>
      <c r="D18" s="9"/>
      <c r="E18" s="9"/>
      <c r="F18" s="9"/>
      <c r="G18" s="9"/>
      <c r="H18" s="9">
        <f t="shared" si="1"/>
        <v>0</v>
      </c>
    </row>
    <row r="19" spans="1:8" x14ac:dyDescent="0.3">
      <c r="A19" s="6" t="s">
        <v>11</v>
      </c>
      <c r="B19" s="7">
        <f t="shared" si="0"/>
        <v>45824</v>
      </c>
      <c r="C19" s="8"/>
      <c r="D19" s="9"/>
      <c r="E19" s="9"/>
      <c r="F19" s="9"/>
      <c r="G19" s="9"/>
      <c r="H19" s="9">
        <f t="shared" si="1"/>
        <v>0</v>
      </c>
    </row>
    <row r="20" spans="1:8" x14ac:dyDescent="0.3">
      <c r="A20" s="6" t="s">
        <v>12</v>
      </c>
      <c r="B20" s="7">
        <f t="shared" si="0"/>
        <v>45825</v>
      </c>
      <c r="C20" s="8"/>
      <c r="D20" s="9"/>
      <c r="E20" s="9"/>
      <c r="F20" s="9"/>
      <c r="G20" s="9"/>
      <c r="H20" s="9">
        <f t="shared" si="1"/>
        <v>0</v>
      </c>
    </row>
    <row r="21" spans="1:8" x14ac:dyDescent="0.3">
      <c r="A21" s="6" t="s">
        <v>13</v>
      </c>
      <c r="B21" s="7">
        <f t="shared" si="0"/>
        <v>45826</v>
      </c>
      <c r="C21" s="8"/>
      <c r="D21" s="9"/>
      <c r="E21" s="9"/>
      <c r="F21" s="9"/>
      <c r="G21" s="9"/>
      <c r="H21" s="9">
        <f t="shared" si="1"/>
        <v>0</v>
      </c>
    </row>
    <row r="22" spans="1:8" x14ac:dyDescent="0.3">
      <c r="A22" s="6" t="s">
        <v>14</v>
      </c>
      <c r="B22" s="7">
        <f t="shared" si="0"/>
        <v>45827</v>
      </c>
      <c r="C22" s="8"/>
      <c r="D22" s="9"/>
      <c r="E22" s="9"/>
      <c r="F22" s="9"/>
      <c r="G22" s="9"/>
      <c r="H22" s="9">
        <f t="shared" si="1"/>
        <v>0</v>
      </c>
    </row>
    <row r="23" spans="1:8" x14ac:dyDescent="0.3">
      <c r="A23" s="6" t="s">
        <v>15</v>
      </c>
      <c r="B23" s="7">
        <f t="shared" si="0"/>
        <v>45828</v>
      </c>
      <c r="C23" s="26"/>
      <c r="D23" s="9"/>
      <c r="E23" s="9"/>
      <c r="F23" s="9"/>
      <c r="G23" s="9"/>
      <c r="H23" s="9">
        <f t="shared" si="1"/>
        <v>0</v>
      </c>
    </row>
    <row r="24" spans="1:8" x14ac:dyDescent="0.3">
      <c r="A24" s="6" t="s">
        <v>16</v>
      </c>
      <c r="B24" s="7">
        <f t="shared" si="0"/>
        <v>45829</v>
      </c>
      <c r="C24" s="26"/>
      <c r="D24" s="9"/>
      <c r="E24" s="9"/>
      <c r="F24" s="9"/>
      <c r="G24" s="9"/>
      <c r="H24" s="9">
        <f t="shared" si="1"/>
        <v>0</v>
      </c>
    </row>
    <row r="25" spans="1:8" x14ac:dyDescent="0.3">
      <c r="A25" s="6" t="s">
        <v>17</v>
      </c>
      <c r="B25" s="7">
        <f t="shared" si="0"/>
        <v>45830</v>
      </c>
      <c r="C25" s="26"/>
      <c r="D25" s="9"/>
      <c r="E25" s="9"/>
      <c r="F25" s="9"/>
      <c r="G25" s="9"/>
      <c r="H25" s="9">
        <f t="shared" si="1"/>
        <v>0</v>
      </c>
    </row>
    <row r="26" spans="1:8" x14ac:dyDescent="0.3">
      <c r="A26" s="6" t="s">
        <v>11</v>
      </c>
      <c r="B26" s="7">
        <f t="shared" si="0"/>
        <v>45831</v>
      </c>
      <c r="C26" s="26"/>
      <c r="D26" s="9"/>
      <c r="E26" s="9"/>
      <c r="F26" s="9"/>
      <c r="G26" s="9"/>
      <c r="H26" s="9">
        <f t="shared" si="1"/>
        <v>0</v>
      </c>
    </row>
    <row r="27" spans="1:8" x14ac:dyDescent="0.3">
      <c r="A27" s="6" t="s">
        <v>12</v>
      </c>
      <c r="B27" s="7">
        <f t="shared" si="0"/>
        <v>45832</v>
      </c>
      <c r="C27" s="26"/>
      <c r="D27" s="9"/>
      <c r="E27" s="9"/>
      <c r="F27" s="9"/>
      <c r="G27" s="9"/>
      <c r="H27" s="9">
        <f t="shared" si="1"/>
        <v>0</v>
      </c>
    </row>
    <row r="28" spans="1:8" x14ac:dyDescent="0.3">
      <c r="A28" s="6" t="s">
        <v>13</v>
      </c>
      <c r="B28" s="7">
        <f t="shared" si="0"/>
        <v>45833</v>
      </c>
      <c r="C28" s="26"/>
      <c r="D28" s="9"/>
      <c r="E28" s="9"/>
      <c r="F28" s="9"/>
      <c r="G28" s="9"/>
      <c r="H28" s="9">
        <f t="shared" si="1"/>
        <v>0</v>
      </c>
    </row>
    <row r="29" spans="1:8" x14ac:dyDescent="0.3">
      <c r="A29" s="6" t="s">
        <v>14</v>
      </c>
      <c r="B29" s="7">
        <f t="shared" si="0"/>
        <v>45834</v>
      </c>
      <c r="C29" s="26"/>
      <c r="D29" s="9"/>
      <c r="E29" s="9"/>
      <c r="F29" s="9"/>
      <c r="G29" s="9"/>
      <c r="H29" s="9">
        <f t="shared" si="1"/>
        <v>0</v>
      </c>
    </row>
    <row r="30" spans="1:8" x14ac:dyDescent="0.3">
      <c r="A30" s="6" t="s">
        <v>15</v>
      </c>
      <c r="B30" s="7">
        <f t="shared" si="0"/>
        <v>45835</v>
      </c>
      <c r="C30" s="26"/>
      <c r="D30" s="9"/>
      <c r="E30" s="9"/>
      <c r="F30" s="9"/>
      <c r="G30" s="9"/>
      <c r="H30" s="9">
        <f t="shared" si="1"/>
        <v>0</v>
      </c>
    </row>
    <row r="31" spans="1:8" x14ac:dyDescent="0.3">
      <c r="A31" s="6" t="s">
        <v>16</v>
      </c>
      <c r="B31" s="7">
        <f t="shared" si="0"/>
        <v>45836</v>
      </c>
      <c r="C31" s="26"/>
      <c r="D31" s="9"/>
      <c r="E31" s="9"/>
      <c r="F31" s="9"/>
      <c r="G31" s="9"/>
      <c r="H31" s="9">
        <f t="shared" si="1"/>
        <v>0</v>
      </c>
    </row>
    <row r="32" spans="1:8" x14ac:dyDescent="0.3">
      <c r="A32" s="6" t="s">
        <v>17</v>
      </c>
      <c r="B32" s="7">
        <f t="shared" si="0"/>
        <v>45837</v>
      </c>
      <c r="C32" s="8"/>
      <c r="D32" s="9"/>
      <c r="E32" s="9"/>
      <c r="F32" s="9"/>
      <c r="G32" s="9"/>
      <c r="H32" s="9">
        <f t="shared" si="1"/>
        <v>0</v>
      </c>
    </row>
    <row r="33" spans="1:8" ht="16.2" thickBot="1" x14ac:dyDescent="0.35">
      <c r="A33" s="6" t="s">
        <v>11</v>
      </c>
      <c r="B33" s="7">
        <f t="shared" si="0"/>
        <v>45838</v>
      </c>
      <c r="C33" s="8"/>
      <c r="D33" s="9"/>
      <c r="E33" s="9"/>
      <c r="F33" s="9"/>
      <c r="G33" s="9"/>
      <c r="H33" s="9">
        <f t="shared" si="1"/>
        <v>0</v>
      </c>
    </row>
    <row r="34" spans="1:8" ht="16.2" hidden="1" thickBot="1" x14ac:dyDescent="0.35">
      <c r="A34" s="6" t="s">
        <v>15</v>
      </c>
      <c r="B34" s="12">
        <f t="shared" si="0"/>
        <v>45839</v>
      </c>
      <c r="C34" s="8"/>
      <c r="D34" s="13" t="str">
        <f>IFERROR(VLOOKUP($C34,[1]paramétres!$A$2:$E$28,COLUMN()-2,FALSE),"")</f>
        <v/>
      </c>
      <c r="E34" s="13" t="str">
        <f>IFERROR(VLOOKUP($C34,[1]paramétres!$A$2:$E$28,COLUMN()-2,FALSE),"")</f>
        <v/>
      </c>
      <c r="F34" s="13" t="str">
        <f>IFERROR(VLOOKUP($C34,[1]paramétres!$A$2:$E$28,COLUMN()-2,FALSE),"")</f>
        <v/>
      </c>
      <c r="G34" s="13" t="str">
        <f>IFERROR(VLOOKUP($C34,[1]paramétres!$A$2:$E$28,COLUMN()-2,FALSE),"")</f>
        <v/>
      </c>
      <c r="H34" s="13" t="str">
        <f t="shared" si="1"/>
        <v/>
      </c>
    </row>
    <row r="35" spans="1:8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0</v>
      </c>
    </row>
    <row r="36" spans="1:8" hidden="1" x14ac:dyDescent="0.3">
      <c r="A36" s="65" t="s">
        <v>18</v>
      </c>
      <c r="B36" s="66"/>
      <c r="C36" s="66"/>
      <c r="D36" s="66"/>
      <c r="E36" s="66"/>
      <c r="F36" s="66"/>
      <c r="G36" s="66"/>
      <c r="H36" s="17">
        <f>SUMIF(A4:A34,"DIMANCHE",H4:H34)</f>
        <v>0</v>
      </c>
    </row>
    <row r="37" spans="1:8" hidden="1" x14ac:dyDescent="0.3">
      <c r="A37" s="65" t="s">
        <v>19</v>
      </c>
      <c r="B37" s="66"/>
      <c r="C37" s="66"/>
      <c r="D37" s="66"/>
      <c r="E37" s="66"/>
      <c r="F37" s="66"/>
      <c r="G37" s="66"/>
      <c r="H37" s="19">
        <f>SUMIF(I4:I34,1,H4:H34)</f>
        <v>0</v>
      </c>
    </row>
    <row r="38" spans="1:8" hidden="1" x14ac:dyDescent="0.3">
      <c r="A38" s="67" t="s">
        <v>20</v>
      </c>
      <c r="B38" s="68"/>
      <c r="C38" s="68"/>
      <c r="D38" s="68"/>
      <c r="E38" s="68"/>
      <c r="F38" s="68"/>
      <c r="G38" s="69"/>
      <c r="H38" s="20"/>
    </row>
    <row r="39" spans="1:8" hidden="1" x14ac:dyDescent="0.3">
      <c r="A39" s="67" t="s">
        <v>21</v>
      </c>
      <c r="B39" s="68"/>
      <c r="C39" s="68"/>
      <c r="D39" s="68"/>
      <c r="E39" s="68"/>
      <c r="F39" s="68"/>
      <c r="G39" s="69"/>
      <c r="H39" s="20"/>
    </row>
    <row r="40" spans="1:8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</row>
    <row r="41" spans="1:8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</row>
  </sheetData>
  <mergeCells count="14">
    <mergeCell ref="A41:G41"/>
    <mergeCell ref="A35:G35"/>
    <mergeCell ref="A36:G36"/>
    <mergeCell ref="A37:G37"/>
    <mergeCell ref="A38:G38"/>
    <mergeCell ref="A39:G39"/>
    <mergeCell ref="A40:G40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H41"/>
  <sheetViews>
    <sheetView workbookViewId="0">
      <selection activeCell="A41" sqref="A41:XFD41"/>
    </sheetView>
  </sheetViews>
  <sheetFormatPr baseColWidth="10" defaultRowHeight="15.6" x14ac:dyDescent="0.3"/>
  <sheetData>
    <row r="1" spans="1:8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</row>
    <row r="2" spans="1:8" x14ac:dyDescent="0.3">
      <c r="A2" s="43">
        <v>45839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</row>
    <row r="3" spans="1:8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</row>
    <row r="4" spans="1:8" x14ac:dyDescent="0.3">
      <c r="A4" s="6" t="s">
        <v>12</v>
      </c>
      <c r="B4" s="7">
        <f>A2</f>
        <v>45839</v>
      </c>
      <c r="C4" s="8"/>
      <c r="D4" s="9"/>
      <c r="E4" s="9"/>
      <c r="F4" s="9"/>
      <c r="G4" s="9"/>
      <c r="H4" s="9">
        <f>IFERROR((E4-D4)+(G4-F4),"")</f>
        <v>0</v>
      </c>
    </row>
    <row r="5" spans="1:8" x14ac:dyDescent="0.3">
      <c r="A5" s="6" t="s">
        <v>13</v>
      </c>
      <c r="B5" s="7">
        <f t="shared" ref="B5:B34" si="0">B4+1</f>
        <v>45840</v>
      </c>
      <c r="C5" s="8"/>
      <c r="D5" s="9"/>
      <c r="E5" s="9"/>
      <c r="F5" s="9"/>
      <c r="G5" s="9"/>
      <c r="H5" s="9">
        <f t="shared" ref="H5:H34" si="1">IFERROR((E5-D5)+(G5-F5),"")</f>
        <v>0</v>
      </c>
    </row>
    <row r="6" spans="1:8" x14ac:dyDescent="0.3">
      <c r="A6" s="6" t="s">
        <v>14</v>
      </c>
      <c r="B6" s="7">
        <f t="shared" si="0"/>
        <v>45841</v>
      </c>
      <c r="C6" s="8"/>
      <c r="D6" s="9"/>
      <c r="E6" s="9"/>
      <c r="F6" s="9"/>
      <c r="G6" s="9"/>
      <c r="H6" s="9">
        <f t="shared" si="1"/>
        <v>0</v>
      </c>
    </row>
    <row r="7" spans="1:8" x14ac:dyDescent="0.3">
      <c r="A7" s="6" t="s">
        <v>15</v>
      </c>
      <c r="B7" s="7">
        <f t="shared" si="0"/>
        <v>45842</v>
      </c>
      <c r="C7" s="8"/>
      <c r="D7" s="9"/>
      <c r="E7" s="9"/>
      <c r="F7" s="9"/>
      <c r="G7" s="9"/>
      <c r="H7" s="9">
        <f t="shared" si="1"/>
        <v>0</v>
      </c>
    </row>
    <row r="8" spans="1:8" x14ac:dyDescent="0.3">
      <c r="A8" s="6" t="s">
        <v>16</v>
      </c>
      <c r="B8" s="7">
        <f t="shared" si="0"/>
        <v>45843</v>
      </c>
      <c r="C8" s="8"/>
      <c r="D8" s="9"/>
      <c r="E8" s="9"/>
      <c r="F8" s="9"/>
      <c r="G8" s="9"/>
      <c r="H8" s="9">
        <f t="shared" si="1"/>
        <v>0</v>
      </c>
    </row>
    <row r="9" spans="1:8" x14ac:dyDescent="0.3">
      <c r="A9" s="6" t="s">
        <v>17</v>
      </c>
      <c r="B9" s="7">
        <f t="shared" si="0"/>
        <v>45844</v>
      </c>
      <c r="C9" s="8"/>
      <c r="D9" s="9"/>
      <c r="E9" s="9"/>
      <c r="F9" s="9"/>
      <c r="G9" s="9"/>
      <c r="H9" s="9">
        <f t="shared" si="1"/>
        <v>0</v>
      </c>
    </row>
    <row r="10" spans="1:8" x14ac:dyDescent="0.3">
      <c r="A10" s="6" t="s">
        <v>11</v>
      </c>
      <c r="B10" s="7">
        <f t="shared" si="0"/>
        <v>45845</v>
      </c>
      <c r="C10" s="8"/>
      <c r="D10" s="9"/>
      <c r="E10" s="9"/>
      <c r="F10" s="9"/>
      <c r="G10" s="9"/>
      <c r="H10" s="9">
        <f t="shared" si="1"/>
        <v>0</v>
      </c>
    </row>
    <row r="11" spans="1:8" x14ac:dyDescent="0.3">
      <c r="A11" s="6" t="s">
        <v>12</v>
      </c>
      <c r="B11" s="7">
        <f t="shared" si="0"/>
        <v>45846</v>
      </c>
      <c r="C11" s="8"/>
      <c r="D11" s="9"/>
      <c r="E11" s="9"/>
      <c r="F11" s="9"/>
      <c r="G11" s="9"/>
      <c r="H11" s="9">
        <f t="shared" si="1"/>
        <v>0</v>
      </c>
    </row>
    <row r="12" spans="1:8" x14ac:dyDescent="0.3">
      <c r="A12" s="6" t="s">
        <v>13</v>
      </c>
      <c r="B12" s="7">
        <f t="shared" si="0"/>
        <v>45847</v>
      </c>
      <c r="C12" s="8"/>
      <c r="D12" s="9"/>
      <c r="E12" s="9"/>
      <c r="F12" s="9"/>
      <c r="G12" s="9"/>
      <c r="H12" s="9">
        <f t="shared" si="1"/>
        <v>0</v>
      </c>
    </row>
    <row r="13" spans="1:8" x14ac:dyDescent="0.3">
      <c r="A13" s="6" t="s">
        <v>14</v>
      </c>
      <c r="B13" s="7">
        <f t="shared" si="0"/>
        <v>45848</v>
      </c>
      <c r="C13" s="8"/>
      <c r="D13" s="9"/>
      <c r="E13" s="9"/>
      <c r="F13" s="9"/>
      <c r="G13" s="9"/>
      <c r="H13" s="9">
        <f t="shared" si="1"/>
        <v>0</v>
      </c>
    </row>
    <row r="14" spans="1:8" x14ac:dyDescent="0.3">
      <c r="A14" s="6" t="s">
        <v>15</v>
      </c>
      <c r="B14" s="7">
        <f t="shared" si="0"/>
        <v>45849</v>
      </c>
      <c r="C14" s="8"/>
      <c r="D14" s="9"/>
      <c r="E14" s="9"/>
      <c r="F14" s="9"/>
      <c r="G14" s="9"/>
      <c r="H14" s="9">
        <f t="shared" si="1"/>
        <v>0</v>
      </c>
    </row>
    <row r="15" spans="1:8" x14ac:dyDescent="0.3">
      <c r="A15" s="6" t="s">
        <v>16</v>
      </c>
      <c r="B15" s="7">
        <f t="shared" si="0"/>
        <v>45850</v>
      </c>
      <c r="C15" s="8"/>
      <c r="D15" s="9"/>
      <c r="E15" s="9"/>
      <c r="F15" s="9"/>
      <c r="G15" s="9"/>
      <c r="H15" s="9">
        <f t="shared" si="1"/>
        <v>0</v>
      </c>
    </row>
    <row r="16" spans="1:8" x14ac:dyDescent="0.3">
      <c r="A16" s="6" t="s">
        <v>17</v>
      </c>
      <c r="B16" s="7">
        <f t="shared" si="0"/>
        <v>45851</v>
      </c>
      <c r="C16" s="8"/>
      <c r="D16" s="9"/>
      <c r="E16" s="9"/>
      <c r="F16" s="9"/>
      <c r="G16" s="9"/>
      <c r="H16" s="9">
        <f t="shared" si="1"/>
        <v>0</v>
      </c>
    </row>
    <row r="17" spans="1:8" x14ac:dyDescent="0.3">
      <c r="A17" s="6" t="s">
        <v>11</v>
      </c>
      <c r="B17" s="7">
        <f t="shared" si="0"/>
        <v>45852</v>
      </c>
      <c r="C17" s="8"/>
      <c r="D17" s="9"/>
      <c r="E17" s="9"/>
      <c r="F17" s="9"/>
      <c r="G17" s="9"/>
      <c r="H17" s="9">
        <f t="shared" si="1"/>
        <v>0</v>
      </c>
    </row>
    <row r="18" spans="1:8" x14ac:dyDescent="0.3">
      <c r="A18" s="6" t="s">
        <v>12</v>
      </c>
      <c r="B18" s="7">
        <f t="shared" si="0"/>
        <v>45853</v>
      </c>
      <c r="C18" s="8"/>
      <c r="D18" s="9"/>
      <c r="E18" s="9"/>
      <c r="F18" s="9"/>
      <c r="G18" s="9"/>
      <c r="H18" s="9">
        <f t="shared" si="1"/>
        <v>0</v>
      </c>
    </row>
    <row r="19" spans="1:8" x14ac:dyDescent="0.3">
      <c r="A19" s="6" t="s">
        <v>13</v>
      </c>
      <c r="B19" s="7">
        <f t="shared" si="0"/>
        <v>45854</v>
      </c>
      <c r="C19" s="8"/>
      <c r="D19" s="9"/>
      <c r="E19" s="9"/>
      <c r="F19" s="9"/>
      <c r="G19" s="9"/>
      <c r="H19" s="9">
        <f t="shared" si="1"/>
        <v>0</v>
      </c>
    </row>
    <row r="20" spans="1:8" x14ac:dyDescent="0.3">
      <c r="A20" s="6" t="s">
        <v>14</v>
      </c>
      <c r="B20" s="7">
        <f t="shared" si="0"/>
        <v>45855</v>
      </c>
      <c r="C20" s="8"/>
      <c r="D20" s="9"/>
      <c r="E20" s="9"/>
      <c r="F20" s="9"/>
      <c r="G20" s="9"/>
      <c r="H20" s="9">
        <f t="shared" si="1"/>
        <v>0</v>
      </c>
    </row>
    <row r="21" spans="1:8" x14ac:dyDescent="0.3">
      <c r="A21" s="6" t="s">
        <v>15</v>
      </c>
      <c r="B21" s="7">
        <f t="shared" si="0"/>
        <v>45856</v>
      </c>
      <c r="C21" s="8"/>
      <c r="D21" s="9"/>
      <c r="E21" s="9"/>
      <c r="F21" s="9"/>
      <c r="G21" s="9"/>
      <c r="H21" s="9">
        <f t="shared" si="1"/>
        <v>0</v>
      </c>
    </row>
    <row r="22" spans="1:8" x14ac:dyDescent="0.3">
      <c r="A22" s="6" t="s">
        <v>16</v>
      </c>
      <c r="B22" s="7">
        <f t="shared" si="0"/>
        <v>45857</v>
      </c>
      <c r="C22" s="8"/>
      <c r="D22" s="9"/>
      <c r="E22" s="9"/>
      <c r="F22" s="9"/>
      <c r="G22" s="9"/>
      <c r="H22" s="9">
        <f t="shared" si="1"/>
        <v>0</v>
      </c>
    </row>
    <row r="23" spans="1:8" x14ac:dyDescent="0.3">
      <c r="A23" s="6" t="s">
        <v>17</v>
      </c>
      <c r="B23" s="7">
        <f t="shared" si="0"/>
        <v>45858</v>
      </c>
      <c r="C23" s="26"/>
      <c r="D23" s="9"/>
      <c r="E23" s="9"/>
      <c r="F23" s="9"/>
      <c r="G23" s="9"/>
      <c r="H23" s="9">
        <f t="shared" si="1"/>
        <v>0</v>
      </c>
    </row>
    <row r="24" spans="1:8" x14ac:dyDescent="0.3">
      <c r="A24" s="6" t="s">
        <v>11</v>
      </c>
      <c r="B24" s="7">
        <f t="shared" si="0"/>
        <v>45859</v>
      </c>
      <c r="C24" s="26"/>
      <c r="D24" s="9"/>
      <c r="E24" s="9"/>
      <c r="F24" s="9"/>
      <c r="G24" s="9"/>
      <c r="H24" s="9">
        <f t="shared" si="1"/>
        <v>0</v>
      </c>
    </row>
    <row r="25" spans="1:8" x14ac:dyDescent="0.3">
      <c r="A25" s="6" t="s">
        <v>12</v>
      </c>
      <c r="B25" s="7">
        <f t="shared" si="0"/>
        <v>45860</v>
      </c>
      <c r="C25" s="26"/>
      <c r="D25" s="9"/>
      <c r="E25" s="9"/>
      <c r="F25" s="9"/>
      <c r="G25" s="9"/>
      <c r="H25" s="9">
        <f t="shared" si="1"/>
        <v>0</v>
      </c>
    </row>
    <row r="26" spans="1:8" x14ac:dyDescent="0.3">
      <c r="A26" s="6" t="s">
        <v>13</v>
      </c>
      <c r="B26" s="7">
        <f t="shared" si="0"/>
        <v>45861</v>
      </c>
      <c r="C26" s="26"/>
      <c r="D26" s="9"/>
      <c r="E26" s="9"/>
      <c r="F26" s="9"/>
      <c r="G26" s="9"/>
      <c r="H26" s="9">
        <f t="shared" si="1"/>
        <v>0</v>
      </c>
    </row>
    <row r="27" spans="1:8" x14ac:dyDescent="0.3">
      <c r="A27" s="6" t="s">
        <v>14</v>
      </c>
      <c r="B27" s="7">
        <f t="shared" si="0"/>
        <v>45862</v>
      </c>
      <c r="C27" s="26"/>
      <c r="D27" s="9"/>
      <c r="E27" s="9"/>
      <c r="F27" s="9"/>
      <c r="G27" s="9"/>
      <c r="H27" s="9">
        <f t="shared" si="1"/>
        <v>0</v>
      </c>
    </row>
    <row r="28" spans="1:8" x14ac:dyDescent="0.3">
      <c r="A28" s="6" t="s">
        <v>15</v>
      </c>
      <c r="B28" s="7">
        <f t="shared" si="0"/>
        <v>45863</v>
      </c>
      <c r="C28" s="26"/>
      <c r="D28" s="9"/>
      <c r="E28" s="9"/>
      <c r="F28" s="9"/>
      <c r="G28" s="9"/>
      <c r="H28" s="9">
        <f t="shared" si="1"/>
        <v>0</v>
      </c>
    </row>
    <row r="29" spans="1:8" x14ac:dyDescent="0.3">
      <c r="A29" s="6" t="s">
        <v>16</v>
      </c>
      <c r="B29" s="7">
        <f t="shared" si="0"/>
        <v>45864</v>
      </c>
      <c r="C29" s="26"/>
      <c r="D29" s="9"/>
      <c r="E29" s="9"/>
      <c r="F29" s="9"/>
      <c r="G29" s="9"/>
      <c r="H29" s="9">
        <f t="shared" si="1"/>
        <v>0</v>
      </c>
    </row>
    <row r="30" spans="1:8" x14ac:dyDescent="0.3">
      <c r="A30" s="6" t="s">
        <v>17</v>
      </c>
      <c r="B30" s="7">
        <f t="shared" si="0"/>
        <v>45865</v>
      </c>
      <c r="C30" s="26"/>
      <c r="D30" s="9"/>
      <c r="E30" s="9"/>
      <c r="F30" s="9"/>
      <c r="G30" s="9"/>
      <c r="H30" s="9">
        <f t="shared" si="1"/>
        <v>0</v>
      </c>
    </row>
    <row r="31" spans="1:8" x14ac:dyDescent="0.3">
      <c r="A31" s="6" t="s">
        <v>11</v>
      </c>
      <c r="B31" s="7">
        <f t="shared" si="0"/>
        <v>45866</v>
      </c>
      <c r="C31" s="26"/>
      <c r="D31" s="9"/>
      <c r="E31" s="9"/>
      <c r="F31" s="9"/>
      <c r="G31" s="9"/>
      <c r="H31" s="9">
        <f t="shared" si="1"/>
        <v>0</v>
      </c>
    </row>
    <row r="32" spans="1:8" x14ac:dyDescent="0.3">
      <c r="A32" s="6" t="s">
        <v>12</v>
      </c>
      <c r="B32" s="7">
        <f t="shared" si="0"/>
        <v>45867</v>
      </c>
      <c r="C32" s="8"/>
      <c r="D32" s="9"/>
      <c r="E32" s="9"/>
      <c r="F32" s="9"/>
      <c r="G32" s="9"/>
      <c r="H32" s="9">
        <f t="shared" si="1"/>
        <v>0</v>
      </c>
    </row>
    <row r="33" spans="1:8" x14ac:dyDescent="0.3">
      <c r="A33" s="6" t="s">
        <v>13</v>
      </c>
      <c r="B33" s="7">
        <f t="shared" si="0"/>
        <v>45868</v>
      </c>
      <c r="C33" s="8"/>
      <c r="D33" s="9"/>
      <c r="E33" s="9"/>
      <c r="F33" s="9"/>
      <c r="G33" s="9"/>
      <c r="H33" s="9">
        <f t="shared" si="1"/>
        <v>0</v>
      </c>
    </row>
    <row r="34" spans="1:8" ht="16.2" thickBot="1" x14ac:dyDescent="0.35">
      <c r="A34" s="6" t="s">
        <v>14</v>
      </c>
      <c r="B34" s="12">
        <f t="shared" si="0"/>
        <v>45869</v>
      </c>
      <c r="C34" s="8"/>
      <c r="D34" s="13"/>
      <c r="E34" s="13"/>
      <c r="F34" s="13"/>
      <c r="G34" s="13"/>
      <c r="H34" s="13">
        <f t="shared" si="1"/>
        <v>0</v>
      </c>
    </row>
    <row r="35" spans="1:8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0</v>
      </c>
    </row>
    <row r="36" spans="1:8" hidden="1" x14ac:dyDescent="0.3">
      <c r="A36" s="65" t="s">
        <v>18</v>
      </c>
      <c r="B36" s="66"/>
      <c r="C36" s="66"/>
      <c r="D36" s="66"/>
      <c r="E36" s="66"/>
      <c r="F36" s="66"/>
      <c r="G36" s="66"/>
      <c r="H36" s="17">
        <f>SUMIF(A4:A34,"DIMANCHE",H4:H34)</f>
        <v>0</v>
      </c>
    </row>
    <row r="37" spans="1:8" hidden="1" x14ac:dyDescent="0.3">
      <c r="A37" s="65" t="s">
        <v>19</v>
      </c>
      <c r="B37" s="66"/>
      <c r="C37" s="66"/>
      <c r="D37" s="66"/>
      <c r="E37" s="66"/>
      <c r="F37" s="66"/>
      <c r="G37" s="66"/>
      <c r="H37" s="19">
        <f>SUMIF(I4:I34,1,H4:H34)</f>
        <v>0</v>
      </c>
    </row>
    <row r="38" spans="1:8" hidden="1" x14ac:dyDescent="0.3">
      <c r="A38" s="67" t="s">
        <v>20</v>
      </c>
      <c r="B38" s="68"/>
      <c r="C38" s="68"/>
      <c r="D38" s="68"/>
      <c r="E38" s="68"/>
      <c r="F38" s="68"/>
      <c r="G38" s="69"/>
      <c r="H38" s="20"/>
    </row>
    <row r="39" spans="1:8" hidden="1" x14ac:dyDescent="0.3">
      <c r="A39" s="67" t="s">
        <v>21</v>
      </c>
      <c r="B39" s="68"/>
      <c r="C39" s="68"/>
      <c r="D39" s="68"/>
      <c r="E39" s="68"/>
      <c r="F39" s="68"/>
      <c r="G39" s="69"/>
      <c r="H39" s="20"/>
    </row>
    <row r="40" spans="1:8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</row>
    <row r="41" spans="1:8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</row>
  </sheetData>
  <mergeCells count="14">
    <mergeCell ref="A41:G41"/>
    <mergeCell ref="A35:G35"/>
    <mergeCell ref="A36:G36"/>
    <mergeCell ref="A37:G37"/>
    <mergeCell ref="A38:G38"/>
    <mergeCell ref="A39:G39"/>
    <mergeCell ref="A40:G40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H41"/>
  <sheetViews>
    <sheetView topLeftCell="A8" workbookViewId="0">
      <selection activeCell="A41" sqref="A41:XFD41"/>
    </sheetView>
  </sheetViews>
  <sheetFormatPr baseColWidth="10" defaultRowHeight="15.6" x14ac:dyDescent="0.3"/>
  <sheetData>
    <row r="1" spans="1:8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</row>
    <row r="2" spans="1:8" x14ac:dyDescent="0.3">
      <c r="A2" s="43">
        <v>45870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</row>
    <row r="3" spans="1:8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</row>
    <row r="4" spans="1:8" x14ac:dyDescent="0.3">
      <c r="A4" s="6" t="s">
        <v>15</v>
      </c>
      <c r="B4" s="7">
        <f>A2</f>
        <v>45870</v>
      </c>
      <c r="C4" s="8"/>
      <c r="D4" s="9"/>
      <c r="E4" s="9"/>
      <c r="F4" s="9"/>
      <c r="G4" s="9"/>
      <c r="H4" s="9">
        <f>IFERROR((E4-D4)+(G4-F4),"")</f>
        <v>0</v>
      </c>
    </row>
    <row r="5" spans="1:8" x14ac:dyDescent="0.3">
      <c r="A5" s="6" t="s">
        <v>16</v>
      </c>
      <c r="B5" s="7">
        <f t="shared" ref="B5:B34" si="0">B4+1</f>
        <v>45871</v>
      </c>
      <c r="C5" s="8"/>
      <c r="D5" s="9"/>
      <c r="E5" s="9"/>
      <c r="F5" s="9"/>
      <c r="G5" s="9"/>
      <c r="H5" s="9">
        <f t="shared" ref="H5:H34" si="1">IFERROR((E5-D5)+(G5-F5),"")</f>
        <v>0</v>
      </c>
    </row>
    <row r="6" spans="1:8" x14ac:dyDescent="0.3">
      <c r="A6" s="6" t="s">
        <v>17</v>
      </c>
      <c r="B6" s="7">
        <f t="shared" si="0"/>
        <v>45872</v>
      </c>
      <c r="C6" s="8"/>
      <c r="D6" s="9"/>
      <c r="E6" s="9"/>
      <c r="F6" s="9"/>
      <c r="G6" s="9"/>
      <c r="H6" s="9">
        <f t="shared" si="1"/>
        <v>0</v>
      </c>
    </row>
    <row r="7" spans="1:8" x14ac:dyDescent="0.3">
      <c r="A7" s="6" t="s">
        <v>11</v>
      </c>
      <c r="B7" s="7">
        <f t="shared" si="0"/>
        <v>45873</v>
      </c>
      <c r="C7" s="8"/>
      <c r="D7" s="9"/>
      <c r="E7" s="9"/>
      <c r="F7" s="9"/>
      <c r="G7" s="9"/>
      <c r="H7" s="9">
        <f t="shared" si="1"/>
        <v>0</v>
      </c>
    </row>
    <row r="8" spans="1:8" x14ac:dyDescent="0.3">
      <c r="A8" s="6" t="s">
        <v>12</v>
      </c>
      <c r="B8" s="7">
        <f t="shared" si="0"/>
        <v>45874</v>
      </c>
      <c r="C8" s="8"/>
      <c r="D8" s="9"/>
      <c r="E8" s="9"/>
      <c r="F8" s="9"/>
      <c r="G8" s="9"/>
      <c r="H8" s="9">
        <f t="shared" si="1"/>
        <v>0</v>
      </c>
    </row>
    <row r="9" spans="1:8" x14ac:dyDescent="0.3">
      <c r="A9" s="6" t="s">
        <v>13</v>
      </c>
      <c r="B9" s="7">
        <f t="shared" si="0"/>
        <v>45875</v>
      </c>
      <c r="C9" s="8"/>
      <c r="D9" s="9"/>
      <c r="E9" s="9"/>
      <c r="F9" s="9"/>
      <c r="G9" s="9"/>
      <c r="H9" s="9">
        <f t="shared" si="1"/>
        <v>0</v>
      </c>
    </row>
    <row r="10" spans="1:8" x14ac:dyDescent="0.3">
      <c r="A10" s="6" t="s">
        <v>14</v>
      </c>
      <c r="B10" s="7">
        <f t="shared" si="0"/>
        <v>45876</v>
      </c>
      <c r="C10" s="8"/>
      <c r="D10" s="9"/>
      <c r="E10" s="9"/>
      <c r="F10" s="9"/>
      <c r="G10" s="9"/>
      <c r="H10" s="9">
        <f t="shared" si="1"/>
        <v>0</v>
      </c>
    </row>
    <row r="11" spans="1:8" x14ac:dyDescent="0.3">
      <c r="A11" s="6" t="s">
        <v>15</v>
      </c>
      <c r="B11" s="7">
        <f t="shared" si="0"/>
        <v>45877</v>
      </c>
      <c r="C11" s="8"/>
      <c r="D11" s="9"/>
      <c r="E11" s="9"/>
      <c r="F11" s="9"/>
      <c r="G11" s="9"/>
      <c r="H11" s="9">
        <f t="shared" si="1"/>
        <v>0</v>
      </c>
    </row>
    <row r="12" spans="1:8" x14ac:dyDescent="0.3">
      <c r="A12" s="6" t="s">
        <v>16</v>
      </c>
      <c r="B12" s="7">
        <f t="shared" si="0"/>
        <v>45878</v>
      </c>
      <c r="C12" s="8"/>
      <c r="D12" s="9"/>
      <c r="E12" s="9"/>
      <c r="F12" s="9"/>
      <c r="G12" s="9"/>
      <c r="H12" s="9">
        <f t="shared" si="1"/>
        <v>0</v>
      </c>
    </row>
    <row r="13" spans="1:8" x14ac:dyDescent="0.3">
      <c r="A13" s="6" t="s">
        <v>17</v>
      </c>
      <c r="B13" s="7">
        <f t="shared" si="0"/>
        <v>45879</v>
      </c>
      <c r="C13" s="8"/>
      <c r="D13" s="9"/>
      <c r="E13" s="9"/>
      <c r="F13" s="9"/>
      <c r="G13" s="9"/>
      <c r="H13" s="9">
        <f t="shared" si="1"/>
        <v>0</v>
      </c>
    </row>
    <row r="14" spans="1:8" x14ac:dyDescent="0.3">
      <c r="A14" s="6" t="s">
        <v>11</v>
      </c>
      <c r="B14" s="7">
        <f t="shared" si="0"/>
        <v>45880</v>
      </c>
      <c r="C14" s="8"/>
      <c r="D14" s="9"/>
      <c r="E14" s="9"/>
      <c r="F14" s="9"/>
      <c r="G14" s="9"/>
      <c r="H14" s="9">
        <f t="shared" si="1"/>
        <v>0</v>
      </c>
    </row>
    <row r="15" spans="1:8" x14ac:dyDescent="0.3">
      <c r="A15" s="6" t="s">
        <v>12</v>
      </c>
      <c r="B15" s="7">
        <f t="shared" si="0"/>
        <v>45881</v>
      </c>
      <c r="C15" s="8"/>
      <c r="D15" s="9"/>
      <c r="E15" s="9"/>
      <c r="F15" s="9"/>
      <c r="G15" s="9"/>
      <c r="H15" s="9">
        <f t="shared" si="1"/>
        <v>0</v>
      </c>
    </row>
    <row r="16" spans="1:8" x14ac:dyDescent="0.3">
      <c r="A16" s="6" t="s">
        <v>13</v>
      </c>
      <c r="B16" s="7">
        <f t="shared" si="0"/>
        <v>45882</v>
      </c>
      <c r="C16" s="8"/>
      <c r="D16" s="9"/>
      <c r="E16" s="9"/>
      <c r="F16" s="9"/>
      <c r="G16" s="9"/>
      <c r="H16" s="9">
        <f t="shared" si="1"/>
        <v>0</v>
      </c>
    </row>
    <row r="17" spans="1:8" x14ac:dyDescent="0.3">
      <c r="A17" s="6" t="s">
        <v>14</v>
      </c>
      <c r="B17" s="7">
        <f t="shared" si="0"/>
        <v>45883</v>
      </c>
      <c r="C17" s="8"/>
      <c r="D17" s="9"/>
      <c r="E17" s="9"/>
      <c r="F17" s="9"/>
      <c r="G17" s="9"/>
      <c r="H17" s="9">
        <f t="shared" si="1"/>
        <v>0</v>
      </c>
    </row>
    <row r="18" spans="1:8" x14ac:dyDescent="0.3">
      <c r="A18" s="6" t="s">
        <v>15</v>
      </c>
      <c r="B18" s="7">
        <f t="shared" si="0"/>
        <v>45884</v>
      </c>
      <c r="C18" s="8"/>
      <c r="D18" s="9"/>
      <c r="E18" s="9"/>
      <c r="F18" s="9"/>
      <c r="G18" s="9"/>
      <c r="H18" s="9">
        <f t="shared" si="1"/>
        <v>0</v>
      </c>
    </row>
    <row r="19" spans="1:8" x14ac:dyDescent="0.3">
      <c r="A19" s="6" t="s">
        <v>16</v>
      </c>
      <c r="B19" s="7">
        <f t="shared" si="0"/>
        <v>45885</v>
      </c>
      <c r="C19" s="8"/>
      <c r="D19" s="9"/>
      <c r="E19" s="9"/>
      <c r="F19" s="9"/>
      <c r="G19" s="9"/>
      <c r="H19" s="9">
        <f t="shared" si="1"/>
        <v>0</v>
      </c>
    </row>
    <row r="20" spans="1:8" x14ac:dyDescent="0.3">
      <c r="A20" s="6" t="s">
        <v>17</v>
      </c>
      <c r="B20" s="7">
        <f t="shared" si="0"/>
        <v>45886</v>
      </c>
      <c r="C20" s="8"/>
      <c r="D20" s="9"/>
      <c r="E20" s="9"/>
      <c r="F20" s="9"/>
      <c r="G20" s="9"/>
      <c r="H20" s="9">
        <f t="shared" si="1"/>
        <v>0</v>
      </c>
    </row>
    <row r="21" spans="1:8" x14ac:dyDescent="0.3">
      <c r="A21" s="6" t="s">
        <v>11</v>
      </c>
      <c r="B21" s="7">
        <f t="shared" si="0"/>
        <v>45887</v>
      </c>
      <c r="C21" s="8"/>
      <c r="D21" s="9"/>
      <c r="E21" s="9"/>
      <c r="F21" s="9"/>
      <c r="G21" s="9"/>
      <c r="H21" s="9">
        <f t="shared" si="1"/>
        <v>0</v>
      </c>
    </row>
    <row r="22" spans="1:8" x14ac:dyDescent="0.3">
      <c r="A22" s="6" t="s">
        <v>12</v>
      </c>
      <c r="B22" s="7">
        <f t="shared" si="0"/>
        <v>45888</v>
      </c>
      <c r="C22" s="8"/>
      <c r="D22" s="9"/>
      <c r="E22" s="9"/>
      <c r="F22" s="9"/>
      <c r="G22" s="9"/>
      <c r="H22" s="9">
        <f t="shared" si="1"/>
        <v>0</v>
      </c>
    </row>
    <row r="23" spans="1:8" x14ac:dyDescent="0.3">
      <c r="A23" s="6" t="s">
        <v>13</v>
      </c>
      <c r="B23" s="7">
        <f t="shared" si="0"/>
        <v>45889</v>
      </c>
      <c r="C23" s="26"/>
      <c r="D23" s="9"/>
      <c r="E23" s="9"/>
      <c r="F23" s="9"/>
      <c r="G23" s="9"/>
      <c r="H23" s="9">
        <f t="shared" si="1"/>
        <v>0</v>
      </c>
    </row>
    <row r="24" spans="1:8" x14ac:dyDescent="0.3">
      <c r="A24" s="6" t="s">
        <v>14</v>
      </c>
      <c r="B24" s="7">
        <f t="shared" si="0"/>
        <v>45890</v>
      </c>
      <c r="C24" s="26"/>
      <c r="D24" s="9"/>
      <c r="E24" s="9"/>
      <c r="F24" s="9"/>
      <c r="G24" s="9"/>
      <c r="H24" s="9">
        <f t="shared" si="1"/>
        <v>0</v>
      </c>
    </row>
    <row r="25" spans="1:8" x14ac:dyDescent="0.3">
      <c r="A25" s="6" t="s">
        <v>15</v>
      </c>
      <c r="B25" s="7">
        <f t="shared" si="0"/>
        <v>45891</v>
      </c>
      <c r="C25" s="26"/>
      <c r="D25" s="9"/>
      <c r="E25" s="9"/>
      <c r="F25" s="9"/>
      <c r="G25" s="9"/>
      <c r="H25" s="9">
        <f t="shared" si="1"/>
        <v>0</v>
      </c>
    </row>
    <row r="26" spans="1:8" x14ac:dyDescent="0.3">
      <c r="A26" s="6" t="s">
        <v>16</v>
      </c>
      <c r="B26" s="7">
        <f t="shared" si="0"/>
        <v>45892</v>
      </c>
      <c r="C26" s="26"/>
      <c r="D26" s="9"/>
      <c r="E26" s="9"/>
      <c r="F26" s="9"/>
      <c r="G26" s="9"/>
      <c r="H26" s="9">
        <f t="shared" si="1"/>
        <v>0</v>
      </c>
    </row>
    <row r="27" spans="1:8" x14ac:dyDescent="0.3">
      <c r="A27" s="6" t="s">
        <v>17</v>
      </c>
      <c r="B27" s="7">
        <f t="shared" si="0"/>
        <v>45893</v>
      </c>
      <c r="C27" s="26"/>
      <c r="D27" s="9"/>
      <c r="E27" s="9"/>
      <c r="F27" s="9"/>
      <c r="G27" s="9"/>
      <c r="H27" s="9">
        <f t="shared" si="1"/>
        <v>0</v>
      </c>
    </row>
    <row r="28" spans="1:8" x14ac:dyDescent="0.3">
      <c r="A28" s="6" t="s">
        <v>11</v>
      </c>
      <c r="B28" s="7">
        <f t="shared" si="0"/>
        <v>45894</v>
      </c>
      <c r="C28" s="26"/>
      <c r="D28" s="9"/>
      <c r="E28" s="9"/>
      <c r="F28" s="9"/>
      <c r="G28" s="9"/>
      <c r="H28" s="9">
        <f t="shared" si="1"/>
        <v>0</v>
      </c>
    </row>
    <row r="29" spans="1:8" x14ac:dyDescent="0.3">
      <c r="A29" s="6" t="s">
        <v>12</v>
      </c>
      <c r="B29" s="7">
        <f t="shared" si="0"/>
        <v>45895</v>
      </c>
      <c r="C29" s="26"/>
      <c r="D29" s="9"/>
      <c r="E29" s="9"/>
      <c r="F29" s="9"/>
      <c r="G29" s="9"/>
      <c r="H29" s="9">
        <f t="shared" si="1"/>
        <v>0</v>
      </c>
    </row>
    <row r="30" spans="1:8" x14ac:dyDescent="0.3">
      <c r="A30" s="6" t="s">
        <v>13</v>
      </c>
      <c r="B30" s="7">
        <f t="shared" si="0"/>
        <v>45896</v>
      </c>
      <c r="C30" s="26"/>
      <c r="D30" s="9"/>
      <c r="E30" s="9"/>
      <c r="F30" s="9"/>
      <c r="G30" s="9"/>
      <c r="H30" s="9">
        <f t="shared" si="1"/>
        <v>0</v>
      </c>
    </row>
    <row r="31" spans="1:8" x14ac:dyDescent="0.3">
      <c r="A31" s="6" t="s">
        <v>14</v>
      </c>
      <c r="B31" s="7">
        <f t="shared" si="0"/>
        <v>45897</v>
      </c>
      <c r="C31" s="26"/>
      <c r="D31" s="9"/>
      <c r="E31" s="9"/>
      <c r="F31" s="9"/>
      <c r="G31" s="9"/>
      <c r="H31" s="9">
        <f t="shared" si="1"/>
        <v>0</v>
      </c>
    </row>
    <row r="32" spans="1:8" x14ac:dyDescent="0.3">
      <c r="A32" s="6" t="s">
        <v>15</v>
      </c>
      <c r="B32" s="7">
        <f t="shared" si="0"/>
        <v>45898</v>
      </c>
      <c r="C32" s="8"/>
      <c r="D32" s="9"/>
      <c r="E32" s="9"/>
      <c r="F32" s="9"/>
      <c r="G32" s="9"/>
      <c r="H32" s="9">
        <f t="shared" si="1"/>
        <v>0</v>
      </c>
    </row>
    <row r="33" spans="1:8" x14ac:dyDescent="0.3">
      <c r="A33" s="6" t="s">
        <v>16</v>
      </c>
      <c r="B33" s="7">
        <f t="shared" si="0"/>
        <v>45899</v>
      </c>
      <c r="C33" s="8"/>
      <c r="D33" s="9"/>
      <c r="E33" s="9"/>
      <c r="F33" s="9"/>
      <c r="G33" s="9"/>
      <c r="H33" s="9">
        <f t="shared" si="1"/>
        <v>0</v>
      </c>
    </row>
    <row r="34" spans="1:8" ht="16.2" thickBot="1" x14ac:dyDescent="0.35">
      <c r="A34" s="6" t="s">
        <v>17</v>
      </c>
      <c r="B34" s="12">
        <f t="shared" si="0"/>
        <v>45900</v>
      </c>
      <c r="C34" s="8"/>
      <c r="D34" s="13"/>
      <c r="E34" s="13"/>
      <c r="F34" s="13"/>
      <c r="G34" s="13"/>
      <c r="H34" s="13">
        <f t="shared" si="1"/>
        <v>0</v>
      </c>
    </row>
    <row r="35" spans="1:8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0</v>
      </c>
    </row>
    <row r="36" spans="1:8" hidden="1" x14ac:dyDescent="0.3">
      <c r="A36" s="65" t="s">
        <v>18</v>
      </c>
      <c r="B36" s="66"/>
      <c r="C36" s="66"/>
      <c r="D36" s="66"/>
      <c r="E36" s="66"/>
      <c r="F36" s="66"/>
      <c r="G36" s="66"/>
      <c r="H36" s="17">
        <f>SUMIF(A4:A34,"DIMANCHE",H4:H34)</f>
        <v>0</v>
      </c>
    </row>
    <row r="37" spans="1:8" hidden="1" x14ac:dyDescent="0.3">
      <c r="A37" s="65" t="s">
        <v>19</v>
      </c>
      <c r="B37" s="66"/>
      <c r="C37" s="66"/>
      <c r="D37" s="66"/>
      <c r="E37" s="66"/>
      <c r="F37" s="66"/>
      <c r="G37" s="66"/>
      <c r="H37" s="19">
        <f>SUMIF(I4:I34,1,H4:H34)</f>
        <v>0</v>
      </c>
    </row>
    <row r="38" spans="1:8" hidden="1" x14ac:dyDescent="0.3">
      <c r="A38" s="67" t="s">
        <v>20</v>
      </c>
      <c r="B38" s="68"/>
      <c r="C38" s="68"/>
      <c r="D38" s="68"/>
      <c r="E38" s="68"/>
      <c r="F38" s="68"/>
      <c r="G38" s="69"/>
      <c r="H38" s="20"/>
    </row>
    <row r="39" spans="1:8" hidden="1" x14ac:dyDescent="0.3">
      <c r="A39" s="67" t="s">
        <v>21</v>
      </c>
      <c r="B39" s="68"/>
      <c r="C39" s="68"/>
      <c r="D39" s="68"/>
      <c r="E39" s="68"/>
      <c r="F39" s="68"/>
      <c r="G39" s="69"/>
      <c r="H39" s="20"/>
    </row>
    <row r="40" spans="1:8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</row>
    <row r="41" spans="1:8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</row>
  </sheetData>
  <mergeCells count="14">
    <mergeCell ref="A41:G41"/>
    <mergeCell ref="A35:G35"/>
    <mergeCell ref="A36:G36"/>
    <mergeCell ref="A37:G37"/>
    <mergeCell ref="A38:G38"/>
    <mergeCell ref="A39:G39"/>
    <mergeCell ref="A40:G40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H41"/>
  <sheetViews>
    <sheetView workbookViewId="0">
      <selection activeCell="A41" sqref="A41:XFD41"/>
    </sheetView>
  </sheetViews>
  <sheetFormatPr baseColWidth="10" defaultRowHeight="15.6" x14ac:dyDescent="0.3"/>
  <sheetData>
    <row r="1" spans="1:8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</row>
    <row r="2" spans="1:8" x14ac:dyDescent="0.3">
      <c r="A2" s="43">
        <v>45901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</row>
    <row r="3" spans="1:8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</row>
    <row r="4" spans="1:8" x14ac:dyDescent="0.3">
      <c r="A4" s="6" t="s">
        <v>11</v>
      </c>
      <c r="B4" s="7">
        <f>A2</f>
        <v>45901</v>
      </c>
      <c r="C4" s="8"/>
      <c r="D4" s="9"/>
      <c r="E4" s="9"/>
      <c r="F4" s="9"/>
      <c r="G4" s="9"/>
      <c r="H4" s="9">
        <f>IFERROR((E4-D4)+(G4-F4),"")</f>
        <v>0</v>
      </c>
    </row>
    <row r="5" spans="1:8" x14ac:dyDescent="0.3">
      <c r="A5" s="6" t="s">
        <v>12</v>
      </c>
      <c r="B5" s="7">
        <f t="shared" ref="B5:B34" si="0">B4+1</f>
        <v>45902</v>
      </c>
      <c r="C5" s="8"/>
      <c r="D5" s="9"/>
      <c r="E5" s="9"/>
      <c r="F5" s="9"/>
      <c r="G5" s="9"/>
      <c r="H5" s="9">
        <f t="shared" ref="H5:H34" si="1">IFERROR((E5-D5)+(G5-F5),"")</f>
        <v>0</v>
      </c>
    </row>
    <row r="6" spans="1:8" x14ac:dyDescent="0.3">
      <c r="A6" s="6" t="s">
        <v>13</v>
      </c>
      <c r="B6" s="7">
        <f t="shared" si="0"/>
        <v>45903</v>
      </c>
      <c r="C6" s="8"/>
      <c r="D6" s="9"/>
      <c r="E6" s="9"/>
      <c r="F6" s="9"/>
      <c r="G6" s="9"/>
      <c r="H6" s="9">
        <f t="shared" si="1"/>
        <v>0</v>
      </c>
    </row>
    <row r="7" spans="1:8" x14ac:dyDescent="0.3">
      <c r="A7" s="6" t="s">
        <v>14</v>
      </c>
      <c r="B7" s="7">
        <f t="shared" si="0"/>
        <v>45904</v>
      </c>
      <c r="C7" s="8"/>
      <c r="D7" s="9"/>
      <c r="E7" s="9"/>
      <c r="F7" s="9"/>
      <c r="G7" s="9"/>
      <c r="H7" s="9">
        <f t="shared" si="1"/>
        <v>0</v>
      </c>
    </row>
    <row r="8" spans="1:8" x14ac:dyDescent="0.3">
      <c r="A8" s="6" t="s">
        <v>15</v>
      </c>
      <c r="B8" s="7">
        <f t="shared" si="0"/>
        <v>45905</v>
      </c>
      <c r="C8" s="8"/>
      <c r="D8" s="9"/>
      <c r="E8" s="9"/>
      <c r="F8" s="9"/>
      <c r="G8" s="9"/>
      <c r="H8" s="9">
        <f t="shared" si="1"/>
        <v>0</v>
      </c>
    </row>
    <row r="9" spans="1:8" x14ac:dyDescent="0.3">
      <c r="A9" s="6" t="s">
        <v>16</v>
      </c>
      <c r="B9" s="7">
        <f t="shared" si="0"/>
        <v>45906</v>
      </c>
      <c r="C9" s="8"/>
      <c r="D9" s="9"/>
      <c r="E9" s="9"/>
      <c r="F9" s="9"/>
      <c r="G9" s="9"/>
      <c r="H9" s="9">
        <f t="shared" si="1"/>
        <v>0</v>
      </c>
    </row>
    <row r="10" spans="1:8" x14ac:dyDescent="0.3">
      <c r="A10" s="6" t="s">
        <v>17</v>
      </c>
      <c r="B10" s="7">
        <f t="shared" si="0"/>
        <v>45907</v>
      </c>
      <c r="C10" s="8"/>
      <c r="D10" s="9"/>
      <c r="E10" s="9"/>
      <c r="F10" s="9"/>
      <c r="G10" s="9"/>
      <c r="H10" s="9">
        <f t="shared" si="1"/>
        <v>0</v>
      </c>
    </row>
    <row r="11" spans="1:8" x14ac:dyDescent="0.3">
      <c r="A11" s="6" t="s">
        <v>11</v>
      </c>
      <c r="B11" s="7">
        <f t="shared" si="0"/>
        <v>45908</v>
      </c>
      <c r="C11" s="8"/>
      <c r="D11" s="9"/>
      <c r="E11" s="9"/>
      <c r="F11" s="9"/>
      <c r="G11" s="9"/>
      <c r="H11" s="9">
        <f t="shared" si="1"/>
        <v>0</v>
      </c>
    </row>
    <row r="12" spans="1:8" x14ac:dyDescent="0.3">
      <c r="A12" s="6" t="s">
        <v>12</v>
      </c>
      <c r="B12" s="7">
        <f t="shared" si="0"/>
        <v>45909</v>
      </c>
      <c r="C12" s="8"/>
      <c r="D12" s="9"/>
      <c r="E12" s="9"/>
      <c r="F12" s="9"/>
      <c r="G12" s="9"/>
      <c r="H12" s="9">
        <f t="shared" si="1"/>
        <v>0</v>
      </c>
    </row>
    <row r="13" spans="1:8" x14ac:dyDescent="0.3">
      <c r="A13" s="6" t="s">
        <v>13</v>
      </c>
      <c r="B13" s="7">
        <f t="shared" si="0"/>
        <v>45910</v>
      </c>
      <c r="C13" s="8"/>
      <c r="D13" s="9"/>
      <c r="E13" s="9"/>
      <c r="F13" s="9"/>
      <c r="G13" s="9"/>
      <c r="H13" s="9">
        <f t="shared" si="1"/>
        <v>0</v>
      </c>
    </row>
    <row r="14" spans="1:8" x14ac:dyDescent="0.3">
      <c r="A14" s="6" t="s">
        <v>14</v>
      </c>
      <c r="B14" s="7">
        <f t="shared" si="0"/>
        <v>45911</v>
      </c>
      <c r="C14" s="8"/>
      <c r="D14" s="9"/>
      <c r="E14" s="9"/>
      <c r="F14" s="9"/>
      <c r="G14" s="9"/>
      <c r="H14" s="9">
        <f t="shared" si="1"/>
        <v>0</v>
      </c>
    </row>
    <row r="15" spans="1:8" x14ac:dyDescent="0.3">
      <c r="A15" s="6" t="s">
        <v>15</v>
      </c>
      <c r="B15" s="7">
        <f t="shared" si="0"/>
        <v>45912</v>
      </c>
      <c r="C15" s="8"/>
      <c r="D15" s="9"/>
      <c r="E15" s="9"/>
      <c r="F15" s="9"/>
      <c r="G15" s="9"/>
      <c r="H15" s="9">
        <f t="shared" si="1"/>
        <v>0</v>
      </c>
    </row>
    <row r="16" spans="1:8" x14ac:dyDescent="0.3">
      <c r="A16" s="6" t="s">
        <v>16</v>
      </c>
      <c r="B16" s="7">
        <f t="shared" si="0"/>
        <v>45913</v>
      </c>
      <c r="C16" s="8"/>
      <c r="D16" s="9"/>
      <c r="E16" s="9"/>
      <c r="F16" s="9"/>
      <c r="G16" s="9"/>
      <c r="H16" s="9">
        <f t="shared" si="1"/>
        <v>0</v>
      </c>
    </row>
    <row r="17" spans="1:8" x14ac:dyDescent="0.3">
      <c r="A17" s="6" t="s">
        <v>17</v>
      </c>
      <c r="B17" s="7">
        <f t="shared" si="0"/>
        <v>45914</v>
      </c>
      <c r="C17" s="8"/>
      <c r="D17" s="9"/>
      <c r="E17" s="9"/>
      <c r="F17" s="9"/>
      <c r="G17" s="9"/>
      <c r="H17" s="9">
        <f t="shared" si="1"/>
        <v>0</v>
      </c>
    </row>
    <row r="18" spans="1:8" x14ac:dyDescent="0.3">
      <c r="A18" s="6" t="s">
        <v>11</v>
      </c>
      <c r="B18" s="7">
        <f t="shared" si="0"/>
        <v>45915</v>
      </c>
      <c r="C18" s="8"/>
      <c r="D18" s="9"/>
      <c r="E18" s="9"/>
      <c r="F18" s="9"/>
      <c r="G18" s="9"/>
      <c r="H18" s="9">
        <f t="shared" si="1"/>
        <v>0</v>
      </c>
    </row>
    <row r="19" spans="1:8" x14ac:dyDescent="0.3">
      <c r="A19" s="6" t="s">
        <v>12</v>
      </c>
      <c r="B19" s="7">
        <f t="shared" si="0"/>
        <v>45916</v>
      </c>
      <c r="C19" s="8"/>
      <c r="D19" s="9"/>
      <c r="E19" s="9"/>
      <c r="F19" s="9"/>
      <c r="G19" s="9"/>
      <c r="H19" s="9">
        <f t="shared" si="1"/>
        <v>0</v>
      </c>
    </row>
    <row r="20" spans="1:8" x14ac:dyDescent="0.3">
      <c r="A20" s="6" t="s">
        <v>13</v>
      </c>
      <c r="B20" s="7">
        <f t="shared" si="0"/>
        <v>45917</v>
      </c>
      <c r="C20" s="8"/>
      <c r="D20" s="9"/>
      <c r="E20" s="9"/>
      <c r="F20" s="9"/>
      <c r="G20" s="9"/>
      <c r="H20" s="9">
        <f t="shared" si="1"/>
        <v>0</v>
      </c>
    </row>
    <row r="21" spans="1:8" x14ac:dyDescent="0.3">
      <c r="A21" s="6" t="s">
        <v>14</v>
      </c>
      <c r="B21" s="7">
        <f t="shared" si="0"/>
        <v>45918</v>
      </c>
      <c r="C21" s="8"/>
      <c r="D21" s="9"/>
      <c r="E21" s="9"/>
      <c r="F21" s="9"/>
      <c r="G21" s="9"/>
      <c r="H21" s="9">
        <f t="shared" si="1"/>
        <v>0</v>
      </c>
    </row>
    <row r="22" spans="1:8" x14ac:dyDescent="0.3">
      <c r="A22" s="6" t="s">
        <v>15</v>
      </c>
      <c r="B22" s="7">
        <f t="shared" si="0"/>
        <v>45919</v>
      </c>
      <c r="C22" s="8"/>
      <c r="D22" s="9"/>
      <c r="E22" s="9"/>
      <c r="F22" s="9"/>
      <c r="G22" s="9"/>
      <c r="H22" s="9">
        <f t="shared" si="1"/>
        <v>0</v>
      </c>
    </row>
    <row r="23" spans="1:8" x14ac:dyDescent="0.3">
      <c r="A23" s="6" t="s">
        <v>16</v>
      </c>
      <c r="B23" s="7">
        <f t="shared" si="0"/>
        <v>45920</v>
      </c>
      <c r="C23" s="26"/>
      <c r="D23" s="9"/>
      <c r="E23" s="9"/>
      <c r="F23" s="9"/>
      <c r="G23" s="9"/>
      <c r="H23" s="9">
        <f t="shared" si="1"/>
        <v>0</v>
      </c>
    </row>
    <row r="24" spans="1:8" x14ac:dyDescent="0.3">
      <c r="A24" s="6" t="s">
        <v>17</v>
      </c>
      <c r="B24" s="7">
        <f t="shared" si="0"/>
        <v>45921</v>
      </c>
      <c r="C24" s="26"/>
      <c r="D24" s="9"/>
      <c r="E24" s="9"/>
      <c r="F24" s="9"/>
      <c r="G24" s="9"/>
      <c r="H24" s="9">
        <f t="shared" si="1"/>
        <v>0</v>
      </c>
    </row>
    <row r="25" spans="1:8" x14ac:dyDescent="0.3">
      <c r="A25" s="6" t="s">
        <v>11</v>
      </c>
      <c r="B25" s="7">
        <f t="shared" si="0"/>
        <v>45922</v>
      </c>
      <c r="C25" s="26"/>
      <c r="D25" s="9"/>
      <c r="E25" s="9"/>
      <c r="F25" s="9"/>
      <c r="G25" s="9"/>
      <c r="H25" s="9">
        <f t="shared" si="1"/>
        <v>0</v>
      </c>
    </row>
    <row r="26" spans="1:8" x14ac:dyDescent="0.3">
      <c r="A26" s="6" t="s">
        <v>12</v>
      </c>
      <c r="B26" s="7">
        <f t="shared" si="0"/>
        <v>45923</v>
      </c>
      <c r="C26" s="26"/>
      <c r="D26" s="9"/>
      <c r="E26" s="9"/>
      <c r="F26" s="9"/>
      <c r="G26" s="9"/>
      <c r="H26" s="9">
        <f t="shared" si="1"/>
        <v>0</v>
      </c>
    </row>
    <row r="27" spans="1:8" x14ac:dyDescent="0.3">
      <c r="A27" s="6" t="s">
        <v>13</v>
      </c>
      <c r="B27" s="7">
        <f t="shared" si="0"/>
        <v>45924</v>
      </c>
      <c r="C27" s="26"/>
      <c r="D27" s="9"/>
      <c r="E27" s="9"/>
      <c r="F27" s="9"/>
      <c r="G27" s="9"/>
      <c r="H27" s="9">
        <f t="shared" si="1"/>
        <v>0</v>
      </c>
    </row>
    <row r="28" spans="1:8" x14ac:dyDescent="0.3">
      <c r="A28" s="6" t="s">
        <v>14</v>
      </c>
      <c r="B28" s="7">
        <f t="shared" si="0"/>
        <v>45925</v>
      </c>
      <c r="C28" s="26"/>
      <c r="D28" s="9"/>
      <c r="E28" s="9"/>
      <c r="F28" s="9"/>
      <c r="G28" s="9"/>
      <c r="H28" s="9">
        <f t="shared" si="1"/>
        <v>0</v>
      </c>
    </row>
    <row r="29" spans="1:8" x14ac:dyDescent="0.3">
      <c r="A29" s="6" t="s">
        <v>15</v>
      </c>
      <c r="B29" s="7">
        <f t="shared" si="0"/>
        <v>45926</v>
      </c>
      <c r="C29" s="26"/>
      <c r="D29" s="9"/>
      <c r="E29" s="9"/>
      <c r="F29" s="9"/>
      <c r="G29" s="9"/>
      <c r="H29" s="9">
        <f t="shared" si="1"/>
        <v>0</v>
      </c>
    </row>
    <row r="30" spans="1:8" x14ac:dyDescent="0.3">
      <c r="A30" s="6" t="s">
        <v>16</v>
      </c>
      <c r="B30" s="7">
        <f t="shared" si="0"/>
        <v>45927</v>
      </c>
      <c r="C30" s="26"/>
      <c r="D30" s="9"/>
      <c r="E30" s="9"/>
      <c r="F30" s="9"/>
      <c r="G30" s="9"/>
      <c r="H30" s="9">
        <f t="shared" si="1"/>
        <v>0</v>
      </c>
    </row>
    <row r="31" spans="1:8" x14ac:dyDescent="0.3">
      <c r="A31" s="6" t="s">
        <v>17</v>
      </c>
      <c r="B31" s="7">
        <f t="shared" si="0"/>
        <v>45928</v>
      </c>
      <c r="C31" s="26"/>
      <c r="D31" s="9"/>
      <c r="E31" s="9"/>
      <c r="F31" s="9"/>
      <c r="G31" s="9"/>
      <c r="H31" s="9">
        <f t="shared" si="1"/>
        <v>0</v>
      </c>
    </row>
    <row r="32" spans="1:8" x14ac:dyDescent="0.3">
      <c r="A32" s="6" t="s">
        <v>11</v>
      </c>
      <c r="B32" s="7">
        <f t="shared" si="0"/>
        <v>45929</v>
      </c>
      <c r="C32" s="8"/>
      <c r="D32" s="9"/>
      <c r="E32" s="9"/>
      <c r="F32" s="9"/>
      <c r="G32" s="9"/>
      <c r="H32" s="9">
        <f t="shared" si="1"/>
        <v>0</v>
      </c>
    </row>
    <row r="33" spans="1:8" ht="16.2" thickBot="1" x14ac:dyDescent="0.35">
      <c r="A33" s="6" t="s">
        <v>12</v>
      </c>
      <c r="B33" s="7">
        <f t="shared" si="0"/>
        <v>45930</v>
      </c>
      <c r="C33" s="8"/>
      <c r="D33" s="9"/>
      <c r="E33" s="9"/>
      <c r="F33" s="9"/>
      <c r="G33" s="9"/>
      <c r="H33" s="9">
        <f t="shared" si="1"/>
        <v>0</v>
      </c>
    </row>
    <row r="34" spans="1:8" ht="16.2" hidden="1" thickBot="1" x14ac:dyDescent="0.35">
      <c r="A34" s="6" t="s">
        <v>15</v>
      </c>
      <c r="B34" s="12">
        <f t="shared" si="0"/>
        <v>45931</v>
      </c>
      <c r="C34" s="8"/>
      <c r="D34" s="13" t="str">
        <f>IFERROR(VLOOKUP($C34,[1]paramétres!$A$2:$E$28,COLUMN()-2,FALSE),"")</f>
        <v/>
      </c>
      <c r="E34" s="13" t="str">
        <f>IFERROR(VLOOKUP($C34,[1]paramétres!$A$2:$E$28,COLUMN()-2,FALSE),"")</f>
        <v/>
      </c>
      <c r="F34" s="13" t="str">
        <f>IFERROR(VLOOKUP($C34,[1]paramétres!$A$2:$E$28,COLUMN()-2,FALSE),"")</f>
        <v/>
      </c>
      <c r="G34" s="13" t="str">
        <f>IFERROR(VLOOKUP($C34,[1]paramétres!$A$2:$E$28,COLUMN()-2,FALSE),"")</f>
        <v/>
      </c>
      <c r="H34" s="13" t="str">
        <f t="shared" si="1"/>
        <v/>
      </c>
    </row>
    <row r="35" spans="1:8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0</v>
      </c>
    </row>
    <row r="36" spans="1:8" hidden="1" x14ac:dyDescent="0.3">
      <c r="A36" s="65" t="s">
        <v>18</v>
      </c>
      <c r="B36" s="66"/>
      <c r="C36" s="66"/>
      <c r="D36" s="66"/>
      <c r="E36" s="66"/>
      <c r="F36" s="66"/>
      <c r="G36" s="66"/>
      <c r="H36" s="17">
        <f>SUMIF(A4:A34,"DIMANCHE",H4:H34)</f>
        <v>0</v>
      </c>
    </row>
    <row r="37" spans="1:8" hidden="1" x14ac:dyDescent="0.3">
      <c r="A37" s="65" t="s">
        <v>19</v>
      </c>
      <c r="B37" s="66"/>
      <c r="C37" s="66"/>
      <c r="D37" s="66"/>
      <c r="E37" s="66"/>
      <c r="F37" s="66"/>
      <c r="G37" s="66"/>
      <c r="H37" s="19">
        <f>SUMIF(I4:I34,1,H4:H34)</f>
        <v>0</v>
      </c>
    </row>
    <row r="38" spans="1:8" hidden="1" x14ac:dyDescent="0.3">
      <c r="A38" s="67" t="s">
        <v>20</v>
      </c>
      <c r="B38" s="68"/>
      <c r="C38" s="68"/>
      <c r="D38" s="68"/>
      <c r="E38" s="68"/>
      <c r="F38" s="68"/>
      <c r="G38" s="69"/>
      <c r="H38" s="20"/>
    </row>
    <row r="39" spans="1:8" hidden="1" x14ac:dyDescent="0.3">
      <c r="A39" s="67" t="s">
        <v>21</v>
      </c>
      <c r="B39" s="68"/>
      <c r="C39" s="68"/>
      <c r="D39" s="68"/>
      <c r="E39" s="68"/>
      <c r="F39" s="68"/>
      <c r="G39" s="69"/>
      <c r="H39" s="20"/>
    </row>
    <row r="40" spans="1:8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</row>
    <row r="41" spans="1:8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</row>
  </sheetData>
  <mergeCells count="14">
    <mergeCell ref="A41:G41"/>
    <mergeCell ref="A35:G35"/>
    <mergeCell ref="A36:G36"/>
    <mergeCell ref="A37:G37"/>
    <mergeCell ref="A38:G38"/>
    <mergeCell ref="A39:G39"/>
    <mergeCell ref="A40:G40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H41"/>
  <sheetViews>
    <sheetView workbookViewId="0">
      <selection activeCell="A41" sqref="A41:XFD41"/>
    </sheetView>
  </sheetViews>
  <sheetFormatPr baseColWidth="10" defaultRowHeight="15.6" x14ac:dyDescent="0.3"/>
  <sheetData>
    <row r="1" spans="1:8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</row>
    <row r="2" spans="1:8" x14ac:dyDescent="0.3">
      <c r="A2" s="43">
        <v>45931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</row>
    <row r="3" spans="1:8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</row>
    <row r="4" spans="1:8" x14ac:dyDescent="0.3">
      <c r="A4" s="6" t="s">
        <v>13</v>
      </c>
      <c r="B4" s="7">
        <f>A2</f>
        <v>45931</v>
      </c>
      <c r="C4" s="8"/>
      <c r="D4" s="9"/>
      <c r="E4" s="9"/>
      <c r="F4" s="9"/>
      <c r="G4" s="9"/>
      <c r="H4" s="9">
        <f>IFERROR((E4-D4)+(G4-F4),"")</f>
        <v>0</v>
      </c>
    </row>
    <row r="5" spans="1:8" x14ac:dyDescent="0.3">
      <c r="A5" s="6" t="s">
        <v>14</v>
      </c>
      <c r="B5" s="7">
        <f t="shared" ref="B5:B34" si="0">B4+1</f>
        <v>45932</v>
      </c>
      <c r="C5" s="8"/>
      <c r="D5" s="9"/>
      <c r="E5" s="9"/>
      <c r="F5" s="9"/>
      <c r="G5" s="9"/>
      <c r="H5" s="9">
        <f t="shared" ref="H5:H34" si="1">IFERROR((E5-D5)+(G5-F5),"")</f>
        <v>0</v>
      </c>
    </row>
    <row r="6" spans="1:8" x14ac:dyDescent="0.3">
      <c r="A6" s="6" t="s">
        <v>15</v>
      </c>
      <c r="B6" s="7">
        <f t="shared" si="0"/>
        <v>45933</v>
      </c>
      <c r="C6" s="8"/>
      <c r="D6" s="9"/>
      <c r="E6" s="9"/>
      <c r="F6" s="9"/>
      <c r="G6" s="9"/>
      <c r="H6" s="9">
        <f t="shared" si="1"/>
        <v>0</v>
      </c>
    </row>
    <row r="7" spans="1:8" x14ac:dyDescent="0.3">
      <c r="A7" s="6" t="s">
        <v>16</v>
      </c>
      <c r="B7" s="7">
        <f t="shared" si="0"/>
        <v>45934</v>
      </c>
      <c r="C7" s="8"/>
      <c r="D7" s="9"/>
      <c r="E7" s="9"/>
      <c r="F7" s="9"/>
      <c r="G7" s="9"/>
      <c r="H7" s="9">
        <f t="shared" si="1"/>
        <v>0</v>
      </c>
    </row>
    <row r="8" spans="1:8" x14ac:dyDescent="0.3">
      <c r="A8" s="6" t="s">
        <v>17</v>
      </c>
      <c r="B8" s="7">
        <f t="shared" si="0"/>
        <v>45935</v>
      </c>
      <c r="C8" s="8"/>
      <c r="D8" s="9"/>
      <c r="E8" s="9"/>
      <c r="F8" s="9"/>
      <c r="G8" s="9"/>
      <c r="H8" s="9">
        <f t="shared" si="1"/>
        <v>0</v>
      </c>
    </row>
    <row r="9" spans="1:8" x14ac:dyDescent="0.3">
      <c r="A9" s="6" t="s">
        <v>11</v>
      </c>
      <c r="B9" s="7">
        <f t="shared" si="0"/>
        <v>45936</v>
      </c>
      <c r="C9" s="8"/>
      <c r="D9" s="9"/>
      <c r="E9" s="9"/>
      <c r="F9" s="9"/>
      <c r="G9" s="9"/>
      <c r="H9" s="9">
        <f t="shared" si="1"/>
        <v>0</v>
      </c>
    </row>
    <row r="10" spans="1:8" x14ac:dyDescent="0.3">
      <c r="A10" s="6" t="s">
        <v>12</v>
      </c>
      <c r="B10" s="7">
        <f t="shared" si="0"/>
        <v>45937</v>
      </c>
      <c r="C10" s="8"/>
      <c r="D10" s="9"/>
      <c r="E10" s="9"/>
      <c r="F10" s="9"/>
      <c r="G10" s="9"/>
      <c r="H10" s="9">
        <f t="shared" si="1"/>
        <v>0</v>
      </c>
    </row>
    <row r="11" spans="1:8" x14ac:dyDescent="0.3">
      <c r="A11" s="6" t="s">
        <v>13</v>
      </c>
      <c r="B11" s="7">
        <f t="shared" si="0"/>
        <v>45938</v>
      </c>
      <c r="C11" s="8"/>
      <c r="D11" s="9"/>
      <c r="E11" s="9"/>
      <c r="F11" s="9"/>
      <c r="G11" s="9"/>
      <c r="H11" s="9">
        <f t="shared" si="1"/>
        <v>0</v>
      </c>
    </row>
    <row r="12" spans="1:8" x14ac:dyDescent="0.3">
      <c r="A12" s="6" t="s">
        <v>14</v>
      </c>
      <c r="B12" s="7">
        <f t="shared" si="0"/>
        <v>45939</v>
      </c>
      <c r="C12" s="8"/>
      <c r="D12" s="9"/>
      <c r="E12" s="9"/>
      <c r="F12" s="9"/>
      <c r="G12" s="9"/>
      <c r="H12" s="9">
        <f t="shared" si="1"/>
        <v>0</v>
      </c>
    </row>
    <row r="13" spans="1:8" x14ac:dyDescent="0.3">
      <c r="A13" s="6" t="s">
        <v>15</v>
      </c>
      <c r="B13" s="7">
        <f t="shared" si="0"/>
        <v>45940</v>
      </c>
      <c r="C13" s="8"/>
      <c r="D13" s="9"/>
      <c r="E13" s="9"/>
      <c r="F13" s="9"/>
      <c r="G13" s="9"/>
      <c r="H13" s="9">
        <f t="shared" si="1"/>
        <v>0</v>
      </c>
    </row>
    <row r="14" spans="1:8" x14ac:dyDescent="0.3">
      <c r="A14" s="6" t="s">
        <v>16</v>
      </c>
      <c r="B14" s="7">
        <f t="shared" si="0"/>
        <v>45941</v>
      </c>
      <c r="C14" s="8"/>
      <c r="D14" s="9"/>
      <c r="E14" s="9"/>
      <c r="F14" s="9"/>
      <c r="G14" s="9"/>
      <c r="H14" s="9">
        <f t="shared" si="1"/>
        <v>0</v>
      </c>
    </row>
    <row r="15" spans="1:8" x14ac:dyDescent="0.3">
      <c r="A15" s="6" t="s">
        <v>17</v>
      </c>
      <c r="B15" s="7">
        <f t="shared" si="0"/>
        <v>45942</v>
      </c>
      <c r="C15" s="8"/>
      <c r="D15" s="9"/>
      <c r="E15" s="9"/>
      <c r="F15" s="9"/>
      <c r="G15" s="9"/>
      <c r="H15" s="9">
        <f t="shared" si="1"/>
        <v>0</v>
      </c>
    </row>
    <row r="16" spans="1:8" x14ac:dyDescent="0.3">
      <c r="A16" s="6" t="s">
        <v>11</v>
      </c>
      <c r="B16" s="7">
        <f t="shared" si="0"/>
        <v>45943</v>
      </c>
      <c r="C16" s="8"/>
      <c r="D16" s="9"/>
      <c r="E16" s="9"/>
      <c r="F16" s="9"/>
      <c r="G16" s="9"/>
      <c r="H16" s="9">
        <f t="shared" si="1"/>
        <v>0</v>
      </c>
    </row>
    <row r="17" spans="1:8" x14ac:dyDescent="0.3">
      <c r="A17" s="6" t="s">
        <v>12</v>
      </c>
      <c r="B17" s="7">
        <f t="shared" si="0"/>
        <v>45944</v>
      </c>
      <c r="C17" s="8"/>
      <c r="D17" s="9"/>
      <c r="E17" s="9"/>
      <c r="F17" s="9"/>
      <c r="G17" s="9"/>
      <c r="H17" s="9">
        <f t="shared" si="1"/>
        <v>0</v>
      </c>
    </row>
    <row r="18" spans="1:8" x14ac:dyDescent="0.3">
      <c r="A18" s="6" t="s">
        <v>13</v>
      </c>
      <c r="B18" s="7">
        <f t="shared" si="0"/>
        <v>45945</v>
      </c>
      <c r="C18" s="8"/>
      <c r="D18" s="9"/>
      <c r="E18" s="9"/>
      <c r="F18" s="9"/>
      <c r="G18" s="9"/>
      <c r="H18" s="9">
        <f t="shared" si="1"/>
        <v>0</v>
      </c>
    </row>
    <row r="19" spans="1:8" x14ac:dyDescent="0.3">
      <c r="A19" s="6" t="s">
        <v>14</v>
      </c>
      <c r="B19" s="7">
        <f t="shared" si="0"/>
        <v>45946</v>
      </c>
      <c r="C19" s="8"/>
      <c r="D19" s="9"/>
      <c r="E19" s="9"/>
      <c r="F19" s="9"/>
      <c r="G19" s="9"/>
      <c r="H19" s="9">
        <f t="shared" si="1"/>
        <v>0</v>
      </c>
    </row>
    <row r="20" spans="1:8" x14ac:dyDescent="0.3">
      <c r="A20" s="6" t="s">
        <v>15</v>
      </c>
      <c r="B20" s="7">
        <f t="shared" si="0"/>
        <v>45947</v>
      </c>
      <c r="C20" s="8"/>
      <c r="D20" s="9"/>
      <c r="E20" s="9"/>
      <c r="F20" s="9"/>
      <c r="G20" s="9"/>
      <c r="H20" s="9">
        <f t="shared" si="1"/>
        <v>0</v>
      </c>
    </row>
    <row r="21" spans="1:8" x14ac:dyDescent="0.3">
      <c r="A21" s="6" t="s">
        <v>16</v>
      </c>
      <c r="B21" s="7">
        <f t="shared" si="0"/>
        <v>45948</v>
      </c>
      <c r="C21" s="8"/>
      <c r="D21" s="9"/>
      <c r="E21" s="9"/>
      <c r="F21" s="9"/>
      <c r="G21" s="9"/>
      <c r="H21" s="9">
        <f t="shared" si="1"/>
        <v>0</v>
      </c>
    </row>
    <row r="22" spans="1:8" x14ac:dyDescent="0.3">
      <c r="A22" s="6" t="s">
        <v>17</v>
      </c>
      <c r="B22" s="7">
        <f t="shared" si="0"/>
        <v>45949</v>
      </c>
      <c r="C22" s="8"/>
      <c r="D22" s="9"/>
      <c r="E22" s="9"/>
      <c r="F22" s="9"/>
      <c r="G22" s="9"/>
      <c r="H22" s="9">
        <f t="shared" si="1"/>
        <v>0</v>
      </c>
    </row>
    <row r="23" spans="1:8" x14ac:dyDescent="0.3">
      <c r="A23" s="6" t="s">
        <v>11</v>
      </c>
      <c r="B23" s="7">
        <f t="shared" si="0"/>
        <v>45950</v>
      </c>
      <c r="C23" s="26"/>
      <c r="D23" s="9"/>
      <c r="E23" s="9"/>
      <c r="F23" s="9"/>
      <c r="G23" s="9"/>
      <c r="H23" s="9">
        <f t="shared" si="1"/>
        <v>0</v>
      </c>
    </row>
    <row r="24" spans="1:8" x14ac:dyDescent="0.3">
      <c r="A24" s="6" t="s">
        <v>12</v>
      </c>
      <c r="B24" s="7">
        <f t="shared" si="0"/>
        <v>45951</v>
      </c>
      <c r="C24" s="26"/>
      <c r="D24" s="9"/>
      <c r="E24" s="9"/>
      <c r="F24" s="9"/>
      <c r="G24" s="9"/>
      <c r="H24" s="9">
        <f t="shared" si="1"/>
        <v>0</v>
      </c>
    </row>
    <row r="25" spans="1:8" x14ac:dyDescent="0.3">
      <c r="A25" s="6" t="s">
        <v>13</v>
      </c>
      <c r="B25" s="7">
        <f t="shared" si="0"/>
        <v>45952</v>
      </c>
      <c r="C25" s="26"/>
      <c r="D25" s="9"/>
      <c r="E25" s="9"/>
      <c r="F25" s="9"/>
      <c r="G25" s="9"/>
      <c r="H25" s="9">
        <f t="shared" si="1"/>
        <v>0</v>
      </c>
    </row>
    <row r="26" spans="1:8" x14ac:dyDescent="0.3">
      <c r="A26" s="6" t="s">
        <v>14</v>
      </c>
      <c r="B26" s="7">
        <f t="shared" si="0"/>
        <v>45953</v>
      </c>
      <c r="C26" s="26"/>
      <c r="D26" s="9"/>
      <c r="E26" s="9"/>
      <c r="F26" s="9"/>
      <c r="G26" s="9"/>
      <c r="H26" s="9">
        <f t="shared" si="1"/>
        <v>0</v>
      </c>
    </row>
    <row r="27" spans="1:8" x14ac:dyDescent="0.3">
      <c r="A27" s="6" t="s">
        <v>15</v>
      </c>
      <c r="B27" s="7">
        <f t="shared" si="0"/>
        <v>45954</v>
      </c>
      <c r="C27" s="26"/>
      <c r="D27" s="9"/>
      <c r="E27" s="9"/>
      <c r="F27" s="9"/>
      <c r="G27" s="9"/>
      <c r="H27" s="9">
        <f t="shared" si="1"/>
        <v>0</v>
      </c>
    </row>
    <row r="28" spans="1:8" x14ac:dyDescent="0.3">
      <c r="A28" s="6" t="s">
        <v>16</v>
      </c>
      <c r="B28" s="7">
        <f t="shared" si="0"/>
        <v>45955</v>
      </c>
      <c r="C28" s="26"/>
      <c r="D28" s="9"/>
      <c r="E28" s="9"/>
      <c r="F28" s="9"/>
      <c r="G28" s="9"/>
      <c r="H28" s="9">
        <f t="shared" si="1"/>
        <v>0</v>
      </c>
    </row>
    <row r="29" spans="1:8" x14ac:dyDescent="0.3">
      <c r="A29" s="6" t="s">
        <v>17</v>
      </c>
      <c r="B29" s="7">
        <f t="shared" si="0"/>
        <v>45956</v>
      </c>
      <c r="C29" s="26"/>
      <c r="D29" s="9"/>
      <c r="E29" s="9"/>
      <c r="F29" s="9"/>
      <c r="G29" s="9"/>
      <c r="H29" s="9">
        <f t="shared" si="1"/>
        <v>0</v>
      </c>
    </row>
    <row r="30" spans="1:8" x14ac:dyDescent="0.3">
      <c r="A30" s="6" t="s">
        <v>11</v>
      </c>
      <c r="B30" s="7">
        <f t="shared" si="0"/>
        <v>45957</v>
      </c>
      <c r="C30" s="26"/>
      <c r="D30" s="9"/>
      <c r="E30" s="9"/>
      <c r="F30" s="9"/>
      <c r="G30" s="9"/>
      <c r="H30" s="9">
        <f t="shared" si="1"/>
        <v>0</v>
      </c>
    </row>
    <row r="31" spans="1:8" x14ac:dyDescent="0.3">
      <c r="A31" s="6" t="s">
        <v>12</v>
      </c>
      <c r="B31" s="7">
        <f t="shared" si="0"/>
        <v>45958</v>
      </c>
      <c r="C31" s="26"/>
      <c r="D31" s="9"/>
      <c r="E31" s="9"/>
      <c r="F31" s="9"/>
      <c r="G31" s="9"/>
      <c r="H31" s="9">
        <f t="shared" si="1"/>
        <v>0</v>
      </c>
    </row>
    <row r="32" spans="1:8" x14ac:dyDescent="0.3">
      <c r="A32" s="6" t="s">
        <v>13</v>
      </c>
      <c r="B32" s="7">
        <f t="shared" si="0"/>
        <v>45959</v>
      </c>
      <c r="C32" s="8"/>
      <c r="D32" s="9"/>
      <c r="E32" s="9"/>
      <c r="F32" s="9"/>
      <c r="G32" s="9"/>
      <c r="H32" s="9">
        <f t="shared" si="1"/>
        <v>0</v>
      </c>
    </row>
    <row r="33" spans="1:8" x14ac:dyDescent="0.3">
      <c r="A33" s="6" t="s">
        <v>14</v>
      </c>
      <c r="B33" s="7">
        <f t="shared" si="0"/>
        <v>45960</v>
      </c>
      <c r="C33" s="8"/>
      <c r="D33" s="9"/>
      <c r="E33" s="9"/>
      <c r="F33" s="9"/>
      <c r="G33" s="9"/>
      <c r="H33" s="9">
        <f t="shared" si="1"/>
        <v>0</v>
      </c>
    </row>
    <row r="34" spans="1:8" ht="16.2" thickBot="1" x14ac:dyDescent="0.35">
      <c r="A34" s="6" t="s">
        <v>15</v>
      </c>
      <c r="B34" s="12">
        <f t="shared" si="0"/>
        <v>45961</v>
      </c>
      <c r="C34" s="8"/>
      <c r="D34" s="13"/>
      <c r="E34" s="13"/>
      <c r="F34" s="13"/>
      <c r="G34" s="13"/>
      <c r="H34" s="13">
        <f t="shared" si="1"/>
        <v>0</v>
      </c>
    </row>
    <row r="35" spans="1:8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0</v>
      </c>
    </row>
    <row r="36" spans="1:8" hidden="1" x14ac:dyDescent="0.3">
      <c r="A36" s="65" t="s">
        <v>18</v>
      </c>
      <c r="B36" s="66"/>
      <c r="C36" s="66"/>
      <c r="D36" s="66"/>
      <c r="E36" s="66"/>
      <c r="F36" s="66"/>
      <c r="G36" s="66"/>
      <c r="H36" s="17">
        <f>SUMIF(A4:A34,"DIMANCHE",H4:H34)</f>
        <v>0</v>
      </c>
    </row>
    <row r="37" spans="1:8" hidden="1" x14ac:dyDescent="0.3">
      <c r="A37" s="65" t="s">
        <v>19</v>
      </c>
      <c r="B37" s="66"/>
      <c r="C37" s="66"/>
      <c r="D37" s="66"/>
      <c r="E37" s="66"/>
      <c r="F37" s="66"/>
      <c r="G37" s="66"/>
      <c r="H37" s="19">
        <f>SUMIF(I4:I34,1,H4:H34)</f>
        <v>0</v>
      </c>
    </row>
    <row r="38" spans="1:8" hidden="1" x14ac:dyDescent="0.3">
      <c r="A38" s="67" t="s">
        <v>20</v>
      </c>
      <c r="B38" s="68"/>
      <c r="C38" s="68"/>
      <c r="D38" s="68"/>
      <c r="E38" s="68"/>
      <c r="F38" s="68"/>
      <c r="G38" s="69"/>
      <c r="H38" s="20"/>
    </row>
    <row r="39" spans="1:8" hidden="1" x14ac:dyDescent="0.3">
      <c r="A39" s="67" t="s">
        <v>21</v>
      </c>
      <c r="B39" s="68"/>
      <c r="C39" s="68"/>
      <c r="D39" s="68"/>
      <c r="E39" s="68"/>
      <c r="F39" s="68"/>
      <c r="G39" s="69"/>
      <c r="H39" s="20"/>
    </row>
    <row r="40" spans="1:8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</row>
    <row r="41" spans="1:8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</row>
  </sheetData>
  <mergeCells count="14">
    <mergeCell ref="A41:G41"/>
    <mergeCell ref="A35:G35"/>
    <mergeCell ref="A36:G36"/>
    <mergeCell ref="A37:G37"/>
    <mergeCell ref="A38:G38"/>
    <mergeCell ref="A39:G39"/>
    <mergeCell ref="A40:G40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H41"/>
  <sheetViews>
    <sheetView workbookViewId="0">
      <selection activeCell="A41" sqref="A41:XFD41"/>
    </sheetView>
  </sheetViews>
  <sheetFormatPr baseColWidth="10" defaultRowHeight="15.6" x14ac:dyDescent="0.3"/>
  <sheetData>
    <row r="1" spans="1:8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</row>
    <row r="2" spans="1:8" x14ac:dyDescent="0.3">
      <c r="A2" s="43">
        <v>45962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</row>
    <row r="3" spans="1:8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</row>
    <row r="4" spans="1:8" x14ac:dyDescent="0.3">
      <c r="A4" s="6" t="s">
        <v>16</v>
      </c>
      <c r="B4" s="7">
        <f>A2</f>
        <v>45962</v>
      </c>
      <c r="C4" s="8"/>
      <c r="D4" s="9"/>
      <c r="E4" s="9"/>
      <c r="F4" s="9"/>
      <c r="G4" s="9"/>
      <c r="H4" s="9">
        <f>IFERROR((E4-D4)+(G4-F4),"")</f>
        <v>0</v>
      </c>
    </row>
    <row r="5" spans="1:8" x14ac:dyDescent="0.3">
      <c r="A5" s="6" t="s">
        <v>17</v>
      </c>
      <c r="B5" s="7">
        <f t="shared" ref="B5:B34" si="0">B4+1</f>
        <v>45963</v>
      </c>
      <c r="C5" s="8"/>
      <c r="D5" s="9"/>
      <c r="E5" s="9"/>
      <c r="F5" s="9"/>
      <c r="G5" s="9"/>
      <c r="H5" s="9">
        <f t="shared" ref="H5:H34" si="1">IFERROR((E5-D5)+(G5-F5),"")</f>
        <v>0</v>
      </c>
    </row>
    <row r="6" spans="1:8" x14ac:dyDescent="0.3">
      <c r="A6" s="6" t="s">
        <v>11</v>
      </c>
      <c r="B6" s="7">
        <f t="shared" si="0"/>
        <v>45964</v>
      </c>
      <c r="C6" s="8"/>
      <c r="D6" s="9"/>
      <c r="E6" s="9"/>
      <c r="F6" s="9"/>
      <c r="G6" s="9"/>
      <c r="H6" s="9">
        <f t="shared" si="1"/>
        <v>0</v>
      </c>
    </row>
    <row r="7" spans="1:8" x14ac:dyDescent="0.3">
      <c r="A7" s="6" t="s">
        <v>12</v>
      </c>
      <c r="B7" s="7">
        <f t="shared" si="0"/>
        <v>45965</v>
      </c>
      <c r="C7" s="8"/>
      <c r="D7" s="9"/>
      <c r="E7" s="9"/>
      <c r="F7" s="9"/>
      <c r="G7" s="9"/>
      <c r="H7" s="9">
        <f t="shared" si="1"/>
        <v>0</v>
      </c>
    </row>
    <row r="8" spans="1:8" x14ac:dyDescent="0.3">
      <c r="A8" s="6" t="s">
        <v>13</v>
      </c>
      <c r="B8" s="7">
        <f t="shared" si="0"/>
        <v>45966</v>
      </c>
      <c r="C8" s="8"/>
      <c r="D8" s="9"/>
      <c r="E8" s="9"/>
      <c r="F8" s="9"/>
      <c r="G8" s="9"/>
      <c r="H8" s="9">
        <f t="shared" si="1"/>
        <v>0</v>
      </c>
    </row>
    <row r="9" spans="1:8" x14ac:dyDescent="0.3">
      <c r="A9" s="6" t="s">
        <v>14</v>
      </c>
      <c r="B9" s="7">
        <f t="shared" si="0"/>
        <v>45967</v>
      </c>
      <c r="C9" s="8"/>
      <c r="D9" s="9"/>
      <c r="E9" s="9"/>
      <c r="F9" s="9"/>
      <c r="G9" s="9"/>
      <c r="H9" s="9">
        <f t="shared" si="1"/>
        <v>0</v>
      </c>
    </row>
    <row r="10" spans="1:8" x14ac:dyDescent="0.3">
      <c r="A10" s="6" t="s">
        <v>15</v>
      </c>
      <c r="B10" s="7">
        <f t="shared" si="0"/>
        <v>45968</v>
      </c>
      <c r="C10" s="8"/>
      <c r="D10" s="9"/>
      <c r="E10" s="9"/>
      <c r="F10" s="9"/>
      <c r="G10" s="9"/>
      <c r="H10" s="9">
        <f t="shared" si="1"/>
        <v>0</v>
      </c>
    </row>
    <row r="11" spans="1:8" x14ac:dyDescent="0.3">
      <c r="A11" s="6" t="s">
        <v>16</v>
      </c>
      <c r="B11" s="7">
        <f t="shared" si="0"/>
        <v>45969</v>
      </c>
      <c r="C11" s="8"/>
      <c r="D11" s="9"/>
      <c r="E11" s="9"/>
      <c r="F11" s="9"/>
      <c r="G11" s="9"/>
      <c r="H11" s="9">
        <f t="shared" si="1"/>
        <v>0</v>
      </c>
    </row>
    <row r="12" spans="1:8" x14ac:dyDescent="0.3">
      <c r="A12" s="6" t="s">
        <v>17</v>
      </c>
      <c r="B12" s="7">
        <f t="shared" si="0"/>
        <v>45970</v>
      </c>
      <c r="C12" s="8"/>
      <c r="D12" s="9"/>
      <c r="E12" s="9"/>
      <c r="F12" s="9"/>
      <c r="G12" s="9"/>
      <c r="H12" s="9">
        <f t="shared" si="1"/>
        <v>0</v>
      </c>
    </row>
    <row r="13" spans="1:8" x14ac:dyDescent="0.3">
      <c r="A13" s="6" t="s">
        <v>11</v>
      </c>
      <c r="B13" s="7">
        <f t="shared" si="0"/>
        <v>45971</v>
      </c>
      <c r="C13" s="8"/>
      <c r="D13" s="9"/>
      <c r="E13" s="9"/>
      <c r="F13" s="9"/>
      <c r="G13" s="9"/>
      <c r="H13" s="9">
        <f t="shared" si="1"/>
        <v>0</v>
      </c>
    </row>
    <row r="14" spans="1:8" x14ac:dyDescent="0.3">
      <c r="A14" s="6" t="s">
        <v>12</v>
      </c>
      <c r="B14" s="7">
        <f t="shared" si="0"/>
        <v>45972</v>
      </c>
      <c r="C14" s="8"/>
      <c r="D14" s="9"/>
      <c r="E14" s="9"/>
      <c r="F14" s="9"/>
      <c r="G14" s="9"/>
      <c r="H14" s="9">
        <f t="shared" si="1"/>
        <v>0</v>
      </c>
    </row>
    <row r="15" spans="1:8" x14ac:dyDescent="0.3">
      <c r="A15" s="6" t="s">
        <v>13</v>
      </c>
      <c r="B15" s="7">
        <f t="shared" si="0"/>
        <v>45973</v>
      </c>
      <c r="C15" s="8"/>
      <c r="D15" s="9"/>
      <c r="E15" s="9"/>
      <c r="F15" s="9"/>
      <c r="G15" s="9"/>
      <c r="H15" s="9">
        <f t="shared" si="1"/>
        <v>0</v>
      </c>
    </row>
    <row r="16" spans="1:8" x14ac:dyDescent="0.3">
      <c r="A16" s="6" t="s">
        <v>14</v>
      </c>
      <c r="B16" s="7">
        <f t="shared" si="0"/>
        <v>45974</v>
      </c>
      <c r="C16" s="8"/>
      <c r="D16" s="9"/>
      <c r="E16" s="9"/>
      <c r="F16" s="9"/>
      <c r="G16" s="9"/>
      <c r="H16" s="9">
        <f t="shared" si="1"/>
        <v>0</v>
      </c>
    </row>
    <row r="17" spans="1:8" x14ac:dyDescent="0.3">
      <c r="A17" s="6" t="s">
        <v>15</v>
      </c>
      <c r="B17" s="7">
        <f t="shared" si="0"/>
        <v>45975</v>
      </c>
      <c r="C17" s="8"/>
      <c r="D17" s="9"/>
      <c r="E17" s="9"/>
      <c r="F17" s="9"/>
      <c r="G17" s="9"/>
      <c r="H17" s="9">
        <f t="shared" si="1"/>
        <v>0</v>
      </c>
    </row>
    <row r="18" spans="1:8" x14ac:dyDescent="0.3">
      <c r="A18" s="6" t="s">
        <v>16</v>
      </c>
      <c r="B18" s="7">
        <f t="shared" si="0"/>
        <v>45976</v>
      </c>
      <c r="C18" s="8"/>
      <c r="D18" s="9"/>
      <c r="E18" s="9"/>
      <c r="F18" s="9"/>
      <c r="G18" s="9"/>
      <c r="H18" s="9">
        <f t="shared" si="1"/>
        <v>0</v>
      </c>
    </row>
    <row r="19" spans="1:8" x14ac:dyDescent="0.3">
      <c r="A19" s="6" t="s">
        <v>17</v>
      </c>
      <c r="B19" s="7">
        <f t="shared" si="0"/>
        <v>45977</v>
      </c>
      <c r="C19" s="8"/>
      <c r="D19" s="9"/>
      <c r="E19" s="9"/>
      <c r="F19" s="9"/>
      <c r="G19" s="9"/>
      <c r="H19" s="9">
        <f t="shared" si="1"/>
        <v>0</v>
      </c>
    </row>
    <row r="20" spans="1:8" x14ac:dyDescent="0.3">
      <c r="A20" s="6" t="s">
        <v>11</v>
      </c>
      <c r="B20" s="7">
        <f t="shared" si="0"/>
        <v>45978</v>
      </c>
      <c r="C20" s="8"/>
      <c r="D20" s="9"/>
      <c r="E20" s="9"/>
      <c r="F20" s="9"/>
      <c r="G20" s="9"/>
      <c r="H20" s="9">
        <f t="shared" si="1"/>
        <v>0</v>
      </c>
    </row>
    <row r="21" spans="1:8" x14ac:dyDescent="0.3">
      <c r="A21" s="6" t="s">
        <v>12</v>
      </c>
      <c r="B21" s="7">
        <f t="shared" si="0"/>
        <v>45979</v>
      </c>
      <c r="C21" s="8"/>
      <c r="D21" s="9"/>
      <c r="E21" s="9"/>
      <c r="F21" s="9"/>
      <c r="G21" s="9"/>
      <c r="H21" s="9">
        <f t="shared" si="1"/>
        <v>0</v>
      </c>
    </row>
    <row r="22" spans="1:8" x14ac:dyDescent="0.3">
      <c r="A22" s="6" t="s">
        <v>13</v>
      </c>
      <c r="B22" s="7">
        <f t="shared" si="0"/>
        <v>45980</v>
      </c>
      <c r="C22" s="8"/>
      <c r="D22" s="9"/>
      <c r="E22" s="9"/>
      <c r="F22" s="9"/>
      <c r="G22" s="9"/>
      <c r="H22" s="9">
        <f t="shared" si="1"/>
        <v>0</v>
      </c>
    </row>
    <row r="23" spans="1:8" x14ac:dyDescent="0.3">
      <c r="A23" s="6" t="s">
        <v>14</v>
      </c>
      <c r="B23" s="7">
        <f t="shared" si="0"/>
        <v>45981</v>
      </c>
      <c r="C23" s="26"/>
      <c r="D23" s="9"/>
      <c r="E23" s="9"/>
      <c r="F23" s="9"/>
      <c r="G23" s="9"/>
      <c r="H23" s="9">
        <f t="shared" si="1"/>
        <v>0</v>
      </c>
    </row>
    <row r="24" spans="1:8" x14ac:dyDescent="0.3">
      <c r="A24" s="6" t="s">
        <v>15</v>
      </c>
      <c r="B24" s="7">
        <f t="shared" si="0"/>
        <v>45982</v>
      </c>
      <c r="C24" s="26"/>
      <c r="D24" s="9"/>
      <c r="E24" s="9"/>
      <c r="F24" s="9"/>
      <c r="G24" s="9"/>
      <c r="H24" s="9">
        <f t="shared" si="1"/>
        <v>0</v>
      </c>
    </row>
    <row r="25" spans="1:8" x14ac:dyDescent="0.3">
      <c r="A25" s="6" t="s">
        <v>16</v>
      </c>
      <c r="B25" s="7">
        <f t="shared" si="0"/>
        <v>45983</v>
      </c>
      <c r="C25" s="26"/>
      <c r="D25" s="9"/>
      <c r="E25" s="9"/>
      <c r="F25" s="9"/>
      <c r="G25" s="9"/>
      <c r="H25" s="9">
        <f t="shared" si="1"/>
        <v>0</v>
      </c>
    </row>
    <row r="26" spans="1:8" x14ac:dyDescent="0.3">
      <c r="A26" s="6" t="s">
        <v>17</v>
      </c>
      <c r="B26" s="7">
        <f t="shared" si="0"/>
        <v>45984</v>
      </c>
      <c r="C26" s="26"/>
      <c r="D26" s="9"/>
      <c r="E26" s="9"/>
      <c r="F26" s="9"/>
      <c r="G26" s="9"/>
      <c r="H26" s="9">
        <f t="shared" si="1"/>
        <v>0</v>
      </c>
    </row>
    <row r="27" spans="1:8" x14ac:dyDescent="0.3">
      <c r="A27" s="6" t="s">
        <v>11</v>
      </c>
      <c r="B27" s="7">
        <f t="shared" si="0"/>
        <v>45985</v>
      </c>
      <c r="C27" s="26"/>
      <c r="D27" s="9"/>
      <c r="E27" s="9"/>
      <c r="F27" s="9"/>
      <c r="G27" s="9"/>
      <c r="H27" s="9">
        <f t="shared" si="1"/>
        <v>0</v>
      </c>
    </row>
    <row r="28" spans="1:8" x14ac:dyDescent="0.3">
      <c r="A28" s="6" t="s">
        <v>12</v>
      </c>
      <c r="B28" s="7">
        <f t="shared" si="0"/>
        <v>45986</v>
      </c>
      <c r="C28" s="26"/>
      <c r="D28" s="9"/>
      <c r="E28" s="9"/>
      <c r="F28" s="9"/>
      <c r="G28" s="9"/>
      <c r="H28" s="9">
        <f t="shared" si="1"/>
        <v>0</v>
      </c>
    </row>
    <row r="29" spans="1:8" x14ac:dyDescent="0.3">
      <c r="A29" s="6" t="s">
        <v>13</v>
      </c>
      <c r="B29" s="7">
        <f t="shared" si="0"/>
        <v>45987</v>
      </c>
      <c r="C29" s="26"/>
      <c r="D29" s="9"/>
      <c r="E29" s="9"/>
      <c r="F29" s="9"/>
      <c r="G29" s="9"/>
      <c r="H29" s="9">
        <f t="shared" si="1"/>
        <v>0</v>
      </c>
    </row>
    <row r="30" spans="1:8" x14ac:dyDescent="0.3">
      <c r="A30" s="6" t="s">
        <v>14</v>
      </c>
      <c r="B30" s="7">
        <f t="shared" si="0"/>
        <v>45988</v>
      </c>
      <c r="C30" s="26"/>
      <c r="D30" s="9"/>
      <c r="E30" s="9"/>
      <c r="F30" s="9"/>
      <c r="G30" s="9"/>
      <c r="H30" s="9">
        <f t="shared" si="1"/>
        <v>0</v>
      </c>
    </row>
    <row r="31" spans="1:8" x14ac:dyDescent="0.3">
      <c r="A31" s="6" t="s">
        <v>15</v>
      </c>
      <c r="B31" s="7">
        <f t="shared" si="0"/>
        <v>45989</v>
      </c>
      <c r="C31" s="26"/>
      <c r="D31" s="9"/>
      <c r="E31" s="9"/>
      <c r="F31" s="9"/>
      <c r="G31" s="9"/>
      <c r="H31" s="9">
        <f t="shared" si="1"/>
        <v>0</v>
      </c>
    </row>
    <row r="32" spans="1:8" x14ac:dyDescent="0.3">
      <c r="A32" s="6" t="s">
        <v>16</v>
      </c>
      <c r="B32" s="7">
        <f t="shared" si="0"/>
        <v>45990</v>
      </c>
      <c r="C32" s="8"/>
      <c r="D32" s="9"/>
      <c r="E32" s="9"/>
      <c r="F32" s="9"/>
      <c r="G32" s="9"/>
      <c r="H32" s="9">
        <f t="shared" si="1"/>
        <v>0</v>
      </c>
    </row>
    <row r="33" spans="1:8" ht="16.2" thickBot="1" x14ac:dyDescent="0.35">
      <c r="A33" s="6" t="s">
        <v>17</v>
      </c>
      <c r="B33" s="7">
        <f t="shared" si="0"/>
        <v>45991</v>
      </c>
      <c r="C33" s="8"/>
      <c r="D33" s="9"/>
      <c r="E33" s="9"/>
      <c r="F33" s="9"/>
      <c r="G33" s="9"/>
      <c r="H33" s="9">
        <f t="shared" si="1"/>
        <v>0</v>
      </c>
    </row>
    <row r="34" spans="1:8" ht="16.2" hidden="1" thickBot="1" x14ac:dyDescent="0.35">
      <c r="A34" s="6" t="s">
        <v>15</v>
      </c>
      <c r="B34" s="12">
        <f t="shared" si="0"/>
        <v>45992</v>
      </c>
      <c r="C34" s="8"/>
      <c r="D34" s="13" t="str">
        <f>IFERROR(VLOOKUP($C34,[1]paramétres!$A$2:$E$28,COLUMN()-2,FALSE),"")</f>
        <v/>
      </c>
      <c r="E34" s="13" t="str">
        <f>IFERROR(VLOOKUP($C34,[1]paramétres!$A$2:$E$28,COLUMN()-2,FALSE),"")</f>
        <v/>
      </c>
      <c r="F34" s="13" t="str">
        <f>IFERROR(VLOOKUP($C34,[1]paramétres!$A$2:$E$28,COLUMN()-2,FALSE),"")</f>
        <v/>
      </c>
      <c r="G34" s="13" t="str">
        <f>IFERROR(VLOOKUP($C34,[1]paramétres!$A$2:$E$28,COLUMN()-2,FALSE),"")</f>
        <v/>
      </c>
      <c r="H34" s="13" t="str">
        <f t="shared" si="1"/>
        <v/>
      </c>
    </row>
    <row r="35" spans="1:8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0</v>
      </c>
    </row>
    <row r="36" spans="1:8" hidden="1" x14ac:dyDescent="0.3">
      <c r="A36" s="65" t="s">
        <v>18</v>
      </c>
      <c r="B36" s="66"/>
      <c r="C36" s="66"/>
      <c r="D36" s="66"/>
      <c r="E36" s="66"/>
      <c r="F36" s="66"/>
      <c r="G36" s="66"/>
      <c r="H36" s="17">
        <f>SUMIF(A4:A34,"DIMANCHE",H4:H34)</f>
        <v>0</v>
      </c>
    </row>
    <row r="37" spans="1:8" hidden="1" x14ac:dyDescent="0.3">
      <c r="A37" s="65" t="s">
        <v>19</v>
      </c>
      <c r="B37" s="66"/>
      <c r="C37" s="66"/>
      <c r="D37" s="66"/>
      <c r="E37" s="66"/>
      <c r="F37" s="66"/>
      <c r="G37" s="66"/>
      <c r="H37" s="19">
        <f>SUMIF(I4:I34,1,H4:H34)</f>
        <v>0</v>
      </c>
    </row>
    <row r="38" spans="1:8" hidden="1" x14ac:dyDescent="0.3">
      <c r="A38" s="67" t="s">
        <v>20</v>
      </c>
      <c r="B38" s="68"/>
      <c r="C38" s="68"/>
      <c r="D38" s="68"/>
      <c r="E38" s="68"/>
      <c r="F38" s="68"/>
      <c r="G38" s="69"/>
      <c r="H38" s="20"/>
    </row>
    <row r="39" spans="1:8" hidden="1" x14ac:dyDescent="0.3">
      <c r="A39" s="67" t="s">
        <v>21</v>
      </c>
      <c r="B39" s="68"/>
      <c r="C39" s="68"/>
      <c r="D39" s="68"/>
      <c r="E39" s="68"/>
      <c r="F39" s="68"/>
      <c r="G39" s="69"/>
      <c r="H39" s="20"/>
    </row>
    <row r="40" spans="1:8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</row>
    <row r="41" spans="1:8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</row>
  </sheetData>
  <mergeCells count="14">
    <mergeCell ref="A41:G41"/>
    <mergeCell ref="A35:G35"/>
    <mergeCell ref="A36:G36"/>
    <mergeCell ref="A37:G37"/>
    <mergeCell ref="A38:G38"/>
    <mergeCell ref="A39:G39"/>
    <mergeCell ref="A40:G40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H41"/>
  <sheetViews>
    <sheetView workbookViewId="0">
      <selection activeCell="A41" sqref="A41:XFD41"/>
    </sheetView>
  </sheetViews>
  <sheetFormatPr baseColWidth="10" defaultRowHeight="15.6" x14ac:dyDescent="0.3"/>
  <sheetData>
    <row r="1" spans="1:8" x14ac:dyDescent="0.3">
      <c r="A1" s="38" t="s">
        <v>0</v>
      </c>
      <c r="B1" s="39"/>
      <c r="C1" s="40" t="s">
        <v>24</v>
      </c>
      <c r="D1" s="41"/>
      <c r="E1" s="41"/>
      <c r="F1" s="41"/>
      <c r="G1" s="41"/>
      <c r="H1" s="42"/>
    </row>
    <row r="2" spans="1:8" x14ac:dyDescent="0.3">
      <c r="A2" s="43">
        <v>45992</v>
      </c>
      <c r="B2" s="44"/>
      <c r="C2" s="45" t="s">
        <v>2</v>
      </c>
      <c r="D2" s="47" t="s">
        <v>3</v>
      </c>
      <c r="E2" s="47"/>
      <c r="F2" s="47" t="s">
        <v>4</v>
      </c>
      <c r="G2" s="47"/>
      <c r="H2" s="48" t="s">
        <v>5</v>
      </c>
    </row>
    <row r="3" spans="1:8" x14ac:dyDescent="0.3">
      <c r="A3" s="44"/>
      <c r="B3" s="44"/>
      <c r="C3" s="46"/>
      <c r="D3" s="4" t="s">
        <v>8</v>
      </c>
      <c r="E3" s="4" t="s">
        <v>9</v>
      </c>
      <c r="F3" s="4" t="s">
        <v>8</v>
      </c>
      <c r="G3" s="4" t="s">
        <v>9</v>
      </c>
      <c r="H3" s="49"/>
    </row>
    <row r="4" spans="1:8" x14ac:dyDescent="0.3">
      <c r="A4" s="6" t="s">
        <v>11</v>
      </c>
      <c r="B4" s="7">
        <f>A2</f>
        <v>45992</v>
      </c>
      <c r="C4" s="8"/>
      <c r="D4" s="9"/>
      <c r="E4" s="9"/>
      <c r="F4" s="9"/>
      <c r="G4" s="9"/>
      <c r="H4" s="9">
        <f>IFERROR((E4-D4)+(G4-F4),"")</f>
        <v>0</v>
      </c>
    </row>
    <row r="5" spans="1:8" x14ac:dyDescent="0.3">
      <c r="A5" s="6" t="s">
        <v>12</v>
      </c>
      <c r="B5" s="7">
        <f t="shared" ref="B5:B34" si="0">B4+1</f>
        <v>45993</v>
      </c>
      <c r="C5" s="8"/>
      <c r="D5" s="9"/>
      <c r="E5" s="9"/>
      <c r="F5" s="9"/>
      <c r="G5" s="9"/>
      <c r="H5" s="9">
        <f t="shared" ref="H5:H34" si="1">IFERROR((E5-D5)+(G5-F5),"")</f>
        <v>0</v>
      </c>
    </row>
    <row r="6" spans="1:8" x14ac:dyDescent="0.3">
      <c r="A6" s="6" t="s">
        <v>13</v>
      </c>
      <c r="B6" s="7">
        <f t="shared" si="0"/>
        <v>45994</v>
      </c>
      <c r="C6" s="8"/>
      <c r="D6" s="9"/>
      <c r="E6" s="9"/>
      <c r="F6" s="9"/>
      <c r="G6" s="9"/>
      <c r="H6" s="9">
        <f t="shared" si="1"/>
        <v>0</v>
      </c>
    </row>
    <row r="7" spans="1:8" x14ac:dyDescent="0.3">
      <c r="A7" s="6" t="s">
        <v>14</v>
      </c>
      <c r="B7" s="7">
        <f t="shared" si="0"/>
        <v>45995</v>
      </c>
      <c r="C7" s="8"/>
      <c r="D7" s="9"/>
      <c r="E7" s="9"/>
      <c r="F7" s="9"/>
      <c r="G7" s="9"/>
      <c r="H7" s="9">
        <f t="shared" si="1"/>
        <v>0</v>
      </c>
    </row>
    <row r="8" spans="1:8" x14ac:dyDescent="0.3">
      <c r="A8" s="6" t="s">
        <v>15</v>
      </c>
      <c r="B8" s="7">
        <f t="shared" si="0"/>
        <v>45996</v>
      </c>
      <c r="C8" s="8"/>
      <c r="D8" s="9"/>
      <c r="E8" s="9"/>
      <c r="F8" s="9"/>
      <c r="G8" s="9"/>
      <c r="H8" s="9">
        <f t="shared" si="1"/>
        <v>0</v>
      </c>
    </row>
    <row r="9" spans="1:8" x14ac:dyDescent="0.3">
      <c r="A9" s="6" t="s">
        <v>16</v>
      </c>
      <c r="B9" s="7">
        <f t="shared" si="0"/>
        <v>45997</v>
      </c>
      <c r="C9" s="8"/>
      <c r="D9" s="9"/>
      <c r="E9" s="9"/>
      <c r="F9" s="9"/>
      <c r="G9" s="9"/>
      <c r="H9" s="9">
        <f t="shared" si="1"/>
        <v>0</v>
      </c>
    </row>
    <row r="10" spans="1:8" x14ac:dyDescent="0.3">
      <c r="A10" s="6" t="s">
        <v>17</v>
      </c>
      <c r="B10" s="7">
        <f t="shared" si="0"/>
        <v>45998</v>
      </c>
      <c r="C10" s="8"/>
      <c r="D10" s="9"/>
      <c r="E10" s="9"/>
      <c r="F10" s="9"/>
      <c r="G10" s="9"/>
      <c r="H10" s="9">
        <f t="shared" si="1"/>
        <v>0</v>
      </c>
    </row>
    <row r="11" spans="1:8" x14ac:dyDescent="0.3">
      <c r="A11" s="6" t="s">
        <v>11</v>
      </c>
      <c r="B11" s="7">
        <f t="shared" si="0"/>
        <v>45999</v>
      </c>
      <c r="C11" s="8"/>
      <c r="D11" s="9"/>
      <c r="E11" s="9"/>
      <c r="F11" s="9"/>
      <c r="G11" s="9"/>
      <c r="H11" s="9">
        <f t="shared" si="1"/>
        <v>0</v>
      </c>
    </row>
    <row r="12" spans="1:8" x14ac:dyDescent="0.3">
      <c r="A12" s="6" t="s">
        <v>12</v>
      </c>
      <c r="B12" s="7">
        <f t="shared" si="0"/>
        <v>46000</v>
      </c>
      <c r="C12" s="8"/>
      <c r="D12" s="9"/>
      <c r="E12" s="9"/>
      <c r="F12" s="9"/>
      <c r="G12" s="9"/>
      <c r="H12" s="9">
        <f t="shared" si="1"/>
        <v>0</v>
      </c>
    </row>
    <row r="13" spans="1:8" x14ac:dyDescent="0.3">
      <c r="A13" s="6" t="s">
        <v>13</v>
      </c>
      <c r="B13" s="7">
        <f t="shared" si="0"/>
        <v>46001</v>
      </c>
      <c r="C13" s="8"/>
      <c r="D13" s="9"/>
      <c r="E13" s="9"/>
      <c r="F13" s="9"/>
      <c r="G13" s="9"/>
      <c r="H13" s="9">
        <f t="shared" si="1"/>
        <v>0</v>
      </c>
    </row>
    <row r="14" spans="1:8" x14ac:dyDescent="0.3">
      <c r="A14" s="6" t="s">
        <v>14</v>
      </c>
      <c r="B14" s="7">
        <f t="shared" si="0"/>
        <v>46002</v>
      </c>
      <c r="C14" s="8"/>
      <c r="D14" s="9"/>
      <c r="E14" s="9"/>
      <c r="F14" s="9"/>
      <c r="G14" s="9"/>
      <c r="H14" s="9">
        <f t="shared" si="1"/>
        <v>0</v>
      </c>
    </row>
    <row r="15" spans="1:8" x14ac:dyDescent="0.3">
      <c r="A15" s="6" t="s">
        <v>15</v>
      </c>
      <c r="B15" s="7">
        <f t="shared" si="0"/>
        <v>46003</v>
      </c>
      <c r="C15" s="8"/>
      <c r="D15" s="9"/>
      <c r="E15" s="9"/>
      <c r="F15" s="9"/>
      <c r="G15" s="9"/>
      <c r="H15" s="9">
        <f t="shared" si="1"/>
        <v>0</v>
      </c>
    </row>
    <row r="16" spans="1:8" x14ac:dyDescent="0.3">
      <c r="A16" s="6" t="s">
        <v>16</v>
      </c>
      <c r="B16" s="7">
        <f t="shared" si="0"/>
        <v>46004</v>
      </c>
      <c r="C16" s="8"/>
      <c r="D16" s="9"/>
      <c r="E16" s="9"/>
      <c r="F16" s="9"/>
      <c r="G16" s="9"/>
      <c r="H16" s="9">
        <f t="shared" si="1"/>
        <v>0</v>
      </c>
    </row>
    <row r="17" spans="1:8" x14ac:dyDescent="0.3">
      <c r="A17" s="6" t="s">
        <v>17</v>
      </c>
      <c r="B17" s="7">
        <f t="shared" si="0"/>
        <v>46005</v>
      </c>
      <c r="C17" s="8"/>
      <c r="D17" s="9"/>
      <c r="E17" s="9"/>
      <c r="F17" s="9"/>
      <c r="G17" s="9"/>
      <c r="H17" s="9">
        <f t="shared" si="1"/>
        <v>0</v>
      </c>
    </row>
    <row r="18" spans="1:8" x14ac:dyDescent="0.3">
      <c r="A18" s="6" t="s">
        <v>11</v>
      </c>
      <c r="B18" s="7">
        <f t="shared" si="0"/>
        <v>46006</v>
      </c>
      <c r="C18" s="8"/>
      <c r="D18" s="9"/>
      <c r="E18" s="9"/>
      <c r="F18" s="9"/>
      <c r="G18" s="9"/>
      <c r="H18" s="9">
        <f t="shared" si="1"/>
        <v>0</v>
      </c>
    </row>
    <row r="19" spans="1:8" x14ac:dyDescent="0.3">
      <c r="A19" s="6" t="s">
        <v>12</v>
      </c>
      <c r="B19" s="7">
        <f t="shared" si="0"/>
        <v>46007</v>
      </c>
      <c r="C19" s="8"/>
      <c r="D19" s="9"/>
      <c r="E19" s="9"/>
      <c r="F19" s="9"/>
      <c r="G19" s="9"/>
      <c r="H19" s="9">
        <f t="shared" si="1"/>
        <v>0</v>
      </c>
    </row>
    <row r="20" spans="1:8" x14ac:dyDescent="0.3">
      <c r="A20" s="6" t="s">
        <v>13</v>
      </c>
      <c r="B20" s="7">
        <f t="shared" si="0"/>
        <v>46008</v>
      </c>
      <c r="C20" s="8"/>
      <c r="D20" s="9"/>
      <c r="E20" s="9"/>
      <c r="F20" s="9"/>
      <c r="G20" s="9"/>
      <c r="H20" s="9">
        <f t="shared" si="1"/>
        <v>0</v>
      </c>
    </row>
    <row r="21" spans="1:8" x14ac:dyDescent="0.3">
      <c r="A21" s="6" t="s">
        <v>14</v>
      </c>
      <c r="B21" s="7">
        <f t="shared" si="0"/>
        <v>46009</v>
      </c>
      <c r="C21" s="8"/>
      <c r="D21" s="9"/>
      <c r="E21" s="9"/>
      <c r="F21" s="9"/>
      <c r="G21" s="9"/>
      <c r="H21" s="9">
        <f t="shared" si="1"/>
        <v>0</v>
      </c>
    </row>
    <row r="22" spans="1:8" x14ac:dyDescent="0.3">
      <c r="A22" s="6" t="s">
        <v>15</v>
      </c>
      <c r="B22" s="7">
        <f t="shared" si="0"/>
        <v>46010</v>
      </c>
      <c r="C22" s="8"/>
      <c r="D22" s="9"/>
      <c r="E22" s="9"/>
      <c r="F22" s="9"/>
      <c r="G22" s="9"/>
      <c r="H22" s="9">
        <f t="shared" si="1"/>
        <v>0</v>
      </c>
    </row>
    <row r="23" spans="1:8" x14ac:dyDescent="0.3">
      <c r="A23" s="6" t="s">
        <v>16</v>
      </c>
      <c r="B23" s="7">
        <f t="shared" si="0"/>
        <v>46011</v>
      </c>
      <c r="C23" s="26"/>
      <c r="D23" s="9"/>
      <c r="E23" s="9"/>
      <c r="F23" s="9"/>
      <c r="G23" s="9"/>
      <c r="H23" s="9">
        <f t="shared" si="1"/>
        <v>0</v>
      </c>
    </row>
    <row r="24" spans="1:8" x14ac:dyDescent="0.3">
      <c r="A24" s="6" t="s">
        <v>17</v>
      </c>
      <c r="B24" s="7">
        <f t="shared" si="0"/>
        <v>46012</v>
      </c>
      <c r="C24" s="26"/>
      <c r="D24" s="9"/>
      <c r="E24" s="9"/>
      <c r="F24" s="9"/>
      <c r="G24" s="9"/>
      <c r="H24" s="9">
        <f t="shared" si="1"/>
        <v>0</v>
      </c>
    </row>
    <row r="25" spans="1:8" x14ac:dyDescent="0.3">
      <c r="A25" s="6" t="s">
        <v>11</v>
      </c>
      <c r="B25" s="7">
        <f t="shared" si="0"/>
        <v>46013</v>
      </c>
      <c r="C25" s="26"/>
      <c r="D25" s="9"/>
      <c r="E25" s="9"/>
      <c r="F25" s="9"/>
      <c r="G25" s="9"/>
      <c r="H25" s="9">
        <f t="shared" si="1"/>
        <v>0</v>
      </c>
    </row>
    <row r="26" spans="1:8" x14ac:dyDescent="0.3">
      <c r="A26" s="6" t="s">
        <v>12</v>
      </c>
      <c r="B26" s="7">
        <f t="shared" si="0"/>
        <v>46014</v>
      </c>
      <c r="C26" s="26"/>
      <c r="D26" s="9"/>
      <c r="E26" s="9"/>
      <c r="F26" s="9"/>
      <c r="G26" s="9"/>
      <c r="H26" s="9">
        <f t="shared" si="1"/>
        <v>0</v>
      </c>
    </row>
    <row r="27" spans="1:8" x14ac:dyDescent="0.3">
      <c r="A27" s="6" t="s">
        <v>13</v>
      </c>
      <c r="B27" s="7">
        <f t="shared" si="0"/>
        <v>46015</v>
      </c>
      <c r="C27" s="26"/>
      <c r="D27" s="9"/>
      <c r="E27" s="9"/>
      <c r="F27" s="9"/>
      <c r="G27" s="9"/>
      <c r="H27" s="9">
        <f t="shared" si="1"/>
        <v>0</v>
      </c>
    </row>
    <row r="28" spans="1:8" x14ac:dyDescent="0.3">
      <c r="A28" s="6" t="s">
        <v>14</v>
      </c>
      <c r="B28" s="7">
        <f t="shared" si="0"/>
        <v>46016</v>
      </c>
      <c r="C28" s="26"/>
      <c r="D28" s="9"/>
      <c r="E28" s="9"/>
      <c r="F28" s="9"/>
      <c r="G28" s="9"/>
      <c r="H28" s="9">
        <f t="shared" si="1"/>
        <v>0</v>
      </c>
    </row>
    <row r="29" spans="1:8" x14ac:dyDescent="0.3">
      <c r="A29" s="6" t="s">
        <v>15</v>
      </c>
      <c r="B29" s="7">
        <f t="shared" si="0"/>
        <v>46017</v>
      </c>
      <c r="C29" s="26"/>
      <c r="D29" s="9"/>
      <c r="E29" s="9"/>
      <c r="F29" s="9"/>
      <c r="G29" s="9"/>
      <c r="H29" s="9">
        <f t="shared" si="1"/>
        <v>0</v>
      </c>
    </row>
    <row r="30" spans="1:8" x14ac:dyDescent="0.3">
      <c r="A30" s="6" t="s">
        <v>16</v>
      </c>
      <c r="B30" s="7">
        <f t="shared" si="0"/>
        <v>46018</v>
      </c>
      <c r="C30" s="26"/>
      <c r="D30" s="9"/>
      <c r="E30" s="9"/>
      <c r="F30" s="9"/>
      <c r="G30" s="9"/>
      <c r="H30" s="9">
        <f t="shared" si="1"/>
        <v>0</v>
      </c>
    </row>
    <row r="31" spans="1:8" x14ac:dyDescent="0.3">
      <c r="A31" s="6" t="s">
        <v>17</v>
      </c>
      <c r="B31" s="7">
        <f t="shared" si="0"/>
        <v>46019</v>
      </c>
      <c r="C31" s="26"/>
      <c r="D31" s="9"/>
      <c r="E31" s="9"/>
      <c r="F31" s="9"/>
      <c r="G31" s="9"/>
      <c r="H31" s="9">
        <f t="shared" si="1"/>
        <v>0</v>
      </c>
    </row>
    <row r="32" spans="1:8" x14ac:dyDescent="0.3">
      <c r="A32" s="6" t="s">
        <v>11</v>
      </c>
      <c r="B32" s="7">
        <f t="shared" si="0"/>
        <v>46020</v>
      </c>
      <c r="C32" s="8"/>
      <c r="D32" s="9"/>
      <c r="E32" s="9"/>
      <c r="F32" s="9"/>
      <c r="G32" s="9"/>
      <c r="H32" s="9">
        <f t="shared" si="1"/>
        <v>0</v>
      </c>
    </row>
    <row r="33" spans="1:8" x14ac:dyDescent="0.3">
      <c r="A33" s="6" t="s">
        <v>12</v>
      </c>
      <c r="B33" s="7">
        <f t="shared" si="0"/>
        <v>46021</v>
      </c>
      <c r="C33" s="8"/>
      <c r="D33" s="9"/>
      <c r="E33" s="9"/>
      <c r="F33" s="9"/>
      <c r="G33" s="9"/>
      <c r="H33" s="9">
        <f t="shared" si="1"/>
        <v>0</v>
      </c>
    </row>
    <row r="34" spans="1:8" ht="16.2" thickBot="1" x14ac:dyDescent="0.35">
      <c r="A34" s="6" t="s">
        <v>13</v>
      </c>
      <c r="B34" s="12">
        <f t="shared" si="0"/>
        <v>46022</v>
      </c>
      <c r="C34" s="8"/>
      <c r="D34" s="13"/>
      <c r="E34" s="13"/>
      <c r="F34" s="13"/>
      <c r="G34" s="13"/>
      <c r="H34" s="13">
        <f t="shared" si="1"/>
        <v>0</v>
      </c>
    </row>
    <row r="35" spans="1:8" x14ac:dyDescent="0.3">
      <c r="A35" s="58" t="s">
        <v>5</v>
      </c>
      <c r="B35" s="59"/>
      <c r="C35" s="59"/>
      <c r="D35" s="59"/>
      <c r="E35" s="59"/>
      <c r="F35" s="59"/>
      <c r="G35" s="59"/>
      <c r="H35" s="14">
        <f>SUM(H4:H34)</f>
        <v>0</v>
      </c>
    </row>
    <row r="36" spans="1:8" hidden="1" x14ac:dyDescent="0.3">
      <c r="A36" s="65" t="s">
        <v>18</v>
      </c>
      <c r="B36" s="66"/>
      <c r="C36" s="66"/>
      <c r="D36" s="66"/>
      <c r="E36" s="66"/>
      <c r="F36" s="66"/>
      <c r="G36" s="66"/>
      <c r="H36" s="17">
        <f>SUMIF(A4:A34,"DIMANCHE",H4:H34)</f>
        <v>0</v>
      </c>
    </row>
    <row r="37" spans="1:8" hidden="1" x14ac:dyDescent="0.3">
      <c r="A37" s="65" t="s">
        <v>19</v>
      </c>
      <c r="B37" s="66"/>
      <c r="C37" s="66"/>
      <c r="D37" s="66"/>
      <c r="E37" s="66"/>
      <c r="F37" s="66"/>
      <c r="G37" s="66"/>
      <c r="H37" s="19">
        <f>SUMIF(I4:I34,1,H4:H34)</f>
        <v>0</v>
      </c>
    </row>
    <row r="38" spans="1:8" hidden="1" x14ac:dyDescent="0.3">
      <c r="A38" s="67" t="s">
        <v>20</v>
      </c>
      <c r="B38" s="68"/>
      <c r="C38" s="68"/>
      <c r="D38" s="68"/>
      <c r="E38" s="68"/>
      <c r="F38" s="68"/>
      <c r="G38" s="69"/>
      <c r="H38" s="20"/>
    </row>
    <row r="39" spans="1:8" hidden="1" x14ac:dyDescent="0.3">
      <c r="A39" s="67" t="s">
        <v>21</v>
      </c>
      <c r="B39" s="68"/>
      <c r="C39" s="68"/>
      <c r="D39" s="68"/>
      <c r="E39" s="68"/>
      <c r="F39" s="68"/>
      <c r="G39" s="69"/>
      <c r="H39" s="20"/>
    </row>
    <row r="40" spans="1:8" hidden="1" x14ac:dyDescent="0.3">
      <c r="A40" s="50" t="s">
        <v>22</v>
      </c>
      <c r="B40" s="51"/>
      <c r="C40" s="51"/>
      <c r="D40" s="51"/>
      <c r="E40" s="51"/>
      <c r="F40" s="51"/>
      <c r="G40" s="52"/>
      <c r="H40" s="20"/>
    </row>
    <row r="41" spans="1:8" ht="16.2" hidden="1" thickBot="1" x14ac:dyDescent="0.35">
      <c r="A41" s="53" t="s">
        <v>23</v>
      </c>
      <c r="B41" s="54"/>
      <c r="C41" s="54"/>
      <c r="D41" s="54"/>
      <c r="E41" s="54"/>
      <c r="F41" s="54"/>
      <c r="G41" s="55"/>
      <c r="H41" s="23">
        <f>H40</f>
        <v>0</v>
      </c>
    </row>
  </sheetData>
  <mergeCells count="14">
    <mergeCell ref="A41:G41"/>
    <mergeCell ref="A35:G35"/>
    <mergeCell ref="A36:G36"/>
    <mergeCell ref="A37:G37"/>
    <mergeCell ref="A38:G38"/>
    <mergeCell ref="A39:G39"/>
    <mergeCell ref="A40:G40"/>
    <mergeCell ref="A1:B1"/>
    <mergeCell ref="C1:H1"/>
    <mergeCell ref="A2:B3"/>
    <mergeCell ref="C2:C3"/>
    <mergeCell ref="D2:E2"/>
    <mergeCell ref="F2:G2"/>
    <mergeCell ref="H2:H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4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5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6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7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8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9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0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31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3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3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parametres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Feuil33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ROTH</dc:creator>
  <cp:lastModifiedBy>François ROUZE</cp:lastModifiedBy>
  <cp:lastPrinted>2025-02-06T09:11:20Z</cp:lastPrinted>
  <dcterms:created xsi:type="dcterms:W3CDTF">2024-11-24T09:48:19Z</dcterms:created>
  <dcterms:modified xsi:type="dcterms:W3CDTF">2025-02-06T10:40:42Z</dcterms:modified>
</cp:coreProperties>
</file>