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560CB51-1038-45E0-B167-DD5EBFC732F3}" xr6:coauthVersionLast="36" xr6:coauthVersionMax="47" xr10:uidLastSave="{00000000-0000-0000-0000-000000000000}"/>
  <bookViews>
    <workbookView xWindow="-120" yWindow="-120" windowWidth="25440" windowHeight="15396" activeTab="1" xr2:uid="{DCD5AA4F-02EB-4EDE-8E4B-87BAA407BACE}"/>
  </bookViews>
  <sheets>
    <sheet name="Mise en place par la date ET AR" sheetId="1" r:id="rId1"/>
    <sheet name="Reception" sheetId="6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" i="1" l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B2" i="6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</calcChain>
</file>

<file path=xl/sharedStrings.xml><?xml version="1.0" encoding="utf-8"?>
<sst xmlns="http://schemas.openxmlformats.org/spreadsheetml/2006/main" count="155" uniqueCount="76">
  <si>
    <t>VINCENNES</t>
  </si>
  <si>
    <t>LE MANS</t>
  </si>
  <si>
    <t>DEAUVILLE</t>
  </si>
  <si>
    <t>TOULOUSE</t>
  </si>
  <si>
    <t>MESLAY DU MAINE</t>
  </si>
  <si>
    <t>Date</t>
  </si>
  <si>
    <t>Hippodrome</t>
  </si>
  <si>
    <t>Arrivée</t>
  </si>
  <si>
    <t>CLAIREFONTAINE</t>
  </si>
  <si>
    <t>VICHY</t>
  </si>
  <si>
    <t>LAVAL</t>
  </si>
  <si>
    <t>CHANTILLY</t>
  </si>
  <si>
    <t>SAINT CLOUD</t>
  </si>
  <si>
    <t>MARSEILLE BORELY</t>
  </si>
  <si>
    <t>LYON PARILLY</t>
  </si>
  <si>
    <t>DIEPPE</t>
  </si>
  <si>
    <t>LA ROCHE POSAY</t>
  </si>
  <si>
    <t>GRAIGNES</t>
  </si>
  <si>
    <t>CHATEAUBRIANT</t>
  </si>
  <si>
    <t>$</t>
  </si>
  <si>
    <t>352,5$20,2$7,4$6,2$9,4$5,8$2,1$2,5$3</t>
  </si>
  <si>
    <t>55,6$16,3$6,2$6,5$5,9$5,8$1,8$1,9$2,1</t>
  </si>
  <si>
    <t>658,9$98,1$33$12,1$49,6$6,4$3$10,2$4,3</t>
  </si>
  <si>
    <t>485,3$16,6$8,6$17,7$43,2$1,8$1,2$4,1$8,6</t>
  </si>
  <si>
    <t>124,8$31,4$10,5$8,9$11,1$7,2$2,2$2,7$2,7</t>
  </si>
  <si>
    <t>620,2$62,5$20,8$20,5$16,6$15,9$3,7$2,3$4,5</t>
  </si>
  <si>
    <t>265,4$12,3$4,3$5,1$4,1$5,3$2,2$2,2$2</t>
  </si>
  <si>
    <t>149,2$5,2$2,7$5,1$3,1$5,4$1,5$1,3$1,8</t>
  </si>
  <si>
    <t>828,2$101,9$23,7$12,1$15,9$16,7$5,6$7,1$3,1</t>
  </si>
  <si>
    <t>3531,1$42,3$14,9$15,2$11,9$14,3$3,8$2,3$3</t>
  </si>
  <si>
    <t>429,7$22,3$8,7$7,5$15,6$3,3$1,7$4,1$3,1</t>
  </si>
  <si>
    <t>193,6$8,2$4,9$21,7$20,4$4,4$1,7$1,9$6,7</t>
  </si>
  <si>
    <t>282,5$18,9$8,9$17$13,8$7$2,4$2,3$5,4</t>
  </si>
  <si>
    <t>124,9$9,9$5,6$17,1$9,8$9$2,4$1,5$4</t>
  </si>
  <si>
    <t>688,2$46,5$17,1$20,4$28,9$8,8$3,1$5,7$9,5</t>
  </si>
  <si>
    <t>706$25,1$9,3$10,5$7,7$10$2,4$2,3$3</t>
  </si>
  <si>
    <t>273,6$26,6$10,7$14$9,1$14,8$3,8$1,7$2,6</t>
  </si>
  <si>
    <t>440,2$135,8$26,4$13,3$8$39,3$5,6$2,9$1,7</t>
  </si>
  <si>
    <t>122,5$4,7$2,9$4,4$6,1$2$1,4$1,7$2,2</t>
  </si>
  <si>
    <t>64,2$7,9$4,2$4,5$5,1$2,6$2$1,9$2,2</t>
  </si>
  <si>
    <t>269,9$97,3$25,7$12,4$23,2$6,1$3$6,6$2,8</t>
  </si>
  <si>
    <t>50,5$14,2$6,6$10,8$6,9$8,9$2,9$1,9$2,4</t>
  </si>
  <si>
    <t>1332,6$44,3$18,1$34,5$35,4$9,1$3,6$3,9$5</t>
  </si>
  <si>
    <t>316,2$70,6$16,3$13$7,8$14,8$4$2,9$2,5</t>
  </si>
  <si>
    <t>45,4$4,8$2,9$5,8$4,9$4,5$1,7$1,4$2,4</t>
  </si>
  <si>
    <t>58,1$7,3$2,5$2,7$2,2$4,4$1,6$1,4$1,5</t>
  </si>
  <si>
    <t>360,1$66,8$14,7$12,6$7,9$21,6$4,9$2,7$2,3</t>
  </si>
  <si>
    <t>401,4$19$8,9$17,2$19,2$5,2$2,2$2,7$5,2</t>
  </si>
  <si>
    <t>43,3$11,3$4,9$5$5,6$3,2$1,9$2,3$2,4</t>
  </si>
  <si>
    <t>158$18,6$8,4$15,5$11,5$11,3$3,1$1,8$3,7</t>
  </si>
  <si>
    <t>448,6$48$11,8$6,3$11,2$5,7$2,1$4$2,5</t>
  </si>
  <si>
    <t>178,8$49,8$14$12,8$10,5$9$3,2$2,9$2,7</t>
  </si>
  <si>
    <t>6206,9$8,3$5$27,4$45,2$2,5$1,5$1,9$13,3</t>
  </si>
  <si>
    <t>311,1$3,7$2,9$5,3$5,1$3,3$1,6$1,4$2,6</t>
  </si>
  <si>
    <t>205,5$29,7$9,7$9$12,7$4,8$2,1$2,7$2,5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</si>
  <si>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</si>
  <si>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</si>
  <si>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</si>
  <si>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</si>
  <si>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</si>
  <si>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</si>
  <si>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</si>
  <si>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</si>
  <si>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1er</t>
  </si>
  <si>
    <t>2eme</t>
  </si>
  <si>
    <t>3eme</t>
  </si>
  <si>
    <t>4eme</t>
  </si>
  <si>
    <t>5eme</t>
  </si>
  <si>
    <t>1</t>
  </si>
  <si>
    <t>2</t>
  </si>
  <si>
    <t>3</t>
  </si>
  <si>
    <t>4</t>
  </si>
  <si>
    <t>5</t>
  </si>
  <si>
    <t>Colonne9</t>
  </si>
  <si>
    <t>masquer</t>
  </si>
  <si>
    <t>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</si>
</sst>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color theme="1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0" fillId="0" borderId="1" xfId="0" applyFont="1" applyFill="1" applyBorder="1"/>
    <xf numFmtId="0" fontId="0" fillId="0" borderId="1" xfId="0" applyFill="1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4" fontId="0" fillId="0" borderId="0" xfId="0" applyNumberFormat="1" applyAlignment="1">
      <alignment horizontal="center"/>
    </xf>
    <xf numFmtId="0" fontId="0" fillId="0" borderId="1" xfId="0" applyFill="1" applyBorder="1" applyAlignment="1">
      <alignment horizontal="left"/>
    </xf>
    <xf numFmtId="14" fontId="0" fillId="0" borderId="2" xfId="0" applyNumberFormat="1" applyFill="1" applyBorder="1" applyAlignment="1">
      <alignment horizontal="center"/>
    </xf>
    <xf numFmtId="0" fontId="0" fillId="0" borderId="3" xfId="0" applyFill="1" applyBorder="1"/>
    <xf numFmtId="14" fontId="0" fillId="0" borderId="4" xfId="0" applyNumberFormat="1" applyFill="1" applyBorder="1" applyAlignment="1">
      <alignment horizontal="center"/>
    </xf>
    <xf numFmtId="0" fontId="0" fillId="0" borderId="5" xfId="0" applyFill="1" applyBorder="1" applyAlignment="1">
      <alignment horizontal="left"/>
    </xf>
    <xf numFmtId="0" fontId="0" fillId="0" borderId="6" xfId="0" applyFill="1" applyBorder="1"/>
    <xf numFmtId="14" fontId="0" fillId="0" borderId="7" xfId="0" applyNumberFormat="1" applyFill="1" applyBorder="1" applyAlignment="1">
      <alignment horizontal="center"/>
    </xf>
    <xf numFmtId="0" fontId="0" fillId="0" borderId="8" xfId="0" applyFill="1" applyBorder="1" applyAlignment="1">
      <alignment horizontal="left"/>
    </xf>
    <xf numFmtId="0" fontId="0" fillId="0" borderId="9" xfId="0" applyFill="1" applyBorder="1"/>
    <xf numFmtId="0" fontId="0" fillId="0" borderId="5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14" fontId="3" fillId="3" borderId="2" xfId="0" applyNumberFormat="1" applyFont="1" applyFill="1" applyBorder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14" fontId="0" fillId="4" borderId="0" xfId="0" applyNumberFormat="1" applyFill="1"/>
    <xf numFmtId="0" fontId="0" fillId="4" borderId="0" xfId="0" applyFill="1"/>
    <xf numFmtId="1" fontId="0" fillId="0" borderId="0" xfId="0" applyNumberFormat="1" applyAlignment="1">
      <alignment horizontal="center"/>
    </xf>
    <xf numFmtId="1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5" borderId="1" xfId="0" applyFont="1" applyFill="1" applyBorder="1"/>
    <xf numFmtId="0" fontId="1" fillId="2" borderId="1" xfId="0" applyFont="1" applyFill="1" applyBorder="1" applyAlignment="1">
      <alignment horizontal="center"/>
    </xf>
    <xf numFmtId="14" fontId="0" fillId="6" borderId="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31"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D63D3B-3466-4157-8187-AC6AD27610E8}" name="T_BDD" displayName="T_BDD" ref="A4:Q32" totalsRowShown="0" tableBorderDxfId="30">
  <tableColumns count="17">
    <tableColumn id="1" xr3:uid="{FC702F41-B45C-4D81-9D81-29BCE61B2F14}" name="Date" dataDxfId="29"/>
    <tableColumn id="17" xr3:uid="{58752128-3D28-428A-8DDC-25F709E8CFF2}" name="Masquer" dataDxfId="9">
      <calculatedColumnFormula>T_BDD[[#This Row],[Hippodrome]]&amp;T_BDD[[#This Row],[Date]]&amp;T_BDD[[#This Row],[1]]&amp;T_BDD[[#This Row],[2]]&amp;T_BDD[[#This Row],[3]]&amp;T_BDD[[#This Row],[4]]&amp;T_BDD[[#This Row],[5]]</calculatedColumnFormula>
    </tableColumn>
    <tableColumn id="2" xr3:uid="{E23DEA22-3C8C-4F3D-AA8A-98563326BE58}" name="Hippodrome" dataDxfId="28"/>
    <tableColumn id="3" xr3:uid="{3DD3DFAB-A485-4326-B06A-9F35CFB373AD}" name="1" dataDxfId="27"/>
    <tableColumn id="4" xr3:uid="{731E6BC9-2CF1-4F8C-B976-80D41D391D2E}" name="2" dataDxfId="26"/>
    <tableColumn id="5" xr3:uid="{57B9625C-B427-4BA7-93E2-0DE2E1883519}" name="3" dataDxfId="25"/>
    <tableColumn id="6" xr3:uid="{9619B6FC-D954-4981-B986-81B9EB9DA5DB}" name="4" dataDxfId="24"/>
    <tableColumn id="7" xr3:uid="{39156105-C549-40BD-A199-5E54AE18F985}" name="5" dataDxfId="23"/>
    <tableColumn id="8" xr3:uid="{005CC965-BC90-4183-B84F-80DA21EB17FE}" name="Colonne1" dataDxfId="7">
      <calculatedColumnFormula>IFERROR(INDEX(T_reception[],MATCH(T_BDD[[#This Row],[Masquer]],T_reception[masquer],0),1),"")</calculatedColumnFormula>
    </tableColumn>
    <tableColumn id="9" xr3:uid="{1EF4538A-383B-4B77-9C99-B6482A121FD6}" name="Colonne2" dataDxfId="6">
      <calculatedColumnFormula>IFERROR(INDEX(T_reception[],MATCH(T_BDD[[#This Row],[Masquer]],T_reception[masquer],0),3),"")</calculatedColumnFormula>
    </tableColumn>
    <tableColumn id="10" xr3:uid="{3D18FA15-04A0-485B-B0E9-8367C19C0E67}" name="Colonne3" dataDxfId="5">
      <calculatedColumnFormula>IFERROR(INDEX(T_reception[],MATCH(T_BDD[[#This Row],[Masquer]],T_reception[masquer],0),4),"")</calculatedColumnFormula>
    </tableColumn>
    <tableColumn id="11" xr3:uid="{ABD23C77-EAED-49D9-B4AC-057AAE9684C3}" name="Colonne4" dataDxfId="4">
      <calculatedColumnFormula>IFERROR(INDEX(T_reception[],MATCH(T_BDD[[#This Row],[Masquer]],T_reception[masquer],0),5),"")</calculatedColumnFormula>
    </tableColumn>
    <tableColumn id="12" xr3:uid="{BC3645A3-B0C9-410D-AEDE-2DD65B8F9E26}" name="Colonne5" dataDxfId="3">
      <calculatedColumnFormula>IFERROR(INDEX(T_reception[],MATCH(T_BDD[[#This Row],[Masquer]],T_reception[masquer],0),6),"")</calculatedColumnFormula>
    </tableColumn>
    <tableColumn id="13" xr3:uid="{F3A2B1B3-B6B5-4CB2-AF7F-7921FC522EA3}" name="Colonne6" dataDxfId="2">
      <calculatedColumnFormula>IFERROR(INDEX(T_reception[],MATCH(T_BDD[[#This Row],[Masquer]],T_reception[masquer],0),7),"")</calculatedColumnFormula>
    </tableColumn>
    <tableColumn id="14" xr3:uid="{D87D388A-959C-4574-B64C-33919DF00090}" name="Colonne7" dataDxfId="1">
      <calculatedColumnFormula>IFERROR(INDEX(T_reception[],MATCH(T_BDD[[#This Row],[Masquer]],T_reception[masquer],0),8),"")</calculatedColumnFormula>
    </tableColumn>
    <tableColumn id="15" xr3:uid="{44973ECF-4C5E-4B25-BF96-D8CF019543E8}" name="Colonne8" dataDxfId="0">
      <calculatedColumnFormula>IFERROR(INDEX(T_reception[],MATCH(T_BDD[[#This Row],[Masquer]],T_reception[masquer],0),9),"")</calculatedColumnFormula>
    </tableColumn>
    <tableColumn id="16" xr3:uid="{99CB106B-7826-438B-9538-D4408F351124}" name="Colonne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B21181-CB22-4422-8833-3BE76A862C12}" name="T_reception" displayName="T_reception" ref="A1:I36" totalsRowShown="0" headerRowDxfId="22" dataDxfId="20" headerRowBorderDxfId="21" tableBorderDxfId="19" totalsRowBorderDxfId="18">
  <tableColumns count="9">
    <tableColumn id="1" xr3:uid="{3B16504C-018D-430E-BAAB-E4E997228493}" name="Date" dataDxfId="17"/>
    <tableColumn id="9" xr3:uid="{C1FBDC7F-B43A-4858-9D6E-603B868FCC4C}" name="masquer" dataDxfId="8">
      <calculatedColumnFormula>T_reception[[#This Row],[Hippodrome]]&amp;T_reception[[#This Row],[Date]]&amp;T_reception[[#This Row],[1er]]&amp;T_reception[[#This Row],[2eme]]&amp;T_reception[[#This Row],[3eme]]&amp;T_reception[[#This Row],[4eme]]&amp;T_reception[[#This Row],[5eme]]</calculatedColumnFormula>
    </tableColumn>
    <tableColumn id="2" xr3:uid="{587767C7-DFD9-4CC4-9E3F-53B0F3C26349}" name="Hippodrome" dataDxfId="16"/>
    <tableColumn id="3" xr3:uid="{45CC93FD-996A-4BDF-88AE-BFA2B33050A2}" name="1er" dataDxfId="15"/>
    <tableColumn id="4" xr3:uid="{7DC56733-529B-41DB-AEEF-A974CF137935}" name="2eme" dataDxfId="14"/>
    <tableColumn id="5" xr3:uid="{7147524C-AFC1-41B9-9E56-BA04DE1D076A}" name="3eme" dataDxfId="13"/>
    <tableColumn id="6" xr3:uid="{69F30934-38E7-422F-AC6C-5EB767440B97}" name="4eme" dataDxfId="12"/>
    <tableColumn id="7" xr3:uid="{97CA677F-33DA-4F90-BF5B-DA6DCECB148D}" name="5eme" dataDxfId="11"/>
    <tableColumn id="8" xr3:uid="{0A961CDD-FEEE-42C7-B9A4-D404EDAAFDE8}" name="Colonne8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AEADD-25B9-4AA7-9381-845F0D42F4FF}">
  <sheetPr codeName="Feuil1"/>
  <dimension ref="A1:AP10656"/>
  <sheetViews>
    <sheetView workbookViewId="0">
      <selection activeCell="L13" sqref="L13"/>
    </sheetView>
  </sheetViews>
  <sheetFormatPr baseColWidth="10" defaultRowHeight="10.199999999999999" x14ac:dyDescent="0.2"/>
  <cols>
    <col min="1" max="1" width="13.5703125" style="1" customWidth="1"/>
    <col min="2" max="2" width="31.85546875" style="1" hidden="1" customWidth="1"/>
    <col min="3" max="3" width="28" style="4" customWidth="1"/>
    <col min="4" max="7" width="4.7109375" customWidth="1"/>
    <col min="8" max="8" width="4.85546875" customWidth="1"/>
    <col min="9" max="9" width="12.28515625" style="5" customWidth="1"/>
    <col min="10" max="10" width="23.140625" customWidth="1"/>
    <col min="11" max="11" width="3.42578125" style="33" customWidth="1"/>
    <col min="12" max="15" width="3.42578125" style="1" customWidth="1"/>
    <col min="16" max="16" width="39.140625" customWidth="1"/>
    <col min="17" max="17" width="3.85546875" customWidth="1"/>
  </cols>
  <sheetData>
    <row r="1" spans="1:42" x14ac:dyDescent="0.2">
      <c r="A1" s="2" t="s">
        <v>5</v>
      </c>
      <c r="B1" s="39"/>
      <c r="C1" s="3" t="s">
        <v>6</v>
      </c>
      <c r="D1" s="41" t="s">
        <v>7</v>
      </c>
      <c r="E1" s="41"/>
      <c r="F1" s="41"/>
      <c r="G1" s="41"/>
      <c r="H1" s="41"/>
      <c r="AL1">
        <v>9</v>
      </c>
      <c r="AM1">
        <v>10</v>
      </c>
      <c r="AN1">
        <v>16</v>
      </c>
      <c r="AO1">
        <v>4</v>
      </c>
      <c r="AP1">
        <v>1</v>
      </c>
    </row>
    <row r="2" spans="1:42" x14ac:dyDescent="0.2">
      <c r="AL2">
        <v>10</v>
      </c>
      <c r="AM2">
        <v>3</v>
      </c>
      <c r="AN2">
        <v>9</v>
      </c>
      <c r="AO2">
        <v>6</v>
      </c>
      <c r="AP2">
        <v>11</v>
      </c>
    </row>
    <row r="3" spans="1:42" x14ac:dyDescent="0.2">
      <c r="AL3">
        <v>10</v>
      </c>
      <c r="AM3">
        <v>4</v>
      </c>
      <c r="AN3">
        <v>3</v>
      </c>
      <c r="AO3">
        <v>12</v>
      </c>
      <c r="AP3">
        <v>7</v>
      </c>
    </row>
    <row r="4" spans="1:42" x14ac:dyDescent="0.2">
      <c r="A4" s="29" t="s">
        <v>5</v>
      </c>
      <c r="B4" s="29" t="s">
        <v>75</v>
      </c>
      <c r="C4" s="27" t="s">
        <v>6</v>
      </c>
      <c r="D4" s="28" t="s">
        <v>68</v>
      </c>
      <c r="E4" s="28" t="s">
        <v>69</v>
      </c>
      <c r="F4" s="28" t="s">
        <v>70</v>
      </c>
      <c r="G4" s="28" t="s">
        <v>71</v>
      </c>
      <c r="H4" s="28" t="s">
        <v>72</v>
      </c>
      <c r="I4" s="31" t="s">
        <v>55</v>
      </c>
      <c r="J4" s="32" t="s">
        <v>56</v>
      </c>
      <c r="K4" s="34" t="s">
        <v>57</v>
      </c>
      <c r="L4" s="35" t="s">
        <v>58</v>
      </c>
      <c r="M4" s="35" t="s">
        <v>59</v>
      </c>
      <c r="N4" s="35" t="s">
        <v>60</v>
      </c>
      <c r="O4" s="35" t="s">
        <v>61</v>
      </c>
      <c r="P4" s="32" t="s">
        <v>62</v>
      </c>
      <c r="Q4" s="32" t="s">
        <v>73</v>
      </c>
      <c r="AL4">
        <v>7</v>
      </c>
      <c r="AM4">
        <v>3</v>
      </c>
      <c r="AN4">
        <v>2</v>
      </c>
      <c r="AO4">
        <v>1</v>
      </c>
      <c r="AP4">
        <v>14</v>
      </c>
    </row>
    <row r="5" spans="1:42" x14ac:dyDescent="0.2">
      <c r="A5" s="30">
        <v>43977</v>
      </c>
      <c r="B5" s="30" t="str">
        <f>T_BDD[[#This Row],[Hippodrome]]&amp;T_BDD[[#This Row],[Date]]&amp;T_BDD[[#This Row],[1]]&amp;T_BDD[[#This Row],[2]]&amp;T_BDD[[#This Row],[3]]&amp;T_BDD[[#This Row],[4]]&amp;T_BDD[[#This Row],[5]]</f>
        <v>DIEPPE43977512673</v>
      </c>
      <c r="C5" s="9" t="s">
        <v>15</v>
      </c>
      <c r="D5" s="10">
        <v>5</v>
      </c>
      <c r="E5" s="10">
        <v>12</v>
      </c>
      <c r="F5" s="10">
        <v>6</v>
      </c>
      <c r="G5" s="10">
        <v>7</v>
      </c>
      <c r="H5" s="10">
        <v>3</v>
      </c>
      <c r="I5" s="6">
        <f>IFERROR(INDEX(T_reception[],MATCH(T_BDD[[#This Row],[Masquer]],T_reception[masquer],0),1),"")</f>
        <v>43977</v>
      </c>
      <c r="J5" s="6" t="str">
        <f>IFERROR(INDEX(T_reception[],MATCH(T_BDD[[#This Row],[Masquer]],T_reception[masquer],0),3),"")</f>
        <v>DIEPPE</v>
      </c>
      <c r="K5" s="37">
        <f>IFERROR(INDEX(T_reception[],MATCH(T_BDD[[#This Row],[Masquer]],T_reception[masquer],0),4),"")</f>
        <v>5</v>
      </c>
      <c r="L5" s="37">
        <f>IFERROR(INDEX(T_reception[],MATCH(T_BDD[[#This Row],[Masquer]],T_reception[masquer],0),5),"")</f>
        <v>12</v>
      </c>
      <c r="M5" s="37">
        <f>IFERROR(INDEX(T_reception[],MATCH(T_BDD[[#This Row],[Masquer]],T_reception[masquer],0),6),"")</f>
        <v>6</v>
      </c>
      <c r="N5" s="37">
        <f>IFERROR(INDEX(T_reception[],MATCH(T_BDD[[#This Row],[Masquer]],T_reception[masquer],0),7),"")</f>
        <v>7</v>
      </c>
      <c r="O5" s="37">
        <f>IFERROR(INDEX(T_reception[],MATCH(T_BDD[[#This Row],[Masquer]],T_reception[masquer],0),8),"")</f>
        <v>3</v>
      </c>
      <c r="P5" s="6" t="str">
        <f>IFERROR(INDEX(T_reception[],MATCH(T_BDD[[#This Row],[Masquer]],T_reception[masquer],0),9),"")</f>
        <v>658,9$98,1$33$12,1$49,6$6,4$3$10,2$4,3</v>
      </c>
      <c r="Q5" t="s">
        <v>19</v>
      </c>
      <c r="AL5">
        <v>6</v>
      </c>
      <c r="AM5">
        <v>3</v>
      </c>
      <c r="AN5">
        <v>16</v>
      </c>
      <c r="AO5">
        <v>5</v>
      </c>
      <c r="AP5">
        <v>9</v>
      </c>
    </row>
    <row r="6" spans="1:42" x14ac:dyDescent="0.2">
      <c r="A6" s="30">
        <v>43977</v>
      </c>
      <c r="B6" s="30" t="str">
        <f>T_BDD[[#This Row],[Hippodrome]]&amp;T_BDD[[#This Row],[Date]]&amp;T_BDD[[#This Row],[1]]&amp;T_BDD[[#This Row],[2]]&amp;T_BDD[[#This Row],[3]]&amp;T_BDD[[#This Row],[4]]&amp;T_BDD[[#This Row],[5]]</f>
        <v>LE MANS43977111649</v>
      </c>
      <c r="C6" s="9" t="s">
        <v>1</v>
      </c>
      <c r="D6" s="10">
        <v>11</v>
      </c>
      <c r="E6" s="10">
        <v>1</v>
      </c>
      <c r="F6" s="10">
        <v>6</v>
      </c>
      <c r="G6" s="10">
        <v>4</v>
      </c>
      <c r="H6" s="10">
        <v>9</v>
      </c>
      <c r="I6" s="6">
        <f>IFERROR(INDEX(T_reception[],MATCH(T_BDD[[#This Row],[Masquer]],T_reception[masquer],0),1),"")</f>
        <v>43977</v>
      </c>
      <c r="J6" s="6" t="str">
        <f>IFERROR(INDEX(T_reception[],MATCH(T_BDD[[#This Row],[Masquer]],T_reception[masquer],0),3),"")</f>
        <v>LE MANS</v>
      </c>
      <c r="K6" s="37">
        <f>IFERROR(INDEX(T_reception[],MATCH(T_BDD[[#This Row],[Masquer]],T_reception[masquer],0),4),"")</f>
        <v>11</v>
      </c>
      <c r="L6" s="37">
        <f>IFERROR(INDEX(T_reception[],MATCH(T_BDD[[#This Row],[Masquer]],T_reception[masquer],0),5),"")</f>
        <v>1</v>
      </c>
      <c r="M6" s="37">
        <f>IFERROR(INDEX(T_reception[],MATCH(T_BDD[[#This Row],[Masquer]],T_reception[masquer],0),6),"")</f>
        <v>6</v>
      </c>
      <c r="N6" s="37">
        <f>IFERROR(INDEX(T_reception[],MATCH(T_BDD[[#This Row],[Masquer]],T_reception[masquer],0),7),"")</f>
        <v>4</v>
      </c>
      <c r="O6" s="37">
        <f>IFERROR(INDEX(T_reception[],MATCH(T_BDD[[#This Row],[Masquer]],T_reception[masquer],0),8),"")</f>
        <v>9</v>
      </c>
      <c r="P6" s="6" t="str">
        <f>IFERROR(INDEX(T_reception[],MATCH(T_BDD[[#This Row],[Masquer]],T_reception[masquer],0),9),"")</f>
        <v>485,3$16,6$8,6$17,7$43,2$1,8$1,2$4,1$8,6</v>
      </c>
      <c r="Q6" t="s">
        <v>19</v>
      </c>
      <c r="AL6">
        <v>8</v>
      </c>
      <c r="AM6">
        <v>11</v>
      </c>
      <c r="AN6">
        <v>14</v>
      </c>
      <c r="AO6">
        <v>10</v>
      </c>
      <c r="AP6">
        <v>13</v>
      </c>
    </row>
    <row r="7" spans="1:42" x14ac:dyDescent="0.2">
      <c r="A7" s="30">
        <v>43978</v>
      </c>
      <c r="B7" s="30" t="str">
        <f>T_BDD[[#This Row],[Hippodrome]]&amp;T_BDD[[#This Row],[Date]]&amp;T_BDD[[#This Row],[1]]&amp;T_BDD[[#This Row],[2]]&amp;T_BDD[[#This Row],[3]]&amp;T_BDD[[#This Row],[4]]&amp;T_BDD[[#This Row],[5]]</f>
        <v>VICHY4397881672</v>
      </c>
      <c r="C7" s="9" t="s">
        <v>9</v>
      </c>
      <c r="D7" s="10">
        <v>8</v>
      </c>
      <c r="E7" s="10">
        <v>1</v>
      </c>
      <c r="F7" s="10">
        <v>6</v>
      </c>
      <c r="G7" s="10">
        <v>7</v>
      </c>
      <c r="H7" s="10">
        <v>2</v>
      </c>
      <c r="I7" s="6">
        <f>IFERROR(INDEX(T_reception[],MATCH(T_BDD[[#This Row],[Masquer]],T_reception[masquer],0),1),"")</f>
        <v>43978</v>
      </c>
      <c r="J7" s="6" t="str">
        <f>IFERROR(INDEX(T_reception[],MATCH(T_BDD[[#This Row],[Masquer]],T_reception[masquer],0),3),"")</f>
        <v>VICHY</v>
      </c>
      <c r="K7" s="37">
        <f>IFERROR(INDEX(T_reception[],MATCH(T_BDD[[#This Row],[Masquer]],T_reception[masquer],0),4),"")</f>
        <v>8</v>
      </c>
      <c r="L7" s="37">
        <f>IFERROR(INDEX(T_reception[],MATCH(T_BDD[[#This Row],[Masquer]],T_reception[masquer],0),5),"")</f>
        <v>1</v>
      </c>
      <c r="M7" s="37">
        <f>IFERROR(INDEX(T_reception[],MATCH(T_BDD[[#This Row],[Masquer]],T_reception[masquer],0),6),"")</f>
        <v>6</v>
      </c>
      <c r="N7" s="37">
        <f>IFERROR(INDEX(T_reception[],MATCH(T_BDD[[#This Row],[Masquer]],T_reception[masquer],0),7),"")</f>
        <v>7</v>
      </c>
      <c r="O7" s="37">
        <f>IFERROR(INDEX(T_reception[],MATCH(T_BDD[[#This Row],[Masquer]],T_reception[masquer],0),8),"")</f>
        <v>2</v>
      </c>
      <c r="P7" s="6" t="str">
        <f>IFERROR(INDEX(T_reception[],MATCH(T_BDD[[#This Row],[Masquer]],T_reception[masquer],0),9),"")</f>
        <v>124,8$31,4$10,5$8,9$11,1$7,2$2,2$2,7$2,7</v>
      </c>
      <c r="Q7" t="s">
        <v>19</v>
      </c>
    </row>
    <row r="8" spans="1:42" x14ac:dyDescent="0.2">
      <c r="A8" s="40">
        <v>43978</v>
      </c>
      <c r="B8" s="40" t="str">
        <f>T_BDD[[#This Row],[Hippodrome]]&amp;T_BDD[[#This Row],[Date]]&amp;T_BDD[[#This Row],[1]]&amp;T_BDD[[#This Row],[2]]&amp;T_BDD[[#This Row],[3]]&amp;T_BDD[[#This Row],[4]]&amp;T_BDD[[#This Row],[5]]</f>
        <v>LYON PARILLY43978121514173</v>
      </c>
      <c r="C8" s="9" t="s">
        <v>14</v>
      </c>
      <c r="D8" s="38">
        <v>12</v>
      </c>
      <c r="E8" s="38">
        <v>15</v>
      </c>
      <c r="F8" s="38">
        <v>14</v>
      </c>
      <c r="G8" s="38">
        <v>17</v>
      </c>
      <c r="H8" s="38">
        <v>3</v>
      </c>
      <c r="I8" s="6">
        <f>IFERROR(INDEX(T_reception[],MATCH(T_BDD[[#This Row],[Masquer]],T_reception[masquer],0),1),"")</f>
        <v>43978</v>
      </c>
      <c r="J8" s="6" t="str">
        <f>IFERROR(INDEX(T_reception[],MATCH(T_BDD[[#This Row],[Masquer]],T_reception[masquer],0),3),"")</f>
        <v>LYON PARILLY</v>
      </c>
      <c r="K8" s="37">
        <f>IFERROR(INDEX(T_reception[],MATCH(T_BDD[[#This Row],[Masquer]],T_reception[masquer],0),4),"")</f>
        <v>12</v>
      </c>
      <c r="L8" s="37">
        <f>IFERROR(INDEX(T_reception[],MATCH(T_BDD[[#This Row],[Masquer]],T_reception[masquer],0),5),"")</f>
        <v>15</v>
      </c>
      <c r="M8" s="37">
        <f>IFERROR(INDEX(T_reception[],MATCH(T_BDD[[#This Row],[Masquer]],T_reception[masquer],0),6),"")</f>
        <v>14</v>
      </c>
      <c r="N8" s="37">
        <f>IFERROR(INDEX(T_reception[],MATCH(T_BDD[[#This Row],[Masquer]],T_reception[masquer],0),7),"")</f>
        <v>17</v>
      </c>
      <c r="O8" s="37">
        <f>IFERROR(INDEX(T_reception[],MATCH(T_BDD[[#This Row],[Masquer]],T_reception[masquer],0),8),"")</f>
        <v>3</v>
      </c>
      <c r="P8" s="6" t="str">
        <f>IFERROR(INDEX(T_reception[],MATCH(T_BDD[[#This Row],[Masquer]],T_reception[masquer],0),9),"")</f>
        <v>620,2$62,5$20,8$20,5$16,6$15,9$3,7$2,3$4,5</v>
      </c>
      <c r="Q8" t="s">
        <v>19</v>
      </c>
    </row>
    <row r="9" spans="1:42" x14ac:dyDescent="0.2">
      <c r="A9" s="30">
        <v>43979</v>
      </c>
      <c r="B9" s="30" t="str">
        <f>T_BDD[[#This Row],[Hippodrome]]&amp;T_BDD[[#This Row],[Date]]&amp;T_BDD[[#This Row],[1]]&amp;T_BDD[[#This Row],[2]]&amp;T_BDD[[#This Row],[3]]&amp;T_BDD[[#This Row],[4]]&amp;T_BDD[[#This Row],[5]]</f>
        <v>CLAIREFONTAINE439792412109</v>
      </c>
      <c r="C9" s="9" t="s">
        <v>8</v>
      </c>
      <c r="D9" s="10">
        <v>2</v>
      </c>
      <c r="E9" s="10">
        <v>4</v>
      </c>
      <c r="F9" s="10">
        <v>12</v>
      </c>
      <c r="G9" s="10">
        <v>10</v>
      </c>
      <c r="H9" s="10">
        <v>9</v>
      </c>
      <c r="I9" s="6">
        <f>IFERROR(INDEX(T_reception[],MATCH(T_BDD[[#This Row],[Masquer]],T_reception[masquer],0),1),"")</f>
        <v>43979</v>
      </c>
      <c r="J9" s="6" t="str">
        <f>IFERROR(INDEX(T_reception[],MATCH(T_BDD[[#This Row],[Masquer]],T_reception[masquer],0),3),"")</f>
        <v>CLAIREFONTAINE</v>
      </c>
      <c r="K9" s="37">
        <f>IFERROR(INDEX(T_reception[],MATCH(T_BDD[[#This Row],[Masquer]],T_reception[masquer],0),4),"")</f>
        <v>2</v>
      </c>
      <c r="L9" s="37">
        <f>IFERROR(INDEX(T_reception[],MATCH(T_BDD[[#This Row],[Masquer]],T_reception[masquer],0),5),"")</f>
        <v>4</v>
      </c>
      <c r="M9" s="37">
        <f>IFERROR(INDEX(T_reception[],MATCH(T_BDD[[#This Row],[Masquer]],T_reception[masquer],0),6),"")</f>
        <v>12</v>
      </c>
      <c r="N9" s="37">
        <f>IFERROR(INDEX(T_reception[],MATCH(T_BDD[[#This Row],[Masquer]],T_reception[masquer],0),7),"")</f>
        <v>10</v>
      </c>
      <c r="O9" s="37">
        <f>IFERROR(INDEX(T_reception[],MATCH(T_BDD[[#This Row],[Masquer]],T_reception[masquer],0),8),"")</f>
        <v>9</v>
      </c>
      <c r="P9" s="6" t="str">
        <f>IFERROR(INDEX(T_reception[],MATCH(T_BDD[[#This Row],[Masquer]],T_reception[masquer],0),9),"")</f>
        <v>265,4$12,3$4,3$5,1$4,1$5,3$2,2$2,2$2</v>
      </c>
      <c r="Q9" t="s">
        <v>19</v>
      </c>
    </row>
    <row r="10" spans="1:42" x14ac:dyDescent="0.2">
      <c r="A10" s="30">
        <v>43979</v>
      </c>
      <c r="B10" s="30" t="str">
        <f>T_BDD[[#This Row],[Hippodrome]]&amp;T_BDD[[#This Row],[Date]]&amp;T_BDD[[#This Row],[1]]&amp;T_BDD[[#This Row],[2]]&amp;T_BDD[[#This Row],[3]]&amp;T_BDD[[#This Row],[4]]&amp;T_BDD[[#This Row],[5]]</f>
        <v>MESLAY DU MAINE43979106571</v>
      </c>
      <c r="C10" s="9" t="s">
        <v>4</v>
      </c>
      <c r="D10" s="10">
        <v>10</v>
      </c>
      <c r="E10" s="10">
        <v>6</v>
      </c>
      <c r="F10" s="10">
        <v>5</v>
      </c>
      <c r="G10" s="10">
        <v>7</v>
      </c>
      <c r="H10" s="10">
        <v>1</v>
      </c>
      <c r="I10" s="6">
        <f>IFERROR(INDEX(T_reception[],MATCH(T_BDD[[#This Row],[Masquer]],T_reception[masquer],0),1),"")</f>
        <v>43979</v>
      </c>
      <c r="J10" s="6" t="str">
        <f>IFERROR(INDEX(T_reception[],MATCH(T_BDD[[#This Row],[Masquer]],T_reception[masquer],0),3),"")</f>
        <v>MESLAY DU MAINE</v>
      </c>
      <c r="K10" s="37">
        <f>IFERROR(INDEX(T_reception[],MATCH(T_BDD[[#This Row],[Masquer]],T_reception[masquer],0),4),"")</f>
        <v>10</v>
      </c>
      <c r="L10" s="37">
        <f>IFERROR(INDEX(T_reception[],MATCH(T_BDD[[#This Row],[Masquer]],T_reception[masquer],0),5),"")</f>
        <v>6</v>
      </c>
      <c r="M10" s="37">
        <f>IFERROR(INDEX(T_reception[],MATCH(T_BDD[[#This Row],[Masquer]],T_reception[masquer],0),6),"")</f>
        <v>5</v>
      </c>
      <c r="N10" s="37">
        <f>IFERROR(INDEX(T_reception[],MATCH(T_BDD[[#This Row],[Masquer]],T_reception[masquer],0),7),"")</f>
        <v>7</v>
      </c>
      <c r="O10" s="37">
        <f>IFERROR(INDEX(T_reception[],MATCH(T_BDD[[#This Row],[Masquer]],T_reception[masquer],0),8),"")</f>
        <v>1</v>
      </c>
      <c r="P10" s="6" t="str">
        <f>IFERROR(INDEX(T_reception[],MATCH(T_BDD[[#This Row],[Masquer]],T_reception[masquer],0),9),"")</f>
        <v>149,2$5,2$2,7$5,1$3,1$5,4$1,5$1,3$1,8</v>
      </c>
      <c r="Q10" t="s">
        <v>19</v>
      </c>
    </row>
    <row r="11" spans="1:42" x14ac:dyDescent="0.2">
      <c r="A11" s="30">
        <v>43980</v>
      </c>
      <c r="B11" s="30" t="str">
        <f>T_BDD[[#This Row],[Hippodrome]]&amp;T_BDD[[#This Row],[Date]]&amp;T_BDD[[#This Row],[1]]&amp;T_BDD[[#This Row],[2]]&amp;T_BDD[[#This Row],[3]]&amp;T_BDD[[#This Row],[4]]&amp;T_BDD[[#This Row],[5]]</f>
        <v>LAVAL4398015513210</v>
      </c>
      <c r="C11" s="9" t="s">
        <v>10</v>
      </c>
      <c r="D11" s="10">
        <v>15</v>
      </c>
      <c r="E11" s="10">
        <v>5</v>
      </c>
      <c r="F11" s="10">
        <v>13</v>
      </c>
      <c r="G11" s="10">
        <v>2</v>
      </c>
      <c r="H11" s="10">
        <v>10</v>
      </c>
      <c r="I11" s="6">
        <f>IFERROR(INDEX(T_reception[],MATCH(T_BDD[[#This Row],[Masquer]],T_reception[masquer],0),1),"")</f>
        <v>43980</v>
      </c>
      <c r="J11" s="6" t="str">
        <f>IFERROR(INDEX(T_reception[],MATCH(T_BDD[[#This Row],[Masquer]],T_reception[masquer],0),3),"")</f>
        <v>LAVAL</v>
      </c>
      <c r="K11" s="37">
        <f>IFERROR(INDEX(T_reception[],MATCH(T_BDD[[#This Row],[Masquer]],T_reception[masquer],0),4),"")</f>
        <v>15</v>
      </c>
      <c r="L11" s="37">
        <f>IFERROR(INDEX(T_reception[],MATCH(T_BDD[[#This Row],[Masquer]],T_reception[masquer],0),5),"")</f>
        <v>5</v>
      </c>
      <c r="M11" s="37">
        <f>IFERROR(INDEX(T_reception[],MATCH(T_BDD[[#This Row],[Masquer]],T_reception[masquer],0),6),"")</f>
        <v>13</v>
      </c>
      <c r="N11" s="37">
        <f>IFERROR(INDEX(T_reception[],MATCH(T_BDD[[#This Row],[Masquer]],T_reception[masquer],0),7),"")</f>
        <v>2</v>
      </c>
      <c r="O11" s="37">
        <f>IFERROR(INDEX(T_reception[],MATCH(T_BDD[[#This Row],[Masquer]],T_reception[masquer],0),8),"")</f>
        <v>10</v>
      </c>
      <c r="P11" s="6" t="str">
        <f>IFERROR(INDEX(T_reception[],MATCH(T_BDD[[#This Row],[Masquer]],T_reception[masquer],0),9),"")</f>
        <v>828,2$101,9$23,7$12,1$15,9$16,7$5,6$7,1$3,1</v>
      </c>
      <c r="Q11" t="s">
        <v>19</v>
      </c>
    </row>
    <row r="12" spans="1:42" x14ac:dyDescent="0.2">
      <c r="A12" s="30">
        <v>43980</v>
      </c>
      <c r="B12" s="30" t="str">
        <f>T_BDD[[#This Row],[Hippodrome]]&amp;T_BDD[[#This Row],[Date]]&amp;T_BDD[[#This Row],[1]]&amp;T_BDD[[#This Row],[2]]&amp;T_BDD[[#This Row],[3]]&amp;T_BDD[[#This Row],[4]]&amp;T_BDD[[#This Row],[5]]</f>
        <v>MARSEILLE BORELY4398010153712</v>
      </c>
      <c r="C12" s="9" t="s">
        <v>13</v>
      </c>
      <c r="D12" s="10">
        <v>10</v>
      </c>
      <c r="E12" s="10">
        <v>15</v>
      </c>
      <c r="F12" s="10">
        <v>3</v>
      </c>
      <c r="G12" s="10">
        <v>7</v>
      </c>
      <c r="H12" s="10">
        <v>12</v>
      </c>
      <c r="I12" s="6">
        <f>IFERROR(INDEX(T_reception[],MATCH(T_BDD[[#This Row],[Masquer]],T_reception[masquer],0),1),"")</f>
        <v>43980</v>
      </c>
      <c r="J12" s="6" t="str">
        <f>IFERROR(INDEX(T_reception[],MATCH(T_BDD[[#This Row],[Masquer]],T_reception[masquer],0),3),"")</f>
        <v>MARSEILLE BORELY</v>
      </c>
      <c r="K12" s="37">
        <f>IFERROR(INDEX(T_reception[],MATCH(T_BDD[[#This Row],[Masquer]],T_reception[masquer],0),4),"")</f>
        <v>10</v>
      </c>
      <c r="L12" s="37">
        <f>IFERROR(INDEX(T_reception[],MATCH(T_BDD[[#This Row],[Masquer]],T_reception[masquer],0),5),"")</f>
        <v>15</v>
      </c>
      <c r="M12" s="37">
        <f>IFERROR(INDEX(T_reception[],MATCH(T_BDD[[#This Row],[Masquer]],T_reception[masquer],0),6),"")</f>
        <v>3</v>
      </c>
      <c r="N12" s="37">
        <f>IFERROR(INDEX(T_reception[],MATCH(T_BDD[[#This Row],[Masquer]],T_reception[masquer],0),7),"")</f>
        <v>7</v>
      </c>
      <c r="O12" s="37">
        <f>IFERROR(INDEX(T_reception[],MATCH(T_BDD[[#This Row],[Masquer]],T_reception[masquer],0),8),"")</f>
        <v>12</v>
      </c>
      <c r="P12" s="6" t="str">
        <f>IFERROR(INDEX(T_reception[],MATCH(T_BDD[[#This Row],[Masquer]],T_reception[masquer],0),9),"")</f>
        <v>3531,1$42,3$14,9$15,2$11,9$14,3$3,8$2,3$3</v>
      </c>
      <c r="Q12" t="s">
        <v>19</v>
      </c>
    </row>
    <row r="13" spans="1:42" x14ac:dyDescent="0.2">
      <c r="A13" s="40">
        <v>43981</v>
      </c>
      <c r="B13" s="40" t="str">
        <f>T_BDD[[#This Row],[Hippodrome]]&amp;T_BDD[[#This Row],[Date]]&amp;T_BDD[[#This Row],[1]]&amp;T_BDD[[#This Row],[2]]&amp;T_BDD[[#This Row],[3]]&amp;T_BDD[[#This Row],[4]]&amp;T_BDD[[#This Row],[5]]</f>
        <v>CLAIREFONTAINE43981131151012</v>
      </c>
      <c r="C13" s="9" t="s">
        <v>8</v>
      </c>
      <c r="D13" s="38">
        <v>13</v>
      </c>
      <c r="E13" s="38">
        <v>1</v>
      </c>
      <c r="F13" s="38">
        <v>15</v>
      </c>
      <c r="G13" s="38">
        <v>10</v>
      </c>
      <c r="H13" s="38">
        <v>12</v>
      </c>
      <c r="I13" s="6">
        <f>IFERROR(INDEX(T_reception[],MATCH(T_BDD[[#This Row],[Masquer]],T_reception[masquer],0),1),"")</f>
        <v>43981</v>
      </c>
      <c r="J13" s="6" t="str">
        <f>IFERROR(INDEX(T_reception[],MATCH(T_BDD[[#This Row],[Masquer]],T_reception[masquer],0),3),"")</f>
        <v>CLAIREFONTAINE</v>
      </c>
      <c r="K13" s="37">
        <f>IFERROR(INDEX(T_reception[],MATCH(T_BDD[[#This Row],[Masquer]],T_reception[masquer],0),4),"")</f>
        <v>13</v>
      </c>
      <c r="L13" s="37">
        <f>IFERROR(INDEX(T_reception[],MATCH(T_BDD[[#This Row],[Masquer]],T_reception[masquer],0),5),"")</f>
        <v>1</v>
      </c>
      <c r="M13" s="37">
        <f>IFERROR(INDEX(T_reception[],MATCH(T_BDD[[#This Row],[Masquer]],T_reception[masquer],0),6),"")</f>
        <v>15</v>
      </c>
      <c r="N13" s="37">
        <f>IFERROR(INDEX(T_reception[],MATCH(T_BDD[[#This Row],[Masquer]],T_reception[masquer],0),7),"")</f>
        <v>10</v>
      </c>
      <c r="O13" s="37">
        <f>IFERROR(INDEX(T_reception[],MATCH(T_BDD[[#This Row],[Masquer]],T_reception[masquer],0),8),"")</f>
        <v>12</v>
      </c>
      <c r="P13" s="6" t="str">
        <f>IFERROR(INDEX(T_reception[],MATCH(T_BDD[[#This Row],[Masquer]],T_reception[masquer],0),9),"")</f>
        <v>429,7$22,3$8,7$7,5$15,6$3,3$1,7$4,1$3,1</v>
      </c>
      <c r="Q13" t="s">
        <v>19</v>
      </c>
    </row>
    <row r="14" spans="1:42" x14ac:dyDescent="0.2">
      <c r="A14" s="30">
        <v>43981</v>
      </c>
      <c r="B14" s="30" t="str">
        <f>T_BDD[[#This Row],[Hippodrome]]&amp;T_BDD[[#This Row],[Date]]&amp;T_BDD[[#This Row],[1]]&amp;T_BDD[[#This Row],[2]]&amp;T_BDD[[#This Row],[3]]&amp;T_BDD[[#This Row],[4]]&amp;T_BDD[[#This Row],[5]]</f>
        <v>DIEPPE43981691223</v>
      </c>
      <c r="C14" s="9" t="s">
        <v>15</v>
      </c>
      <c r="D14" s="10">
        <v>6</v>
      </c>
      <c r="E14" s="10">
        <v>9</v>
      </c>
      <c r="F14" s="10">
        <v>12</v>
      </c>
      <c r="G14" s="10">
        <v>2</v>
      </c>
      <c r="H14" s="10">
        <v>3</v>
      </c>
      <c r="I14" s="6">
        <f>IFERROR(INDEX(T_reception[],MATCH(T_BDD[[#This Row],[Masquer]],T_reception[masquer],0),1),"")</f>
        <v>43981</v>
      </c>
      <c r="J14" s="6" t="str">
        <f>IFERROR(INDEX(T_reception[],MATCH(T_BDD[[#This Row],[Masquer]],T_reception[masquer],0),3),"")</f>
        <v>DIEPPE</v>
      </c>
      <c r="K14" s="37">
        <f>IFERROR(INDEX(T_reception[],MATCH(T_BDD[[#This Row],[Masquer]],T_reception[masquer],0),4),"")</f>
        <v>6</v>
      </c>
      <c r="L14" s="37">
        <f>IFERROR(INDEX(T_reception[],MATCH(T_BDD[[#This Row],[Masquer]],T_reception[masquer],0),5),"")</f>
        <v>9</v>
      </c>
      <c r="M14" s="37">
        <f>IFERROR(INDEX(T_reception[],MATCH(T_BDD[[#This Row],[Masquer]],T_reception[masquer],0),6),"")</f>
        <v>12</v>
      </c>
      <c r="N14" s="37">
        <f>IFERROR(INDEX(T_reception[],MATCH(T_BDD[[#This Row],[Masquer]],T_reception[masquer],0),7),"")</f>
        <v>2</v>
      </c>
      <c r="O14" s="37">
        <f>IFERROR(INDEX(T_reception[],MATCH(T_BDD[[#This Row],[Masquer]],T_reception[masquer],0),8),"")</f>
        <v>3</v>
      </c>
      <c r="P14" s="6" t="str">
        <f>IFERROR(INDEX(T_reception[],MATCH(T_BDD[[#This Row],[Masquer]],T_reception[masquer],0),9),"")</f>
        <v>193,6$8,2$4,9$21,7$20,4$4,4$1,7$1,9$6,7</v>
      </c>
      <c r="Q14" t="s">
        <v>19</v>
      </c>
    </row>
    <row r="15" spans="1:42" x14ac:dyDescent="0.2">
      <c r="A15" s="30">
        <v>43982</v>
      </c>
      <c r="B15" s="30" t="str">
        <f>T_BDD[[#This Row],[Hippodrome]]&amp;T_BDD[[#This Row],[Date]]&amp;T_BDD[[#This Row],[1]]&amp;T_BDD[[#This Row],[2]]&amp;T_BDD[[#This Row],[3]]&amp;T_BDD[[#This Row],[4]]&amp;T_BDD[[#This Row],[5]]</f>
        <v>DEAUVILLE43982918113</v>
      </c>
      <c r="C15" s="9" t="s">
        <v>2</v>
      </c>
      <c r="D15" s="10">
        <v>9</v>
      </c>
      <c r="E15" s="10">
        <v>1</v>
      </c>
      <c r="F15" s="10">
        <v>8</v>
      </c>
      <c r="G15" s="10">
        <v>11</v>
      </c>
      <c r="H15" s="10">
        <v>3</v>
      </c>
      <c r="I15" s="6">
        <f>IFERROR(INDEX(T_reception[],MATCH(T_BDD[[#This Row],[Masquer]],T_reception[masquer],0),1),"")</f>
        <v>43982</v>
      </c>
      <c r="J15" s="6" t="str">
        <f>IFERROR(INDEX(T_reception[],MATCH(T_BDD[[#This Row],[Masquer]],T_reception[masquer],0),3),"")</f>
        <v>DEAUVILLE</v>
      </c>
      <c r="K15" s="37">
        <f>IFERROR(INDEX(T_reception[],MATCH(T_BDD[[#This Row],[Masquer]],T_reception[masquer],0),4),"")</f>
        <v>9</v>
      </c>
      <c r="L15" s="37">
        <f>IFERROR(INDEX(T_reception[],MATCH(T_BDD[[#This Row],[Masquer]],T_reception[masquer],0),5),"")</f>
        <v>1</v>
      </c>
      <c r="M15" s="37">
        <f>IFERROR(INDEX(T_reception[],MATCH(T_BDD[[#This Row],[Masquer]],T_reception[masquer],0),6),"")</f>
        <v>8</v>
      </c>
      <c r="N15" s="37">
        <f>IFERROR(INDEX(T_reception[],MATCH(T_BDD[[#This Row],[Masquer]],T_reception[masquer],0),7),"")</f>
        <v>11</v>
      </c>
      <c r="O15" s="37">
        <f>IFERROR(INDEX(T_reception[],MATCH(T_BDD[[#This Row],[Masquer]],T_reception[masquer],0),8),"")</f>
        <v>3</v>
      </c>
      <c r="P15" s="6" t="str">
        <f>IFERROR(INDEX(T_reception[],MATCH(T_BDD[[#This Row],[Masquer]],T_reception[masquer],0),9),"")</f>
        <v>282,5$18,9$8,9$17$13,8$7$2,4$2,3$5,4</v>
      </c>
      <c r="Q15" t="s">
        <v>19</v>
      </c>
    </row>
    <row r="16" spans="1:42" x14ac:dyDescent="0.2">
      <c r="A16" s="30">
        <v>43982</v>
      </c>
      <c r="B16" s="30" t="str">
        <f>T_BDD[[#This Row],[Hippodrome]]&amp;T_BDD[[#This Row],[Date]]&amp;T_BDD[[#This Row],[1]]&amp;T_BDD[[#This Row],[2]]&amp;T_BDD[[#This Row],[3]]&amp;T_BDD[[#This Row],[4]]&amp;T_BDD[[#This Row],[5]]</f>
        <v>LA ROCHE POSAY43982154616</v>
      </c>
      <c r="C16" s="9" t="s">
        <v>16</v>
      </c>
      <c r="D16" s="10">
        <v>1</v>
      </c>
      <c r="E16" s="10">
        <v>5</v>
      </c>
      <c r="F16" s="10">
        <v>4</v>
      </c>
      <c r="G16" s="10">
        <v>6</v>
      </c>
      <c r="H16" s="10">
        <v>16</v>
      </c>
      <c r="I16" s="6">
        <f>IFERROR(INDEX(T_reception[],MATCH(T_BDD[[#This Row],[Masquer]],T_reception[masquer],0),1),"")</f>
        <v>43982</v>
      </c>
      <c r="J16" s="6" t="str">
        <f>IFERROR(INDEX(T_reception[],MATCH(T_BDD[[#This Row],[Masquer]],T_reception[masquer],0),3),"")</f>
        <v>LA ROCHE POSAY</v>
      </c>
      <c r="K16" s="37">
        <f>IFERROR(INDEX(T_reception[],MATCH(T_BDD[[#This Row],[Masquer]],T_reception[masquer],0),4),"")</f>
        <v>1</v>
      </c>
      <c r="L16" s="37">
        <f>IFERROR(INDEX(T_reception[],MATCH(T_BDD[[#This Row],[Masquer]],T_reception[masquer],0),5),"")</f>
        <v>5</v>
      </c>
      <c r="M16" s="37">
        <f>IFERROR(INDEX(T_reception[],MATCH(T_BDD[[#This Row],[Masquer]],T_reception[masquer],0),6),"")</f>
        <v>4</v>
      </c>
      <c r="N16" s="37">
        <f>IFERROR(INDEX(T_reception[],MATCH(T_BDD[[#This Row],[Masquer]],T_reception[masquer],0),7),"")</f>
        <v>6</v>
      </c>
      <c r="O16" s="37">
        <f>IFERROR(INDEX(T_reception[],MATCH(T_BDD[[#This Row],[Masquer]],T_reception[masquer],0),8),"")</f>
        <v>16</v>
      </c>
      <c r="P16" s="6" t="str">
        <f>IFERROR(INDEX(T_reception[],MATCH(T_BDD[[#This Row],[Masquer]],T_reception[masquer],0),9),"")</f>
        <v>124,9$9,9$5,6$17,1$9,8$9$2,4$1,5$4</v>
      </c>
      <c r="Q16" t="s">
        <v>19</v>
      </c>
    </row>
    <row r="17" spans="1:17" x14ac:dyDescent="0.2">
      <c r="A17" s="40">
        <v>43983</v>
      </c>
      <c r="B17" s="40" t="str">
        <f>T_BDD[[#This Row],[Hippodrome]]&amp;T_BDD[[#This Row],[Date]]&amp;T_BDD[[#This Row],[1]]&amp;T_BDD[[#This Row],[2]]&amp;T_BDD[[#This Row],[3]]&amp;T_BDD[[#This Row],[4]]&amp;T_BDD[[#This Row],[5]]</f>
        <v>DEAUVILLE439837105212</v>
      </c>
      <c r="C17" s="9" t="s">
        <v>2</v>
      </c>
      <c r="D17" s="38">
        <v>7</v>
      </c>
      <c r="E17" s="38">
        <v>10</v>
      </c>
      <c r="F17" s="38">
        <v>5</v>
      </c>
      <c r="G17" s="38">
        <v>2</v>
      </c>
      <c r="H17" s="38">
        <v>12</v>
      </c>
      <c r="I17" s="6">
        <f>IFERROR(INDEX(T_reception[],MATCH(T_BDD[[#This Row],[Masquer]],T_reception[masquer],0),1),"")</f>
        <v>43983</v>
      </c>
      <c r="J17" s="6" t="str">
        <f>IFERROR(INDEX(T_reception[],MATCH(T_BDD[[#This Row],[Masquer]],T_reception[masquer],0),3),"")</f>
        <v>DEAUVILLE</v>
      </c>
      <c r="K17" s="37">
        <f>IFERROR(INDEX(T_reception[],MATCH(T_BDD[[#This Row],[Masquer]],T_reception[masquer],0),4),"")</f>
        <v>7</v>
      </c>
      <c r="L17" s="37">
        <f>IFERROR(INDEX(T_reception[],MATCH(T_BDD[[#This Row],[Masquer]],T_reception[masquer],0),5),"")</f>
        <v>10</v>
      </c>
      <c r="M17" s="37">
        <f>IFERROR(INDEX(T_reception[],MATCH(T_BDD[[#This Row],[Masquer]],T_reception[masquer],0),6),"")</f>
        <v>5</v>
      </c>
      <c r="N17" s="37">
        <f>IFERROR(INDEX(T_reception[],MATCH(T_BDD[[#This Row],[Masquer]],T_reception[masquer],0),7),"")</f>
        <v>2</v>
      </c>
      <c r="O17" s="37">
        <f>IFERROR(INDEX(T_reception[],MATCH(T_BDD[[#This Row],[Masquer]],T_reception[masquer],0),8),"")</f>
        <v>12</v>
      </c>
      <c r="P17" s="6" t="str">
        <f>IFERROR(INDEX(T_reception[],MATCH(T_BDD[[#This Row],[Masquer]],T_reception[masquer],0),9),"")</f>
        <v>688,2$46,5$17,1$20,4$28,9$8,8$3,1$5,7$9,5</v>
      </c>
      <c r="Q17" t="s">
        <v>19</v>
      </c>
    </row>
    <row r="18" spans="1:17" x14ac:dyDescent="0.2">
      <c r="A18" s="40">
        <v>43983</v>
      </c>
      <c r="B18" s="40" t="str">
        <f>T_BDD[[#This Row],[Hippodrome]]&amp;T_BDD[[#This Row],[Date]]&amp;T_BDD[[#This Row],[1]]&amp;T_BDD[[#This Row],[2]]&amp;T_BDD[[#This Row],[3]]&amp;T_BDD[[#This Row],[4]]&amp;T_BDD[[#This Row],[5]]</f>
        <v>DEAUVILLE439831027145</v>
      </c>
      <c r="C18" s="9" t="s">
        <v>2</v>
      </c>
      <c r="D18" s="38">
        <v>10</v>
      </c>
      <c r="E18" s="38">
        <v>2</v>
      </c>
      <c r="F18" s="38">
        <v>7</v>
      </c>
      <c r="G18" s="38">
        <v>14</v>
      </c>
      <c r="H18" s="38">
        <v>5</v>
      </c>
      <c r="I18" s="6">
        <f>IFERROR(INDEX(T_reception[],MATCH(T_BDD[[#This Row],[Masquer]],T_reception[masquer],0),1),"")</f>
        <v>43983</v>
      </c>
      <c r="J18" s="6" t="str">
        <f>IFERROR(INDEX(T_reception[],MATCH(T_BDD[[#This Row],[Masquer]],T_reception[masquer],0),3),"")</f>
        <v>DEAUVILLE</v>
      </c>
      <c r="K18" s="37">
        <f>IFERROR(INDEX(T_reception[],MATCH(T_BDD[[#This Row],[Masquer]],T_reception[masquer],0),4),"")</f>
        <v>10</v>
      </c>
      <c r="L18" s="37">
        <f>IFERROR(INDEX(T_reception[],MATCH(T_BDD[[#This Row],[Masquer]],T_reception[masquer],0),5),"")</f>
        <v>2</v>
      </c>
      <c r="M18" s="37">
        <f>IFERROR(INDEX(T_reception[],MATCH(T_BDD[[#This Row],[Masquer]],T_reception[masquer],0),6),"")</f>
        <v>7</v>
      </c>
      <c r="N18" s="37">
        <f>IFERROR(INDEX(T_reception[],MATCH(T_BDD[[#This Row],[Masquer]],T_reception[masquer],0),7),"")</f>
        <v>14</v>
      </c>
      <c r="O18" s="37">
        <f>IFERROR(INDEX(T_reception[],MATCH(T_BDD[[#This Row],[Masquer]],T_reception[masquer],0),8),"")</f>
        <v>5</v>
      </c>
      <c r="P18" s="6" t="str">
        <f>IFERROR(INDEX(T_reception[],MATCH(T_BDD[[#This Row],[Masquer]],T_reception[masquer],0),9),"")</f>
        <v>706$25,1$9,3$10,5$7,7$10$2,4$2,3$3</v>
      </c>
      <c r="Q18" t="s">
        <v>19</v>
      </c>
    </row>
    <row r="19" spans="1:17" x14ac:dyDescent="0.2">
      <c r="A19" s="30">
        <v>43984</v>
      </c>
      <c r="B19" s="30" t="str">
        <f>T_BDD[[#This Row],[Hippodrome]]&amp;T_BDD[[#This Row],[Date]]&amp;T_BDD[[#This Row],[1]]&amp;T_BDD[[#This Row],[2]]&amp;T_BDD[[#This Row],[3]]&amp;T_BDD[[#This Row],[4]]&amp;T_BDD[[#This Row],[5]]</f>
        <v>MARSEILLE BORELY439843104126</v>
      </c>
      <c r="C19" s="9" t="s">
        <v>13</v>
      </c>
      <c r="D19" s="10">
        <v>3</v>
      </c>
      <c r="E19" s="10">
        <v>10</v>
      </c>
      <c r="F19" s="10">
        <v>4</v>
      </c>
      <c r="G19" s="10">
        <v>12</v>
      </c>
      <c r="H19" s="10">
        <v>6</v>
      </c>
      <c r="I19" s="6">
        <f>IFERROR(INDEX(T_reception[],MATCH(T_BDD[[#This Row],[Masquer]],T_reception[masquer],0),1),"")</f>
        <v>43984</v>
      </c>
      <c r="J19" s="6" t="str">
        <f>IFERROR(INDEX(T_reception[],MATCH(T_BDD[[#This Row],[Masquer]],T_reception[masquer],0),3),"")</f>
        <v>MARSEILLE BORELY</v>
      </c>
      <c r="K19" s="37">
        <f>IFERROR(INDEX(T_reception[],MATCH(T_BDD[[#This Row],[Masquer]],T_reception[masquer],0),4),"")</f>
        <v>3</v>
      </c>
      <c r="L19" s="37">
        <f>IFERROR(INDEX(T_reception[],MATCH(T_BDD[[#This Row],[Masquer]],T_reception[masquer],0),5),"")</f>
        <v>10</v>
      </c>
      <c r="M19" s="37">
        <f>IFERROR(INDEX(T_reception[],MATCH(T_BDD[[#This Row],[Masquer]],T_reception[masquer],0),6),"")</f>
        <v>4</v>
      </c>
      <c r="N19" s="37">
        <f>IFERROR(INDEX(T_reception[],MATCH(T_BDD[[#This Row],[Masquer]],T_reception[masquer],0),7),"")</f>
        <v>12</v>
      </c>
      <c r="O19" s="37">
        <f>IFERROR(INDEX(T_reception[],MATCH(T_BDD[[#This Row],[Masquer]],T_reception[masquer],0),8),"")</f>
        <v>6</v>
      </c>
      <c r="P19" s="6" t="str">
        <f>IFERROR(INDEX(T_reception[],MATCH(T_BDD[[#This Row],[Masquer]],T_reception[masquer],0),9),"")</f>
        <v>273,6$26,6$10,7$14$9,1$14,8$3,8$1,7$2,6</v>
      </c>
      <c r="Q19" t="s">
        <v>19</v>
      </c>
    </row>
    <row r="20" spans="1:17" x14ac:dyDescent="0.2">
      <c r="A20" s="30">
        <v>43984</v>
      </c>
      <c r="B20" s="30" t="str">
        <f>T_BDD[[#This Row],[Hippodrome]]&amp;T_BDD[[#This Row],[Date]]&amp;T_BDD[[#This Row],[1]]&amp;T_BDD[[#This Row],[2]]&amp;T_BDD[[#This Row],[3]]&amp;T_BDD[[#This Row],[4]]&amp;T_BDD[[#This Row],[5]]</f>
        <v>LAVAL439846316914</v>
      </c>
      <c r="C20" s="9" t="s">
        <v>10</v>
      </c>
      <c r="D20" s="10">
        <v>6</v>
      </c>
      <c r="E20" s="10">
        <v>3</v>
      </c>
      <c r="F20" s="10">
        <v>16</v>
      </c>
      <c r="G20" s="10">
        <v>9</v>
      </c>
      <c r="H20" s="10">
        <v>14</v>
      </c>
      <c r="I20" s="6">
        <f>IFERROR(INDEX(T_reception[],MATCH(T_BDD[[#This Row],[Masquer]],T_reception[masquer],0),1),"")</f>
        <v>43984</v>
      </c>
      <c r="J20" s="6" t="str">
        <f>IFERROR(INDEX(T_reception[],MATCH(T_BDD[[#This Row],[Masquer]],T_reception[masquer],0),3),"")</f>
        <v>LAVAL</v>
      </c>
      <c r="K20" s="37">
        <f>IFERROR(INDEX(T_reception[],MATCH(T_BDD[[#This Row],[Masquer]],T_reception[masquer],0),4),"")</f>
        <v>6</v>
      </c>
      <c r="L20" s="37">
        <f>IFERROR(INDEX(T_reception[],MATCH(T_BDD[[#This Row],[Masquer]],T_reception[masquer],0),5),"")</f>
        <v>3</v>
      </c>
      <c r="M20" s="37">
        <f>IFERROR(INDEX(T_reception[],MATCH(T_BDD[[#This Row],[Masquer]],T_reception[masquer],0),6),"")</f>
        <v>16</v>
      </c>
      <c r="N20" s="37">
        <f>IFERROR(INDEX(T_reception[],MATCH(T_BDD[[#This Row],[Masquer]],T_reception[masquer],0),7),"")</f>
        <v>9</v>
      </c>
      <c r="O20" s="37">
        <f>IFERROR(INDEX(T_reception[],MATCH(T_BDD[[#This Row],[Masquer]],T_reception[masquer],0),8),"")</f>
        <v>14</v>
      </c>
      <c r="P20" s="6" t="str">
        <f>IFERROR(INDEX(T_reception[],MATCH(T_BDD[[#This Row],[Masquer]],T_reception[masquer],0),9),"")</f>
        <v>440,2$135,8$26,4$13,3$8$39,3$5,6$2,9$1,7</v>
      </c>
      <c r="Q20" t="s">
        <v>19</v>
      </c>
    </row>
    <row r="21" spans="1:17" x14ac:dyDescent="0.2">
      <c r="A21" s="30">
        <v>44234</v>
      </c>
      <c r="B21" s="30" t="str">
        <f>T_BDD[[#This Row],[Hippodrome]]&amp;T_BDD[[#This Row],[Date]]&amp;T_BDD[[#This Row],[1]]&amp;T_BDD[[#This Row],[2]]&amp;T_BDD[[#This Row],[3]]&amp;T_BDD[[#This Row],[4]]&amp;T_BDD[[#This Row],[5]]</f>
        <v>VINCENNES44234948512</v>
      </c>
      <c r="C21" s="9" t="s">
        <v>0</v>
      </c>
      <c r="D21" s="10">
        <v>9</v>
      </c>
      <c r="E21" s="10">
        <v>4</v>
      </c>
      <c r="F21" s="10">
        <v>8</v>
      </c>
      <c r="G21" s="10">
        <v>5</v>
      </c>
      <c r="H21" s="10">
        <v>12</v>
      </c>
      <c r="I21" s="6">
        <f>IFERROR(INDEX(T_reception[],MATCH(T_BDD[[#This Row],[Masquer]],T_reception[masquer],0),1),"")</f>
        <v>44234</v>
      </c>
      <c r="J21" s="6" t="str">
        <f>IFERROR(INDEX(T_reception[],MATCH(T_BDD[[#This Row],[Masquer]],T_reception[masquer],0),3),"")</f>
        <v>VINCENNES</v>
      </c>
      <c r="K21" s="37">
        <f>IFERROR(INDEX(T_reception[],MATCH(T_BDD[[#This Row],[Masquer]],T_reception[masquer],0),4),"")</f>
        <v>9</v>
      </c>
      <c r="L21" s="37">
        <f>IFERROR(INDEX(T_reception[],MATCH(T_BDD[[#This Row],[Masquer]],T_reception[masquer],0),5),"")</f>
        <v>4</v>
      </c>
      <c r="M21" s="37">
        <f>IFERROR(INDEX(T_reception[],MATCH(T_BDD[[#This Row],[Masquer]],T_reception[masquer],0),6),"")</f>
        <v>8</v>
      </c>
      <c r="N21" s="37">
        <f>IFERROR(INDEX(T_reception[],MATCH(T_BDD[[#This Row],[Masquer]],T_reception[masquer],0),7),"")</f>
        <v>5</v>
      </c>
      <c r="O21" s="37">
        <f>IFERROR(INDEX(T_reception[],MATCH(T_BDD[[#This Row],[Masquer]],T_reception[masquer],0),8),"")</f>
        <v>12</v>
      </c>
      <c r="P21" s="6" t="str">
        <f>IFERROR(INDEX(T_reception[],MATCH(T_BDD[[#This Row],[Masquer]],T_reception[masquer],0),9),"")</f>
        <v>122,5$4,7$2,9$4,4$6,1$2$1,4$1,7$2,2</v>
      </c>
      <c r="Q21" t="s">
        <v>19</v>
      </c>
    </row>
    <row r="22" spans="1:17" x14ac:dyDescent="0.2">
      <c r="A22" s="40">
        <v>44234</v>
      </c>
      <c r="B22" s="40" t="str">
        <f>T_BDD[[#This Row],[Hippodrome]]&amp;T_BDD[[#This Row],[Date]]&amp;T_BDD[[#This Row],[1]]&amp;T_BDD[[#This Row],[2]]&amp;T_BDD[[#This Row],[3]]&amp;T_BDD[[#This Row],[4]]&amp;T_BDD[[#This Row],[5]]</f>
        <v>VINCENNES44234259713</v>
      </c>
      <c r="C22" s="9" t="s">
        <v>0</v>
      </c>
      <c r="D22" s="38">
        <v>2</v>
      </c>
      <c r="E22" s="38">
        <v>5</v>
      </c>
      <c r="F22" s="38">
        <v>9</v>
      </c>
      <c r="G22" s="38">
        <v>7</v>
      </c>
      <c r="H22" s="38">
        <v>13</v>
      </c>
      <c r="I22" s="6">
        <f>IFERROR(INDEX(T_reception[],MATCH(T_BDD[[#This Row],[Masquer]],T_reception[masquer],0),1),"")</f>
        <v>44234</v>
      </c>
      <c r="J22" s="6" t="str">
        <f>IFERROR(INDEX(T_reception[],MATCH(T_BDD[[#This Row],[Masquer]],T_reception[masquer],0),3),"")</f>
        <v>VINCENNES</v>
      </c>
      <c r="K22" s="37">
        <f>IFERROR(INDEX(T_reception[],MATCH(T_BDD[[#This Row],[Masquer]],T_reception[masquer],0),4),"")</f>
        <v>2</v>
      </c>
      <c r="L22" s="37">
        <f>IFERROR(INDEX(T_reception[],MATCH(T_BDD[[#This Row],[Masquer]],T_reception[masquer],0),5),"")</f>
        <v>5</v>
      </c>
      <c r="M22" s="37">
        <f>IFERROR(INDEX(T_reception[],MATCH(T_BDD[[#This Row],[Masquer]],T_reception[masquer],0),6),"")</f>
        <v>9</v>
      </c>
      <c r="N22" s="37">
        <f>IFERROR(INDEX(T_reception[],MATCH(T_BDD[[#This Row],[Masquer]],T_reception[masquer],0),7),"")</f>
        <v>7</v>
      </c>
      <c r="O22" s="37">
        <f>IFERROR(INDEX(T_reception[],MATCH(T_BDD[[#This Row],[Masquer]],T_reception[masquer],0),8),"")</f>
        <v>13</v>
      </c>
      <c r="P22" s="6" t="str">
        <f>IFERROR(INDEX(T_reception[],MATCH(T_BDD[[#This Row],[Masquer]],T_reception[masquer],0),9),"")</f>
        <v>64,2$7,9$4,2$4,5$5,1$2,6$2$1,9$2,2</v>
      </c>
      <c r="Q22" t="s">
        <v>19</v>
      </c>
    </row>
    <row r="23" spans="1:17" x14ac:dyDescent="0.2">
      <c r="A23" s="30">
        <v>44734</v>
      </c>
      <c r="B23" s="30" t="str">
        <f>T_BDD[[#This Row],[Hippodrome]]&amp;T_BDD[[#This Row],[Date]]&amp;T_BDD[[#This Row],[1]]&amp;T_BDD[[#This Row],[2]]&amp;T_BDD[[#This Row],[3]]&amp;T_BDD[[#This Row],[4]]&amp;T_BDD[[#This Row],[5]]</f>
        <v>TOULOUSE447341014278</v>
      </c>
      <c r="C23" s="9" t="s">
        <v>3</v>
      </c>
      <c r="D23" s="10">
        <v>10</v>
      </c>
      <c r="E23" s="10">
        <v>14</v>
      </c>
      <c r="F23" s="10">
        <v>2</v>
      </c>
      <c r="G23" s="10">
        <v>7</v>
      </c>
      <c r="H23" s="10">
        <v>8</v>
      </c>
      <c r="I23" s="6">
        <f>IFERROR(INDEX(T_reception[],MATCH(T_BDD[[#This Row],[Masquer]],T_reception[masquer],0),1),"")</f>
        <v>44734</v>
      </c>
      <c r="J23" s="6" t="str">
        <f>IFERROR(INDEX(T_reception[],MATCH(T_BDD[[#This Row],[Masquer]],T_reception[masquer],0),3),"")</f>
        <v>TOULOUSE</v>
      </c>
      <c r="K23" s="37">
        <f>IFERROR(INDEX(T_reception[],MATCH(T_BDD[[#This Row],[Masquer]],T_reception[masquer],0),4),"")</f>
        <v>10</v>
      </c>
      <c r="L23" s="37">
        <f>IFERROR(INDEX(T_reception[],MATCH(T_BDD[[#This Row],[Masquer]],T_reception[masquer],0),5),"")</f>
        <v>14</v>
      </c>
      <c r="M23" s="37">
        <f>IFERROR(INDEX(T_reception[],MATCH(T_BDD[[#This Row],[Masquer]],T_reception[masquer],0),6),"")</f>
        <v>2</v>
      </c>
      <c r="N23" s="37">
        <f>IFERROR(INDEX(T_reception[],MATCH(T_BDD[[#This Row],[Masquer]],T_reception[masquer],0),7),"")</f>
        <v>7</v>
      </c>
      <c r="O23" s="37">
        <f>IFERROR(INDEX(T_reception[],MATCH(T_BDD[[#This Row],[Masquer]],T_reception[masquer],0),8),"")</f>
        <v>8</v>
      </c>
      <c r="P23" s="6" t="str">
        <f>IFERROR(INDEX(T_reception[],MATCH(T_BDD[[#This Row],[Masquer]],T_reception[masquer],0),9),"")</f>
        <v>45,4$4,8$2,9$5,8$4,9$4,5$1,7$1,4$2,4</v>
      </c>
      <c r="Q23" t="s">
        <v>19</v>
      </c>
    </row>
    <row r="24" spans="1:17" x14ac:dyDescent="0.2">
      <c r="A24" s="30">
        <v>44734</v>
      </c>
      <c r="B24" s="30" t="str">
        <f>T_BDD[[#This Row],[Hippodrome]]&amp;T_BDD[[#This Row],[Date]]&amp;T_BDD[[#This Row],[1]]&amp;T_BDD[[#This Row],[2]]&amp;T_BDD[[#This Row],[3]]&amp;T_BDD[[#This Row],[4]]&amp;T_BDD[[#This Row],[5]]</f>
        <v>TOULOUSE44734111867</v>
      </c>
      <c r="C24" s="9" t="s">
        <v>3</v>
      </c>
      <c r="D24" s="10">
        <v>11</v>
      </c>
      <c r="E24" s="10">
        <v>1</v>
      </c>
      <c r="F24" s="10">
        <v>8</v>
      </c>
      <c r="G24" s="10">
        <v>6</v>
      </c>
      <c r="H24" s="10">
        <v>7</v>
      </c>
      <c r="I24" s="6">
        <f>IFERROR(INDEX(T_reception[],MATCH(T_BDD[[#This Row],[Masquer]],T_reception[masquer],0),1),"")</f>
        <v>44734</v>
      </c>
      <c r="J24" s="6" t="str">
        <f>IFERROR(INDEX(T_reception[],MATCH(T_BDD[[#This Row],[Masquer]],T_reception[masquer],0),3),"")</f>
        <v>TOULOUSE</v>
      </c>
      <c r="K24" s="37">
        <f>IFERROR(INDEX(T_reception[],MATCH(T_BDD[[#This Row],[Masquer]],T_reception[masquer],0),4),"")</f>
        <v>11</v>
      </c>
      <c r="L24" s="37">
        <f>IFERROR(INDEX(T_reception[],MATCH(T_BDD[[#This Row],[Masquer]],T_reception[masquer],0),5),"")</f>
        <v>1</v>
      </c>
      <c r="M24" s="37">
        <f>IFERROR(INDEX(T_reception[],MATCH(T_BDD[[#This Row],[Masquer]],T_reception[masquer],0),6),"")</f>
        <v>8</v>
      </c>
      <c r="N24" s="37">
        <f>IFERROR(INDEX(T_reception[],MATCH(T_BDD[[#This Row],[Masquer]],T_reception[masquer],0),7),"")</f>
        <v>6</v>
      </c>
      <c r="O24" s="37">
        <f>IFERROR(INDEX(T_reception[],MATCH(T_BDD[[#This Row],[Masquer]],T_reception[masquer],0),8),"")</f>
        <v>7</v>
      </c>
      <c r="P24" s="6" t="str">
        <f>IFERROR(INDEX(T_reception[],MATCH(T_BDD[[#This Row],[Masquer]],T_reception[masquer],0),9),"")</f>
        <v>58,1$7,3$2,5$2,7$2,2$4,4$1,6$1,4$1,5</v>
      </c>
      <c r="Q24" t="s">
        <v>19</v>
      </c>
    </row>
    <row r="25" spans="1:17" x14ac:dyDescent="0.2">
      <c r="A25" s="30">
        <v>44735</v>
      </c>
      <c r="B25" s="30" t="str">
        <f>T_BDD[[#This Row],[Hippodrome]]&amp;T_BDD[[#This Row],[Date]]&amp;T_BDD[[#This Row],[1]]&amp;T_BDD[[#This Row],[2]]&amp;T_BDD[[#This Row],[3]]&amp;T_BDD[[#This Row],[4]]&amp;T_BDD[[#This Row],[5]]</f>
        <v>CHANTILLY44735634132</v>
      </c>
      <c r="C25" s="9" t="s">
        <v>11</v>
      </c>
      <c r="D25" s="10">
        <v>6</v>
      </c>
      <c r="E25" s="10">
        <v>3</v>
      </c>
      <c r="F25" s="10">
        <v>4</v>
      </c>
      <c r="G25" s="10">
        <v>13</v>
      </c>
      <c r="H25" s="10">
        <v>2</v>
      </c>
      <c r="I25" s="6">
        <f>IFERROR(INDEX(T_reception[],MATCH(T_BDD[[#This Row],[Masquer]],T_reception[masquer],0),1),"")</f>
        <v>44735</v>
      </c>
      <c r="J25" s="6" t="str">
        <f>IFERROR(INDEX(T_reception[],MATCH(T_BDD[[#This Row],[Masquer]],T_reception[masquer],0),3),"")</f>
        <v>CHANTILLY</v>
      </c>
      <c r="K25" s="37">
        <f>IFERROR(INDEX(T_reception[],MATCH(T_BDD[[#This Row],[Masquer]],T_reception[masquer],0),4),"")</f>
        <v>6</v>
      </c>
      <c r="L25" s="37">
        <f>IFERROR(INDEX(T_reception[],MATCH(T_BDD[[#This Row],[Masquer]],T_reception[masquer],0),5),"")</f>
        <v>3</v>
      </c>
      <c r="M25" s="37">
        <f>IFERROR(INDEX(T_reception[],MATCH(T_BDD[[#This Row],[Masquer]],T_reception[masquer],0),6),"")</f>
        <v>4</v>
      </c>
      <c r="N25" s="37">
        <f>IFERROR(INDEX(T_reception[],MATCH(T_BDD[[#This Row],[Masquer]],T_reception[masquer],0),7),"")</f>
        <v>13</v>
      </c>
      <c r="O25" s="37">
        <f>IFERROR(INDEX(T_reception[],MATCH(T_BDD[[#This Row],[Masquer]],T_reception[masquer],0),8),"")</f>
        <v>2</v>
      </c>
      <c r="P25" s="6" t="str">
        <f>IFERROR(INDEX(T_reception[],MATCH(T_BDD[[#This Row],[Masquer]],T_reception[masquer],0),9),"")</f>
        <v>360,1$66,8$14,7$12,6$7,9$21,6$4,9$2,7$2,3</v>
      </c>
      <c r="Q25" t="s">
        <v>19</v>
      </c>
    </row>
    <row r="26" spans="1:17" x14ac:dyDescent="0.2">
      <c r="A26" s="30">
        <v>44735</v>
      </c>
      <c r="B26" s="30" t="str">
        <f>T_BDD[[#This Row],[Hippodrome]]&amp;T_BDD[[#This Row],[Date]]&amp;T_BDD[[#This Row],[1]]&amp;T_BDD[[#This Row],[2]]&amp;T_BDD[[#This Row],[3]]&amp;T_BDD[[#This Row],[4]]&amp;T_BDD[[#This Row],[5]]</f>
        <v>CHANTILLY44735185910</v>
      </c>
      <c r="C26" s="9" t="s">
        <v>11</v>
      </c>
      <c r="D26" s="10">
        <v>1</v>
      </c>
      <c r="E26" s="10">
        <v>8</v>
      </c>
      <c r="F26" s="10">
        <v>5</v>
      </c>
      <c r="G26" s="10">
        <v>9</v>
      </c>
      <c r="H26" s="10">
        <v>10</v>
      </c>
      <c r="I26" s="6">
        <f>IFERROR(INDEX(T_reception[],MATCH(T_BDD[[#This Row],[Masquer]],T_reception[masquer],0),1),"")</f>
        <v>44735</v>
      </c>
      <c r="J26" s="6" t="str">
        <f>IFERROR(INDEX(T_reception[],MATCH(T_BDD[[#This Row],[Masquer]],T_reception[masquer],0),3),"")</f>
        <v>CHANTILLY</v>
      </c>
      <c r="K26" s="37">
        <f>IFERROR(INDEX(T_reception[],MATCH(T_BDD[[#This Row],[Masquer]],T_reception[masquer],0),4),"")</f>
        <v>1</v>
      </c>
      <c r="L26" s="37">
        <f>IFERROR(INDEX(T_reception[],MATCH(T_BDD[[#This Row],[Masquer]],T_reception[masquer],0),5),"")</f>
        <v>8</v>
      </c>
      <c r="M26" s="37">
        <f>IFERROR(INDEX(T_reception[],MATCH(T_BDD[[#This Row],[Masquer]],T_reception[masquer],0),6),"")</f>
        <v>5</v>
      </c>
      <c r="N26" s="37">
        <f>IFERROR(INDEX(T_reception[],MATCH(T_BDD[[#This Row],[Masquer]],T_reception[masquer],0),7),"")</f>
        <v>9</v>
      </c>
      <c r="O26" s="37">
        <f>IFERROR(INDEX(T_reception[],MATCH(T_BDD[[#This Row],[Masquer]],T_reception[masquer],0),8),"")</f>
        <v>10</v>
      </c>
      <c r="P26" s="6" t="str">
        <f>IFERROR(INDEX(T_reception[],MATCH(T_BDD[[#This Row],[Masquer]],T_reception[masquer],0),9),"")</f>
        <v>401,4$19$8,9$17,2$19,2$5,2$2,2$2,7$5,2</v>
      </c>
      <c r="Q26" t="s">
        <v>19</v>
      </c>
    </row>
    <row r="27" spans="1:17" x14ac:dyDescent="0.2">
      <c r="A27" s="16">
        <v>45655</v>
      </c>
      <c r="B27" s="16" t="str">
        <f>T_BDD[[#This Row],[Hippodrome]]&amp;T_BDD[[#This Row],[Date]]&amp;T_BDD[[#This Row],[1]]&amp;T_BDD[[#This Row],[2]]&amp;T_BDD[[#This Row],[3]]&amp;T_BDD[[#This Row],[4]]&amp;T_BDD[[#This Row],[5]]</f>
        <v>VINCENNES456559101641</v>
      </c>
      <c r="C27" s="11" t="s">
        <v>0</v>
      </c>
      <c r="D27" s="11">
        <v>9</v>
      </c>
      <c r="E27" s="11">
        <v>10</v>
      </c>
      <c r="F27" s="11">
        <v>16</v>
      </c>
      <c r="G27" s="11">
        <v>4</v>
      </c>
      <c r="H27" s="11">
        <v>1</v>
      </c>
      <c r="I27" s="6" t="str">
        <f>IFERROR(INDEX(T_reception[],MATCH(T_BDD[[#This Row],[Masquer]],T_reception[masquer],0),1),"")</f>
        <v/>
      </c>
      <c r="J27" s="6" t="str">
        <f>IFERROR(INDEX(T_reception[],MATCH(T_BDD[[#This Row],[Masquer]],T_reception[masquer],0),3),"")</f>
        <v/>
      </c>
      <c r="K27" s="37" t="str">
        <f>IFERROR(INDEX(T_reception[],MATCH(T_BDD[[#This Row],[Masquer]],T_reception[masquer],0),4),"")</f>
        <v/>
      </c>
      <c r="L27" s="37" t="str">
        <f>IFERROR(INDEX(T_reception[],MATCH(T_BDD[[#This Row],[Masquer]],T_reception[masquer],0),5),"")</f>
        <v/>
      </c>
      <c r="M27" s="37" t="str">
        <f>IFERROR(INDEX(T_reception[],MATCH(T_BDD[[#This Row],[Masquer]],T_reception[masquer],0),6),"")</f>
        <v/>
      </c>
      <c r="N27" s="37" t="str">
        <f>IFERROR(INDEX(T_reception[],MATCH(T_BDD[[#This Row],[Masquer]],T_reception[masquer],0),7),"")</f>
        <v/>
      </c>
      <c r="O27" s="37" t="str">
        <f>IFERROR(INDEX(T_reception[],MATCH(T_BDD[[#This Row],[Masquer]],T_reception[masquer],0),8),"")</f>
        <v/>
      </c>
      <c r="P27" s="6" t="str">
        <f>IFERROR(INDEX(T_reception[],MATCH(T_BDD[[#This Row],[Masquer]],T_reception[masquer],0),9),"")</f>
        <v/>
      </c>
      <c r="Q27" t="s">
        <v>19</v>
      </c>
    </row>
    <row r="28" spans="1:17" x14ac:dyDescent="0.2">
      <c r="A28" s="16">
        <v>45655</v>
      </c>
      <c r="B28" s="16" t="str">
        <f>T_BDD[[#This Row],[Hippodrome]]&amp;T_BDD[[#This Row],[Date]]&amp;T_BDD[[#This Row],[1]]&amp;T_BDD[[#This Row],[2]]&amp;T_BDD[[#This Row],[3]]&amp;T_BDD[[#This Row],[4]]&amp;T_BDD[[#This Row],[5]]</f>
        <v>VINCENNES456551039611</v>
      </c>
      <c r="C28" s="11" t="s">
        <v>0</v>
      </c>
      <c r="D28" s="11">
        <v>10</v>
      </c>
      <c r="E28" s="11">
        <v>3</v>
      </c>
      <c r="F28" s="11">
        <v>9</v>
      </c>
      <c r="G28" s="11">
        <v>6</v>
      </c>
      <c r="H28" s="11">
        <v>11</v>
      </c>
      <c r="I28" s="6">
        <f>IFERROR(INDEX(T_reception[],MATCH(T_BDD[[#This Row],[Masquer]],T_reception[masquer],0),1),"")</f>
        <v>45655</v>
      </c>
      <c r="J28" s="6" t="str">
        <f>IFERROR(INDEX(T_reception[],MATCH(T_BDD[[#This Row],[Masquer]],T_reception[masquer],0),3),"")</f>
        <v>VINCENNES</v>
      </c>
      <c r="K28" s="37">
        <f>IFERROR(INDEX(T_reception[],MATCH(T_BDD[[#This Row],[Masquer]],T_reception[masquer],0),4),"")</f>
        <v>10</v>
      </c>
      <c r="L28" s="37">
        <f>IFERROR(INDEX(T_reception[],MATCH(T_BDD[[#This Row],[Masquer]],T_reception[masquer],0),5),"")</f>
        <v>3</v>
      </c>
      <c r="M28" s="37">
        <f>IFERROR(INDEX(T_reception[],MATCH(T_BDD[[#This Row],[Masquer]],T_reception[masquer],0),6),"")</f>
        <v>9</v>
      </c>
      <c r="N28" s="37">
        <f>IFERROR(INDEX(T_reception[],MATCH(T_BDD[[#This Row],[Masquer]],T_reception[masquer],0),7),"")</f>
        <v>6</v>
      </c>
      <c r="O28" s="37">
        <f>IFERROR(INDEX(T_reception[],MATCH(T_BDD[[#This Row],[Masquer]],T_reception[masquer],0),8),"")</f>
        <v>11</v>
      </c>
      <c r="P28" s="6" t="str">
        <f>IFERROR(INDEX(T_reception[],MATCH(T_BDD[[#This Row],[Masquer]],T_reception[masquer],0),9),"")</f>
        <v>448,6$48$11,8$6,3$11,2$5,7$2,1$4$2,5</v>
      </c>
      <c r="Q28" t="s">
        <v>19</v>
      </c>
    </row>
    <row r="29" spans="1:17" x14ac:dyDescent="0.2">
      <c r="A29" s="16">
        <v>45656</v>
      </c>
      <c r="B29" s="16" t="str">
        <f>T_BDD[[#This Row],[Hippodrome]]&amp;T_BDD[[#This Row],[Date]]&amp;T_BDD[[#This Row],[1]]&amp;T_BDD[[#This Row],[2]]&amp;T_BDD[[#This Row],[3]]&amp;T_BDD[[#This Row],[4]]&amp;T_BDD[[#This Row],[5]]</f>
        <v>CHANTILLY456561043127</v>
      </c>
      <c r="C29" s="11" t="s">
        <v>11</v>
      </c>
      <c r="D29" s="11">
        <v>10</v>
      </c>
      <c r="E29" s="11">
        <v>4</v>
      </c>
      <c r="F29" s="11">
        <v>3</v>
      </c>
      <c r="G29" s="11">
        <v>12</v>
      </c>
      <c r="H29" s="11">
        <v>7</v>
      </c>
      <c r="I29" s="6">
        <f>IFERROR(INDEX(T_reception[],MATCH(T_BDD[[#This Row],[Masquer]],T_reception[masquer],0),1),"")</f>
        <v>45656</v>
      </c>
      <c r="J29" s="6" t="str">
        <f>IFERROR(INDEX(T_reception[],MATCH(T_BDD[[#This Row],[Masquer]],T_reception[masquer],0),3),"")</f>
        <v>CHANTILLY</v>
      </c>
      <c r="K29" s="37">
        <f>IFERROR(INDEX(T_reception[],MATCH(T_BDD[[#This Row],[Masquer]],T_reception[masquer],0),4),"")</f>
        <v>10</v>
      </c>
      <c r="L29" s="37">
        <f>IFERROR(INDEX(T_reception[],MATCH(T_BDD[[#This Row],[Masquer]],T_reception[masquer],0),5),"")</f>
        <v>4</v>
      </c>
      <c r="M29" s="37">
        <f>IFERROR(INDEX(T_reception[],MATCH(T_BDD[[#This Row],[Masquer]],T_reception[masquer],0),6),"")</f>
        <v>3</v>
      </c>
      <c r="N29" s="37">
        <f>IFERROR(INDEX(T_reception[],MATCH(T_BDD[[#This Row],[Masquer]],T_reception[masquer],0),7),"")</f>
        <v>12</v>
      </c>
      <c r="O29" s="37">
        <f>IFERROR(INDEX(T_reception[],MATCH(T_BDD[[#This Row],[Masquer]],T_reception[masquer],0),8),"")</f>
        <v>7</v>
      </c>
      <c r="P29" s="6" t="str">
        <f>IFERROR(INDEX(T_reception[],MATCH(T_BDD[[#This Row],[Masquer]],T_reception[masquer],0),9),"")</f>
        <v>178,8$49,8$14$12,8$10,5$9$3,2$2,9$2,7</v>
      </c>
      <c r="Q29" t="s">
        <v>19</v>
      </c>
    </row>
    <row r="30" spans="1:17" x14ac:dyDescent="0.2">
      <c r="A30" s="16">
        <v>45656</v>
      </c>
      <c r="B30" s="16" t="str">
        <f>T_BDD[[#This Row],[Hippodrome]]&amp;T_BDD[[#This Row],[Date]]&amp;T_BDD[[#This Row],[1]]&amp;T_BDD[[#This Row],[2]]&amp;T_BDD[[#This Row],[3]]&amp;T_BDD[[#This Row],[4]]&amp;T_BDD[[#This Row],[5]]</f>
        <v>GRAIGNES45656732114</v>
      </c>
      <c r="C30" s="11" t="s">
        <v>17</v>
      </c>
      <c r="D30" s="11">
        <v>7</v>
      </c>
      <c r="E30" s="11">
        <v>3</v>
      </c>
      <c r="F30" s="11">
        <v>2</v>
      </c>
      <c r="G30" s="11">
        <v>1</v>
      </c>
      <c r="H30" s="11">
        <v>14</v>
      </c>
      <c r="I30" s="6">
        <f>IFERROR(INDEX(T_reception[],MATCH(T_BDD[[#This Row],[Masquer]],T_reception[masquer],0),1),"")</f>
        <v>45656</v>
      </c>
      <c r="J30" s="6" t="str">
        <f>IFERROR(INDEX(T_reception[],MATCH(T_BDD[[#This Row],[Masquer]],T_reception[masquer],0),3),"")</f>
        <v>GRAIGNES</v>
      </c>
      <c r="K30" s="37">
        <f>IFERROR(INDEX(T_reception[],MATCH(T_BDD[[#This Row],[Masquer]],T_reception[masquer],0),4),"")</f>
        <v>7</v>
      </c>
      <c r="L30" s="37">
        <f>IFERROR(INDEX(T_reception[],MATCH(T_BDD[[#This Row],[Masquer]],T_reception[masquer],0),5),"")</f>
        <v>3</v>
      </c>
      <c r="M30" s="37">
        <f>IFERROR(INDEX(T_reception[],MATCH(T_BDD[[#This Row],[Masquer]],T_reception[masquer],0),6),"")</f>
        <v>2</v>
      </c>
      <c r="N30" s="37">
        <f>IFERROR(INDEX(T_reception[],MATCH(T_BDD[[#This Row],[Masquer]],T_reception[masquer],0),7),"")</f>
        <v>1</v>
      </c>
      <c r="O30" s="37">
        <f>IFERROR(INDEX(T_reception[],MATCH(T_BDD[[#This Row],[Masquer]],T_reception[masquer],0),8),"")</f>
        <v>14</v>
      </c>
      <c r="P30" s="6" t="str">
        <f>IFERROR(INDEX(T_reception[],MATCH(T_BDD[[#This Row],[Masquer]],T_reception[masquer],0),9),"")</f>
        <v>6206,9$8,3$5$27,4$45,2$2,5$1,5$1,9$13,3</v>
      </c>
      <c r="Q30" t="s">
        <v>19</v>
      </c>
    </row>
    <row r="31" spans="1:17" x14ac:dyDescent="0.2">
      <c r="A31" s="16">
        <v>45657</v>
      </c>
      <c r="B31" s="16" t="str">
        <f>T_BDD[[#This Row],[Hippodrome]]&amp;T_BDD[[#This Row],[Date]]&amp;T_BDD[[#This Row],[1]]&amp;T_BDD[[#This Row],[2]]&amp;T_BDD[[#This Row],[3]]&amp;T_BDD[[#This Row],[4]]&amp;T_BDD[[#This Row],[5]]</f>
        <v>VINCENNES45657631659</v>
      </c>
      <c r="C31" s="11" t="s">
        <v>0</v>
      </c>
      <c r="D31" s="11">
        <v>6</v>
      </c>
      <c r="E31" s="11">
        <v>3</v>
      </c>
      <c r="F31" s="11">
        <v>16</v>
      </c>
      <c r="G31" s="11">
        <v>5</v>
      </c>
      <c r="H31" s="11">
        <v>9</v>
      </c>
      <c r="I31" s="6">
        <f>IFERROR(INDEX(T_reception[],MATCH(T_BDD[[#This Row],[Masquer]],T_reception[masquer],0),1),"")</f>
        <v>45657</v>
      </c>
      <c r="J31" s="6" t="str">
        <f>IFERROR(INDEX(T_reception[],MATCH(T_BDD[[#This Row],[Masquer]],T_reception[masquer],0),3),"")</f>
        <v>VINCENNES</v>
      </c>
      <c r="K31" s="37">
        <f>IFERROR(INDEX(T_reception[],MATCH(T_BDD[[#This Row],[Masquer]],T_reception[masquer],0),4),"")</f>
        <v>6</v>
      </c>
      <c r="L31" s="37">
        <f>IFERROR(INDEX(T_reception[],MATCH(T_BDD[[#This Row],[Masquer]],T_reception[masquer],0),5),"")</f>
        <v>3</v>
      </c>
      <c r="M31" s="37">
        <f>IFERROR(INDEX(T_reception[],MATCH(T_BDD[[#This Row],[Masquer]],T_reception[masquer],0),6),"")</f>
        <v>16</v>
      </c>
      <c r="N31" s="37">
        <f>IFERROR(INDEX(T_reception[],MATCH(T_BDD[[#This Row],[Masquer]],T_reception[masquer],0),7),"")</f>
        <v>5</v>
      </c>
      <c r="O31" s="37">
        <f>IFERROR(INDEX(T_reception[],MATCH(T_BDD[[#This Row],[Masquer]],T_reception[masquer],0),8),"")</f>
        <v>9</v>
      </c>
      <c r="P31" s="6" t="str">
        <f>IFERROR(INDEX(T_reception[],MATCH(T_BDD[[#This Row],[Masquer]],T_reception[masquer],0),9),"")</f>
        <v>311,1$3,7$2,9$5,3$5,1$3,3$1,6$1,4$2,6</v>
      </c>
      <c r="Q31" t="s">
        <v>19</v>
      </c>
    </row>
    <row r="32" spans="1:17" x14ac:dyDescent="0.2">
      <c r="A32" s="16">
        <v>45657</v>
      </c>
      <c r="B32" s="16" t="str">
        <f>T_BDD[[#This Row],[Hippodrome]]&amp;T_BDD[[#This Row],[Date]]&amp;T_BDD[[#This Row],[1]]&amp;T_BDD[[#This Row],[2]]&amp;T_BDD[[#This Row],[3]]&amp;T_BDD[[#This Row],[4]]&amp;T_BDD[[#This Row],[5]]</f>
        <v>VINCENNES45657811141013</v>
      </c>
      <c r="C32" s="11" t="s">
        <v>0</v>
      </c>
      <c r="D32" s="11">
        <v>8</v>
      </c>
      <c r="E32" s="11">
        <v>11</v>
      </c>
      <c r="F32" s="11">
        <v>14</v>
      </c>
      <c r="G32" s="11">
        <v>10</v>
      </c>
      <c r="H32" s="11">
        <v>13</v>
      </c>
      <c r="I32" s="6">
        <f>IFERROR(INDEX(T_reception[],MATCH(T_BDD[[#This Row],[Masquer]],T_reception[masquer],0),1),"")</f>
        <v>45657</v>
      </c>
      <c r="J32" s="6" t="str">
        <f>IFERROR(INDEX(T_reception[],MATCH(T_BDD[[#This Row],[Masquer]],T_reception[masquer],0),3),"")</f>
        <v>VINCENNES</v>
      </c>
      <c r="K32" s="37">
        <f>IFERROR(INDEX(T_reception[],MATCH(T_BDD[[#This Row],[Masquer]],T_reception[masquer],0),4),"")</f>
        <v>8</v>
      </c>
      <c r="L32" s="37">
        <f>IFERROR(INDEX(T_reception[],MATCH(T_BDD[[#This Row],[Masquer]],T_reception[masquer],0),5),"")</f>
        <v>11</v>
      </c>
      <c r="M32" s="37">
        <f>IFERROR(INDEX(T_reception[],MATCH(T_BDD[[#This Row],[Masquer]],T_reception[masquer],0),6),"")</f>
        <v>14</v>
      </c>
      <c r="N32" s="37">
        <f>IFERROR(INDEX(T_reception[],MATCH(T_BDD[[#This Row],[Masquer]],T_reception[masquer],0),7),"")</f>
        <v>10</v>
      </c>
      <c r="O32" s="37">
        <f>IFERROR(INDEX(T_reception[],MATCH(T_BDD[[#This Row],[Masquer]],T_reception[masquer],0),8),"")</f>
        <v>13</v>
      </c>
      <c r="P32" s="6" t="str">
        <f>IFERROR(INDEX(T_reception[],MATCH(T_BDD[[#This Row],[Masquer]],T_reception[masquer],0),9),"")</f>
        <v>205,5$29,7$9,7$9$12,7$4,8$2,1$2,7$2,5</v>
      </c>
      <c r="Q32" t="s">
        <v>19</v>
      </c>
    </row>
    <row r="33" spans="1:16" x14ac:dyDescent="0.2">
      <c r="A33" s="8"/>
      <c r="B33" s="8"/>
      <c r="C33" s="13"/>
      <c r="D33" s="7"/>
      <c r="E33" s="7"/>
      <c r="F33" s="7"/>
      <c r="G33" s="7"/>
      <c r="H33" s="7"/>
      <c r="I33" s="6"/>
      <c r="J33" s="7"/>
      <c r="K33" s="36"/>
      <c r="L33" s="8"/>
      <c r="M33" s="8"/>
      <c r="N33" s="8"/>
      <c r="O33" s="8"/>
      <c r="P33" s="7"/>
    </row>
    <row r="34" spans="1:16" x14ac:dyDescent="0.2">
      <c r="A34" s="8"/>
      <c r="B34" s="8"/>
      <c r="C34" s="13"/>
      <c r="D34" s="7"/>
      <c r="E34" s="7"/>
      <c r="F34" s="7"/>
      <c r="G34" s="7"/>
      <c r="H34" s="7"/>
      <c r="I34" s="6"/>
      <c r="J34" s="7"/>
      <c r="K34" s="36"/>
      <c r="L34" s="8"/>
      <c r="M34" s="8"/>
      <c r="N34" s="8"/>
      <c r="O34" s="8"/>
      <c r="P34" s="7"/>
    </row>
    <row r="35" spans="1:16" x14ac:dyDescent="0.2">
      <c r="A35" s="8"/>
      <c r="B35" s="8"/>
      <c r="C35" s="13"/>
      <c r="D35" s="7"/>
      <c r="E35" s="7"/>
      <c r="F35" s="7"/>
      <c r="G35" s="7"/>
      <c r="H35" s="7"/>
      <c r="I35" s="6"/>
      <c r="J35" s="7"/>
      <c r="K35" s="36"/>
      <c r="L35" s="8"/>
      <c r="M35" s="8"/>
      <c r="N35" s="8"/>
      <c r="O35" s="8"/>
      <c r="P35" s="7"/>
    </row>
    <row r="36" spans="1:16" x14ac:dyDescent="0.2">
      <c r="A36" s="8"/>
      <c r="B36" s="8"/>
      <c r="C36" s="13"/>
      <c r="D36" s="7"/>
      <c r="E36" s="7"/>
      <c r="F36" s="7"/>
      <c r="G36" s="7"/>
      <c r="H36" s="7"/>
      <c r="I36" s="6"/>
      <c r="J36" s="7"/>
      <c r="K36" s="36"/>
      <c r="L36" s="8"/>
      <c r="M36" s="8"/>
      <c r="N36" s="8"/>
      <c r="O36" s="8"/>
      <c r="P36" s="7"/>
    </row>
    <row r="37" spans="1:16" x14ac:dyDescent="0.2">
      <c r="A37" s="8"/>
      <c r="B37" s="8"/>
      <c r="C37" s="13"/>
      <c r="D37" s="7"/>
      <c r="E37" s="7"/>
      <c r="F37" s="7"/>
      <c r="G37" s="7"/>
      <c r="H37" s="7"/>
      <c r="I37" s="6"/>
      <c r="J37" s="7"/>
      <c r="K37" s="36"/>
      <c r="L37" s="8"/>
      <c r="M37" s="8"/>
      <c r="N37" s="8"/>
      <c r="O37" s="8"/>
      <c r="P37" s="7"/>
    </row>
    <row r="38" spans="1:16" x14ac:dyDescent="0.2">
      <c r="A38" s="8"/>
      <c r="B38" s="8"/>
      <c r="C38" s="13"/>
      <c r="D38" s="7"/>
      <c r="E38" s="7"/>
      <c r="F38" s="7"/>
      <c r="G38" s="7"/>
      <c r="H38" s="7"/>
      <c r="I38" s="6"/>
      <c r="J38" s="7"/>
      <c r="K38" s="36"/>
      <c r="L38" s="8"/>
      <c r="M38" s="8"/>
      <c r="N38" s="8"/>
      <c r="O38" s="8"/>
      <c r="P38" s="7"/>
    </row>
    <row r="39" spans="1:16" x14ac:dyDescent="0.2">
      <c r="A39" s="8"/>
      <c r="B39" s="8"/>
      <c r="C39" s="13"/>
      <c r="D39" s="7"/>
      <c r="E39" s="7"/>
      <c r="F39" s="7"/>
      <c r="G39" s="7"/>
      <c r="H39" s="7"/>
      <c r="I39" s="6"/>
      <c r="J39" s="7"/>
      <c r="K39" s="36"/>
      <c r="L39" s="8"/>
      <c r="M39" s="8"/>
      <c r="N39" s="8"/>
      <c r="O39" s="8"/>
      <c r="P39" s="7"/>
    </row>
    <row r="40" spans="1:16" x14ac:dyDescent="0.2">
      <c r="A40" s="8"/>
      <c r="B40" s="8"/>
      <c r="C40" s="13"/>
      <c r="D40" s="7"/>
      <c r="E40" s="7"/>
      <c r="F40" s="7"/>
      <c r="G40" s="7"/>
      <c r="H40" s="7"/>
      <c r="I40" s="6"/>
      <c r="J40" s="7"/>
      <c r="K40" s="36"/>
      <c r="L40" s="8"/>
      <c r="M40" s="8"/>
      <c r="N40" s="8"/>
      <c r="O40" s="8"/>
      <c r="P40" s="7"/>
    </row>
    <row r="41" spans="1:16" x14ac:dyDescent="0.2">
      <c r="A41" s="8"/>
      <c r="B41" s="8"/>
      <c r="C41" s="13"/>
      <c r="D41" s="7"/>
      <c r="E41" s="7"/>
      <c r="F41" s="7"/>
      <c r="G41" s="7"/>
      <c r="H41" s="7"/>
      <c r="I41" s="6"/>
      <c r="J41" s="7"/>
      <c r="K41" s="36"/>
      <c r="L41" s="8"/>
      <c r="M41" s="8"/>
      <c r="N41" s="8"/>
      <c r="O41" s="8"/>
      <c r="P41" s="7"/>
    </row>
    <row r="42" spans="1:16" x14ac:dyDescent="0.2">
      <c r="A42" s="8"/>
      <c r="B42" s="8"/>
      <c r="C42" s="13"/>
      <c r="D42" s="7"/>
      <c r="E42" s="7"/>
      <c r="F42" s="7"/>
      <c r="G42" s="7"/>
      <c r="H42" s="7"/>
      <c r="I42" s="6"/>
      <c r="J42" s="7"/>
      <c r="K42" s="36"/>
      <c r="L42" s="8"/>
      <c r="M42" s="8"/>
      <c r="N42" s="8"/>
      <c r="O42" s="8"/>
      <c r="P42" s="7"/>
    </row>
    <row r="43" spans="1:16" x14ac:dyDescent="0.2">
      <c r="A43" s="8"/>
      <c r="B43" s="8"/>
      <c r="C43" s="13"/>
      <c r="D43" s="7"/>
      <c r="E43" s="7"/>
      <c r="F43" s="7"/>
      <c r="G43" s="7"/>
      <c r="H43" s="7"/>
      <c r="I43" s="6"/>
      <c r="J43" s="7"/>
      <c r="K43" s="36"/>
      <c r="L43" s="8"/>
      <c r="M43" s="8"/>
      <c r="N43" s="8"/>
      <c r="O43" s="8"/>
      <c r="P43" s="7"/>
    </row>
    <row r="44" spans="1:16" x14ac:dyDescent="0.2">
      <c r="A44" s="8"/>
      <c r="B44" s="8"/>
      <c r="C44" s="13"/>
      <c r="D44" s="7"/>
      <c r="E44" s="7"/>
      <c r="F44" s="7"/>
      <c r="G44" s="7"/>
      <c r="H44" s="7"/>
      <c r="I44" s="6"/>
      <c r="J44" s="7"/>
      <c r="K44" s="36"/>
      <c r="L44" s="8"/>
      <c r="M44" s="8"/>
      <c r="N44" s="8"/>
      <c r="O44" s="8"/>
      <c r="P44" s="7"/>
    </row>
    <row r="45" spans="1:16" x14ac:dyDescent="0.2">
      <c r="A45" s="8"/>
      <c r="B45" s="8"/>
      <c r="C45" s="13"/>
      <c r="D45" s="7"/>
      <c r="E45" s="7"/>
      <c r="F45" s="7"/>
      <c r="G45" s="7"/>
      <c r="H45" s="7"/>
      <c r="I45" s="6"/>
      <c r="J45" s="7"/>
      <c r="K45" s="36"/>
      <c r="L45" s="8"/>
      <c r="M45" s="8"/>
      <c r="N45" s="8"/>
      <c r="O45" s="8"/>
      <c r="P45" s="7"/>
    </row>
    <row r="46" spans="1:16" x14ac:dyDescent="0.2">
      <c r="A46" s="8"/>
      <c r="B46" s="8"/>
      <c r="C46" s="13"/>
      <c r="D46" s="7"/>
      <c r="E46" s="7"/>
      <c r="F46" s="7"/>
      <c r="G46" s="7"/>
      <c r="H46" s="7"/>
      <c r="I46" s="6"/>
      <c r="J46" s="7"/>
      <c r="K46" s="36"/>
      <c r="L46" s="8"/>
      <c r="M46" s="8"/>
      <c r="N46" s="8"/>
      <c r="O46" s="8"/>
      <c r="P46" s="7"/>
    </row>
    <row r="47" spans="1:16" x14ac:dyDescent="0.2">
      <c r="A47" s="8"/>
      <c r="B47" s="8"/>
      <c r="C47" s="13"/>
      <c r="D47" s="7"/>
      <c r="E47" s="7"/>
      <c r="F47" s="7"/>
      <c r="G47" s="7"/>
      <c r="H47" s="7"/>
      <c r="I47" s="6"/>
      <c r="J47" s="7"/>
      <c r="K47" s="36"/>
      <c r="L47" s="8"/>
      <c r="M47" s="8"/>
      <c r="N47" s="8"/>
      <c r="O47" s="8"/>
      <c r="P47" s="7"/>
    </row>
    <row r="48" spans="1:16" x14ac:dyDescent="0.2">
      <c r="A48" s="8"/>
      <c r="B48" s="8"/>
      <c r="C48" s="13"/>
      <c r="D48" s="7"/>
      <c r="E48" s="7"/>
      <c r="F48" s="7"/>
      <c r="G48" s="7"/>
      <c r="H48" s="7"/>
      <c r="I48" s="6"/>
      <c r="J48" s="7"/>
      <c r="K48" s="36"/>
      <c r="L48" s="8"/>
      <c r="M48" s="8"/>
      <c r="N48" s="8"/>
      <c r="O48" s="8"/>
      <c r="P48" s="7"/>
    </row>
    <row r="49" spans="1:16" x14ac:dyDescent="0.2">
      <c r="A49" s="8"/>
      <c r="B49" s="8"/>
      <c r="C49" s="13"/>
      <c r="D49" s="7"/>
      <c r="E49" s="7"/>
      <c r="F49" s="7"/>
      <c r="G49" s="7"/>
      <c r="H49" s="7"/>
      <c r="I49" s="6"/>
      <c r="J49" s="7"/>
      <c r="K49" s="36"/>
      <c r="L49" s="8"/>
      <c r="M49" s="8"/>
      <c r="N49" s="8"/>
      <c r="O49" s="8"/>
      <c r="P49" s="7"/>
    </row>
    <row r="50" spans="1:16" x14ac:dyDescent="0.2">
      <c r="A50" s="8"/>
      <c r="B50" s="8"/>
      <c r="C50" s="13"/>
      <c r="D50" s="7"/>
      <c r="E50" s="7"/>
      <c r="F50" s="7"/>
      <c r="G50" s="7"/>
      <c r="H50" s="7"/>
      <c r="I50" s="6"/>
      <c r="J50" s="7"/>
      <c r="K50" s="36"/>
      <c r="L50" s="8"/>
      <c r="M50" s="8"/>
      <c r="N50" s="8"/>
      <c r="O50" s="8"/>
      <c r="P50" s="7"/>
    </row>
    <row r="51" spans="1:16" x14ac:dyDescent="0.2">
      <c r="A51" s="8"/>
      <c r="B51" s="8"/>
      <c r="C51" s="13"/>
      <c r="D51" s="7"/>
      <c r="E51" s="7"/>
      <c r="F51" s="7"/>
      <c r="G51" s="7"/>
      <c r="H51" s="7"/>
      <c r="I51" s="6"/>
      <c r="J51" s="7"/>
      <c r="K51" s="36"/>
      <c r="L51" s="8"/>
      <c r="M51" s="8"/>
      <c r="N51" s="8"/>
      <c r="O51" s="8"/>
      <c r="P51" s="7"/>
    </row>
    <row r="52" spans="1:16" x14ac:dyDescent="0.2">
      <c r="A52" s="8"/>
      <c r="B52" s="8"/>
      <c r="C52" s="13"/>
      <c r="D52" s="7"/>
      <c r="E52" s="7"/>
      <c r="F52" s="7"/>
      <c r="G52" s="7"/>
      <c r="H52" s="7"/>
      <c r="I52" s="6"/>
      <c r="J52" s="7"/>
      <c r="K52" s="36"/>
      <c r="L52" s="8"/>
      <c r="M52" s="8"/>
      <c r="N52" s="8"/>
      <c r="O52" s="8"/>
      <c r="P52" s="7"/>
    </row>
    <row r="53" spans="1:16" x14ac:dyDescent="0.2">
      <c r="A53" s="8"/>
      <c r="B53" s="8"/>
      <c r="C53" s="13"/>
      <c r="D53" s="7"/>
      <c r="E53" s="7"/>
      <c r="F53" s="7"/>
      <c r="G53" s="7"/>
      <c r="H53" s="7"/>
      <c r="I53" s="6"/>
      <c r="J53" s="7"/>
      <c r="K53" s="36"/>
      <c r="L53" s="8"/>
      <c r="M53" s="8"/>
      <c r="N53" s="8"/>
      <c r="O53" s="8"/>
      <c r="P53" s="7"/>
    </row>
    <row r="54" spans="1:16" x14ac:dyDescent="0.2">
      <c r="A54" s="8"/>
      <c r="B54" s="8"/>
      <c r="C54" s="13"/>
      <c r="D54" s="7"/>
      <c r="E54" s="7"/>
      <c r="F54" s="7"/>
      <c r="G54" s="7"/>
      <c r="H54" s="7"/>
      <c r="I54" s="6"/>
      <c r="J54" s="7"/>
      <c r="K54" s="36"/>
      <c r="L54" s="8"/>
      <c r="M54" s="8"/>
      <c r="N54" s="8"/>
      <c r="O54" s="8"/>
      <c r="P54" s="7"/>
    </row>
    <row r="55" spans="1:16" x14ac:dyDescent="0.2">
      <c r="A55" s="8"/>
      <c r="B55" s="8"/>
      <c r="C55" s="13"/>
      <c r="D55" s="7"/>
      <c r="E55" s="7"/>
      <c r="F55" s="7"/>
      <c r="G55" s="7"/>
      <c r="H55" s="7"/>
      <c r="I55" s="6"/>
      <c r="J55" s="7"/>
      <c r="K55" s="36"/>
      <c r="L55" s="8"/>
      <c r="M55" s="8"/>
      <c r="N55" s="8"/>
      <c r="O55" s="8"/>
      <c r="P55" s="7"/>
    </row>
    <row r="56" spans="1:16" x14ac:dyDescent="0.2">
      <c r="A56" s="8"/>
      <c r="B56" s="8"/>
      <c r="C56" s="13"/>
      <c r="D56" s="7"/>
      <c r="E56" s="7"/>
      <c r="F56" s="7"/>
      <c r="G56" s="7"/>
      <c r="H56" s="7"/>
      <c r="I56" s="6"/>
      <c r="J56" s="7"/>
      <c r="K56" s="36"/>
      <c r="L56" s="8"/>
      <c r="M56" s="8"/>
      <c r="N56" s="8"/>
      <c r="O56" s="8"/>
      <c r="P56" s="7"/>
    </row>
    <row r="57" spans="1:16" x14ac:dyDescent="0.2">
      <c r="A57" s="8"/>
      <c r="B57" s="8"/>
      <c r="C57" s="13"/>
      <c r="D57" s="7"/>
      <c r="E57" s="7"/>
      <c r="F57" s="7"/>
      <c r="G57" s="7"/>
      <c r="H57" s="7"/>
      <c r="I57" s="6"/>
      <c r="J57" s="7"/>
      <c r="K57" s="36"/>
      <c r="L57" s="8"/>
      <c r="M57" s="8"/>
      <c r="N57" s="8"/>
      <c r="O57" s="8"/>
      <c r="P57" s="7"/>
    </row>
    <row r="58" spans="1:16" x14ac:dyDescent="0.2">
      <c r="A58" s="8"/>
      <c r="B58" s="8"/>
      <c r="C58" s="13"/>
      <c r="D58" s="7"/>
      <c r="E58" s="7"/>
      <c r="F58" s="7"/>
      <c r="G58" s="7"/>
      <c r="H58" s="7"/>
      <c r="I58" s="6"/>
      <c r="J58" s="7"/>
      <c r="K58" s="36"/>
      <c r="L58" s="8"/>
      <c r="M58" s="8"/>
      <c r="N58" s="8"/>
      <c r="O58" s="8"/>
      <c r="P58" s="7"/>
    </row>
    <row r="59" spans="1:16" x14ac:dyDescent="0.2">
      <c r="A59" s="8"/>
      <c r="B59" s="8"/>
      <c r="C59" s="13"/>
      <c r="D59" s="7"/>
      <c r="E59" s="7"/>
      <c r="F59" s="7"/>
      <c r="G59" s="7"/>
      <c r="H59" s="7"/>
      <c r="I59" s="6"/>
      <c r="J59" s="7"/>
      <c r="K59" s="36"/>
      <c r="L59" s="8"/>
      <c r="M59" s="8"/>
      <c r="N59" s="8"/>
      <c r="O59" s="8"/>
      <c r="P59" s="7"/>
    </row>
    <row r="60" spans="1:16" x14ac:dyDescent="0.2">
      <c r="A60" s="8"/>
      <c r="B60" s="8"/>
      <c r="C60" s="13"/>
      <c r="D60" s="7"/>
      <c r="E60" s="7"/>
      <c r="F60" s="7"/>
      <c r="G60" s="7"/>
      <c r="H60" s="7"/>
      <c r="I60" s="6"/>
      <c r="J60" s="7"/>
      <c r="K60" s="36"/>
      <c r="L60" s="8"/>
      <c r="M60" s="8"/>
      <c r="N60" s="8"/>
      <c r="O60" s="8"/>
      <c r="P60" s="7"/>
    </row>
    <row r="61" spans="1:16" x14ac:dyDescent="0.2">
      <c r="A61" s="8"/>
      <c r="B61" s="8"/>
      <c r="C61" s="13"/>
      <c r="D61" s="7"/>
      <c r="E61" s="7"/>
      <c r="F61" s="7"/>
      <c r="G61" s="7"/>
      <c r="H61" s="7"/>
      <c r="I61" s="6"/>
      <c r="J61" s="7"/>
      <c r="K61" s="36"/>
      <c r="L61" s="8"/>
      <c r="M61" s="8"/>
      <c r="N61" s="8"/>
      <c r="O61" s="8"/>
      <c r="P61" s="7"/>
    </row>
    <row r="62" spans="1:16" x14ac:dyDescent="0.2">
      <c r="A62" s="8"/>
      <c r="B62" s="8"/>
      <c r="C62" s="13"/>
      <c r="D62" s="7"/>
      <c r="E62" s="7"/>
      <c r="F62" s="7"/>
      <c r="G62" s="7"/>
      <c r="H62" s="7"/>
      <c r="I62" s="6"/>
      <c r="J62" s="7"/>
      <c r="K62" s="36"/>
      <c r="L62" s="8"/>
      <c r="M62" s="8"/>
      <c r="N62" s="8"/>
      <c r="O62" s="8"/>
      <c r="P62" s="7"/>
    </row>
    <row r="63" spans="1:16" x14ac:dyDescent="0.2">
      <c r="A63" s="8"/>
      <c r="B63" s="8"/>
      <c r="C63" s="13"/>
      <c r="D63" s="7"/>
      <c r="E63" s="7"/>
      <c r="F63" s="7"/>
      <c r="G63" s="7"/>
      <c r="H63" s="7"/>
      <c r="I63" s="6"/>
      <c r="J63" s="7"/>
      <c r="K63" s="36"/>
      <c r="L63" s="8"/>
      <c r="M63" s="8"/>
      <c r="N63" s="8"/>
      <c r="O63" s="8"/>
      <c r="P63" s="7"/>
    </row>
    <row r="64" spans="1:16" x14ac:dyDescent="0.2">
      <c r="A64" s="8"/>
      <c r="B64" s="8"/>
      <c r="C64" s="13"/>
      <c r="D64" s="7"/>
      <c r="E64" s="7"/>
      <c r="F64" s="7"/>
      <c r="G64" s="7"/>
      <c r="H64" s="7"/>
      <c r="I64" s="6"/>
      <c r="J64" s="7"/>
      <c r="K64" s="36"/>
      <c r="L64" s="8"/>
      <c r="M64" s="8"/>
      <c r="N64" s="8"/>
      <c r="O64" s="8"/>
      <c r="P64" s="7"/>
    </row>
    <row r="65" spans="1:16" x14ac:dyDescent="0.2">
      <c r="A65" s="8"/>
      <c r="B65" s="8"/>
      <c r="C65" s="13"/>
      <c r="D65" s="7"/>
      <c r="E65" s="7"/>
      <c r="F65" s="7"/>
      <c r="G65" s="7"/>
      <c r="H65" s="7"/>
      <c r="I65" s="6"/>
      <c r="J65" s="7"/>
      <c r="K65" s="36"/>
      <c r="L65" s="8"/>
      <c r="M65" s="8"/>
      <c r="N65" s="8"/>
      <c r="O65" s="8"/>
      <c r="P65" s="7"/>
    </row>
    <row r="66" spans="1:16" x14ac:dyDescent="0.2">
      <c r="A66" s="8"/>
      <c r="B66" s="8"/>
      <c r="C66" s="13"/>
      <c r="D66" s="7"/>
      <c r="E66" s="7"/>
      <c r="F66" s="7"/>
      <c r="G66" s="7"/>
      <c r="H66" s="7"/>
      <c r="I66" s="6"/>
      <c r="J66" s="7"/>
      <c r="K66" s="36"/>
      <c r="L66" s="8"/>
      <c r="M66" s="8"/>
      <c r="N66" s="8"/>
      <c r="O66" s="8"/>
      <c r="P66" s="7"/>
    </row>
    <row r="67" spans="1:16" x14ac:dyDescent="0.2">
      <c r="A67" s="8"/>
      <c r="B67" s="8"/>
      <c r="C67" s="13"/>
      <c r="D67" s="7"/>
      <c r="E67" s="7"/>
      <c r="F67" s="7"/>
      <c r="G67" s="7"/>
      <c r="H67" s="7"/>
      <c r="I67" s="6"/>
      <c r="J67" s="7"/>
      <c r="K67" s="36"/>
      <c r="L67" s="8"/>
      <c r="M67" s="8"/>
      <c r="N67" s="8"/>
      <c r="O67" s="8"/>
      <c r="P67" s="7"/>
    </row>
    <row r="68" spans="1:16" x14ac:dyDescent="0.2">
      <c r="A68" s="8"/>
      <c r="B68" s="8"/>
      <c r="C68" s="13"/>
      <c r="D68" s="7"/>
      <c r="E68" s="7"/>
      <c r="F68" s="7"/>
      <c r="G68" s="7"/>
      <c r="H68" s="7"/>
      <c r="I68" s="6"/>
      <c r="J68" s="7"/>
      <c r="K68" s="36"/>
      <c r="L68" s="8"/>
      <c r="M68" s="8"/>
      <c r="N68" s="8"/>
      <c r="O68" s="8"/>
      <c r="P68" s="7"/>
    </row>
    <row r="69" spans="1:16" x14ac:dyDescent="0.2">
      <c r="A69" s="8"/>
      <c r="B69" s="8"/>
      <c r="C69" s="13"/>
      <c r="D69" s="7"/>
      <c r="E69" s="7"/>
      <c r="F69" s="7"/>
      <c r="G69" s="7"/>
      <c r="H69" s="7"/>
      <c r="I69" s="6"/>
      <c r="J69" s="7"/>
      <c r="K69" s="36"/>
      <c r="L69" s="8"/>
      <c r="M69" s="8"/>
      <c r="N69" s="8"/>
      <c r="O69" s="8"/>
      <c r="P69" s="7"/>
    </row>
    <row r="70" spans="1:16" x14ac:dyDescent="0.2">
      <c r="A70" s="8"/>
      <c r="B70" s="8"/>
      <c r="C70" s="13"/>
      <c r="D70" s="7"/>
      <c r="E70" s="7"/>
      <c r="F70" s="7"/>
      <c r="G70" s="7"/>
      <c r="H70" s="7"/>
      <c r="I70" s="6"/>
      <c r="J70" s="7"/>
      <c r="K70" s="36"/>
      <c r="L70" s="8"/>
      <c r="M70" s="8"/>
      <c r="N70" s="8"/>
      <c r="O70" s="8"/>
      <c r="P70" s="7"/>
    </row>
    <row r="71" spans="1:16" x14ac:dyDescent="0.2">
      <c r="A71" s="8"/>
      <c r="B71" s="8"/>
      <c r="C71" s="13"/>
      <c r="D71" s="7"/>
      <c r="E71" s="7"/>
      <c r="F71" s="7"/>
      <c r="G71" s="7"/>
      <c r="H71" s="7"/>
      <c r="I71" s="6"/>
      <c r="J71" s="7"/>
      <c r="K71" s="36"/>
      <c r="L71" s="8"/>
      <c r="M71" s="8"/>
      <c r="N71" s="8"/>
      <c r="O71" s="8"/>
      <c r="P71" s="7"/>
    </row>
    <row r="72" spans="1:16" x14ac:dyDescent="0.2">
      <c r="A72" s="8"/>
      <c r="B72" s="8"/>
      <c r="C72" s="13"/>
      <c r="D72" s="7"/>
      <c r="E72" s="7"/>
      <c r="F72" s="7"/>
      <c r="G72" s="7"/>
      <c r="H72" s="7"/>
      <c r="I72" s="6"/>
      <c r="J72" s="7"/>
      <c r="K72" s="36"/>
      <c r="L72" s="8"/>
      <c r="M72" s="8"/>
      <c r="N72" s="8"/>
      <c r="O72" s="8"/>
      <c r="P72" s="7"/>
    </row>
    <row r="73" spans="1:16" x14ac:dyDescent="0.2">
      <c r="A73" s="8"/>
      <c r="B73" s="8"/>
      <c r="C73" s="13"/>
      <c r="D73" s="7"/>
      <c r="E73" s="7"/>
      <c r="F73" s="7"/>
      <c r="G73" s="7"/>
      <c r="H73" s="7"/>
      <c r="I73" s="6"/>
      <c r="J73" s="7"/>
      <c r="K73" s="36"/>
      <c r="L73" s="8"/>
      <c r="M73" s="8"/>
      <c r="N73" s="8"/>
      <c r="O73" s="8"/>
      <c r="P73" s="7"/>
    </row>
    <row r="74" spans="1:16" x14ac:dyDescent="0.2">
      <c r="A74" s="8"/>
      <c r="B74" s="8"/>
      <c r="C74" s="13"/>
      <c r="D74" s="7"/>
      <c r="E74" s="7"/>
      <c r="F74" s="7"/>
      <c r="G74" s="7"/>
      <c r="H74" s="7"/>
      <c r="I74" s="6"/>
      <c r="J74" s="7"/>
      <c r="K74" s="36"/>
      <c r="L74" s="8"/>
      <c r="M74" s="8"/>
      <c r="N74" s="8"/>
      <c r="O74" s="8"/>
      <c r="P74" s="7"/>
    </row>
    <row r="75" spans="1:16" x14ac:dyDescent="0.2">
      <c r="A75" s="8"/>
      <c r="B75" s="8"/>
      <c r="C75" s="13"/>
      <c r="D75" s="7"/>
      <c r="E75" s="7"/>
      <c r="F75" s="7"/>
      <c r="G75" s="7"/>
      <c r="H75" s="7"/>
      <c r="I75" s="6"/>
      <c r="J75" s="7"/>
      <c r="K75" s="36"/>
      <c r="L75" s="8"/>
      <c r="M75" s="8"/>
      <c r="N75" s="8"/>
      <c r="O75" s="8"/>
      <c r="P75" s="7"/>
    </row>
    <row r="76" spans="1:16" x14ac:dyDescent="0.2">
      <c r="A76" s="8"/>
      <c r="B76" s="8"/>
      <c r="C76" s="13"/>
      <c r="D76" s="7"/>
      <c r="E76" s="7"/>
      <c r="F76" s="7"/>
      <c r="G76" s="7"/>
      <c r="H76" s="7"/>
      <c r="I76" s="6"/>
      <c r="J76" s="7"/>
      <c r="K76" s="36"/>
      <c r="L76" s="8"/>
      <c r="M76" s="8"/>
      <c r="N76" s="8"/>
      <c r="O76" s="8"/>
      <c r="P76" s="7"/>
    </row>
    <row r="77" spans="1:16" x14ac:dyDescent="0.2">
      <c r="A77" s="8"/>
      <c r="B77" s="8"/>
      <c r="C77" s="13"/>
      <c r="D77" s="7"/>
      <c r="E77" s="7"/>
      <c r="F77" s="7"/>
      <c r="G77" s="7"/>
      <c r="H77" s="7"/>
      <c r="I77" s="6"/>
      <c r="J77" s="7"/>
      <c r="K77" s="36"/>
      <c r="L77" s="8"/>
      <c r="M77" s="8"/>
      <c r="N77" s="8"/>
      <c r="O77" s="8"/>
      <c r="P77" s="7"/>
    </row>
    <row r="78" spans="1:16" x14ac:dyDescent="0.2">
      <c r="A78" s="8"/>
      <c r="B78" s="8"/>
      <c r="C78" s="13"/>
      <c r="D78" s="7"/>
      <c r="E78" s="7"/>
      <c r="F78" s="7"/>
      <c r="G78" s="7"/>
      <c r="H78" s="7"/>
      <c r="I78" s="6"/>
      <c r="J78" s="7"/>
      <c r="K78" s="36"/>
      <c r="L78" s="8"/>
      <c r="M78" s="8"/>
      <c r="N78" s="8"/>
      <c r="O78" s="8"/>
      <c r="P78" s="7"/>
    </row>
    <row r="79" spans="1:16" x14ac:dyDescent="0.2">
      <c r="A79" s="8"/>
      <c r="B79" s="8"/>
      <c r="C79" s="13"/>
      <c r="D79" s="7"/>
      <c r="E79" s="7"/>
      <c r="F79" s="7"/>
      <c r="G79" s="7"/>
      <c r="H79" s="7"/>
      <c r="I79" s="6"/>
      <c r="J79" s="7"/>
      <c r="K79" s="36"/>
      <c r="L79" s="8"/>
      <c r="M79" s="8"/>
      <c r="N79" s="8"/>
      <c r="O79" s="8"/>
      <c r="P79" s="7"/>
    </row>
    <row r="80" spans="1:16" x14ac:dyDescent="0.2">
      <c r="A80" s="8"/>
      <c r="B80" s="8"/>
      <c r="C80" s="13"/>
      <c r="D80" s="7"/>
      <c r="E80" s="7"/>
      <c r="F80" s="7"/>
      <c r="G80" s="7"/>
      <c r="H80" s="7"/>
      <c r="I80" s="6"/>
      <c r="J80" s="7"/>
      <c r="K80" s="36"/>
      <c r="L80" s="8"/>
      <c r="M80" s="8"/>
      <c r="N80" s="8"/>
      <c r="O80" s="8"/>
      <c r="P80" s="7"/>
    </row>
    <row r="81" spans="1:16" x14ac:dyDescent="0.2">
      <c r="A81" s="8"/>
      <c r="B81" s="8"/>
      <c r="C81" s="13"/>
      <c r="D81" s="7"/>
      <c r="E81" s="7"/>
      <c r="F81" s="7"/>
      <c r="G81" s="7"/>
      <c r="H81" s="7"/>
      <c r="I81" s="6"/>
      <c r="J81" s="7"/>
      <c r="K81" s="36"/>
      <c r="L81" s="8"/>
      <c r="M81" s="8"/>
      <c r="N81" s="8"/>
      <c r="O81" s="8"/>
      <c r="P81" s="7"/>
    </row>
    <row r="82" spans="1:16" x14ac:dyDescent="0.2">
      <c r="A82" s="8"/>
      <c r="B82" s="8"/>
      <c r="C82" s="13"/>
      <c r="D82" s="7"/>
      <c r="E82" s="7"/>
      <c r="F82" s="7"/>
      <c r="G82" s="7"/>
      <c r="H82" s="7"/>
      <c r="I82" s="6"/>
      <c r="J82" s="7"/>
      <c r="K82" s="36"/>
      <c r="L82" s="8"/>
      <c r="M82" s="8"/>
      <c r="N82" s="8"/>
      <c r="O82" s="8"/>
      <c r="P82" s="7"/>
    </row>
    <row r="83" spans="1:16" x14ac:dyDescent="0.2">
      <c r="A83" s="8"/>
      <c r="B83" s="8"/>
      <c r="C83" s="13"/>
      <c r="D83" s="7"/>
      <c r="E83" s="7"/>
      <c r="F83" s="7"/>
      <c r="G83" s="7"/>
      <c r="H83" s="7"/>
      <c r="I83" s="6"/>
      <c r="J83" s="7"/>
      <c r="K83" s="36"/>
      <c r="L83" s="8"/>
      <c r="M83" s="8"/>
      <c r="N83" s="8"/>
      <c r="O83" s="8"/>
      <c r="P83" s="7"/>
    </row>
    <row r="84" spans="1:16" x14ac:dyDescent="0.2">
      <c r="A84" s="8"/>
      <c r="B84" s="8"/>
      <c r="C84" s="13"/>
      <c r="D84" s="7"/>
      <c r="E84" s="7"/>
      <c r="F84" s="7"/>
      <c r="G84" s="7"/>
      <c r="H84" s="7"/>
      <c r="I84" s="6"/>
      <c r="J84" s="7"/>
      <c r="K84" s="36"/>
      <c r="L84" s="8"/>
      <c r="M84" s="8"/>
      <c r="N84" s="8"/>
      <c r="O84" s="8"/>
      <c r="P84" s="7"/>
    </row>
    <row r="85" spans="1:16" x14ac:dyDescent="0.2">
      <c r="A85" s="8"/>
      <c r="B85" s="8"/>
      <c r="C85" s="13"/>
      <c r="D85" s="7"/>
      <c r="E85" s="7"/>
      <c r="F85" s="7"/>
      <c r="G85" s="7"/>
      <c r="H85" s="7"/>
      <c r="I85" s="6"/>
      <c r="J85" s="7"/>
      <c r="K85" s="36"/>
      <c r="L85" s="8"/>
      <c r="M85" s="8"/>
      <c r="N85" s="8"/>
      <c r="O85" s="8"/>
      <c r="P85" s="7"/>
    </row>
    <row r="86" spans="1:16" x14ac:dyDescent="0.2">
      <c r="A86" s="8"/>
      <c r="B86" s="8"/>
      <c r="C86" s="13"/>
      <c r="D86" s="7"/>
      <c r="E86" s="7"/>
      <c r="F86" s="7"/>
      <c r="G86" s="7"/>
      <c r="H86" s="7"/>
      <c r="I86" s="6"/>
      <c r="J86" s="7"/>
      <c r="K86" s="36"/>
      <c r="L86" s="8"/>
      <c r="M86" s="8"/>
      <c r="N86" s="8"/>
      <c r="O86" s="8"/>
      <c r="P86" s="7"/>
    </row>
    <row r="87" spans="1:16" x14ac:dyDescent="0.2">
      <c r="A87" s="8"/>
      <c r="B87" s="8"/>
      <c r="C87" s="13"/>
      <c r="D87" s="7"/>
      <c r="E87" s="7"/>
      <c r="F87" s="7"/>
      <c r="G87" s="7"/>
      <c r="H87" s="7"/>
      <c r="I87" s="6"/>
      <c r="J87" s="7"/>
      <c r="K87" s="36"/>
      <c r="L87" s="8"/>
      <c r="M87" s="8"/>
      <c r="N87" s="8"/>
      <c r="O87" s="8"/>
      <c r="P87" s="7"/>
    </row>
    <row r="88" spans="1:16" x14ac:dyDescent="0.2">
      <c r="A88" s="8"/>
      <c r="B88" s="8"/>
      <c r="C88" s="13"/>
      <c r="D88" s="7"/>
      <c r="E88" s="7"/>
      <c r="F88" s="7"/>
      <c r="G88" s="7"/>
      <c r="H88" s="7"/>
      <c r="I88" s="6"/>
      <c r="J88" s="7"/>
      <c r="K88" s="36"/>
      <c r="L88" s="8"/>
      <c r="M88" s="8"/>
      <c r="N88" s="8"/>
      <c r="O88" s="8"/>
      <c r="P88" s="7"/>
    </row>
    <row r="89" spans="1:16" x14ac:dyDescent="0.2">
      <c r="A89" s="8"/>
      <c r="B89" s="8"/>
      <c r="C89" s="13"/>
      <c r="D89" s="7"/>
      <c r="E89" s="7"/>
      <c r="F89" s="7"/>
      <c r="G89" s="7"/>
      <c r="H89" s="7"/>
      <c r="I89" s="6"/>
      <c r="J89" s="7"/>
      <c r="K89" s="36"/>
      <c r="L89" s="8"/>
      <c r="M89" s="8"/>
      <c r="N89" s="8"/>
      <c r="O89" s="8"/>
      <c r="P89" s="7"/>
    </row>
    <row r="90" spans="1:16" x14ac:dyDescent="0.2">
      <c r="A90" s="8"/>
      <c r="B90" s="8"/>
      <c r="C90" s="13"/>
      <c r="D90" s="7"/>
      <c r="E90" s="7"/>
      <c r="F90" s="7"/>
      <c r="G90" s="7"/>
      <c r="H90" s="7"/>
      <c r="I90" s="6"/>
      <c r="J90" s="7"/>
      <c r="K90" s="36"/>
      <c r="L90" s="8"/>
      <c r="M90" s="8"/>
      <c r="N90" s="8"/>
      <c r="O90" s="8"/>
      <c r="P90" s="7"/>
    </row>
    <row r="91" spans="1:16" x14ac:dyDescent="0.2">
      <c r="A91" s="8"/>
      <c r="B91" s="8"/>
      <c r="C91" s="13"/>
      <c r="D91" s="7"/>
      <c r="E91" s="7"/>
      <c r="F91" s="7"/>
      <c r="G91" s="7"/>
      <c r="H91" s="7"/>
      <c r="I91" s="6"/>
      <c r="J91" s="7"/>
      <c r="K91" s="36"/>
      <c r="L91" s="8"/>
      <c r="M91" s="8"/>
      <c r="N91" s="8"/>
      <c r="O91" s="8"/>
      <c r="P91" s="7"/>
    </row>
    <row r="92" spans="1:16" x14ac:dyDescent="0.2">
      <c r="A92" s="8"/>
      <c r="B92" s="8"/>
      <c r="C92" s="13"/>
      <c r="D92" s="7"/>
      <c r="E92" s="7"/>
      <c r="F92" s="7"/>
      <c r="G92" s="7"/>
      <c r="H92" s="7"/>
      <c r="I92" s="6"/>
      <c r="J92" s="7"/>
      <c r="K92" s="36"/>
      <c r="L92" s="8"/>
      <c r="M92" s="8"/>
      <c r="N92" s="8"/>
      <c r="O92" s="8"/>
      <c r="P92" s="7"/>
    </row>
    <row r="93" spans="1:16" x14ac:dyDescent="0.2">
      <c r="A93" s="8"/>
      <c r="B93" s="8"/>
      <c r="C93" s="13"/>
      <c r="D93" s="7"/>
      <c r="E93" s="7"/>
      <c r="F93" s="7"/>
      <c r="G93" s="7"/>
      <c r="H93" s="7"/>
      <c r="I93" s="6"/>
      <c r="J93" s="7"/>
      <c r="K93" s="36"/>
      <c r="L93" s="8"/>
      <c r="M93" s="8"/>
      <c r="N93" s="8"/>
      <c r="O93" s="8"/>
      <c r="P93" s="7"/>
    </row>
    <row r="94" spans="1:16" x14ac:dyDescent="0.2">
      <c r="A94" s="8"/>
      <c r="B94" s="8"/>
      <c r="C94" s="13"/>
      <c r="D94" s="7"/>
      <c r="E94" s="7"/>
      <c r="F94" s="7"/>
      <c r="G94" s="7"/>
      <c r="H94" s="7"/>
      <c r="I94" s="6"/>
      <c r="J94" s="7"/>
      <c r="K94" s="36"/>
      <c r="L94" s="8"/>
      <c r="M94" s="8"/>
      <c r="N94" s="8"/>
      <c r="O94" s="8"/>
      <c r="P94" s="7"/>
    </row>
    <row r="95" spans="1:16" x14ac:dyDescent="0.2">
      <c r="A95" s="8"/>
      <c r="B95" s="8"/>
      <c r="C95" s="13"/>
      <c r="D95" s="7"/>
      <c r="E95" s="7"/>
      <c r="F95" s="7"/>
      <c r="G95" s="7"/>
      <c r="H95" s="7"/>
      <c r="I95" s="6"/>
      <c r="J95" s="7"/>
      <c r="K95" s="36"/>
      <c r="L95" s="8"/>
      <c r="M95" s="8"/>
      <c r="N95" s="8"/>
      <c r="O95" s="8"/>
      <c r="P95" s="7"/>
    </row>
    <row r="96" spans="1:16" x14ac:dyDescent="0.2">
      <c r="A96" s="8"/>
      <c r="B96" s="8"/>
      <c r="C96" s="13"/>
      <c r="D96" s="7"/>
      <c r="E96" s="7"/>
      <c r="F96" s="7"/>
      <c r="G96" s="7"/>
      <c r="H96" s="7"/>
      <c r="I96" s="6"/>
      <c r="J96" s="7"/>
      <c r="K96" s="36"/>
      <c r="L96" s="8"/>
      <c r="M96" s="8"/>
      <c r="N96" s="8"/>
      <c r="O96" s="8"/>
      <c r="P96" s="7"/>
    </row>
    <row r="97" spans="1:16" x14ac:dyDescent="0.2">
      <c r="A97" s="8"/>
      <c r="B97" s="8"/>
      <c r="C97" s="13"/>
      <c r="D97" s="7"/>
      <c r="E97" s="7"/>
      <c r="F97" s="7"/>
      <c r="G97" s="7"/>
      <c r="H97" s="7"/>
      <c r="I97" s="6"/>
      <c r="J97" s="7"/>
      <c r="K97" s="36"/>
      <c r="L97" s="8"/>
      <c r="M97" s="8"/>
      <c r="N97" s="8"/>
      <c r="O97" s="8"/>
      <c r="P97" s="7"/>
    </row>
    <row r="98" spans="1:16" x14ac:dyDescent="0.2">
      <c r="A98" s="8"/>
      <c r="B98" s="8"/>
      <c r="C98" s="13"/>
      <c r="D98" s="7"/>
      <c r="E98" s="7"/>
      <c r="F98" s="7"/>
      <c r="G98" s="7"/>
      <c r="H98" s="7"/>
      <c r="I98" s="6"/>
      <c r="J98" s="7"/>
      <c r="K98" s="36"/>
      <c r="L98" s="8"/>
      <c r="M98" s="8"/>
      <c r="N98" s="8"/>
      <c r="O98" s="8"/>
      <c r="P98" s="7"/>
    </row>
    <row r="99" spans="1:16" x14ac:dyDescent="0.2">
      <c r="A99" s="8"/>
      <c r="B99" s="8"/>
      <c r="C99" s="13"/>
      <c r="D99" s="7"/>
      <c r="E99" s="7"/>
      <c r="F99" s="7"/>
      <c r="G99" s="7"/>
      <c r="H99" s="7"/>
      <c r="I99" s="6"/>
      <c r="J99" s="7"/>
      <c r="K99" s="36"/>
      <c r="L99" s="8"/>
      <c r="M99" s="8"/>
      <c r="N99" s="8"/>
      <c r="O99" s="8"/>
      <c r="P99" s="7"/>
    </row>
    <row r="100" spans="1:16" x14ac:dyDescent="0.2">
      <c r="A100" s="8"/>
      <c r="B100" s="8"/>
      <c r="C100" s="13"/>
      <c r="D100" s="7"/>
      <c r="E100" s="7"/>
      <c r="F100" s="7"/>
      <c r="G100" s="7"/>
      <c r="H100" s="7"/>
      <c r="I100" s="6"/>
      <c r="J100" s="7"/>
      <c r="K100" s="36"/>
      <c r="L100" s="8"/>
      <c r="M100" s="8"/>
      <c r="N100" s="8"/>
      <c r="O100" s="8"/>
      <c r="P100" s="7"/>
    </row>
    <row r="101" spans="1:16" x14ac:dyDescent="0.2">
      <c r="A101" s="8"/>
      <c r="B101" s="8"/>
      <c r="C101" s="13"/>
      <c r="D101" s="7"/>
      <c r="E101" s="7"/>
      <c r="F101" s="7"/>
      <c r="G101" s="7"/>
      <c r="H101" s="7"/>
      <c r="I101" s="6"/>
      <c r="J101" s="7"/>
      <c r="K101" s="36"/>
      <c r="L101" s="8"/>
      <c r="M101" s="8"/>
      <c r="N101" s="8"/>
      <c r="O101" s="8"/>
      <c r="P101" s="7"/>
    </row>
    <row r="102" spans="1:16" x14ac:dyDescent="0.2">
      <c r="A102" s="8"/>
      <c r="B102" s="8"/>
      <c r="C102" s="13"/>
      <c r="D102" s="7"/>
      <c r="E102" s="7"/>
      <c r="F102" s="7"/>
      <c r="G102" s="7"/>
      <c r="H102" s="7"/>
      <c r="I102" s="6"/>
      <c r="J102" s="7"/>
      <c r="K102" s="36"/>
      <c r="L102" s="8"/>
      <c r="M102" s="8"/>
      <c r="N102" s="8"/>
      <c r="O102" s="8"/>
      <c r="P102" s="7"/>
    </row>
    <row r="103" spans="1:16" x14ac:dyDescent="0.2">
      <c r="A103" s="8"/>
      <c r="B103" s="8"/>
      <c r="C103" s="13"/>
      <c r="D103" s="7"/>
      <c r="E103" s="7"/>
      <c r="F103" s="7"/>
      <c r="G103" s="7"/>
      <c r="H103" s="7"/>
      <c r="I103" s="6"/>
      <c r="J103" s="7"/>
      <c r="K103" s="36"/>
      <c r="L103" s="8"/>
      <c r="M103" s="8"/>
      <c r="N103" s="8"/>
      <c r="O103" s="8"/>
      <c r="P103" s="7"/>
    </row>
    <row r="104" spans="1:16" x14ac:dyDescent="0.2">
      <c r="A104" s="8"/>
      <c r="B104" s="8"/>
      <c r="C104" s="13"/>
      <c r="D104" s="7"/>
      <c r="E104" s="7"/>
      <c r="F104" s="7"/>
      <c r="G104" s="7"/>
      <c r="H104" s="7"/>
      <c r="I104" s="6"/>
      <c r="J104" s="7"/>
      <c r="K104" s="36"/>
      <c r="L104" s="8"/>
      <c r="M104" s="8"/>
      <c r="N104" s="8"/>
      <c r="O104" s="8"/>
      <c r="P104" s="7"/>
    </row>
    <row r="105" spans="1:16" x14ac:dyDescent="0.2">
      <c r="A105" s="8"/>
      <c r="B105" s="8"/>
      <c r="C105" s="13"/>
      <c r="D105" s="7"/>
      <c r="E105" s="7"/>
      <c r="F105" s="7"/>
      <c r="G105" s="7"/>
      <c r="H105" s="7"/>
      <c r="I105" s="6"/>
      <c r="J105" s="7"/>
      <c r="K105" s="36"/>
      <c r="L105" s="8"/>
      <c r="M105" s="8"/>
      <c r="N105" s="8"/>
      <c r="O105" s="8"/>
      <c r="P105" s="7"/>
    </row>
    <row r="106" spans="1:16" x14ac:dyDescent="0.2">
      <c r="A106" s="8"/>
      <c r="B106" s="8"/>
      <c r="C106" s="13"/>
      <c r="D106" s="7"/>
      <c r="E106" s="7"/>
      <c r="F106" s="7"/>
      <c r="G106" s="7"/>
      <c r="H106" s="7"/>
      <c r="I106" s="6"/>
      <c r="J106" s="7"/>
      <c r="K106" s="36"/>
      <c r="L106" s="8"/>
      <c r="M106" s="8"/>
      <c r="N106" s="8"/>
      <c r="O106" s="8"/>
      <c r="P106" s="7"/>
    </row>
    <row r="107" spans="1:16" x14ac:dyDescent="0.2">
      <c r="A107" s="8"/>
      <c r="B107" s="8"/>
      <c r="C107" s="13"/>
      <c r="D107" s="7"/>
      <c r="E107" s="7"/>
      <c r="F107" s="7"/>
      <c r="G107" s="7"/>
      <c r="H107" s="7"/>
      <c r="I107" s="6"/>
      <c r="J107" s="7"/>
      <c r="K107" s="36"/>
      <c r="L107" s="8"/>
      <c r="M107" s="8"/>
      <c r="N107" s="8"/>
      <c r="O107" s="8"/>
      <c r="P107" s="7"/>
    </row>
    <row r="108" spans="1:16" x14ac:dyDescent="0.2">
      <c r="A108" s="8"/>
      <c r="B108" s="8"/>
      <c r="C108" s="13"/>
      <c r="D108" s="7"/>
      <c r="E108" s="7"/>
      <c r="F108" s="7"/>
      <c r="G108" s="7"/>
      <c r="H108" s="7"/>
      <c r="I108" s="6"/>
      <c r="J108" s="7"/>
      <c r="K108" s="36"/>
      <c r="L108" s="8"/>
      <c r="M108" s="8"/>
      <c r="N108" s="8"/>
      <c r="O108" s="8"/>
      <c r="P108" s="7"/>
    </row>
    <row r="109" spans="1:16" x14ac:dyDescent="0.2">
      <c r="A109" s="8"/>
      <c r="B109" s="8"/>
      <c r="C109" s="13"/>
      <c r="D109" s="7"/>
      <c r="E109" s="7"/>
      <c r="F109" s="7"/>
      <c r="G109" s="7"/>
      <c r="H109" s="7"/>
      <c r="I109" s="6"/>
      <c r="J109" s="7"/>
      <c r="K109" s="36"/>
      <c r="L109" s="8"/>
      <c r="M109" s="8"/>
      <c r="N109" s="8"/>
      <c r="O109" s="8"/>
      <c r="P109" s="7"/>
    </row>
    <row r="110" spans="1:16" x14ac:dyDescent="0.2">
      <c r="A110" s="8"/>
      <c r="B110" s="8"/>
      <c r="C110" s="13"/>
      <c r="D110" s="7"/>
      <c r="E110" s="7"/>
      <c r="F110" s="7"/>
      <c r="G110" s="7"/>
      <c r="H110" s="7"/>
      <c r="I110" s="6"/>
      <c r="J110" s="7"/>
      <c r="K110" s="36"/>
      <c r="L110" s="8"/>
      <c r="M110" s="8"/>
      <c r="N110" s="8"/>
      <c r="O110" s="8"/>
      <c r="P110" s="7"/>
    </row>
    <row r="111" spans="1:16" x14ac:dyDescent="0.2">
      <c r="A111" s="8"/>
      <c r="B111" s="8"/>
      <c r="C111" s="13"/>
      <c r="D111" s="7"/>
      <c r="E111" s="7"/>
      <c r="F111" s="7"/>
      <c r="G111" s="7"/>
      <c r="H111" s="7"/>
      <c r="I111" s="6"/>
      <c r="J111" s="7"/>
      <c r="K111" s="36"/>
      <c r="L111" s="8"/>
      <c r="M111" s="8"/>
      <c r="N111" s="8"/>
      <c r="O111" s="8"/>
      <c r="P111" s="7"/>
    </row>
    <row r="112" spans="1:16" x14ac:dyDescent="0.2">
      <c r="A112" s="8"/>
      <c r="B112" s="8"/>
      <c r="C112" s="13"/>
      <c r="D112" s="7"/>
      <c r="E112" s="7"/>
      <c r="F112" s="7"/>
      <c r="G112" s="7"/>
      <c r="H112" s="7"/>
      <c r="I112" s="6"/>
      <c r="J112" s="7"/>
      <c r="K112" s="36"/>
      <c r="L112" s="8"/>
      <c r="M112" s="8"/>
      <c r="N112" s="8"/>
      <c r="O112" s="8"/>
      <c r="P112" s="7"/>
    </row>
    <row r="113" spans="1:16" x14ac:dyDescent="0.2">
      <c r="A113" s="8"/>
      <c r="B113" s="8"/>
      <c r="C113" s="13"/>
      <c r="D113" s="7"/>
      <c r="E113" s="7"/>
      <c r="F113" s="7"/>
      <c r="G113" s="7"/>
      <c r="H113" s="7"/>
      <c r="I113" s="6"/>
      <c r="J113" s="7"/>
      <c r="K113" s="36"/>
      <c r="L113" s="8"/>
      <c r="M113" s="8"/>
      <c r="N113" s="8"/>
      <c r="O113" s="8"/>
      <c r="P113" s="7"/>
    </row>
    <row r="114" spans="1:16" x14ac:dyDescent="0.2">
      <c r="A114" s="8"/>
      <c r="B114" s="8"/>
      <c r="C114" s="13"/>
      <c r="D114" s="7"/>
      <c r="E114" s="7"/>
      <c r="F114" s="7"/>
      <c r="G114" s="7"/>
      <c r="H114" s="7"/>
      <c r="I114" s="6"/>
      <c r="J114" s="7"/>
      <c r="K114" s="36"/>
      <c r="L114" s="8"/>
      <c r="M114" s="8"/>
      <c r="N114" s="8"/>
      <c r="O114" s="8"/>
      <c r="P114" s="7"/>
    </row>
    <row r="115" spans="1:16" x14ac:dyDescent="0.2">
      <c r="A115" s="8"/>
      <c r="B115" s="8"/>
      <c r="C115" s="13"/>
      <c r="D115" s="7"/>
      <c r="E115" s="7"/>
      <c r="F115" s="7"/>
      <c r="G115" s="7"/>
      <c r="H115" s="7"/>
      <c r="I115" s="6"/>
      <c r="J115" s="7"/>
      <c r="K115" s="36"/>
      <c r="L115" s="8"/>
      <c r="M115" s="8"/>
      <c r="N115" s="8"/>
      <c r="O115" s="8"/>
      <c r="P115" s="7"/>
    </row>
    <row r="116" spans="1:16" x14ac:dyDescent="0.2">
      <c r="A116" s="8"/>
      <c r="B116" s="8"/>
      <c r="C116" s="13"/>
      <c r="D116" s="7"/>
      <c r="E116" s="7"/>
      <c r="F116" s="7"/>
      <c r="G116" s="7"/>
      <c r="H116" s="7"/>
      <c r="I116" s="6"/>
      <c r="J116" s="7"/>
      <c r="K116" s="36"/>
      <c r="L116" s="8"/>
      <c r="M116" s="8"/>
      <c r="N116" s="8"/>
      <c r="O116" s="8"/>
      <c r="P116" s="7"/>
    </row>
    <row r="117" spans="1:16" x14ac:dyDescent="0.2">
      <c r="A117" s="8"/>
      <c r="B117" s="8"/>
      <c r="C117" s="13"/>
      <c r="D117" s="7"/>
      <c r="E117" s="7"/>
      <c r="F117" s="7"/>
      <c r="G117" s="7"/>
      <c r="H117" s="7"/>
      <c r="I117" s="6"/>
      <c r="J117" s="7"/>
      <c r="K117" s="36"/>
      <c r="L117" s="8"/>
      <c r="M117" s="8"/>
      <c r="N117" s="8"/>
      <c r="O117" s="8"/>
      <c r="P117" s="7"/>
    </row>
    <row r="118" spans="1:16" x14ac:dyDescent="0.2">
      <c r="A118" s="8"/>
      <c r="B118" s="8"/>
      <c r="C118" s="13"/>
      <c r="D118" s="7"/>
      <c r="E118" s="7"/>
      <c r="F118" s="7"/>
      <c r="G118" s="7"/>
      <c r="H118" s="7"/>
      <c r="I118" s="6"/>
      <c r="J118" s="7"/>
      <c r="K118" s="36"/>
      <c r="L118" s="8"/>
      <c r="M118" s="8"/>
      <c r="N118" s="8"/>
      <c r="O118" s="8"/>
      <c r="P118" s="7"/>
    </row>
    <row r="119" spans="1:16" x14ac:dyDescent="0.2">
      <c r="A119" s="8"/>
      <c r="B119" s="8"/>
      <c r="C119" s="13"/>
      <c r="D119" s="7"/>
      <c r="E119" s="7"/>
      <c r="F119" s="7"/>
      <c r="G119" s="7"/>
      <c r="H119" s="7"/>
      <c r="I119" s="6"/>
      <c r="J119" s="7"/>
      <c r="K119" s="36"/>
      <c r="L119" s="8"/>
      <c r="M119" s="8"/>
      <c r="N119" s="8"/>
      <c r="O119" s="8"/>
      <c r="P119" s="7"/>
    </row>
    <row r="120" spans="1:16" x14ac:dyDescent="0.2">
      <c r="A120" s="8"/>
      <c r="B120" s="8"/>
      <c r="C120" s="13"/>
      <c r="D120" s="7"/>
      <c r="E120" s="7"/>
      <c r="F120" s="7"/>
      <c r="G120" s="7"/>
      <c r="H120" s="7"/>
      <c r="I120" s="6"/>
      <c r="J120" s="7"/>
      <c r="K120" s="36"/>
      <c r="L120" s="8"/>
      <c r="M120" s="8"/>
      <c r="N120" s="8"/>
      <c r="O120" s="8"/>
      <c r="P120" s="7"/>
    </row>
    <row r="121" spans="1:16" x14ac:dyDescent="0.2">
      <c r="A121" s="8"/>
      <c r="B121" s="8"/>
      <c r="C121" s="13"/>
      <c r="D121" s="7"/>
      <c r="E121" s="7"/>
      <c r="F121" s="7"/>
      <c r="G121" s="7"/>
      <c r="H121" s="7"/>
      <c r="I121" s="6"/>
      <c r="J121" s="7"/>
      <c r="K121" s="36"/>
      <c r="L121" s="8"/>
      <c r="M121" s="8"/>
      <c r="N121" s="8"/>
      <c r="O121" s="8"/>
      <c r="P121" s="7"/>
    </row>
    <row r="122" spans="1:16" x14ac:dyDescent="0.2">
      <c r="A122" s="8"/>
      <c r="B122" s="8"/>
      <c r="C122" s="13"/>
      <c r="D122" s="7"/>
      <c r="E122" s="7"/>
      <c r="F122" s="7"/>
      <c r="G122" s="7"/>
      <c r="H122" s="7"/>
      <c r="I122" s="6"/>
      <c r="J122" s="7"/>
      <c r="K122" s="36"/>
      <c r="L122" s="8"/>
      <c r="M122" s="8"/>
      <c r="N122" s="8"/>
      <c r="O122" s="8"/>
      <c r="P122" s="7"/>
    </row>
    <row r="123" spans="1:16" x14ac:dyDescent="0.2">
      <c r="A123" s="8"/>
      <c r="B123" s="8"/>
      <c r="C123" s="13"/>
      <c r="D123" s="7"/>
      <c r="E123" s="7"/>
      <c r="F123" s="7"/>
      <c r="G123" s="7"/>
      <c r="H123" s="7"/>
      <c r="I123" s="6"/>
      <c r="J123" s="7"/>
      <c r="K123" s="36"/>
      <c r="L123" s="8"/>
      <c r="M123" s="8"/>
      <c r="N123" s="8"/>
      <c r="O123" s="8"/>
      <c r="P123" s="7"/>
    </row>
    <row r="124" spans="1:16" x14ac:dyDescent="0.2">
      <c r="A124" s="8"/>
      <c r="B124" s="8"/>
      <c r="C124" s="13"/>
      <c r="D124" s="7"/>
      <c r="E124" s="7"/>
      <c r="F124" s="7"/>
      <c r="G124" s="7"/>
      <c r="H124" s="7"/>
      <c r="I124" s="6"/>
      <c r="J124" s="7"/>
      <c r="K124" s="36"/>
      <c r="L124" s="8"/>
      <c r="M124" s="8"/>
      <c r="N124" s="8"/>
      <c r="O124" s="8"/>
      <c r="P124" s="7"/>
    </row>
    <row r="125" spans="1:16" x14ac:dyDescent="0.2">
      <c r="A125" s="8"/>
      <c r="B125" s="8"/>
      <c r="C125" s="13"/>
      <c r="D125" s="7"/>
      <c r="E125" s="7"/>
      <c r="F125" s="7"/>
      <c r="G125" s="7"/>
      <c r="H125" s="7"/>
      <c r="I125" s="6"/>
      <c r="J125" s="7"/>
      <c r="K125" s="36"/>
      <c r="L125" s="8"/>
      <c r="M125" s="8"/>
      <c r="N125" s="8"/>
      <c r="O125" s="8"/>
      <c r="P125" s="7"/>
    </row>
    <row r="126" spans="1:16" x14ac:dyDescent="0.2">
      <c r="A126" s="8"/>
      <c r="B126" s="8"/>
      <c r="C126" s="13"/>
      <c r="D126" s="7"/>
      <c r="E126" s="7"/>
      <c r="F126" s="7"/>
      <c r="G126" s="7"/>
      <c r="H126" s="7"/>
      <c r="I126" s="6"/>
      <c r="J126" s="7"/>
      <c r="K126" s="36"/>
      <c r="L126" s="8"/>
      <c r="M126" s="8"/>
      <c r="N126" s="8"/>
      <c r="O126" s="8"/>
      <c r="P126" s="7"/>
    </row>
    <row r="127" spans="1:16" x14ac:dyDescent="0.2">
      <c r="A127" s="8"/>
      <c r="B127" s="8"/>
      <c r="C127" s="13"/>
      <c r="D127" s="7"/>
      <c r="E127" s="7"/>
      <c r="F127" s="7"/>
      <c r="G127" s="7"/>
      <c r="H127" s="7"/>
      <c r="I127" s="6"/>
      <c r="J127" s="7"/>
      <c r="K127" s="36"/>
      <c r="L127" s="8"/>
      <c r="M127" s="8"/>
      <c r="N127" s="8"/>
      <c r="O127" s="8"/>
      <c r="P127" s="7"/>
    </row>
    <row r="128" spans="1:16" x14ac:dyDescent="0.2">
      <c r="A128" s="8"/>
      <c r="B128" s="8"/>
      <c r="C128" s="13"/>
      <c r="D128" s="7"/>
      <c r="E128" s="7"/>
      <c r="F128" s="7"/>
      <c r="G128" s="7"/>
      <c r="H128" s="7"/>
      <c r="I128" s="6"/>
      <c r="J128" s="7"/>
      <c r="K128" s="36"/>
      <c r="L128" s="8"/>
      <c r="M128" s="8"/>
      <c r="N128" s="8"/>
      <c r="O128" s="8"/>
      <c r="P128" s="7"/>
    </row>
    <row r="129" spans="1:16" x14ac:dyDescent="0.2">
      <c r="A129" s="8"/>
      <c r="B129" s="8"/>
      <c r="C129" s="13"/>
      <c r="D129" s="7"/>
      <c r="E129" s="7"/>
      <c r="F129" s="7"/>
      <c r="G129" s="7"/>
      <c r="H129" s="7"/>
      <c r="I129" s="6"/>
      <c r="J129" s="7"/>
      <c r="K129" s="36"/>
      <c r="L129" s="8"/>
      <c r="M129" s="8"/>
      <c r="N129" s="8"/>
      <c r="O129" s="8"/>
      <c r="P129" s="7"/>
    </row>
    <row r="130" spans="1:16" x14ac:dyDescent="0.2">
      <c r="A130" s="8"/>
      <c r="B130" s="8"/>
      <c r="C130" s="13"/>
      <c r="D130" s="7"/>
      <c r="E130" s="7"/>
      <c r="F130" s="7"/>
      <c r="G130" s="7"/>
      <c r="H130" s="7"/>
      <c r="I130" s="6"/>
      <c r="J130" s="7"/>
      <c r="K130" s="36"/>
      <c r="L130" s="8"/>
      <c r="M130" s="8"/>
      <c r="N130" s="8"/>
      <c r="O130" s="8"/>
      <c r="P130" s="7"/>
    </row>
    <row r="131" spans="1:16" x14ac:dyDescent="0.2">
      <c r="A131" s="8"/>
      <c r="B131" s="8"/>
      <c r="C131" s="13"/>
      <c r="D131" s="7"/>
      <c r="E131" s="7"/>
      <c r="F131" s="7"/>
      <c r="G131" s="7"/>
      <c r="H131" s="7"/>
      <c r="I131" s="6"/>
      <c r="J131" s="7"/>
      <c r="K131" s="36"/>
      <c r="L131" s="8"/>
      <c r="M131" s="8"/>
      <c r="N131" s="8"/>
      <c r="O131" s="8"/>
      <c r="P131" s="7"/>
    </row>
    <row r="132" spans="1:16" x14ac:dyDescent="0.2">
      <c r="A132" s="8"/>
      <c r="B132" s="8"/>
      <c r="C132" s="13"/>
      <c r="D132" s="7"/>
      <c r="E132" s="7"/>
      <c r="F132" s="7"/>
      <c r="G132" s="7"/>
      <c r="H132" s="7"/>
      <c r="I132" s="6"/>
      <c r="J132" s="7"/>
      <c r="K132" s="36"/>
      <c r="L132" s="8"/>
      <c r="M132" s="8"/>
      <c r="N132" s="8"/>
      <c r="O132" s="8"/>
      <c r="P132" s="7"/>
    </row>
    <row r="133" spans="1:16" x14ac:dyDescent="0.2">
      <c r="A133" s="8"/>
      <c r="B133" s="8"/>
      <c r="C133" s="13"/>
      <c r="D133" s="7"/>
      <c r="E133" s="7"/>
      <c r="F133" s="7"/>
      <c r="G133" s="7"/>
      <c r="H133" s="7"/>
      <c r="I133" s="6"/>
      <c r="J133" s="7"/>
      <c r="K133" s="36"/>
      <c r="L133" s="8"/>
      <c r="M133" s="8"/>
      <c r="N133" s="8"/>
      <c r="O133" s="8"/>
      <c r="P133" s="7"/>
    </row>
    <row r="134" spans="1:16" x14ac:dyDescent="0.2">
      <c r="A134" s="8"/>
      <c r="B134" s="8"/>
      <c r="C134" s="13"/>
      <c r="D134" s="7"/>
      <c r="E134" s="7"/>
      <c r="F134" s="7"/>
      <c r="G134" s="7"/>
      <c r="H134" s="7"/>
      <c r="I134" s="6"/>
      <c r="J134" s="7"/>
      <c r="K134" s="36"/>
      <c r="L134" s="8"/>
      <c r="M134" s="8"/>
      <c r="N134" s="8"/>
      <c r="O134" s="8"/>
      <c r="P134" s="7"/>
    </row>
    <row r="135" spans="1:16" x14ac:dyDescent="0.2">
      <c r="A135" s="8"/>
      <c r="B135" s="8"/>
      <c r="C135" s="13"/>
      <c r="D135" s="7"/>
      <c r="E135" s="7"/>
      <c r="F135" s="7"/>
      <c r="G135" s="7"/>
      <c r="H135" s="7"/>
      <c r="I135" s="6"/>
      <c r="J135" s="7"/>
      <c r="K135" s="36"/>
      <c r="L135" s="8"/>
      <c r="M135" s="8"/>
      <c r="N135" s="8"/>
      <c r="O135" s="8"/>
      <c r="P135" s="7"/>
    </row>
    <row r="136" spans="1:16" x14ac:dyDescent="0.2">
      <c r="A136" s="8"/>
      <c r="B136" s="8"/>
      <c r="C136" s="13"/>
      <c r="D136" s="7"/>
      <c r="E136" s="7"/>
      <c r="F136" s="7"/>
      <c r="G136" s="7"/>
      <c r="H136" s="7"/>
      <c r="I136" s="6"/>
      <c r="J136" s="7"/>
      <c r="K136" s="36"/>
      <c r="L136" s="8"/>
      <c r="M136" s="8"/>
      <c r="N136" s="8"/>
      <c r="O136" s="8"/>
      <c r="P136" s="7"/>
    </row>
    <row r="137" spans="1:16" x14ac:dyDescent="0.2">
      <c r="A137" s="8"/>
      <c r="B137" s="8"/>
      <c r="C137" s="13"/>
      <c r="D137" s="7"/>
      <c r="E137" s="7"/>
      <c r="F137" s="7"/>
      <c r="G137" s="7"/>
      <c r="H137" s="7"/>
      <c r="I137" s="6"/>
      <c r="J137" s="7"/>
      <c r="K137" s="36"/>
      <c r="L137" s="8"/>
      <c r="M137" s="8"/>
      <c r="N137" s="8"/>
      <c r="O137" s="8"/>
      <c r="P137" s="7"/>
    </row>
    <row r="138" spans="1:16" x14ac:dyDescent="0.2">
      <c r="A138" s="8"/>
      <c r="B138" s="8"/>
      <c r="C138" s="13"/>
      <c r="D138" s="7"/>
      <c r="E138" s="7"/>
      <c r="F138" s="7"/>
      <c r="G138" s="7"/>
      <c r="H138" s="7"/>
      <c r="I138" s="6"/>
      <c r="J138" s="7"/>
      <c r="K138" s="36"/>
      <c r="L138" s="8"/>
      <c r="M138" s="8"/>
      <c r="N138" s="8"/>
      <c r="O138" s="8"/>
      <c r="P138" s="7"/>
    </row>
    <row r="139" spans="1:16" x14ac:dyDescent="0.2">
      <c r="A139" s="8"/>
      <c r="B139" s="8"/>
      <c r="C139" s="13"/>
      <c r="D139" s="7"/>
      <c r="E139" s="7"/>
      <c r="F139" s="7"/>
      <c r="G139" s="7"/>
      <c r="H139" s="7"/>
      <c r="I139" s="6"/>
      <c r="J139" s="7"/>
      <c r="K139" s="36"/>
      <c r="L139" s="8"/>
      <c r="M139" s="8"/>
      <c r="N139" s="8"/>
      <c r="O139" s="8"/>
      <c r="P139" s="7"/>
    </row>
    <row r="140" spans="1:16" x14ac:dyDescent="0.2">
      <c r="A140" s="8"/>
      <c r="B140" s="8"/>
      <c r="C140" s="13"/>
      <c r="D140" s="7"/>
      <c r="E140" s="7"/>
      <c r="F140" s="7"/>
      <c r="G140" s="7"/>
      <c r="H140" s="7"/>
      <c r="I140" s="6"/>
      <c r="J140" s="7"/>
      <c r="K140" s="36"/>
      <c r="L140" s="8"/>
      <c r="M140" s="8"/>
      <c r="N140" s="8"/>
      <c r="O140" s="8"/>
      <c r="P140" s="7"/>
    </row>
    <row r="141" spans="1:16" x14ac:dyDescent="0.2">
      <c r="A141" s="8"/>
      <c r="B141" s="8"/>
      <c r="C141" s="13"/>
      <c r="D141" s="7"/>
      <c r="E141" s="7"/>
      <c r="F141" s="7"/>
      <c r="G141" s="7"/>
      <c r="H141" s="7"/>
      <c r="I141" s="6"/>
      <c r="J141" s="7"/>
      <c r="K141" s="36"/>
      <c r="L141" s="8"/>
      <c r="M141" s="8"/>
      <c r="N141" s="8"/>
      <c r="O141" s="8"/>
      <c r="P141" s="7"/>
    </row>
    <row r="142" spans="1:16" x14ac:dyDescent="0.2">
      <c r="A142" s="8"/>
      <c r="B142" s="8"/>
      <c r="C142" s="13"/>
      <c r="D142" s="7"/>
      <c r="E142" s="7"/>
      <c r="F142" s="7"/>
      <c r="G142" s="7"/>
      <c r="H142" s="7"/>
      <c r="I142" s="6"/>
      <c r="J142" s="7"/>
      <c r="K142" s="36"/>
      <c r="L142" s="8"/>
      <c r="M142" s="8"/>
      <c r="N142" s="8"/>
      <c r="O142" s="8"/>
      <c r="P142" s="7"/>
    </row>
    <row r="143" spans="1:16" x14ac:dyDescent="0.2">
      <c r="A143" s="8"/>
      <c r="B143" s="8"/>
      <c r="C143" s="13"/>
      <c r="D143" s="7"/>
      <c r="E143" s="7"/>
      <c r="F143" s="7"/>
      <c r="G143" s="7"/>
      <c r="H143" s="7"/>
      <c r="I143" s="6"/>
      <c r="J143" s="7"/>
      <c r="K143" s="36"/>
      <c r="L143" s="8"/>
      <c r="M143" s="8"/>
      <c r="N143" s="8"/>
      <c r="O143" s="8"/>
      <c r="P143" s="7"/>
    </row>
    <row r="144" spans="1:16" x14ac:dyDescent="0.2">
      <c r="A144" s="8"/>
      <c r="B144" s="8"/>
      <c r="C144" s="13"/>
      <c r="D144" s="7"/>
      <c r="E144" s="7"/>
      <c r="F144" s="7"/>
      <c r="G144" s="7"/>
      <c r="H144" s="7"/>
      <c r="I144" s="6"/>
      <c r="J144" s="7"/>
      <c r="K144" s="36"/>
      <c r="L144" s="8"/>
      <c r="M144" s="8"/>
      <c r="N144" s="8"/>
      <c r="O144" s="8"/>
      <c r="P144" s="7"/>
    </row>
    <row r="145" spans="1:16" x14ac:dyDescent="0.2">
      <c r="A145" s="8"/>
      <c r="B145" s="8"/>
      <c r="C145" s="13"/>
      <c r="D145" s="7"/>
      <c r="E145" s="7"/>
      <c r="F145" s="7"/>
      <c r="G145" s="7"/>
      <c r="H145" s="7"/>
      <c r="I145" s="6"/>
      <c r="J145" s="7"/>
      <c r="K145" s="36"/>
      <c r="L145" s="8"/>
      <c r="M145" s="8"/>
      <c r="N145" s="8"/>
      <c r="O145" s="8"/>
      <c r="P145" s="7"/>
    </row>
    <row r="146" spans="1:16" x14ac:dyDescent="0.2">
      <c r="A146" s="8"/>
      <c r="B146" s="8"/>
      <c r="C146" s="13"/>
      <c r="D146" s="7"/>
      <c r="E146" s="7"/>
      <c r="F146" s="7"/>
      <c r="G146" s="7"/>
      <c r="H146" s="7"/>
      <c r="I146" s="6"/>
      <c r="J146" s="7"/>
      <c r="K146" s="36"/>
      <c r="L146" s="8"/>
      <c r="M146" s="8"/>
      <c r="N146" s="8"/>
      <c r="O146" s="8"/>
      <c r="P146" s="7"/>
    </row>
    <row r="147" spans="1:16" x14ac:dyDescent="0.2">
      <c r="A147" s="8"/>
      <c r="B147" s="8"/>
      <c r="C147" s="13"/>
      <c r="D147" s="7"/>
      <c r="E147" s="7"/>
      <c r="F147" s="7"/>
      <c r="G147" s="7"/>
      <c r="H147" s="7"/>
      <c r="I147" s="6"/>
      <c r="J147" s="7"/>
      <c r="K147" s="36"/>
      <c r="L147" s="8"/>
      <c r="M147" s="8"/>
      <c r="N147" s="8"/>
      <c r="O147" s="8"/>
      <c r="P147" s="7"/>
    </row>
    <row r="148" spans="1:16" x14ac:dyDescent="0.2">
      <c r="A148" s="8"/>
      <c r="B148" s="8"/>
      <c r="C148" s="13"/>
      <c r="D148" s="7"/>
      <c r="E148" s="7"/>
      <c r="F148" s="7"/>
      <c r="G148" s="7"/>
      <c r="H148" s="7"/>
      <c r="I148" s="6"/>
      <c r="J148" s="7"/>
      <c r="K148" s="36"/>
      <c r="L148" s="8"/>
      <c r="M148" s="8"/>
      <c r="N148" s="8"/>
      <c r="O148" s="8"/>
      <c r="P148" s="7"/>
    </row>
    <row r="149" spans="1:16" x14ac:dyDescent="0.2">
      <c r="A149" s="8"/>
      <c r="B149" s="8"/>
      <c r="C149" s="13"/>
      <c r="D149" s="7"/>
      <c r="E149" s="7"/>
      <c r="F149" s="7"/>
      <c r="G149" s="7"/>
      <c r="H149" s="7"/>
      <c r="I149" s="6"/>
      <c r="J149" s="7"/>
      <c r="K149" s="36"/>
      <c r="L149" s="8"/>
      <c r="M149" s="8"/>
      <c r="N149" s="8"/>
      <c r="O149" s="8"/>
      <c r="P149" s="7"/>
    </row>
    <row r="150" spans="1:16" x14ac:dyDescent="0.2">
      <c r="A150" s="8"/>
      <c r="B150" s="8"/>
      <c r="C150" s="13"/>
      <c r="D150" s="7"/>
      <c r="E150" s="7"/>
      <c r="F150" s="7"/>
      <c r="G150" s="7"/>
      <c r="H150" s="7"/>
      <c r="I150" s="6"/>
      <c r="J150" s="7"/>
      <c r="K150" s="36"/>
      <c r="L150" s="8"/>
      <c r="M150" s="8"/>
      <c r="N150" s="8"/>
      <c r="O150" s="8"/>
      <c r="P150" s="7"/>
    </row>
    <row r="151" spans="1:16" x14ac:dyDescent="0.2">
      <c r="A151" s="8"/>
      <c r="B151" s="8"/>
      <c r="C151" s="13"/>
      <c r="D151" s="7"/>
      <c r="E151" s="7"/>
      <c r="F151" s="7"/>
      <c r="G151" s="7"/>
      <c r="H151" s="7"/>
      <c r="I151" s="6"/>
      <c r="J151" s="7"/>
      <c r="K151" s="36"/>
      <c r="L151" s="8"/>
      <c r="M151" s="8"/>
      <c r="N151" s="8"/>
      <c r="O151" s="8"/>
      <c r="P151" s="7"/>
    </row>
    <row r="152" spans="1:16" x14ac:dyDescent="0.2">
      <c r="A152" s="8"/>
      <c r="B152" s="8"/>
      <c r="C152" s="13"/>
      <c r="D152" s="7"/>
      <c r="E152" s="7"/>
      <c r="F152" s="7"/>
      <c r="G152" s="7"/>
      <c r="H152" s="7"/>
      <c r="I152" s="6"/>
      <c r="J152" s="7"/>
      <c r="K152" s="36"/>
      <c r="L152" s="8"/>
      <c r="M152" s="8"/>
      <c r="N152" s="8"/>
      <c r="O152" s="8"/>
      <c r="P152" s="7"/>
    </row>
    <row r="153" spans="1:16" x14ac:dyDescent="0.2">
      <c r="A153" s="8"/>
      <c r="B153" s="8"/>
      <c r="C153" s="13"/>
      <c r="D153" s="7"/>
      <c r="E153" s="7"/>
      <c r="F153" s="7"/>
      <c r="G153" s="7"/>
      <c r="H153" s="7"/>
      <c r="I153" s="6"/>
      <c r="J153" s="7"/>
      <c r="K153" s="36"/>
      <c r="L153" s="8"/>
      <c r="M153" s="8"/>
      <c r="N153" s="8"/>
      <c r="O153" s="8"/>
      <c r="P153" s="7"/>
    </row>
    <row r="154" spans="1:16" x14ac:dyDescent="0.2">
      <c r="A154" s="8"/>
      <c r="B154" s="8"/>
      <c r="C154" s="13"/>
      <c r="D154" s="7"/>
      <c r="E154" s="7"/>
      <c r="F154" s="7"/>
      <c r="G154" s="7"/>
      <c r="H154" s="7"/>
      <c r="I154" s="6"/>
      <c r="J154" s="7"/>
      <c r="K154" s="36"/>
      <c r="L154" s="8"/>
      <c r="M154" s="8"/>
      <c r="N154" s="8"/>
      <c r="O154" s="8"/>
      <c r="P154" s="7"/>
    </row>
    <row r="155" spans="1:16" x14ac:dyDescent="0.2">
      <c r="A155" s="8"/>
      <c r="B155" s="8"/>
      <c r="C155" s="13"/>
      <c r="D155" s="7"/>
      <c r="E155" s="7"/>
      <c r="F155" s="7"/>
      <c r="G155" s="7"/>
      <c r="H155" s="7"/>
      <c r="I155" s="6"/>
      <c r="J155" s="7"/>
      <c r="K155" s="36"/>
      <c r="L155" s="8"/>
      <c r="M155" s="8"/>
      <c r="N155" s="8"/>
      <c r="O155" s="8"/>
      <c r="P155" s="7"/>
    </row>
    <row r="156" spans="1:16" x14ac:dyDescent="0.2">
      <c r="A156" s="8"/>
      <c r="B156" s="8"/>
      <c r="C156" s="13"/>
      <c r="D156" s="7"/>
      <c r="E156" s="7"/>
      <c r="F156" s="7"/>
      <c r="G156" s="7"/>
      <c r="H156" s="7"/>
      <c r="I156" s="6"/>
      <c r="J156" s="7"/>
      <c r="K156" s="36"/>
      <c r="L156" s="8"/>
      <c r="M156" s="8"/>
      <c r="N156" s="8"/>
      <c r="O156" s="8"/>
      <c r="P156" s="7"/>
    </row>
    <row r="157" spans="1:16" x14ac:dyDescent="0.2">
      <c r="A157" s="8"/>
      <c r="B157" s="8"/>
      <c r="C157" s="13"/>
      <c r="D157" s="7"/>
      <c r="E157" s="7"/>
      <c r="F157" s="7"/>
      <c r="G157" s="7"/>
      <c r="H157" s="7"/>
      <c r="I157" s="6"/>
      <c r="J157" s="7"/>
      <c r="K157" s="36"/>
      <c r="L157" s="8"/>
      <c r="M157" s="8"/>
      <c r="N157" s="8"/>
      <c r="O157" s="8"/>
      <c r="P157" s="7"/>
    </row>
    <row r="158" spans="1:16" x14ac:dyDescent="0.2">
      <c r="A158" s="8"/>
      <c r="B158" s="8"/>
      <c r="C158" s="13"/>
      <c r="D158" s="7"/>
      <c r="E158" s="7"/>
      <c r="F158" s="7"/>
      <c r="G158" s="7"/>
      <c r="H158" s="7"/>
      <c r="I158" s="6"/>
      <c r="J158" s="7"/>
      <c r="K158" s="36"/>
      <c r="L158" s="8"/>
      <c r="M158" s="8"/>
      <c r="N158" s="8"/>
      <c r="O158" s="8"/>
      <c r="P158" s="7"/>
    </row>
    <row r="159" spans="1:16" x14ac:dyDescent="0.2">
      <c r="A159" s="8"/>
      <c r="B159" s="8"/>
      <c r="C159" s="13"/>
      <c r="D159" s="7"/>
      <c r="E159" s="7"/>
      <c r="F159" s="7"/>
      <c r="G159" s="7"/>
      <c r="H159" s="7"/>
      <c r="I159" s="6"/>
      <c r="J159" s="7"/>
      <c r="K159" s="36"/>
      <c r="L159" s="8"/>
      <c r="M159" s="8"/>
      <c r="N159" s="8"/>
      <c r="O159" s="8"/>
      <c r="P159" s="7"/>
    </row>
    <row r="160" spans="1:16" x14ac:dyDescent="0.2">
      <c r="A160" s="8"/>
      <c r="B160" s="8"/>
      <c r="C160" s="13"/>
      <c r="D160" s="7"/>
      <c r="E160" s="7"/>
      <c r="F160" s="7"/>
      <c r="G160" s="7"/>
      <c r="H160" s="7"/>
      <c r="I160" s="6"/>
      <c r="J160" s="7"/>
      <c r="K160" s="36"/>
      <c r="L160" s="8"/>
      <c r="M160" s="8"/>
      <c r="N160" s="8"/>
      <c r="O160" s="8"/>
      <c r="P160" s="7"/>
    </row>
    <row r="161" spans="1:16" x14ac:dyDescent="0.2">
      <c r="A161" s="8"/>
      <c r="B161" s="8"/>
      <c r="C161" s="13"/>
      <c r="D161" s="7"/>
      <c r="E161" s="7"/>
      <c r="F161" s="7"/>
      <c r="G161" s="7"/>
      <c r="H161" s="7"/>
      <c r="I161" s="6"/>
      <c r="J161" s="7"/>
      <c r="K161" s="36"/>
      <c r="L161" s="8"/>
      <c r="M161" s="8"/>
      <c r="N161" s="8"/>
      <c r="O161" s="8"/>
      <c r="P161" s="7"/>
    </row>
    <row r="162" spans="1:16" x14ac:dyDescent="0.2">
      <c r="A162" s="8"/>
      <c r="B162" s="8"/>
      <c r="C162" s="13"/>
      <c r="D162" s="7"/>
      <c r="E162" s="7"/>
      <c r="F162" s="7"/>
      <c r="G162" s="7"/>
      <c r="H162" s="7"/>
      <c r="I162" s="6"/>
      <c r="J162" s="7"/>
      <c r="K162" s="36"/>
      <c r="L162" s="8"/>
      <c r="M162" s="8"/>
      <c r="N162" s="8"/>
      <c r="O162" s="8"/>
      <c r="P162" s="7"/>
    </row>
    <row r="163" spans="1:16" x14ac:dyDescent="0.2">
      <c r="A163" s="8"/>
      <c r="B163" s="8"/>
      <c r="C163" s="13"/>
      <c r="D163" s="7"/>
      <c r="E163" s="7"/>
      <c r="F163" s="7"/>
      <c r="G163" s="7"/>
      <c r="H163" s="7"/>
      <c r="I163" s="6"/>
      <c r="J163" s="7"/>
      <c r="K163" s="36"/>
      <c r="L163" s="8"/>
      <c r="M163" s="8"/>
      <c r="N163" s="8"/>
      <c r="O163" s="8"/>
      <c r="P163" s="7"/>
    </row>
    <row r="164" spans="1:16" x14ac:dyDescent="0.2">
      <c r="A164" s="8"/>
      <c r="B164" s="8"/>
      <c r="C164" s="13"/>
      <c r="D164" s="7"/>
      <c r="E164" s="7"/>
      <c r="F164" s="7"/>
      <c r="G164" s="7"/>
      <c r="H164" s="7"/>
      <c r="I164" s="6"/>
      <c r="J164" s="7"/>
      <c r="K164" s="36"/>
      <c r="L164" s="8"/>
      <c r="M164" s="8"/>
      <c r="N164" s="8"/>
      <c r="O164" s="8"/>
      <c r="P164" s="7"/>
    </row>
    <row r="165" spans="1:16" x14ac:dyDescent="0.2">
      <c r="A165" s="8"/>
      <c r="B165" s="8"/>
      <c r="C165" s="13"/>
      <c r="D165" s="7"/>
      <c r="E165" s="7"/>
      <c r="F165" s="7"/>
      <c r="G165" s="7"/>
      <c r="H165" s="7"/>
      <c r="I165" s="6"/>
      <c r="J165" s="7"/>
      <c r="K165" s="36"/>
      <c r="L165" s="8"/>
      <c r="M165" s="8"/>
      <c r="N165" s="8"/>
      <c r="O165" s="8"/>
      <c r="P165" s="7"/>
    </row>
    <row r="166" spans="1:16" x14ac:dyDescent="0.2">
      <c r="A166" s="8"/>
      <c r="B166" s="8"/>
      <c r="C166" s="13"/>
      <c r="D166" s="7"/>
      <c r="E166" s="7"/>
      <c r="F166" s="7"/>
      <c r="G166" s="7"/>
      <c r="H166" s="7"/>
      <c r="I166" s="6"/>
      <c r="J166" s="7"/>
      <c r="K166" s="36"/>
      <c r="L166" s="8"/>
      <c r="M166" s="8"/>
      <c r="N166" s="8"/>
      <c r="O166" s="8"/>
      <c r="P166" s="7"/>
    </row>
    <row r="167" spans="1:16" x14ac:dyDescent="0.2">
      <c r="A167" s="8"/>
      <c r="B167" s="8"/>
      <c r="C167" s="13"/>
      <c r="D167" s="7"/>
      <c r="E167" s="7"/>
      <c r="F167" s="7"/>
      <c r="G167" s="7"/>
      <c r="H167" s="7"/>
      <c r="I167" s="6"/>
      <c r="J167" s="7"/>
      <c r="K167" s="36"/>
      <c r="L167" s="8"/>
      <c r="M167" s="8"/>
      <c r="N167" s="8"/>
      <c r="O167" s="8"/>
      <c r="P167" s="7"/>
    </row>
    <row r="168" spans="1:16" x14ac:dyDescent="0.2">
      <c r="A168" s="8"/>
      <c r="B168" s="8"/>
      <c r="C168" s="13"/>
      <c r="D168" s="7"/>
      <c r="E168" s="7"/>
      <c r="F168" s="7"/>
      <c r="G168" s="7"/>
      <c r="H168" s="7"/>
      <c r="I168" s="6"/>
      <c r="J168" s="7"/>
      <c r="K168" s="36"/>
      <c r="L168" s="8"/>
      <c r="M168" s="8"/>
      <c r="N168" s="8"/>
      <c r="O168" s="8"/>
      <c r="P168" s="7"/>
    </row>
    <row r="169" spans="1:16" x14ac:dyDescent="0.2">
      <c r="A169" s="8"/>
      <c r="B169" s="8"/>
      <c r="C169" s="13"/>
      <c r="D169" s="7"/>
      <c r="E169" s="7"/>
      <c r="F169" s="7"/>
      <c r="G169" s="7"/>
      <c r="H169" s="7"/>
      <c r="I169" s="6"/>
      <c r="J169" s="7"/>
      <c r="K169" s="36"/>
      <c r="L169" s="8"/>
      <c r="M169" s="8"/>
      <c r="N169" s="8"/>
      <c r="O169" s="8"/>
      <c r="P169" s="7"/>
    </row>
    <row r="170" spans="1:16" x14ac:dyDescent="0.2">
      <c r="A170" s="8"/>
      <c r="B170" s="8"/>
      <c r="C170" s="13"/>
      <c r="D170" s="7"/>
      <c r="E170" s="7"/>
      <c r="F170" s="7"/>
      <c r="G170" s="7"/>
      <c r="H170" s="7"/>
      <c r="I170" s="6"/>
      <c r="J170" s="7"/>
      <c r="K170" s="36"/>
      <c r="L170" s="8"/>
      <c r="M170" s="8"/>
      <c r="N170" s="8"/>
      <c r="O170" s="8"/>
      <c r="P170" s="7"/>
    </row>
    <row r="171" spans="1:16" x14ac:dyDescent="0.2">
      <c r="A171" s="8"/>
      <c r="B171" s="8"/>
      <c r="C171" s="13"/>
      <c r="D171" s="7"/>
      <c r="E171" s="7"/>
      <c r="F171" s="7"/>
      <c r="G171" s="7"/>
      <c r="H171" s="7"/>
      <c r="I171" s="6"/>
      <c r="J171" s="7"/>
      <c r="K171" s="36"/>
      <c r="L171" s="8"/>
      <c r="M171" s="8"/>
      <c r="N171" s="8"/>
      <c r="O171" s="8"/>
      <c r="P171" s="7"/>
    </row>
    <row r="172" spans="1:16" x14ac:dyDescent="0.2">
      <c r="A172" s="8"/>
      <c r="B172" s="8"/>
      <c r="C172" s="13"/>
      <c r="D172" s="7"/>
      <c r="E172" s="7"/>
      <c r="F172" s="7"/>
      <c r="G172" s="7"/>
      <c r="H172" s="7"/>
      <c r="I172" s="6"/>
      <c r="J172" s="7"/>
      <c r="K172" s="36"/>
      <c r="L172" s="8"/>
      <c r="M172" s="8"/>
      <c r="N172" s="8"/>
      <c r="O172" s="8"/>
      <c r="P172" s="7"/>
    </row>
    <row r="173" spans="1:16" x14ac:dyDescent="0.2">
      <c r="A173" s="8"/>
      <c r="B173" s="8"/>
      <c r="C173" s="13"/>
      <c r="D173" s="7"/>
      <c r="E173" s="7"/>
      <c r="F173" s="7"/>
      <c r="G173" s="7"/>
      <c r="H173" s="7"/>
      <c r="I173" s="6"/>
      <c r="J173" s="7"/>
      <c r="K173" s="36"/>
      <c r="L173" s="8"/>
      <c r="M173" s="8"/>
      <c r="N173" s="8"/>
      <c r="O173" s="8"/>
      <c r="P173" s="7"/>
    </row>
    <row r="174" spans="1:16" x14ac:dyDescent="0.2">
      <c r="A174" s="8"/>
      <c r="B174" s="8"/>
      <c r="C174" s="13"/>
      <c r="D174" s="7"/>
      <c r="E174" s="7"/>
      <c r="F174" s="7"/>
      <c r="G174" s="7"/>
      <c r="H174" s="7"/>
      <c r="I174" s="6"/>
      <c r="J174" s="7"/>
      <c r="K174" s="36"/>
      <c r="L174" s="8"/>
      <c r="M174" s="8"/>
      <c r="N174" s="8"/>
      <c r="O174" s="8"/>
      <c r="P174" s="7"/>
    </row>
    <row r="175" spans="1:16" x14ac:dyDescent="0.2">
      <c r="A175" s="8"/>
      <c r="B175" s="8"/>
      <c r="C175" s="13"/>
      <c r="D175" s="7"/>
      <c r="E175" s="7"/>
      <c r="F175" s="7"/>
      <c r="G175" s="7"/>
      <c r="H175" s="7"/>
      <c r="I175" s="6"/>
      <c r="J175" s="7"/>
      <c r="K175" s="36"/>
      <c r="L175" s="8"/>
      <c r="M175" s="8"/>
      <c r="N175" s="8"/>
      <c r="O175" s="8"/>
      <c r="P175" s="7"/>
    </row>
    <row r="176" spans="1:16" x14ac:dyDescent="0.2">
      <c r="A176" s="8"/>
      <c r="B176" s="8"/>
      <c r="C176" s="13"/>
      <c r="D176" s="7"/>
      <c r="E176" s="7"/>
      <c r="F176" s="7"/>
      <c r="G176" s="7"/>
      <c r="H176" s="7"/>
      <c r="I176" s="6"/>
      <c r="J176" s="7"/>
      <c r="K176" s="36"/>
      <c r="L176" s="8"/>
      <c r="M176" s="8"/>
      <c r="N176" s="8"/>
      <c r="O176" s="8"/>
      <c r="P176" s="7"/>
    </row>
    <row r="177" spans="1:16" x14ac:dyDescent="0.2">
      <c r="A177" s="8"/>
      <c r="B177" s="8"/>
      <c r="C177" s="13"/>
      <c r="D177" s="7"/>
      <c r="E177" s="7"/>
      <c r="F177" s="7"/>
      <c r="G177" s="7"/>
      <c r="H177" s="7"/>
      <c r="I177" s="6"/>
      <c r="J177" s="7"/>
      <c r="K177" s="36"/>
      <c r="L177" s="8"/>
      <c r="M177" s="8"/>
      <c r="N177" s="8"/>
      <c r="O177" s="8"/>
      <c r="P177" s="7"/>
    </row>
    <row r="178" spans="1:16" x14ac:dyDescent="0.2">
      <c r="A178" s="8"/>
      <c r="B178" s="8"/>
      <c r="C178" s="13"/>
      <c r="D178" s="7"/>
      <c r="E178" s="7"/>
      <c r="F178" s="7"/>
      <c r="G178" s="7"/>
      <c r="H178" s="7"/>
      <c r="I178" s="6"/>
      <c r="J178" s="7"/>
      <c r="K178" s="36"/>
      <c r="L178" s="8"/>
      <c r="M178" s="8"/>
      <c r="N178" s="8"/>
      <c r="O178" s="8"/>
      <c r="P178" s="7"/>
    </row>
    <row r="179" spans="1:16" x14ac:dyDescent="0.2">
      <c r="A179" s="8"/>
      <c r="B179" s="8"/>
      <c r="C179" s="13"/>
      <c r="D179" s="7"/>
      <c r="E179" s="7"/>
      <c r="F179" s="7"/>
      <c r="G179" s="7"/>
      <c r="H179" s="7"/>
      <c r="I179" s="6"/>
      <c r="J179" s="7"/>
      <c r="K179" s="36"/>
      <c r="L179" s="8"/>
      <c r="M179" s="8"/>
      <c r="N179" s="8"/>
      <c r="O179" s="8"/>
      <c r="P179" s="7"/>
    </row>
    <row r="180" spans="1:16" x14ac:dyDescent="0.2">
      <c r="A180" s="8"/>
      <c r="B180" s="8"/>
      <c r="C180" s="13"/>
      <c r="D180" s="7"/>
      <c r="E180" s="7"/>
      <c r="F180" s="7"/>
      <c r="G180" s="7"/>
      <c r="H180" s="7"/>
      <c r="I180" s="6"/>
      <c r="J180" s="7"/>
      <c r="K180" s="36"/>
      <c r="L180" s="8"/>
      <c r="M180" s="8"/>
      <c r="N180" s="8"/>
      <c r="O180" s="8"/>
      <c r="P180" s="7"/>
    </row>
    <row r="181" spans="1:16" x14ac:dyDescent="0.2">
      <c r="A181" s="8"/>
      <c r="B181" s="8"/>
      <c r="C181" s="13"/>
      <c r="D181" s="7"/>
      <c r="E181" s="7"/>
      <c r="F181" s="7"/>
      <c r="G181" s="7"/>
      <c r="H181" s="7"/>
      <c r="I181" s="6"/>
      <c r="J181" s="7"/>
      <c r="K181" s="36"/>
      <c r="L181" s="8"/>
      <c r="M181" s="8"/>
      <c r="N181" s="8"/>
      <c r="O181" s="8"/>
      <c r="P181" s="7"/>
    </row>
    <row r="182" spans="1:16" x14ac:dyDescent="0.2">
      <c r="A182" s="8"/>
      <c r="B182" s="8"/>
      <c r="C182" s="13"/>
      <c r="D182" s="7"/>
      <c r="E182" s="7"/>
      <c r="F182" s="7"/>
      <c r="G182" s="7"/>
      <c r="H182" s="7"/>
      <c r="I182" s="6"/>
      <c r="J182" s="7"/>
      <c r="K182" s="36"/>
      <c r="L182" s="8"/>
      <c r="M182" s="8"/>
      <c r="N182" s="8"/>
      <c r="O182" s="8"/>
      <c r="P182" s="7"/>
    </row>
    <row r="183" spans="1:16" x14ac:dyDescent="0.2">
      <c r="A183" s="8"/>
      <c r="B183" s="8"/>
      <c r="C183" s="13"/>
      <c r="D183" s="7"/>
      <c r="E183" s="7"/>
      <c r="F183" s="7"/>
      <c r="G183" s="7"/>
      <c r="H183" s="7"/>
      <c r="I183" s="6"/>
      <c r="J183" s="7"/>
      <c r="K183" s="36"/>
      <c r="L183" s="8"/>
      <c r="M183" s="8"/>
      <c r="N183" s="8"/>
      <c r="O183" s="8"/>
      <c r="P183" s="7"/>
    </row>
    <row r="184" spans="1:16" x14ac:dyDescent="0.2">
      <c r="A184" s="8"/>
      <c r="B184" s="8"/>
      <c r="C184" s="13"/>
      <c r="D184" s="7"/>
      <c r="E184" s="7"/>
      <c r="F184" s="7"/>
      <c r="G184" s="7"/>
      <c r="H184" s="7"/>
      <c r="I184" s="6"/>
      <c r="J184" s="7"/>
      <c r="K184" s="36"/>
      <c r="L184" s="8"/>
      <c r="M184" s="8"/>
      <c r="N184" s="8"/>
      <c r="O184" s="8"/>
      <c r="P184" s="7"/>
    </row>
    <row r="185" spans="1:16" x14ac:dyDescent="0.2">
      <c r="A185" s="8"/>
      <c r="B185" s="8"/>
      <c r="C185" s="13"/>
      <c r="D185" s="7"/>
      <c r="E185" s="7"/>
      <c r="F185" s="7"/>
      <c r="G185" s="7"/>
      <c r="H185" s="7"/>
      <c r="I185" s="6"/>
      <c r="J185" s="7"/>
      <c r="K185" s="36"/>
      <c r="L185" s="8"/>
      <c r="M185" s="8"/>
      <c r="N185" s="8"/>
      <c r="O185" s="8"/>
      <c r="P185" s="7"/>
    </row>
    <row r="186" spans="1:16" x14ac:dyDescent="0.2">
      <c r="A186" s="8"/>
      <c r="B186" s="8"/>
      <c r="C186" s="13"/>
      <c r="D186" s="7"/>
      <c r="E186" s="7"/>
      <c r="F186" s="7"/>
      <c r="G186" s="7"/>
      <c r="H186" s="7"/>
      <c r="I186" s="6"/>
      <c r="J186" s="7"/>
      <c r="K186" s="36"/>
      <c r="L186" s="8"/>
      <c r="M186" s="8"/>
      <c r="N186" s="8"/>
      <c r="O186" s="8"/>
      <c r="P186" s="7"/>
    </row>
    <row r="187" spans="1:16" x14ac:dyDescent="0.2">
      <c r="A187" s="8"/>
      <c r="B187" s="8"/>
      <c r="C187" s="13"/>
      <c r="D187" s="7"/>
      <c r="E187" s="7"/>
      <c r="F187" s="7"/>
      <c r="G187" s="7"/>
      <c r="H187" s="7"/>
      <c r="I187" s="6"/>
      <c r="J187" s="7"/>
      <c r="K187" s="36"/>
      <c r="L187" s="8"/>
      <c r="M187" s="8"/>
      <c r="N187" s="8"/>
      <c r="O187" s="8"/>
      <c r="P187" s="7"/>
    </row>
    <row r="188" spans="1:16" x14ac:dyDescent="0.2">
      <c r="A188" s="8"/>
      <c r="B188" s="8"/>
      <c r="C188" s="13"/>
      <c r="D188" s="7"/>
      <c r="E188" s="7"/>
      <c r="F188" s="7"/>
      <c r="G188" s="7"/>
      <c r="H188" s="7"/>
      <c r="I188" s="6"/>
      <c r="J188" s="7"/>
      <c r="K188" s="36"/>
      <c r="L188" s="8"/>
      <c r="M188" s="8"/>
      <c r="N188" s="8"/>
      <c r="O188" s="8"/>
      <c r="P188" s="7"/>
    </row>
    <row r="189" spans="1:16" x14ac:dyDescent="0.2">
      <c r="A189" s="8"/>
      <c r="B189" s="8"/>
      <c r="C189" s="13"/>
      <c r="D189" s="7"/>
      <c r="E189" s="7"/>
      <c r="F189" s="7"/>
      <c r="G189" s="7"/>
      <c r="H189" s="7"/>
      <c r="I189" s="6"/>
      <c r="J189" s="7"/>
      <c r="K189" s="36"/>
      <c r="L189" s="8"/>
      <c r="M189" s="8"/>
      <c r="N189" s="8"/>
      <c r="O189" s="8"/>
      <c r="P189" s="7"/>
    </row>
    <row r="190" spans="1:16" x14ac:dyDescent="0.2">
      <c r="A190" s="8"/>
      <c r="B190" s="8"/>
      <c r="C190" s="13"/>
      <c r="D190" s="7"/>
      <c r="E190" s="7"/>
      <c r="F190" s="7"/>
      <c r="G190" s="7"/>
      <c r="H190" s="7"/>
      <c r="I190" s="6"/>
      <c r="J190" s="7"/>
      <c r="K190" s="36"/>
      <c r="L190" s="8"/>
      <c r="M190" s="8"/>
      <c r="N190" s="8"/>
      <c r="O190" s="8"/>
      <c r="P190" s="7"/>
    </row>
    <row r="191" spans="1:16" x14ac:dyDescent="0.2">
      <c r="A191" s="8"/>
      <c r="B191" s="8"/>
      <c r="C191" s="13"/>
      <c r="D191" s="7"/>
      <c r="E191" s="7"/>
      <c r="F191" s="7"/>
      <c r="G191" s="7"/>
      <c r="H191" s="7"/>
      <c r="I191" s="6"/>
      <c r="J191" s="7"/>
      <c r="K191" s="36"/>
      <c r="L191" s="8"/>
      <c r="M191" s="8"/>
      <c r="N191" s="8"/>
      <c r="O191" s="8"/>
      <c r="P191" s="7"/>
    </row>
    <row r="192" spans="1:16" x14ac:dyDescent="0.2">
      <c r="A192" s="8"/>
      <c r="B192" s="8"/>
      <c r="C192" s="13"/>
      <c r="D192" s="7"/>
      <c r="E192" s="7"/>
      <c r="F192" s="7"/>
      <c r="G192" s="7"/>
      <c r="H192" s="7"/>
      <c r="I192" s="6"/>
      <c r="J192" s="7"/>
      <c r="K192" s="36"/>
      <c r="L192" s="8"/>
      <c r="M192" s="8"/>
      <c r="N192" s="8"/>
      <c r="O192" s="8"/>
      <c r="P192" s="7"/>
    </row>
    <row r="193" spans="1:16" x14ac:dyDescent="0.2">
      <c r="A193" s="8"/>
      <c r="B193" s="8"/>
      <c r="C193" s="13"/>
      <c r="D193" s="7"/>
      <c r="E193" s="7"/>
      <c r="F193" s="7"/>
      <c r="G193" s="7"/>
      <c r="H193" s="7"/>
      <c r="I193" s="6"/>
      <c r="J193" s="7"/>
      <c r="K193" s="36"/>
      <c r="L193" s="8"/>
      <c r="M193" s="8"/>
      <c r="N193" s="8"/>
      <c r="O193" s="8"/>
      <c r="P193" s="7"/>
    </row>
    <row r="194" spans="1:16" x14ac:dyDescent="0.2">
      <c r="A194" s="8"/>
      <c r="B194" s="8"/>
      <c r="C194" s="13"/>
      <c r="D194" s="7"/>
      <c r="E194" s="7"/>
      <c r="F194" s="7"/>
      <c r="G194" s="7"/>
      <c r="H194" s="7"/>
      <c r="I194" s="6"/>
      <c r="J194" s="7"/>
      <c r="K194" s="36"/>
      <c r="L194" s="8"/>
      <c r="M194" s="8"/>
      <c r="N194" s="8"/>
      <c r="O194" s="8"/>
      <c r="P194" s="7"/>
    </row>
    <row r="10654" spans="4:8" x14ac:dyDescent="0.2">
      <c r="D10654">
        <v>1</v>
      </c>
      <c r="E10654">
        <v>2</v>
      </c>
      <c r="F10654">
        <v>3</v>
      </c>
      <c r="G10654">
        <v>4</v>
      </c>
      <c r="H10654">
        <v>5</v>
      </c>
    </row>
    <row r="10655" spans="4:8" x14ac:dyDescent="0.2">
      <c r="D10655">
        <v>1</v>
      </c>
      <c r="E10655">
        <v>2</v>
      </c>
      <c r="F10655">
        <v>3</v>
      </c>
      <c r="G10655">
        <v>4</v>
      </c>
      <c r="H10655">
        <v>5</v>
      </c>
    </row>
    <row r="10656" spans="4:8" x14ac:dyDescent="0.2">
      <c r="D10656">
        <v>1</v>
      </c>
      <c r="E10656">
        <v>2</v>
      </c>
      <c r="F10656">
        <v>3</v>
      </c>
      <c r="G10656">
        <v>4</v>
      </c>
      <c r="H10656">
        <v>5</v>
      </c>
    </row>
  </sheetData>
  <mergeCells count="1">
    <mergeCell ref="D1:H1"/>
  </mergeCells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7E9AB-B63C-4A02-A3EF-C49685B9E9B8}">
  <sheetPr codeName="Feuil2"/>
  <dimension ref="A1:K64"/>
  <sheetViews>
    <sheetView tabSelected="1" workbookViewId="0">
      <selection activeCell="B1" sqref="B1:B1048576"/>
    </sheetView>
  </sheetViews>
  <sheetFormatPr baseColWidth="10" defaultRowHeight="10.199999999999999" x14ac:dyDescent="0.2"/>
  <cols>
    <col min="1" max="1" width="17.140625" style="14" customWidth="1"/>
    <col min="2" max="2" width="17.140625" style="14" hidden="1" customWidth="1"/>
    <col min="3" max="3" width="28.140625" style="4" customWidth="1"/>
    <col min="4" max="8" width="8.42578125" style="1" customWidth="1"/>
    <col min="9" max="9" width="44.42578125" customWidth="1"/>
    <col min="11" max="11" width="6.28515625" customWidth="1"/>
  </cols>
  <sheetData>
    <row r="1" spans="1:11" x14ac:dyDescent="0.2">
      <c r="A1" s="18" t="s">
        <v>5</v>
      </c>
      <c r="B1" s="18" t="s">
        <v>74</v>
      </c>
      <c r="C1" s="19" t="s">
        <v>6</v>
      </c>
      <c r="D1" s="24" t="s">
        <v>63</v>
      </c>
      <c r="E1" s="24" t="s">
        <v>64</v>
      </c>
      <c r="F1" s="24" t="s">
        <v>65</v>
      </c>
      <c r="G1" s="24" t="s">
        <v>66</v>
      </c>
      <c r="H1" s="24" t="s">
        <v>67</v>
      </c>
      <c r="I1" s="20" t="s">
        <v>62</v>
      </c>
      <c r="J1" s="11"/>
      <c r="K1" s="11"/>
    </row>
    <row r="2" spans="1:11" x14ac:dyDescent="0.2">
      <c r="A2" s="16">
        <v>43976</v>
      </c>
      <c r="B2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LYON PARILLY4397692813</v>
      </c>
      <c r="C2" s="15" t="s">
        <v>14</v>
      </c>
      <c r="D2" s="25">
        <v>9</v>
      </c>
      <c r="E2" s="25">
        <v>2</v>
      </c>
      <c r="F2" s="25">
        <v>8</v>
      </c>
      <c r="G2" s="25">
        <v>1</v>
      </c>
      <c r="H2" s="25">
        <v>3</v>
      </c>
      <c r="I2" s="17" t="s">
        <v>20</v>
      </c>
      <c r="J2" s="11"/>
      <c r="K2" s="11"/>
    </row>
    <row r="3" spans="1:11" x14ac:dyDescent="0.2">
      <c r="A3" s="16">
        <v>43976</v>
      </c>
      <c r="B3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CHATEAUBRIANT4397678952</v>
      </c>
      <c r="C3" s="15" t="s">
        <v>18</v>
      </c>
      <c r="D3" s="25">
        <v>7</v>
      </c>
      <c r="E3" s="25">
        <v>8</v>
      </c>
      <c r="F3" s="25">
        <v>9</v>
      </c>
      <c r="G3" s="25">
        <v>5</v>
      </c>
      <c r="H3" s="25">
        <v>2</v>
      </c>
      <c r="I3" s="17" t="s">
        <v>21</v>
      </c>
      <c r="J3" s="11"/>
      <c r="K3" s="11"/>
    </row>
    <row r="4" spans="1:11" x14ac:dyDescent="0.2">
      <c r="A4" s="16">
        <v>43977</v>
      </c>
      <c r="B4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DIEPPE43977512673</v>
      </c>
      <c r="C4" s="15" t="s">
        <v>15</v>
      </c>
      <c r="D4" s="25">
        <v>5</v>
      </c>
      <c r="E4" s="25">
        <v>12</v>
      </c>
      <c r="F4" s="25">
        <v>6</v>
      </c>
      <c r="G4" s="25">
        <v>7</v>
      </c>
      <c r="H4" s="25">
        <v>3</v>
      </c>
      <c r="I4" s="17" t="s">
        <v>22</v>
      </c>
      <c r="J4" s="11"/>
      <c r="K4" s="11"/>
    </row>
    <row r="5" spans="1:11" x14ac:dyDescent="0.2">
      <c r="A5" s="16">
        <v>43977</v>
      </c>
      <c r="B5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LE MANS43977111649</v>
      </c>
      <c r="C5" s="15" t="s">
        <v>1</v>
      </c>
      <c r="D5" s="25">
        <v>11</v>
      </c>
      <c r="E5" s="25">
        <v>1</v>
      </c>
      <c r="F5" s="25">
        <v>6</v>
      </c>
      <c r="G5" s="25">
        <v>4</v>
      </c>
      <c r="H5" s="25">
        <v>9</v>
      </c>
      <c r="I5" s="17" t="s">
        <v>23</v>
      </c>
      <c r="J5" s="11"/>
      <c r="K5" s="11"/>
    </row>
    <row r="6" spans="1:11" x14ac:dyDescent="0.2">
      <c r="A6" s="16">
        <v>43978</v>
      </c>
      <c r="B6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VICHY4397881672</v>
      </c>
      <c r="C6" s="15" t="s">
        <v>9</v>
      </c>
      <c r="D6" s="25">
        <v>8</v>
      </c>
      <c r="E6" s="25">
        <v>1</v>
      </c>
      <c r="F6" s="25">
        <v>6</v>
      </c>
      <c r="G6" s="25">
        <v>7</v>
      </c>
      <c r="H6" s="25">
        <v>2</v>
      </c>
      <c r="I6" s="17" t="s">
        <v>24</v>
      </c>
      <c r="J6" s="11"/>
      <c r="K6" s="11"/>
    </row>
    <row r="7" spans="1:11" x14ac:dyDescent="0.2">
      <c r="A7" s="16">
        <v>43978</v>
      </c>
      <c r="B7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LYON PARILLY43978121514173</v>
      </c>
      <c r="C7" s="15" t="s">
        <v>14</v>
      </c>
      <c r="D7" s="25">
        <v>12</v>
      </c>
      <c r="E7" s="25">
        <v>15</v>
      </c>
      <c r="F7" s="25">
        <v>14</v>
      </c>
      <c r="G7" s="25">
        <v>17</v>
      </c>
      <c r="H7" s="25">
        <v>3</v>
      </c>
      <c r="I7" s="17" t="s">
        <v>25</v>
      </c>
      <c r="J7" s="11"/>
      <c r="K7" s="11"/>
    </row>
    <row r="8" spans="1:11" x14ac:dyDescent="0.2">
      <c r="A8" s="16">
        <v>43979</v>
      </c>
      <c r="B8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CLAIREFONTAINE439792412109</v>
      </c>
      <c r="C8" s="15" t="s">
        <v>8</v>
      </c>
      <c r="D8" s="25">
        <v>2</v>
      </c>
      <c r="E8" s="25">
        <v>4</v>
      </c>
      <c r="F8" s="25">
        <v>12</v>
      </c>
      <c r="G8" s="25">
        <v>10</v>
      </c>
      <c r="H8" s="25">
        <v>9</v>
      </c>
      <c r="I8" s="17" t="s">
        <v>26</v>
      </c>
      <c r="J8" s="11"/>
      <c r="K8" s="11"/>
    </row>
    <row r="9" spans="1:11" x14ac:dyDescent="0.2">
      <c r="A9" s="16">
        <v>43979</v>
      </c>
      <c r="B9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MESLAY DU MAINE43979106571</v>
      </c>
      <c r="C9" s="15" t="s">
        <v>4</v>
      </c>
      <c r="D9" s="25">
        <v>10</v>
      </c>
      <c r="E9" s="25">
        <v>6</v>
      </c>
      <c r="F9" s="25">
        <v>5</v>
      </c>
      <c r="G9" s="25">
        <v>7</v>
      </c>
      <c r="H9" s="25">
        <v>1</v>
      </c>
      <c r="I9" s="17" t="s">
        <v>27</v>
      </c>
      <c r="J9" s="11"/>
      <c r="K9" s="11"/>
    </row>
    <row r="10" spans="1:11" x14ac:dyDescent="0.2">
      <c r="A10" s="16">
        <v>43980</v>
      </c>
      <c r="B10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LAVAL4398015513210</v>
      </c>
      <c r="C10" s="15" t="s">
        <v>10</v>
      </c>
      <c r="D10" s="25">
        <v>15</v>
      </c>
      <c r="E10" s="25">
        <v>5</v>
      </c>
      <c r="F10" s="25">
        <v>13</v>
      </c>
      <c r="G10" s="25">
        <v>2</v>
      </c>
      <c r="H10" s="25">
        <v>10</v>
      </c>
      <c r="I10" s="17" t="s">
        <v>28</v>
      </c>
      <c r="J10" s="11"/>
      <c r="K10" s="11"/>
    </row>
    <row r="11" spans="1:11" x14ac:dyDescent="0.2">
      <c r="A11" s="16">
        <v>43980</v>
      </c>
      <c r="B11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MARSEILLE BORELY4398010153712</v>
      </c>
      <c r="C11" s="15" t="s">
        <v>13</v>
      </c>
      <c r="D11" s="25">
        <v>10</v>
      </c>
      <c r="E11" s="25">
        <v>15</v>
      </c>
      <c r="F11" s="25">
        <v>3</v>
      </c>
      <c r="G11" s="25">
        <v>7</v>
      </c>
      <c r="H11" s="25">
        <v>12</v>
      </c>
      <c r="I11" s="17" t="s">
        <v>29</v>
      </c>
      <c r="J11" s="11"/>
      <c r="K11" s="11"/>
    </row>
    <row r="12" spans="1:11" x14ac:dyDescent="0.2">
      <c r="A12" s="16">
        <v>43981</v>
      </c>
      <c r="B12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CLAIREFONTAINE43981131151012</v>
      </c>
      <c r="C12" s="15" t="s">
        <v>8</v>
      </c>
      <c r="D12" s="25">
        <v>13</v>
      </c>
      <c r="E12" s="25">
        <v>1</v>
      </c>
      <c r="F12" s="25">
        <v>15</v>
      </c>
      <c r="G12" s="25">
        <v>10</v>
      </c>
      <c r="H12" s="25">
        <v>12</v>
      </c>
      <c r="I12" s="17" t="s">
        <v>30</v>
      </c>
      <c r="J12" s="11"/>
      <c r="K12" s="11"/>
    </row>
    <row r="13" spans="1:11" x14ac:dyDescent="0.2">
      <c r="A13" s="16">
        <v>43981</v>
      </c>
      <c r="B13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DIEPPE43981691223</v>
      </c>
      <c r="C13" s="15" t="s">
        <v>15</v>
      </c>
      <c r="D13" s="25">
        <v>6</v>
      </c>
      <c r="E13" s="25">
        <v>9</v>
      </c>
      <c r="F13" s="25">
        <v>12</v>
      </c>
      <c r="G13" s="25">
        <v>2</v>
      </c>
      <c r="H13" s="25">
        <v>3</v>
      </c>
      <c r="I13" s="17" t="s">
        <v>31</v>
      </c>
      <c r="J13" s="11"/>
      <c r="K13" s="11"/>
    </row>
    <row r="14" spans="1:11" x14ac:dyDescent="0.2">
      <c r="A14" s="16">
        <v>43982</v>
      </c>
      <c r="B14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DEAUVILLE43982918113</v>
      </c>
      <c r="C14" s="15" t="s">
        <v>2</v>
      </c>
      <c r="D14" s="25">
        <v>9</v>
      </c>
      <c r="E14" s="25">
        <v>1</v>
      </c>
      <c r="F14" s="25">
        <v>8</v>
      </c>
      <c r="G14" s="25">
        <v>11</v>
      </c>
      <c r="H14" s="25">
        <v>3</v>
      </c>
      <c r="I14" s="17" t="s">
        <v>32</v>
      </c>
      <c r="J14" s="11"/>
      <c r="K14" s="11"/>
    </row>
    <row r="15" spans="1:11" x14ac:dyDescent="0.2">
      <c r="A15" s="16">
        <v>43982</v>
      </c>
      <c r="B15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LA ROCHE POSAY43982154616</v>
      </c>
      <c r="C15" s="15" t="s">
        <v>16</v>
      </c>
      <c r="D15" s="25">
        <v>1</v>
      </c>
      <c r="E15" s="25">
        <v>5</v>
      </c>
      <c r="F15" s="25">
        <v>4</v>
      </c>
      <c r="G15" s="25">
        <v>6</v>
      </c>
      <c r="H15" s="25">
        <v>16</v>
      </c>
      <c r="I15" s="17" t="s">
        <v>33</v>
      </c>
      <c r="J15" s="11"/>
      <c r="K15" s="11"/>
    </row>
    <row r="16" spans="1:11" x14ac:dyDescent="0.2">
      <c r="A16" s="16">
        <v>43983</v>
      </c>
      <c r="B16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DEAUVILLE439837105212</v>
      </c>
      <c r="C16" s="15" t="s">
        <v>2</v>
      </c>
      <c r="D16" s="25">
        <v>7</v>
      </c>
      <c r="E16" s="25">
        <v>10</v>
      </c>
      <c r="F16" s="25">
        <v>5</v>
      </c>
      <c r="G16" s="25">
        <v>2</v>
      </c>
      <c r="H16" s="25">
        <v>12</v>
      </c>
      <c r="I16" s="17" t="s">
        <v>34</v>
      </c>
      <c r="J16" s="11"/>
      <c r="K16" s="11"/>
    </row>
    <row r="17" spans="1:11" x14ac:dyDescent="0.2">
      <c r="A17" s="16">
        <v>43983</v>
      </c>
      <c r="B17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DEAUVILLE439831027145</v>
      </c>
      <c r="C17" s="15" t="s">
        <v>2</v>
      </c>
      <c r="D17" s="25">
        <v>10</v>
      </c>
      <c r="E17" s="25">
        <v>2</v>
      </c>
      <c r="F17" s="25">
        <v>7</v>
      </c>
      <c r="G17" s="25">
        <v>14</v>
      </c>
      <c r="H17" s="25">
        <v>5</v>
      </c>
      <c r="I17" s="17" t="s">
        <v>35</v>
      </c>
      <c r="J17" s="11"/>
      <c r="K17" s="11"/>
    </row>
    <row r="18" spans="1:11" x14ac:dyDescent="0.2">
      <c r="A18" s="16">
        <v>43984</v>
      </c>
      <c r="B18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MARSEILLE BORELY439843104126</v>
      </c>
      <c r="C18" s="15" t="s">
        <v>13</v>
      </c>
      <c r="D18" s="25">
        <v>3</v>
      </c>
      <c r="E18" s="25">
        <v>10</v>
      </c>
      <c r="F18" s="25">
        <v>4</v>
      </c>
      <c r="G18" s="25">
        <v>12</v>
      </c>
      <c r="H18" s="25">
        <v>6</v>
      </c>
      <c r="I18" s="17" t="s">
        <v>36</v>
      </c>
      <c r="J18" s="11"/>
      <c r="K18" s="11"/>
    </row>
    <row r="19" spans="1:11" x14ac:dyDescent="0.2">
      <c r="A19" s="16">
        <v>43984</v>
      </c>
      <c r="B19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LAVAL439846316914</v>
      </c>
      <c r="C19" s="15" t="s">
        <v>10</v>
      </c>
      <c r="D19" s="25">
        <v>6</v>
      </c>
      <c r="E19" s="25">
        <v>3</v>
      </c>
      <c r="F19" s="25">
        <v>16</v>
      </c>
      <c r="G19" s="25">
        <v>9</v>
      </c>
      <c r="H19" s="25">
        <v>14</v>
      </c>
      <c r="I19" s="17" t="s">
        <v>37</v>
      </c>
      <c r="J19" s="11"/>
      <c r="K19" s="11"/>
    </row>
    <row r="20" spans="1:11" x14ac:dyDescent="0.2">
      <c r="A20" s="16">
        <v>44234</v>
      </c>
      <c r="B20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VINCENNES44234948512</v>
      </c>
      <c r="C20" s="15" t="s">
        <v>0</v>
      </c>
      <c r="D20" s="25">
        <v>9</v>
      </c>
      <c r="E20" s="25">
        <v>4</v>
      </c>
      <c r="F20" s="25">
        <v>8</v>
      </c>
      <c r="G20" s="25">
        <v>5</v>
      </c>
      <c r="H20" s="25">
        <v>12</v>
      </c>
      <c r="I20" s="17" t="s">
        <v>38</v>
      </c>
      <c r="J20" s="11"/>
      <c r="K20" s="11"/>
    </row>
    <row r="21" spans="1:11" x14ac:dyDescent="0.2">
      <c r="A21" s="16">
        <v>44234</v>
      </c>
      <c r="B21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VINCENNES44234259713</v>
      </c>
      <c r="C21" s="15" t="s">
        <v>0</v>
      </c>
      <c r="D21" s="25">
        <v>2</v>
      </c>
      <c r="E21" s="25">
        <v>5</v>
      </c>
      <c r="F21" s="25">
        <v>9</v>
      </c>
      <c r="G21" s="25">
        <v>7</v>
      </c>
      <c r="H21" s="25">
        <v>13</v>
      </c>
      <c r="I21" s="17" t="s">
        <v>39</v>
      </c>
      <c r="J21" s="11"/>
      <c r="K21" s="11"/>
    </row>
    <row r="22" spans="1:11" x14ac:dyDescent="0.2">
      <c r="A22" s="16">
        <v>44235</v>
      </c>
      <c r="B22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VINCENNES442351224911</v>
      </c>
      <c r="C22" s="15" t="s">
        <v>0</v>
      </c>
      <c r="D22" s="25">
        <v>12</v>
      </c>
      <c r="E22" s="25">
        <v>2</v>
      </c>
      <c r="F22" s="25">
        <v>4</v>
      </c>
      <c r="G22" s="25">
        <v>9</v>
      </c>
      <c r="H22" s="25">
        <v>11</v>
      </c>
      <c r="I22" s="17" t="s">
        <v>40</v>
      </c>
      <c r="J22" s="11"/>
      <c r="K22" s="11"/>
    </row>
    <row r="23" spans="1:11" x14ac:dyDescent="0.2">
      <c r="A23" s="16">
        <v>44235</v>
      </c>
      <c r="B23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VINCENNES44235251083</v>
      </c>
      <c r="C23" s="15" t="s">
        <v>0</v>
      </c>
      <c r="D23" s="25">
        <v>2</v>
      </c>
      <c r="E23" s="25">
        <v>5</v>
      </c>
      <c r="F23" s="25">
        <v>10</v>
      </c>
      <c r="G23" s="25">
        <v>8</v>
      </c>
      <c r="H23" s="25">
        <v>3</v>
      </c>
      <c r="I23" s="17" t="s">
        <v>41</v>
      </c>
      <c r="J23" s="11"/>
      <c r="K23" s="11"/>
    </row>
    <row r="24" spans="1:11" x14ac:dyDescent="0.2">
      <c r="A24" s="16">
        <v>44733</v>
      </c>
      <c r="B24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SAINT CLOUD447331239611</v>
      </c>
      <c r="C24" s="15" t="s">
        <v>12</v>
      </c>
      <c r="D24" s="25">
        <v>12</v>
      </c>
      <c r="E24" s="25">
        <v>3</v>
      </c>
      <c r="F24" s="25">
        <v>9</v>
      </c>
      <c r="G24" s="25">
        <v>6</v>
      </c>
      <c r="H24" s="25">
        <v>11</v>
      </c>
      <c r="I24" s="17" t="s">
        <v>42</v>
      </c>
      <c r="J24" s="11"/>
      <c r="K24" s="11"/>
    </row>
    <row r="25" spans="1:11" x14ac:dyDescent="0.2">
      <c r="A25" s="16">
        <v>44733</v>
      </c>
      <c r="B25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SAINT CLOUD447331153121</v>
      </c>
      <c r="C25" s="15" t="s">
        <v>12</v>
      </c>
      <c r="D25" s="25">
        <v>11</v>
      </c>
      <c r="E25" s="25">
        <v>5</v>
      </c>
      <c r="F25" s="25">
        <v>3</v>
      </c>
      <c r="G25" s="25">
        <v>12</v>
      </c>
      <c r="H25" s="25">
        <v>1</v>
      </c>
      <c r="I25" s="17" t="s">
        <v>43</v>
      </c>
      <c r="J25" s="11"/>
      <c r="K25" s="11"/>
    </row>
    <row r="26" spans="1:11" x14ac:dyDescent="0.2">
      <c r="A26" s="16">
        <v>44734</v>
      </c>
      <c r="B26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TOULOUSE447341014278</v>
      </c>
      <c r="C26" s="15" t="s">
        <v>3</v>
      </c>
      <c r="D26" s="25">
        <v>10</v>
      </c>
      <c r="E26" s="25">
        <v>14</v>
      </c>
      <c r="F26" s="25">
        <v>2</v>
      </c>
      <c r="G26" s="25">
        <v>7</v>
      </c>
      <c r="H26" s="25">
        <v>8</v>
      </c>
      <c r="I26" s="17" t="s">
        <v>44</v>
      </c>
      <c r="J26" s="11"/>
      <c r="K26" s="11"/>
    </row>
    <row r="27" spans="1:11" x14ac:dyDescent="0.2">
      <c r="A27" s="16">
        <v>44734</v>
      </c>
      <c r="B27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TOULOUSE44734111867</v>
      </c>
      <c r="C27" s="15" t="s">
        <v>3</v>
      </c>
      <c r="D27" s="25">
        <v>11</v>
      </c>
      <c r="E27" s="25">
        <v>1</v>
      </c>
      <c r="F27" s="25">
        <v>8</v>
      </c>
      <c r="G27" s="25">
        <v>6</v>
      </c>
      <c r="H27" s="25">
        <v>7</v>
      </c>
      <c r="I27" s="17" t="s">
        <v>45</v>
      </c>
      <c r="J27" s="11"/>
      <c r="K27" s="11"/>
    </row>
    <row r="28" spans="1:11" x14ac:dyDescent="0.2">
      <c r="A28" s="16">
        <v>44735</v>
      </c>
      <c r="B28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CHANTILLY44735634132</v>
      </c>
      <c r="C28" s="15" t="s">
        <v>11</v>
      </c>
      <c r="D28" s="25">
        <v>6</v>
      </c>
      <c r="E28" s="25">
        <v>3</v>
      </c>
      <c r="F28" s="25">
        <v>4</v>
      </c>
      <c r="G28" s="25">
        <v>13</v>
      </c>
      <c r="H28" s="25">
        <v>2</v>
      </c>
      <c r="I28" s="17" t="s">
        <v>46</v>
      </c>
      <c r="J28" s="11"/>
      <c r="K28" s="11"/>
    </row>
    <row r="29" spans="1:11" x14ac:dyDescent="0.2">
      <c r="A29" s="16">
        <v>44735</v>
      </c>
      <c r="B29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CHANTILLY44735185910</v>
      </c>
      <c r="C29" s="15" t="s">
        <v>11</v>
      </c>
      <c r="D29" s="25">
        <v>1</v>
      </c>
      <c r="E29" s="25">
        <v>8</v>
      </c>
      <c r="F29" s="25">
        <v>5</v>
      </c>
      <c r="G29" s="25">
        <v>9</v>
      </c>
      <c r="H29" s="25">
        <v>10</v>
      </c>
      <c r="I29" s="17" t="s">
        <v>47</v>
      </c>
      <c r="J29" s="11"/>
      <c r="K29" s="11"/>
    </row>
    <row r="30" spans="1:11" x14ac:dyDescent="0.2">
      <c r="A30" s="16">
        <v>44736</v>
      </c>
      <c r="B30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VINCENNES447367321012</v>
      </c>
      <c r="C30" s="15" t="s">
        <v>0</v>
      </c>
      <c r="D30" s="25">
        <v>7</v>
      </c>
      <c r="E30" s="25">
        <v>3</v>
      </c>
      <c r="F30" s="25">
        <v>2</v>
      </c>
      <c r="G30" s="25">
        <v>10</v>
      </c>
      <c r="H30" s="25">
        <v>12</v>
      </c>
      <c r="I30" s="17" t="s">
        <v>48</v>
      </c>
      <c r="J30" s="11"/>
      <c r="K30" s="11"/>
    </row>
    <row r="31" spans="1:11" x14ac:dyDescent="0.2">
      <c r="A31" s="16">
        <v>44736</v>
      </c>
      <c r="B31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SAINT CLOUD4473668145</v>
      </c>
      <c r="C31" s="15" t="s">
        <v>12</v>
      </c>
      <c r="D31" s="25">
        <v>6</v>
      </c>
      <c r="E31" s="25">
        <v>8</v>
      </c>
      <c r="F31" s="25">
        <v>1</v>
      </c>
      <c r="G31" s="25">
        <v>4</v>
      </c>
      <c r="H31" s="25">
        <v>5</v>
      </c>
      <c r="I31" s="17" t="s">
        <v>49</v>
      </c>
      <c r="J31" s="11"/>
      <c r="K31" s="11"/>
    </row>
    <row r="32" spans="1:11" x14ac:dyDescent="0.2">
      <c r="A32" s="16">
        <v>45655</v>
      </c>
      <c r="B32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VINCENNES456551039611</v>
      </c>
      <c r="C32" s="15" t="s">
        <v>0</v>
      </c>
      <c r="D32" s="25">
        <v>10</v>
      </c>
      <c r="E32" s="25">
        <v>3</v>
      </c>
      <c r="F32" s="25">
        <v>9</v>
      </c>
      <c r="G32" s="25">
        <v>6</v>
      </c>
      <c r="H32" s="25">
        <v>11</v>
      </c>
      <c r="I32" s="17" t="s">
        <v>50</v>
      </c>
      <c r="J32" s="11"/>
      <c r="K32" s="11"/>
    </row>
    <row r="33" spans="1:11" x14ac:dyDescent="0.2">
      <c r="A33" s="16">
        <v>45656</v>
      </c>
      <c r="B33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CHANTILLY456561043127</v>
      </c>
      <c r="C33" s="15" t="s">
        <v>11</v>
      </c>
      <c r="D33" s="25">
        <v>10</v>
      </c>
      <c r="E33" s="25">
        <v>4</v>
      </c>
      <c r="F33" s="25">
        <v>3</v>
      </c>
      <c r="G33" s="25">
        <v>12</v>
      </c>
      <c r="H33" s="25">
        <v>7</v>
      </c>
      <c r="I33" s="17" t="s">
        <v>51</v>
      </c>
      <c r="J33" s="11"/>
      <c r="K33" s="11"/>
    </row>
    <row r="34" spans="1:11" x14ac:dyDescent="0.2">
      <c r="A34" s="16">
        <v>45656</v>
      </c>
      <c r="B34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GRAIGNES45656732114</v>
      </c>
      <c r="C34" s="15" t="s">
        <v>17</v>
      </c>
      <c r="D34" s="25">
        <v>7</v>
      </c>
      <c r="E34" s="25">
        <v>3</v>
      </c>
      <c r="F34" s="25">
        <v>2</v>
      </c>
      <c r="G34" s="25">
        <v>1</v>
      </c>
      <c r="H34" s="25">
        <v>14</v>
      </c>
      <c r="I34" s="17" t="s">
        <v>52</v>
      </c>
      <c r="J34" s="11"/>
      <c r="K34" s="11"/>
    </row>
    <row r="35" spans="1:11" x14ac:dyDescent="0.2">
      <c r="A35" s="16">
        <v>45657</v>
      </c>
      <c r="B35" s="16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VINCENNES45657631659</v>
      </c>
      <c r="C35" s="15" t="s">
        <v>0</v>
      </c>
      <c r="D35" s="25">
        <v>6</v>
      </c>
      <c r="E35" s="25">
        <v>3</v>
      </c>
      <c r="F35" s="25">
        <v>16</v>
      </c>
      <c r="G35" s="25">
        <v>5</v>
      </c>
      <c r="H35" s="25">
        <v>9</v>
      </c>
      <c r="I35" s="17" t="s">
        <v>53</v>
      </c>
      <c r="J35" s="11"/>
      <c r="K35" s="11"/>
    </row>
    <row r="36" spans="1:11" x14ac:dyDescent="0.2">
      <c r="A36" s="21">
        <v>45657</v>
      </c>
      <c r="B36" s="21" t="str">
        <f>T_reception[[#This Row],[Hippodrome]]&amp;T_reception[[#This Row],[Date]]&amp;T_reception[[#This Row],[1er]]&amp;T_reception[[#This Row],[2eme]]&amp;T_reception[[#This Row],[3eme]]&amp;T_reception[[#This Row],[4eme]]&amp;T_reception[[#This Row],[5eme]]</f>
        <v>VINCENNES45657811141013</v>
      </c>
      <c r="C36" s="22" t="s">
        <v>0</v>
      </c>
      <c r="D36" s="26">
        <v>8</v>
      </c>
      <c r="E36" s="26">
        <v>11</v>
      </c>
      <c r="F36" s="26">
        <v>14</v>
      </c>
      <c r="G36" s="26">
        <v>10</v>
      </c>
      <c r="H36" s="26">
        <v>13</v>
      </c>
      <c r="I36" s="23" t="s">
        <v>54</v>
      </c>
      <c r="J36" s="7"/>
      <c r="K36" s="7"/>
    </row>
    <row r="37" spans="1:11" x14ac:dyDescent="0.2">
      <c r="A37" s="12"/>
      <c r="B37" s="12"/>
      <c r="C37" s="13"/>
      <c r="D37" s="8"/>
      <c r="E37" s="8"/>
      <c r="F37" s="8"/>
      <c r="G37" s="8"/>
      <c r="H37" s="8"/>
      <c r="I37" s="7"/>
      <c r="J37" s="7"/>
      <c r="K37" s="7"/>
    </row>
    <row r="38" spans="1:11" x14ac:dyDescent="0.2">
      <c r="A38" s="12"/>
      <c r="B38" s="12"/>
      <c r="C38" s="13"/>
      <c r="D38" s="8"/>
      <c r="E38" s="8"/>
      <c r="F38" s="8"/>
      <c r="G38" s="8"/>
      <c r="H38" s="8"/>
      <c r="I38" s="7"/>
      <c r="J38" s="7"/>
      <c r="K38" s="7"/>
    </row>
    <row r="39" spans="1:11" x14ac:dyDescent="0.2">
      <c r="A39" s="12"/>
      <c r="B39" s="12"/>
      <c r="C39" s="13"/>
      <c r="D39" s="8"/>
      <c r="E39" s="8"/>
      <c r="F39" s="8"/>
      <c r="G39" s="8"/>
      <c r="H39" s="8"/>
      <c r="I39" s="7"/>
      <c r="J39" s="7"/>
      <c r="K39" s="7"/>
    </row>
    <row r="40" spans="1:11" x14ac:dyDescent="0.2">
      <c r="A40" s="12"/>
      <c r="B40" s="12"/>
      <c r="C40" s="13"/>
      <c r="D40" s="8"/>
      <c r="E40" s="8"/>
      <c r="F40" s="8"/>
      <c r="G40" s="8"/>
      <c r="H40" s="8"/>
      <c r="I40" s="7"/>
      <c r="J40" s="7"/>
      <c r="K40" s="7"/>
    </row>
    <row r="41" spans="1:11" x14ac:dyDescent="0.2">
      <c r="A41" s="12"/>
      <c r="B41" s="12"/>
      <c r="C41" s="13"/>
      <c r="D41" s="8"/>
      <c r="E41" s="8"/>
      <c r="F41" s="8"/>
      <c r="G41" s="8"/>
      <c r="H41" s="8"/>
      <c r="I41" s="7"/>
      <c r="J41" s="7"/>
      <c r="K41" s="7"/>
    </row>
    <row r="42" spans="1:11" x14ac:dyDescent="0.2">
      <c r="A42" s="12"/>
      <c r="B42" s="12"/>
      <c r="C42" s="13"/>
      <c r="D42" s="8"/>
      <c r="E42" s="8"/>
      <c r="F42" s="8"/>
      <c r="G42" s="8"/>
      <c r="H42" s="8"/>
      <c r="I42" s="7"/>
      <c r="J42" s="7"/>
      <c r="K42" s="7"/>
    </row>
    <row r="43" spans="1:11" x14ac:dyDescent="0.2">
      <c r="A43" s="12"/>
      <c r="B43" s="12"/>
      <c r="C43" s="13"/>
      <c r="D43" s="8"/>
      <c r="E43" s="8"/>
      <c r="F43" s="8"/>
      <c r="G43" s="8"/>
      <c r="H43" s="8"/>
      <c r="I43" s="7"/>
      <c r="J43" s="7"/>
      <c r="K43" s="7"/>
    </row>
    <row r="44" spans="1:11" x14ac:dyDescent="0.2">
      <c r="A44" s="12"/>
      <c r="B44" s="12"/>
      <c r="C44" s="13"/>
      <c r="D44" s="8"/>
      <c r="E44" s="8"/>
      <c r="F44" s="8"/>
      <c r="G44" s="8"/>
      <c r="H44" s="8"/>
      <c r="I44" s="7"/>
      <c r="J44" s="7"/>
      <c r="K44" s="7"/>
    </row>
    <row r="45" spans="1:11" x14ac:dyDescent="0.2">
      <c r="A45" s="12"/>
      <c r="B45" s="12"/>
      <c r="C45" s="13"/>
      <c r="D45" s="8"/>
      <c r="E45" s="8"/>
      <c r="F45" s="8"/>
      <c r="G45" s="8"/>
      <c r="H45" s="8"/>
      <c r="I45" s="7"/>
      <c r="J45" s="7"/>
      <c r="K45" s="7"/>
    </row>
    <row r="46" spans="1:11" x14ac:dyDescent="0.2">
      <c r="A46" s="12"/>
      <c r="B46" s="12"/>
      <c r="C46" s="13"/>
      <c r="D46" s="8"/>
      <c r="E46" s="8"/>
      <c r="F46" s="8"/>
      <c r="G46" s="8"/>
      <c r="H46" s="8"/>
      <c r="I46" s="7"/>
      <c r="J46" s="7"/>
      <c r="K46" s="7"/>
    </row>
    <row r="47" spans="1:11" x14ac:dyDescent="0.2">
      <c r="A47" s="12"/>
      <c r="B47" s="12"/>
      <c r="C47" s="13"/>
      <c r="D47" s="8"/>
      <c r="E47" s="8"/>
      <c r="F47" s="8"/>
      <c r="G47" s="8"/>
      <c r="H47" s="8"/>
      <c r="I47" s="7"/>
      <c r="J47" s="7"/>
      <c r="K47" s="7"/>
    </row>
    <row r="48" spans="1:11" x14ac:dyDescent="0.2">
      <c r="A48" s="12"/>
      <c r="B48" s="12"/>
      <c r="C48" s="13"/>
      <c r="D48" s="8"/>
      <c r="E48" s="8"/>
      <c r="F48" s="8"/>
      <c r="G48" s="8"/>
      <c r="H48" s="8"/>
      <c r="I48" s="7"/>
      <c r="J48" s="7"/>
      <c r="K48" s="7"/>
    </row>
    <row r="49" spans="1:11" x14ac:dyDescent="0.2">
      <c r="A49" s="12"/>
      <c r="B49" s="12"/>
      <c r="C49" s="13"/>
      <c r="D49" s="8"/>
      <c r="E49" s="8"/>
      <c r="F49" s="8"/>
      <c r="G49" s="8"/>
      <c r="H49" s="8"/>
      <c r="I49" s="7"/>
      <c r="J49" s="7"/>
      <c r="K49" s="7"/>
    </row>
    <row r="50" spans="1:11" x14ac:dyDescent="0.2">
      <c r="A50" s="12"/>
      <c r="B50" s="12"/>
      <c r="C50" s="13"/>
      <c r="D50" s="8"/>
      <c r="E50" s="8"/>
      <c r="F50" s="8"/>
      <c r="G50" s="8"/>
      <c r="H50" s="8"/>
      <c r="I50" s="7"/>
      <c r="J50" s="7"/>
      <c r="K50" s="7"/>
    </row>
    <row r="51" spans="1:11" x14ac:dyDescent="0.2">
      <c r="A51" s="12"/>
      <c r="B51" s="12"/>
      <c r="C51" s="13"/>
      <c r="D51" s="8"/>
      <c r="E51" s="8"/>
      <c r="F51" s="8"/>
      <c r="G51" s="8"/>
      <c r="H51" s="8"/>
      <c r="I51" s="7"/>
      <c r="J51" s="7"/>
      <c r="K51" s="7"/>
    </row>
    <row r="52" spans="1:11" x14ac:dyDescent="0.2">
      <c r="A52" s="12"/>
      <c r="B52" s="12"/>
      <c r="C52" s="13"/>
      <c r="D52" s="8"/>
      <c r="E52" s="8"/>
      <c r="F52" s="8"/>
      <c r="G52" s="8"/>
      <c r="H52" s="8"/>
      <c r="I52" s="7"/>
      <c r="J52" s="7"/>
      <c r="K52" s="7"/>
    </row>
    <row r="53" spans="1:11" x14ac:dyDescent="0.2">
      <c r="A53" s="12"/>
      <c r="B53" s="12"/>
      <c r="C53" s="13"/>
      <c r="D53" s="8"/>
      <c r="E53" s="8"/>
      <c r="F53" s="8"/>
      <c r="G53" s="8"/>
      <c r="H53" s="8"/>
      <c r="I53" s="7"/>
      <c r="J53" s="7"/>
      <c r="K53" s="7"/>
    </row>
    <row r="54" spans="1:11" x14ac:dyDescent="0.2">
      <c r="A54" s="12"/>
      <c r="B54" s="12"/>
      <c r="C54" s="13"/>
      <c r="D54" s="8"/>
      <c r="E54" s="8"/>
      <c r="F54" s="8"/>
      <c r="G54" s="8"/>
      <c r="H54" s="8"/>
      <c r="I54" s="7"/>
      <c r="J54" s="7"/>
      <c r="K54" s="7"/>
    </row>
    <row r="55" spans="1:11" x14ac:dyDescent="0.2">
      <c r="A55" s="12"/>
      <c r="B55" s="12"/>
      <c r="C55" s="13"/>
      <c r="D55" s="8"/>
      <c r="E55" s="8"/>
      <c r="F55" s="8"/>
      <c r="G55" s="8"/>
      <c r="H55" s="8"/>
      <c r="I55" s="7"/>
      <c r="J55" s="7"/>
      <c r="K55" s="7"/>
    </row>
    <row r="56" spans="1:11" x14ac:dyDescent="0.2">
      <c r="A56" s="12"/>
      <c r="B56" s="12"/>
      <c r="C56" s="13"/>
      <c r="D56" s="8"/>
      <c r="E56" s="8"/>
      <c r="F56" s="8"/>
      <c r="G56" s="8"/>
      <c r="H56" s="8"/>
      <c r="I56" s="7"/>
      <c r="J56" s="7"/>
      <c r="K56" s="7"/>
    </row>
    <row r="57" spans="1:11" x14ac:dyDescent="0.2">
      <c r="A57" s="12"/>
      <c r="B57" s="12"/>
      <c r="C57" s="13"/>
      <c r="D57" s="8"/>
      <c r="E57" s="8"/>
      <c r="F57" s="8"/>
      <c r="G57" s="8"/>
      <c r="H57" s="8"/>
      <c r="I57" s="7"/>
      <c r="J57" s="7"/>
      <c r="K57" s="7"/>
    </row>
    <row r="58" spans="1:11" x14ac:dyDescent="0.2">
      <c r="A58" s="12"/>
      <c r="B58" s="12"/>
      <c r="C58" s="13"/>
      <c r="D58" s="8"/>
      <c r="E58" s="8"/>
      <c r="F58" s="8"/>
      <c r="G58" s="8"/>
      <c r="H58" s="8"/>
      <c r="I58" s="7"/>
      <c r="J58" s="7"/>
      <c r="K58" s="7"/>
    </row>
    <row r="59" spans="1:11" x14ac:dyDescent="0.2">
      <c r="A59" s="12"/>
      <c r="B59" s="12"/>
      <c r="C59" s="13"/>
      <c r="D59" s="8"/>
      <c r="E59" s="8"/>
      <c r="F59" s="8"/>
      <c r="G59" s="8"/>
      <c r="H59" s="8"/>
      <c r="I59" s="7"/>
      <c r="J59" s="7"/>
      <c r="K59" s="7"/>
    </row>
    <row r="60" spans="1:11" x14ac:dyDescent="0.2">
      <c r="A60" s="12"/>
      <c r="B60" s="12"/>
      <c r="C60" s="13"/>
      <c r="D60" s="8"/>
      <c r="E60" s="8"/>
      <c r="F60" s="8"/>
      <c r="G60" s="8"/>
      <c r="H60" s="8"/>
      <c r="I60" s="7"/>
      <c r="J60" s="7"/>
      <c r="K60" s="7"/>
    </row>
    <row r="61" spans="1:11" x14ac:dyDescent="0.2">
      <c r="A61" s="12"/>
      <c r="B61" s="12"/>
      <c r="C61" s="13"/>
      <c r="D61" s="8"/>
      <c r="E61" s="8"/>
      <c r="F61" s="8"/>
      <c r="G61" s="8"/>
      <c r="H61" s="8"/>
      <c r="I61" s="7"/>
      <c r="J61" s="7"/>
      <c r="K61" s="7"/>
    </row>
    <row r="62" spans="1:11" x14ac:dyDescent="0.2">
      <c r="A62" s="12"/>
      <c r="B62" s="12"/>
      <c r="C62" s="13"/>
      <c r="D62" s="8"/>
      <c r="E62" s="8"/>
      <c r="F62" s="8"/>
      <c r="G62" s="8"/>
      <c r="H62" s="8"/>
      <c r="I62" s="7"/>
      <c r="J62" s="7"/>
      <c r="K62" s="7"/>
    </row>
    <row r="63" spans="1:11" x14ac:dyDescent="0.2">
      <c r="A63" s="12"/>
      <c r="B63" s="12"/>
      <c r="C63" s="13"/>
      <c r="D63" s="8"/>
      <c r="E63" s="8"/>
      <c r="F63" s="8"/>
      <c r="G63" s="8"/>
      <c r="H63" s="8"/>
      <c r="I63" s="7"/>
      <c r="J63" s="7"/>
      <c r="K63" s="7"/>
    </row>
    <row r="64" spans="1:11" x14ac:dyDescent="0.2">
      <c r="A64" s="12"/>
      <c r="B64" s="12"/>
      <c r="C64" s="13"/>
      <c r="D64" s="8"/>
      <c r="E64" s="8"/>
      <c r="F64" s="8"/>
      <c r="G64" s="8"/>
      <c r="H64" s="8"/>
      <c r="I64" s="7"/>
      <c r="J64" s="7"/>
      <c r="K64" s="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Mise en place par la date ET AR</vt:lpstr>
      <vt:lpstr>Reception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François ROUZE</cp:lastModifiedBy>
  <dcterms:created xsi:type="dcterms:W3CDTF">2022-07-24T17:57:47Z</dcterms:created>
  <dcterms:modified xsi:type="dcterms:W3CDTF">2025-01-16T08:00:06Z</dcterms:modified>
</cp:coreProperties>
</file>