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41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BA314AEB-4E04-4028-A740-C8CF9FA22867}" xr6:coauthVersionLast="36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Dde" sheetId="3" r:id="rId1"/>
    <sheet name="Solde" sheetId="2" r:id="rId2"/>
  </sheets>
  <calcPr calcId="191029"/>
</workbook>
</file>

<file path=xl/calcChain.xml><?xml version="1.0" encoding="utf-8"?>
<calcChain xmlns="http://schemas.openxmlformats.org/spreadsheetml/2006/main">
  <c r="D2" i="2" l="1"/>
  <c r="E5" i="2"/>
  <c r="F4" i="2"/>
  <c r="E4" i="2"/>
</calcChain>
</file>

<file path=xl/sharedStrings.xml><?xml version="1.0" encoding="utf-8"?>
<sst xmlns="http://schemas.openxmlformats.org/spreadsheetml/2006/main" count="48" uniqueCount="26">
  <si>
    <t>Agent</t>
  </si>
  <si>
    <t>Type de congé</t>
  </si>
  <si>
    <t>Date de début</t>
  </si>
  <si>
    <t>Date de fin</t>
  </si>
  <si>
    <t>Partie de la journée</t>
  </si>
  <si>
    <t>Statut</t>
  </si>
  <si>
    <t>1. Congés payés</t>
  </si>
  <si>
    <t>Journée</t>
  </si>
  <si>
    <t>Accepté</t>
  </si>
  <si>
    <t>Commentaire</t>
  </si>
  <si>
    <t>A valider</t>
  </si>
  <si>
    <t>Matricule</t>
  </si>
  <si>
    <t>College</t>
  </si>
  <si>
    <t>Solde acquis total</t>
  </si>
  <si>
    <t>Ouvrier</t>
  </si>
  <si>
    <t>Nbe Jours</t>
  </si>
  <si>
    <t>DURAND PAUL</t>
  </si>
  <si>
    <t>ROULE PIERRE</t>
  </si>
  <si>
    <t>nbe de jours pris</t>
  </si>
  <si>
    <t>solde</t>
  </si>
  <si>
    <t>resultats attendus en E4</t>
  </si>
  <si>
    <t>dans ce tableau, je recupère les demandes de congés des salariés</t>
  </si>
  <si>
    <t>dans ce tableau, je souhaite synthétiser au fur et à mesure des demandes le nombre de jours demandés par mes salariés</t>
  </si>
  <si>
    <t>converti en tableau structuré (insertion/ tableau), pour ne pas devoir refert les formules en cas de modif….</t>
  </si>
  <si>
    <t>les 12 ne sont pas validées…</t>
  </si>
  <si>
    <t>Nom Prénom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</si>
</sst>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sz val="11"/>
      <color rgb="FFFF0000"/>
      <name val="Calibri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2" borderId="0" xfId="0" applyFill="1"/>
    <xf numFmtId="0" fontId="2" fillId="0" borderId="0" xfId="0" applyFont="1"/>
    <xf numFmtId="0" fontId="2" fillId="0" borderId="0" xfId="0" applyFont="1" applyAlignment="1">
      <alignment wrapText="1"/>
    </xf>
    <xf numFmtId="0" fontId="2" fillId="0" borderId="0" xfId="0" applyFont="1" applyAlignment="1">
      <alignment horizontal="center" wrapText="1"/>
    </xf>
    <xf numFmtId="0" fontId="0" fillId="0" borderId="2" xfId="0" applyBorder="1"/>
    <xf numFmtId="0" fontId="0" fillId="0" borderId="3" xfId="0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14" fontId="0" fillId="0" borderId="8" xfId="0" applyNumberFormat="1" applyBorder="1"/>
    <xf numFmtId="0" fontId="0" fillId="0" borderId="9" xfId="0" applyBorder="1"/>
    <xf numFmtId="0" fontId="3" fillId="0" borderId="1" xfId="0" applyFont="1" applyBorder="1"/>
    <xf numFmtId="0" fontId="3" fillId="0" borderId="0" xfId="0" applyFont="1"/>
    <xf numFmtId="0" fontId="0" fillId="0" borderId="0" xfId="0" applyFill="1"/>
    <xf numFmtId="0" fontId="3" fillId="0" borderId="0" xfId="0" applyFont="1" applyFill="1"/>
  </cellXfs>
  <cellStyles count="1">
    <cellStyle name="Normal" xfId="0" builtinId="0"/>
  </cellStyles>
  <dxfs count="13"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/>
        <bottom/>
      </border>
    </dxf>
    <dxf>
      <border diagonalUp="0" diagonalDown="0">
        <left style="thin">
          <color theme="0" tint="-0.34998626667073579"/>
        </left>
        <right/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numFmt numFmtId="19" formatCode="dd/mm/yyyy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numFmt numFmtId="19" formatCode="dd/mm/yyyy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 diagonalUp="0" diagonalDown="0">
        <left/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  <dxf>
      <border outline="0">
        <top style="thin">
          <color theme="0" tint="-0.34998626667073579"/>
        </top>
      </border>
    </dxf>
    <dxf>
      <border outline="0">
        <bottom style="thin">
          <color theme="0" tint="-0.34998626667073579"/>
        </bottom>
      </border>
    </dxf>
    <dxf>
      <border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</dxfs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8DE7414-96A4-4AAC-96B4-BAD512DF71C7}" name="T_dde" displayName="T_dde" ref="A1:H7" totalsRowShown="0" headerRowDxfId="1" headerRowBorderDxfId="11" tableBorderDxfId="12" totalsRowBorderDxfId="10">
  <autoFilter ref="A1:H7" xr:uid="{327A4FF5-3EF6-4222-A8D0-D4E79AF7663A}"/>
  <tableColumns count="8">
    <tableColumn id="1" xr3:uid="{BEE76176-767C-460D-BB63-9B01FE9A16B7}" name="Agent" dataDxfId="9"/>
    <tableColumn id="2" xr3:uid="{EB3CCDBD-F7F9-4300-AAC2-304124EFC054}" name="Type de congé" dataDxfId="8"/>
    <tableColumn id="3" xr3:uid="{F769B103-4299-43AF-904B-EA16B31188A8}" name="Date de début" dataDxfId="7"/>
    <tableColumn id="4" xr3:uid="{B3FBD55B-C643-4B6B-B165-D4B42BE5BB21}" name="Date de fin" dataDxfId="6"/>
    <tableColumn id="5" xr3:uid="{162DC533-CFD2-4D27-8210-47D8F7DC2046}" name="Partie de la journée" dataDxfId="5"/>
    <tableColumn id="6" xr3:uid="{D9B9B96A-EE23-46FF-B495-B456EF194379}" name="Statut" dataDxfId="4"/>
    <tableColumn id="7" xr3:uid="{98A36D96-D340-49BB-9D77-37F7246FBFE8}" name="Nbe Jours" dataDxfId="3"/>
    <tableColumn id="8" xr3:uid="{F62A0360-5302-4AB0-971A-D284CEA0BD9C}" name="Commentaire" dataDxfId="2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2DBDF21-8185-468B-A8CF-FB9C47552A1D}" name="T_solde" displayName="T_solde" ref="A3:F5" totalsRowShown="0">
  <tableColumns count="6">
    <tableColumn id="1" xr3:uid="{EADBB97B-F0C1-4BB0-8A4C-B502DD416E6C}" name="Nom Prénom"/>
    <tableColumn id="2" xr3:uid="{48F9895E-7AE8-42D0-B20A-AD65AD5657C1}" name="Matricule"/>
    <tableColumn id="3" xr3:uid="{534CD7B9-4AAC-43DD-AFC4-8CB62391BEF8}" name="College"/>
    <tableColumn id="4" xr3:uid="{2B6FC068-4ACE-4F6B-8B18-7D712F268927}" name="Solde acquis total" dataDxfId="0"/>
    <tableColumn id="5" xr3:uid="{7F9DFDB0-C98A-41B8-AC7F-D539BA22CE51}" name="nbe de jours pris">
      <calculatedColumnFormula>SUMPRODUCT(((T_dde[Agent]=A4)*(T_dde[Statut]="Accepté")*(T_dde[Nbe Jours])))</calculatedColumnFormula>
    </tableColumn>
    <tableColumn id="6" xr3:uid="{3878D6C4-537E-436D-B3EA-A0097A420CC9}" name="sold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166DC3-DA04-4B82-A0C8-C76D98CCBB59}">
  <dimension ref="A1:J14"/>
  <sheetViews>
    <sheetView workbookViewId="0">
      <selection activeCell="B6" sqref="B6"/>
    </sheetView>
  </sheetViews>
  <sheetFormatPr baseColWidth="10" defaultRowHeight="14.4" x14ac:dyDescent="0.3"/>
  <cols>
    <col min="1" max="1" width="20" style="1" bestFit="1" customWidth="1"/>
    <col min="2" max="3" width="18.6640625" style="1" bestFit="1" customWidth="1"/>
    <col min="4" max="4" width="16.33203125" style="1" bestFit="1" customWidth="1"/>
    <col min="5" max="5" width="27" style="1" bestFit="1" customWidth="1"/>
    <col min="6" max="6" width="10.44140625" style="1" bestFit="1" customWidth="1"/>
    <col min="7" max="7" width="11.88671875" style="1" customWidth="1"/>
    <col min="8" max="8" width="30" style="1" bestFit="1" customWidth="1"/>
    <col min="10" max="10" width="26.5546875" customWidth="1"/>
  </cols>
  <sheetData>
    <row r="1" spans="1:10" x14ac:dyDescent="0.3">
      <c r="A1" s="9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0" t="s">
        <v>5</v>
      </c>
      <c r="G1" s="10" t="s">
        <v>15</v>
      </c>
      <c r="H1" s="11" t="s">
        <v>9</v>
      </c>
    </row>
    <row r="2" spans="1:10" x14ac:dyDescent="0.3">
      <c r="A2" s="7" t="s">
        <v>16</v>
      </c>
      <c r="B2" s="1" t="s">
        <v>6</v>
      </c>
      <c r="C2" s="2">
        <v>45756</v>
      </c>
      <c r="D2" s="2">
        <v>45763</v>
      </c>
      <c r="E2" s="1" t="s">
        <v>7</v>
      </c>
      <c r="F2" s="1" t="s">
        <v>8</v>
      </c>
      <c r="G2" s="1">
        <v>6</v>
      </c>
      <c r="H2" s="8"/>
    </row>
    <row r="3" spans="1:10" x14ac:dyDescent="0.3">
      <c r="A3" s="7" t="s">
        <v>16</v>
      </c>
      <c r="B3" s="1" t="s">
        <v>6</v>
      </c>
      <c r="C3" s="2">
        <v>45779</v>
      </c>
      <c r="D3" s="2">
        <v>45779</v>
      </c>
      <c r="E3" s="1" t="s">
        <v>7</v>
      </c>
      <c r="F3" s="1" t="s">
        <v>8</v>
      </c>
      <c r="G3" s="1">
        <v>1</v>
      </c>
      <c r="H3" s="8"/>
    </row>
    <row r="4" spans="1:10" ht="43.2" x14ac:dyDescent="0.3">
      <c r="A4" s="7" t="s">
        <v>16</v>
      </c>
      <c r="B4" s="1" t="s">
        <v>6</v>
      </c>
      <c r="C4" s="2">
        <v>45786</v>
      </c>
      <c r="D4" s="2">
        <v>45786</v>
      </c>
      <c r="E4" s="1" t="s">
        <v>7</v>
      </c>
      <c r="F4" s="1" t="s">
        <v>8</v>
      </c>
      <c r="G4" s="1">
        <v>1</v>
      </c>
      <c r="H4" s="8"/>
      <c r="J4" s="5" t="s">
        <v>21</v>
      </c>
    </row>
    <row r="5" spans="1:10" x14ac:dyDescent="0.3">
      <c r="A5" s="7" t="s">
        <v>17</v>
      </c>
      <c r="B5" s="1" t="s">
        <v>6</v>
      </c>
      <c r="C5" s="2">
        <v>45708</v>
      </c>
      <c r="D5" s="2">
        <v>45710</v>
      </c>
      <c r="E5" s="1" t="s">
        <v>7</v>
      </c>
      <c r="F5" s="1" t="s">
        <v>10</v>
      </c>
      <c r="G5" s="1">
        <v>2</v>
      </c>
      <c r="H5" s="8"/>
    </row>
    <row r="6" spans="1:10" x14ac:dyDescent="0.3">
      <c r="A6" s="7" t="s">
        <v>17</v>
      </c>
      <c r="B6" s="1" t="s">
        <v>6</v>
      </c>
      <c r="C6" s="2">
        <v>45764</v>
      </c>
      <c r="D6" s="2">
        <v>45766</v>
      </c>
      <c r="E6" s="1" t="s">
        <v>7</v>
      </c>
      <c r="F6" s="1" t="s">
        <v>10</v>
      </c>
      <c r="G6" s="1">
        <v>6</v>
      </c>
      <c r="H6" s="8"/>
    </row>
    <row r="7" spans="1:10" x14ac:dyDescent="0.3">
      <c r="A7" s="12" t="s">
        <v>17</v>
      </c>
      <c r="B7" s="13" t="s">
        <v>6</v>
      </c>
      <c r="C7" s="14">
        <v>45782</v>
      </c>
      <c r="D7" s="14">
        <v>45786</v>
      </c>
      <c r="E7" s="13" t="s">
        <v>7</v>
      </c>
      <c r="F7" s="13" t="s">
        <v>10</v>
      </c>
      <c r="G7" s="13">
        <v>4</v>
      </c>
      <c r="H7" s="15"/>
    </row>
    <row r="14" spans="1:10" x14ac:dyDescent="0.3">
      <c r="B14" s="16" t="s">
        <v>23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A641C0-D58D-4A53-8FE7-60F89453E5A2}">
  <dimension ref="A1:M10"/>
  <sheetViews>
    <sheetView tabSelected="1" workbookViewId="0">
      <selection activeCell="D3" sqref="D3"/>
    </sheetView>
  </sheetViews>
  <sheetFormatPr baseColWidth="10" defaultRowHeight="14.4" x14ac:dyDescent="0.3"/>
  <cols>
    <col min="1" max="1" width="21.5546875" bestFit="1" customWidth="1"/>
    <col min="4" max="4" width="17.6640625" style="3" customWidth="1"/>
    <col min="5" max="5" width="23.6640625" customWidth="1"/>
    <col min="9" max="9" width="23.6640625" customWidth="1"/>
    <col min="12" max="12" width="57" customWidth="1"/>
  </cols>
  <sheetData>
    <row r="1" spans="1:13" x14ac:dyDescent="0.3">
      <c r="I1" t="s">
        <v>20</v>
      </c>
    </row>
    <row r="2" spans="1:13" x14ac:dyDescent="0.3">
      <c r="D2" s="3" t="str">
        <f ca="1">"AU " &amp;  TEXT(TODAY(),"jj mmmm aaaa")</f>
        <v>AU 13 janvier 2025</v>
      </c>
    </row>
    <row r="3" spans="1:13" ht="12" customHeight="1" x14ac:dyDescent="0.3">
      <c r="A3" s="17" t="s">
        <v>25</v>
      </c>
      <c r="B3" t="s">
        <v>11</v>
      </c>
      <c r="C3" t="s">
        <v>12</v>
      </c>
      <c r="D3" s="19" t="s">
        <v>13</v>
      </c>
      <c r="E3" t="s">
        <v>18</v>
      </c>
      <c r="F3" t="s">
        <v>19</v>
      </c>
      <c r="I3" t="s">
        <v>18</v>
      </c>
      <c r="L3" s="6" t="s">
        <v>22</v>
      </c>
    </row>
    <row r="4" spans="1:13" x14ac:dyDescent="0.3">
      <c r="A4" t="s">
        <v>16</v>
      </c>
      <c r="B4">
        <v>16</v>
      </c>
      <c r="C4" t="s">
        <v>14</v>
      </c>
      <c r="D4" s="18">
        <v>5</v>
      </c>
      <c r="E4">
        <f>SUMPRODUCT(((T_dde[Agent]=A4)*(T_dde[Statut]="Accepté")*(T_dde[Nbe Jours])))</f>
        <v>8</v>
      </c>
      <c r="F4">
        <f>D4-E4</f>
        <v>-3</v>
      </c>
      <c r="I4">
        <v>8</v>
      </c>
      <c r="L4" s="6"/>
    </row>
    <row r="5" spans="1:13" x14ac:dyDescent="0.3">
      <c r="A5" t="s">
        <v>17</v>
      </c>
      <c r="B5">
        <v>2</v>
      </c>
      <c r="C5" t="s">
        <v>14</v>
      </c>
      <c r="D5" s="18">
        <v>6</v>
      </c>
      <c r="E5">
        <f>SUMPRODUCT(((T_dde[Agent]=A5)*(T_dde[Statut]="Accepté")*(T_dde[Nbe Jours])))</f>
        <v>0</v>
      </c>
      <c r="I5">
        <v>12</v>
      </c>
      <c r="J5" s="17" t="s">
        <v>24</v>
      </c>
    </row>
    <row r="9" spans="1:13" x14ac:dyDescent="0.3">
      <c r="M9" s="4"/>
    </row>
    <row r="10" spans="1:13" x14ac:dyDescent="0.3">
      <c r="M10" s="4"/>
    </row>
  </sheetData>
  <mergeCells count="1">
    <mergeCell ref="L3:L4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Dde</vt:lpstr>
      <vt:lpstr>Solde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subject/>
  <dc:creator>Unknown Creator</dc:creator>
  <cp:keywords/>
  <dc:description/>
  <cp:lastModifiedBy>François ROUZE</cp:lastModifiedBy>
  <dcterms:created xsi:type="dcterms:W3CDTF">2024-12-24T14:47:14Z</dcterms:created>
  <dcterms:modified xsi:type="dcterms:W3CDTF">2025-01-13T09:35:30Z</dcterms:modified>
  <cp:category/>
</cp:coreProperties>
</file>