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5"/>
  <workbookPr date1904="1" codeName="ThisWorkbook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4EDD5FD1-8E32-44A2-B950-CA0C738DAA15}" xr6:coauthVersionLast="36" xr6:coauthVersionMax="47" xr10:uidLastSave="{00000000-0000-0000-0000-000000000000}"/>
  <bookViews>
    <workbookView xWindow="23892" yWindow="-2592" windowWidth="19416" windowHeight="15588" xr2:uid="{FBA196DC-E5F8-4119-9D06-E08560F3D322}"/>
  </bookViews>
  <sheets>
    <sheet name="tableaux de bord" sheetId="1" r:id="rId1"/>
    <sheet name="recap" sheetId="3" r:id="rId2"/>
    <sheet name="BASE" sheetId="2" r:id="rId3"/>
  </sheets>
  <definedNames>
    <definedName name="ferie">BASE!$E$5:$E$17</definedName>
    <definedName name="Segment_mois">#N/A</definedName>
  </definedNames>
  <calcPr calcId="19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4"/>
      </x15:slicerCaches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56" i="3" l="1"/>
  <c r="E56" i="3"/>
  <c r="G56" i="3"/>
  <c r="I56" i="3"/>
  <c r="K56" i="3"/>
  <c r="M56" i="3"/>
  <c r="O56" i="3"/>
  <c r="Q56" i="3"/>
  <c r="S56" i="3"/>
  <c r="C57" i="3"/>
  <c r="E57" i="3"/>
  <c r="G57" i="3"/>
  <c r="I57" i="3"/>
  <c r="K57" i="3"/>
  <c r="M57" i="3"/>
  <c r="O57" i="3"/>
  <c r="Q57" i="3"/>
  <c r="S57" i="3"/>
  <c r="C58" i="3"/>
  <c r="E58" i="3"/>
  <c r="G58" i="3"/>
  <c r="I58" i="3"/>
  <c r="K58" i="3"/>
  <c r="M58" i="3"/>
  <c r="O58" i="3"/>
  <c r="Q58" i="3"/>
  <c r="S58" i="3"/>
  <c r="C59" i="3"/>
  <c r="E59" i="3"/>
  <c r="G59" i="3"/>
  <c r="I59" i="3"/>
  <c r="K59" i="3"/>
  <c r="M59" i="3"/>
  <c r="O59" i="3"/>
  <c r="Q59" i="3"/>
  <c r="S59" i="3"/>
  <c r="C60" i="3"/>
  <c r="E60" i="3"/>
  <c r="G60" i="3"/>
  <c r="I60" i="3"/>
  <c r="K60" i="3"/>
  <c r="M60" i="3"/>
  <c r="O60" i="3"/>
  <c r="Q60" i="3"/>
  <c r="S60" i="3"/>
  <c r="C61" i="3"/>
  <c r="E61" i="3"/>
  <c r="G61" i="3"/>
  <c r="I61" i="3"/>
  <c r="K61" i="3"/>
  <c r="M61" i="3"/>
  <c r="O61" i="3"/>
  <c r="Q61" i="3"/>
  <c r="S61" i="3"/>
  <c r="C62" i="3"/>
  <c r="E62" i="3"/>
  <c r="G62" i="3"/>
  <c r="I62" i="3"/>
  <c r="K62" i="3"/>
  <c r="M62" i="3"/>
  <c r="O62" i="3"/>
  <c r="Q62" i="3"/>
  <c r="S62" i="3"/>
  <c r="C63" i="3"/>
  <c r="E63" i="3"/>
  <c r="G63" i="3"/>
  <c r="I63" i="3"/>
  <c r="K63" i="3"/>
  <c r="M63" i="3"/>
  <c r="O63" i="3"/>
  <c r="Q63" i="3"/>
  <c r="S63" i="3"/>
  <c r="C64" i="3"/>
  <c r="E64" i="3"/>
  <c r="G64" i="3"/>
  <c r="I64" i="3"/>
  <c r="K64" i="3"/>
  <c r="M64" i="3"/>
  <c r="O64" i="3"/>
  <c r="Q64" i="3"/>
  <c r="S64" i="3"/>
  <c r="C65" i="3"/>
  <c r="E65" i="3"/>
  <c r="G65" i="3"/>
  <c r="I65" i="3"/>
  <c r="K65" i="3"/>
  <c r="M65" i="3"/>
  <c r="O65" i="3"/>
  <c r="Q65" i="3"/>
  <c r="S65" i="3"/>
  <c r="C66" i="3"/>
  <c r="E66" i="3"/>
  <c r="G66" i="3"/>
  <c r="I66" i="3"/>
  <c r="K66" i="3"/>
  <c r="M66" i="3"/>
  <c r="O66" i="3"/>
  <c r="Q66" i="3"/>
  <c r="S66" i="3"/>
  <c r="C67" i="3"/>
  <c r="E67" i="3"/>
  <c r="G67" i="3"/>
  <c r="I67" i="3"/>
  <c r="K67" i="3"/>
  <c r="M67" i="3"/>
  <c r="O67" i="3"/>
  <c r="Q67" i="3"/>
  <c r="S67" i="3"/>
  <c r="S55" i="3"/>
  <c r="Q55" i="3"/>
  <c r="O55" i="3"/>
  <c r="M55" i="3"/>
  <c r="M4" i="3"/>
  <c r="O4" i="3"/>
  <c r="Q4" i="3"/>
  <c r="S4" i="3"/>
  <c r="M5" i="3"/>
  <c r="O5" i="3"/>
  <c r="Q5" i="3"/>
  <c r="S5" i="3"/>
  <c r="M6" i="3"/>
  <c r="O6" i="3"/>
  <c r="Q6" i="3"/>
  <c r="S6" i="3"/>
  <c r="M7" i="3"/>
  <c r="O7" i="3"/>
  <c r="Q7" i="3"/>
  <c r="S7" i="3"/>
  <c r="M8" i="3"/>
  <c r="O8" i="3"/>
  <c r="Q8" i="3"/>
  <c r="S8" i="3"/>
  <c r="M9" i="3"/>
  <c r="O9" i="3"/>
  <c r="Q9" i="3"/>
  <c r="S9" i="3"/>
  <c r="M10" i="3"/>
  <c r="O10" i="3"/>
  <c r="Q10" i="3"/>
  <c r="S10" i="3"/>
  <c r="M11" i="3"/>
  <c r="O11" i="3"/>
  <c r="Q11" i="3"/>
  <c r="S11" i="3"/>
  <c r="M12" i="3"/>
  <c r="O12" i="3"/>
  <c r="Q12" i="3"/>
  <c r="S12" i="3"/>
  <c r="M13" i="3"/>
  <c r="O13" i="3"/>
  <c r="Q13" i="3"/>
  <c r="S13" i="3"/>
  <c r="M14" i="3"/>
  <c r="O14" i="3"/>
  <c r="Q14" i="3"/>
  <c r="S14" i="3"/>
  <c r="M15" i="3"/>
  <c r="O15" i="3"/>
  <c r="Q15" i="3"/>
  <c r="S15" i="3"/>
  <c r="M16" i="3"/>
  <c r="O16" i="3"/>
  <c r="Q16" i="3"/>
  <c r="S16" i="3"/>
  <c r="M17" i="3"/>
  <c r="O17" i="3"/>
  <c r="Q17" i="3"/>
  <c r="S17" i="3"/>
  <c r="M18" i="3"/>
  <c r="O18" i="3"/>
  <c r="Q18" i="3"/>
  <c r="S18" i="3"/>
  <c r="M19" i="3"/>
  <c r="O19" i="3"/>
  <c r="Q19" i="3"/>
  <c r="S19" i="3"/>
  <c r="M20" i="3"/>
  <c r="O20" i="3"/>
  <c r="Q20" i="3"/>
  <c r="S20" i="3"/>
  <c r="M21" i="3"/>
  <c r="O21" i="3"/>
  <c r="Q21" i="3"/>
  <c r="S21" i="3"/>
  <c r="M22" i="3"/>
  <c r="O22" i="3"/>
  <c r="Q22" i="3"/>
  <c r="S22" i="3"/>
  <c r="M23" i="3"/>
  <c r="O23" i="3"/>
  <c r="Q23" i="3"/>
  <c r="S23" i="3"/>
  <c r="M24" i="3"/>
  <c r="O24" i="3"/>
  <c r="Q24" i="3"/>
  <c r="S24" i="3"/>
  <c r="M25" i="3"/>
  <c r="O25" i="3"/>
  <c r="Q25" i="3"/>
  <c r="S25" i="3"/>
  <c r="M26" i="3"/>
  <c r="O26" i="3"/>
  <c r="Q26" i="3"/>
  <c r="S26" i="3"/>
  <c r="M27" i="3"/>
  <c r="O27" i="3"/>
  <c r="Q27" i="3"/>
  <c r="S27" i="3"/>
  <c r="M28" i="3"/>
  <c r="O28" i="3"/>
  <c r="Q28" i="3"/>
  <c r="S28" i="3"/>
  <c r="M29" i="3"/>
  <c r="O29" i="3"/>
  <c r="Q29" i="3"/>
  <c r="S29" i="3"/>
  <c r="M30" i="3"/>
  <c r="O30" i="3"/>
  <c r="Q30" i="3"/>
  <c r="S30" i="3"/>
  <c r="M31" i="3"/>
  <c r="O31" i="3"/>
  <c r="Q31" i="3"/>
  <c r="S31" i="3"/>
  <c r="M32" i="3"/>
  <c r="O32" i="3"/>
  <c r="Q32" i="3"/>
  <c r="S32" i="3"/>
  <c r="M33" i="3"/>
  <c r="O33" i="3"/>
  <c r="Q33" i="3"/>
  <c r="S33" i="3"/>
  <c r="M34" i="3"/>
  <c r="O34" i="3"/>
  <c r="Q34" i="3"/>
  <c r="S34" i="3"/>
  <c r="M35" i="3"/>
  <c r="O35" i="3"/>
  <c r="Q35" i="3"/>
  <c r="S35" i="3"/>
  <c r="M36" i="3"/>
  <c r="O36" i="3"/>
  <c r="Q36" i="3"/>
  <c r="S36" i="3"/>
  <c r="M37" i="3"/>
  <c r="O37" i="3"/>
  <c r="Q37" i="3"/>
  <c r="S37" i="3"/>
  <c r="M38" i="3"/>
  <c r="O38" i="3"/>
  <c r="Q38" i="3"/>
  <c r="S38" i="3"/>
  <c r="M39" i="3"/>
  <c r="O39" i="3"/>
  <c r="Q39" i="3"/>
  <c r="S39" i="3"/>
  <c r="M40" i="3"/>
  <c r="O40" i="3"/>
  <c r="Q40" i="3"/>
  <c r="S40" i="3"/>
  <c r="M41" i="3"/>
  <c r="O41" i="3"/>
  <c r="Q41" i="3"/>
  <c r="S41" i="3"/>
  <c r="M42" i="3"/>
  <c r="O42" i="3"/>
  <c r="Q42" i="3"/>
  <c r="S42" i="3"/>
  <c r="M43" i="3"/>
  <c r="O43" i="3"/>
  <c r="Q43" i="3"/>
  <c r="S43" i="3"/>
  <c r="M44" i="3"/>
  <c r="O44" i="3"/>
  <c r="Q44" i="3"/>
  <c r="S44" i="3"/>
  <c r="M45" i="3"/>
  <c r="O45" i="3"/>
  <c r="Q45" i="3"/>
  <c r="S45" i="3"/>
  <c r="M46" i="3"/>
  <c r="O46" i="3"/>
  <c r="Q46" i="3"/>
  <c r="S46" i="3"/>
  <c r="M47" i="3"/>
  <c r="O47" i="3"/>
  <c r="Q47" i="3"/>
  <c r="S47" i="3"/>
  <c r="M48" i="3"/>
  <c r="O48" i="3"/>
  <c r="Q48" i="3"/>
  <c r="S48" i="3"/>
  <c r="M49" i="3"/>
  <c r="O49" i="3"/>
  <c r="Q49" i="3"/>
  <c r="S49" i="3"/>
  <c r="M50" i="3"/>
  <c r="O50" i="3"/>
  <c r="Q50" i="3"/>
  <c r="S50" i="3"/>
  <c r="M51" i="3"/>
  <c r="O51" i="3"/>
  <c r="Q51" i="3"/>
  <c r="S51" i="3"/>
  <c r="M52" i="3"/>
  <c r="O52" i="3"/>
  <c r="Q52" i="3"/>
  <c r="S52" i="3"/>
  <c r="M53" i="3"/>
  <c r="O53" i="3"/>
  <c r="Q53" i="3"/>
  <c r="S53" i="3"/>
  <c r="M54" i="3"/>
  <c r="O54" i="3"/>
  <c r="Q54" i="3"/>
  <c r="S54" i="3"/>
  <c r="S3" i="3"/>
  <c r="Q3" i="3"/>
  <c r="K55" i="3"/>
  <c r="I55" i="3"/>
  <c r="G55" i="3"/>
  <c r="E55" i="3"/>
  <c r="C4" i="3"/>
  <c r="E4" i="3"/>
  <c r="G4" i="3"/>
  <c r="I4" i="3"/>
  <c r="K4" i="3"/>
  <c r="C5" i="3"/>
  <c r="E5" i="3"/>
  <c r="G5" i="3"/>
  <c r="I5" i="3"/>
  <c r="K5" i="3"/>
  <c r="C6" i="3"/>
  <c r="E6" i="3"/>
  <c r="G6" i="3"/>
  <c r="I6" i="3"/>
  <c r="K6" i="3"/>
  <c r="C7" i="3"/>
  <c r="E7" i="3"/>
  <c r="G7" i="3"/>
  <c r="I7" i="3"/>
  <c r="K7" i="3"/>
  <c r="C8" i="3"/>
  <c r="E8" i="3"/>
  <c r="G8" i="3"/>
  <c r="I8" i="3"/>
  <c r="K8" i="3"/>
  <c r="C9" i="3"/>
  <c r="E9" i="3"/>
  <c r="G9" i="3"/>
  <c r="I9" i="3"/>
  <c r="K9" i="3"/>
  <c r="C10" i="3"/>
  <c r="E10" i="3"/>
  <c r="G10" i="3"/>
  <c r="I10" i="3"/>
  <c r="K10" i="3"/>
  <c r="C11" i="3"/>
  <c r="E11" i="3"/>
  <c r="G11" i="3"/>
  <c r="I11" i="3"/>
  <c r="K11" i="3"/>
  <c r="C12" i="3"/>
  <c r="E12" i="3"/>
  <c r="G12" i="3"/>
  <c r="I12" i="3"/>
  <c r="K12" i="3"/>
  <c r="C13" i="3"/>
  <c r="E13" i="3"/>
  <c r="G13" i="3"/>
  <c r="I13" i="3"/>
  <c r="K13" i="3"/>
  <c r="C14" i="3"/>
  <c r="E14" i="3"/>
  <c r="G14" i="3"/>
  <c r="I14" i="3"/>
  <c r="K14" i="3"/>
  <c r="C15" i="3"/>
  <c r="E15" i="3"/>
  <c r="G15" i="3"/>
  <c r="I15" i="3"/>
  <c r="K15" i="3"/>
  <c r="C16" i="3"/>
  <c r="E16" i="3"/>
  <c r="G16" i="3"/>
  <c r="I16" i="3"/>
  <c r="K16" i="3"/>
  <c r="C17" i="3"/>
  <c r="E17" i="3"/>
  <c r="G17" i="3"/>
  <c r="I17" i="3"/>
  <c r="K17" i="3"/>
  <c r="C18" i="3"/>
  <c r="E18" i="3"/>
  <c r="G18" i="3"/>
  <c r="I18" i="3"/>
  <c r="K18" i="3"/>
  <c r="C19" i="3"/>
  <c r="E19" i="3"/>
  <c r="G19" i="3"/>
  <c r="I19" i="3"/>
  <c r="K19" i="3"/>
  <c r="C20" i="3"/>
  <c r="E20" i="3"/>
  <c r="G20" i="3"/>
  <c r="I20" i="3"/>
  <c r="K20" i="3"/>
  <c r="C21" i="3"/>
  <c r="E21" i="3"/>
  <c r="G21" i="3"/>
  <c r="I21" i="3"/>
  <c r="K21" i="3"/>
  <c r="C22" i="3"/>
  <c r="E22" i="3"/>
  <c r="G22" i="3"/>
  <c r="I22" i="3"/>
  <c r="K22" i="3"/>
  <c r="C23" i="3"/>
  <c r="E23" i="3"/>
  <c r="G23" i="3"/>
  <c r="I23" i="3"/>
  <c r="K23" i="3"/>
  <c r="C24" i="3"/>
  <c r="E24" i="3"/>
  <c r="G24" i="3"/>
  <c r="I24" i="3"/>
  <c r="K24" i="3"/>
  <c r="C25" i="3"/>
  <c r="E25" i="3"/>
  <c r="G25" i="3"/>
  <c r="I25" i="3"/>
  <c r="K25" i="3"/>
  <c r="C26" i="3"/>
  <c r="E26" i="3"/>
  <c r="G26" i="3"/>
  <c r="I26" i="3"/>
  <c r="K26" i="3"/>
  <c r="C27" i="3"/>
  <c r="E27" i="3"/>
  <c r="G27" i="3"/>
  <c r="I27" i="3"/>
  <c r="K27" i="3"/>
  <c r="C28" i="3"/>
  <c r="E28" i="3"/>
  <c r="G28" i="3"/>
  <c r="I28" i="3"/>
  <c r="K28" i="3"/>
  <c r="C29" i="3"/>
  <c r="E29" i="3"/>
  <c r="G29" i="3"/>
  <c r="I29" i="3"/>
  <c r="K29" i="3"/>
  <c r="C30" i="3"/>
  <c r="E30" i="3"/>
  <c r="G30" i="3"/>
  <c r="I30" i="3"/>
  <c r="K30" i="3"/>
  <c r="C31" i="3"/>
  <c r="E31" i="3"/>
  <c r="G31" i="3"/>
  <c r="I31" i="3"/>
  <c r="K31" i="3"/>
  <c r="C32" i="3"/>
  <c r="E32" i="3"/>
  <c r="G32" i="3"/>
  <c r="I32" i="3"/>
  <c r="K32" i="3"/>
  <c r="C33" i="3"/>
  <c r="E33" i="3"/>
  <c r="G33" i="3"/>
  <c r="I33" i="3"/>
  <c r="K33" i="3"/>
  <c r="C34" i="3"/>
  <c r="E34" i="3"/>
  <c r="G34" i="3"/>
  <c r="I34" i="3"/>
  <c r="K34" i="3"/>
  <c r="C35" i="3"/>
  <c r="E35" i="3"/>
  <c r="G35" i="3"/>
  <c r="I35" i="3"/>
  <c r="K35" i="3"/>
  <c r="C36" i="3"/>
  <c r="E36" i="3"/>
  <c r="G36" i="3"/>
  <c r="I36" i="3"/>
  <c r="K36" i="3"/>
  <c r="C37" i="3"/>
  <c r="E37" i="3"/>
  <c r="G37" i="3"/>
  <c r="I37" i="3"/>
  <c r="K37" i="3"/>
  <c r="C38" i="3"/>
  <c r="E38" i="3"/>
  <c r="G38" i="3"/>
  <c r="I38" i="3"/>
  <c r="K38" i="3"/>
  <c r="C39" i="3"/>
  <c r="E39" i="3"/>
  <c r="G39" i="3"/>
  <c r="I39" i="3"/>
  <c r="K39" i="3"/>
  <c r="C40" i="3"/>
  <c r="E40" i="3"/>
  <c r="G40" i="3"/>
  <c r="I40" i="3"/>
  <c r="K40" i="3"/>
  <c r="C41" i="3"/>
  <c r="E41" i="3"/>
  <c r="G41" i="3"/>
  <c r="I41" i="3"/>
  <c r="K41" i="3"/>
  <c r="C42" i="3"/>
  <c r="E42" i="3"/>
  <c r="G42" i="3"/>
  <c r="I42" i="3"/>
  <c r="K42" i="3"/>
  <c r="C43" i="3"/>
  <c r="E43" i="3"/>
  <c r="G43" i="3"/>
  <c r="I43" i="3"/>
  <c r="K43" i="3"/>
  <c r="C44" i="3"/>
  <c r="E44" i="3"/>
  <c r="G44" i="3"/>
  <c r="I44" i="3"/>
  <c r="K44" i="3"/>
  <c r="C45" i="3"/>
  <c r="E45" i="3"/>
  <c r="G45" i="3"/>
  <c r="I45" i="3"/>
  <c r="K45" i="3"/>
  <c r="C46" i="3"/>
  <c r="E46" i="3"/>
  <c r="G46" i="3"/>
  <c r="I46" i="3"/>
  <c r="K46" i="3"/>
  <c r="C47" i="3"/>
  <c r="E47" i="3"/>
  <c r="G47" i="3"/>
  <c r="I47" i="3"/>
  <c r="K47" i="3"/>
  <c r="C48" i="3"/>
  <c r="E48" i="3"/>
  <c r="G48" i="3"/>
  <c r="I48" i="3"/>
  <c r="K48" i="3"/>
  <c r="C49" i="3"/>
  <c r="E49" i="3"/>
  <c r="G49" i="3"/>
  <c r="I49" i="3"/>
  <c r="K49" i="3"/>
  <c r="C50" i="3"/>
  <c r="E50" i="3"/>
  <c r="G50" i="3"/>
  <c r="I50" i="3"/>
  <c r="K50" i="3"/>
  <c r="C51" i="3"/>
  <c r="E51" i="3"/>
  <c r="G51" i="3"/>
  <c r="I51" i="3"/>
  <c r="K51" i="3"/>
  <c r="C52" i="3"/>
  <c r="E52" i="3"/>
  <c r="G52" i="3"/>
  <c r="I52" i="3"/>
  <c r="K52" i="3"/>
  <c r="C53" i="3"/>
  <c r="E53" i="3"/>
  <c r="G53" i="3"/>
  <c r="I53" i="3"/>
  <c r="K53" i="3"/>
  <c r="C54" i="3"/>
  <c r="E54" i="3"/>
  <c r="G54" i="3"/>
  <c r="I54" i="3"/>
  <c r="K54" i="3"/>
  <c r="C55" i="3"/>
  <c r="O3" i="3"/>
  <c r="M3" i="3"/>
  <c r="K3" i="3"/>
  <c r="I3" i="3"/>
  <c r="G3" i="3"/>
  <c r="E3" i="3"/>
  <c r="C3" i="3"/>
  <c r="D7" i="1"/>
  <c r="E7" i="1" l="1"/>
  <c r="C7" i="1"/>
  <c r="E17" i="2" l="1"/>
  <c r="E16" i="2"/>
  <c r="E15" i="2"/>
  <c r="E14" i="2"/>
  <c r="E13" i="2"/>
  <c r="E9" i="2"/>
  <c r="E8" i="2"/>
  <c r="E6" i="2"/>
  <c r="E11" i="2" s="1"/>
  <c r="E5" i="2"/>
  <c r="E8" i="1"/>
  <c r="D8" i="1" s="1"/>
  <c r="E10" i="2" l="1"/>
  <c r="E12" i="2"/>
  <c r="E7" i="2"/>
  <c r="E9" i="1"/>
  <c r="D9" i="1" s="1"/>
  <c r="C8" i="1"/>
  <c r="E10" i="1" l="1"/>
  <c r="D10" i="1" s="1"/>
  <c r="C9" i="1"/>
  <c r="E11" i="1" l="1"/>
  <c r="D11" i="1" s="1"/>
  <c r="C10" i="1"/>
  <c r="E12" i="1" l="1"/>
  <c r="D12" i="1" s="1"/>
  <c r="C11" i="1"/>
  <c r="E13" i="1" l="1"/>
  <c r="D13" i="1" s="1"/>
  <c r="C12" i="1"/>
  <c r="E14" i="1" l="1"/>
  <c r="D14" i="1" s="1"/>
  <c r="C13" i="1"/>
  <c r="E15" i="1" l="1"/>
  <c r="D15" i="1" s="1"/>
  <c r="C14" i="1"/>
  <c r="E16" i="1" l="1"/>
  <c r="D16" i="1" s="1"/>
  <c r="C15" i="1"/>
  <c r="E17" i="1" l="1"/>
  <c r="D17" i="1" s="1"/>
  <c r="C16" i="1"/>
  <c r="E18" i="1" l="1"/>
  <c r="D18" i="1" s="1"/>
  <c r="C17" i="1"/>
  <c r="E19" i="1" l="1"/>
  <c r="D19" i="1" s="1"/>
  <c r="C18" i="1"/>
  <c r="E20" i="1" l="1"/>
  <c r="D20" i="1" s="1"/>
  <c r="C19" i="1"/>
  <c r="E21" i="1" l="1"/>
  <c r="D21" i="1" s="1"/>
  <c r="C20" i="1"/>
  <c r="E22" i="1" l="1"/>
  <c r="D22" i="1" s="1"/>
  <c r="C21" i="1"/>
  <c r="E23" i="1" l="1"/>
  <c r="D23" i="1" s="1"/>
  <c r="C22" i="1"/>
  <c r="E24" i="1" l="1"/>
  <c r="D24" i="1" s="1"/>
  <c r="C23" i="1"/>
  <c r="E25" i="1" l="1"/>
  <c r="D25" i="1" s="1"/>
  <c r="C24" i="1"/>
  <c r="E26" i="1" l="1"/>
  <c r="D26" i="1" s="1"/>
  <c r="C25" i="1"/>
  <c r="E27" i="1" l="1"/>
  <c r="D27" i="1" s="1"/>
  <c r="C26" i="1"/>
  <c r="E28" i="1" l="1"/>
  <c r="D28" i="1" s="1"/>
  <c r="C27" i="1"/>
  <c r="E29" i="1" l="1"/>
  <c r="D29" i="1" s="1"/>
  <c r="C28" i="1"/>
  <c r="E30" i="1" l="1"/>
  <c r="D30" i="1" s="1"/>
  <c r="C29" i="1"/>
  <c r="E31" i="1" l="1"/>
  <c r="D31" i="1" s="1"/>
  <c r="C30" i="1"/>
  <c r="E32" i="1" l="1"/>
  <c r="D32" i="1" s="1"/>
  <c r="C31" i="1"/>
  <c r="E33" i="1" l="1"/>
  <c r="D33" i="1" s="1"/>
  <c r="C32" i="1"/>
  <c r="E34" i="1" l="1"/>
  <c r="D34" i="1" s="1"/>
  <c r="C33" i="1"/>
  <c r="E35" i="1" l="1"/>
  <c r="D35" i="1" s="1"/>
  <c r="C34" i="1"/>
  <c r="E36" i="1" l="1"/>
  <c r="D36" i="1" s="1"/>
  <c r="C35" i="1"/>
  <c r="E37" i="1" l="1"/>
  <c r="D37" i="1" s="1"/>
  <c r="C36" i="1"/>
  <c r="E38" i="1" l="1"/>
  <c r="D38" i="1" s="1"/>
  <c r="C37" i="1"/>
  <c r="E39" i="1" l="1"/>
  <c r="D39" i="1" s="1"/>
  <c r="C38" i="1"/>
  <c r="E40" i="1" l="1"/>
  <c r="D40" i="1" s="1"/>
  <c r="C39" i="1"/>
  <c r="E41" i="1" l="1"/>
  <c r="D41" i="1" s="1"/>
  <c r="C40" i="1"/>
  <c r="E42" i="1" l="1"/>
  <c r="D42" i="1" s="1"/>
  <c r="C41" i="1"/>
  <c r="E43" i="1" l="1"/>
  <c r="D43" i="1" s="1"/>
  <c r="C42" i="1"/>
  <c r="E44" i="1" l="1"/>
  <c r="D44" i="1" s="1"/>
  <c r="C43" i="1"/>
  <c r="E45" i="1" l="1"/>
  <c r="D45" i="1" s="1"/>
  <c r="C44" i="1"/>
  <c r="E46" i="1" l="1"/>
  <c r="D46" i="1" s="1"/>
  <c r="C45" i="1"/>
  <c r="E47" i="1" l="1"/>
  <c r="D47" i="1" s="1"/>
  <c r="C46" i="1"/>
  <c r="E48" i="1" l="1"/>
  <c r="D48" i="1" s="1"/>
  <c r="C47" i="1"/>
  <c r="E49" i="1" l="1"/>
  <c r="D49" i="1" s="1"/>
  <c r="C48" i="1"/>
  <c r="E50" i="1" l="1"/>
  <c r="D50" i="1" s="1"/>
  <c r="C49" i="1"/>
  <c r="E51" i="1" l="1"/>
  <c r="D51" i="1" s="1"/>
  <c r="C50" i="1"/>
  <c r="E52" i="1" l="1"/>
  <c r="D52" i="1" s="1"/>
  <c r="C51" i="1"/>
  <c r="E53" i="1" l="1"/>
  <c r="D53" i="1" s="1"/>
  <c r="C52" i="1"/>
  <c r="E54" i="1" l="1"/>
  <c r="D54" i="1" s="1"/>
  <c r="C53" i="1"/>
  <c r="E55" i="1" l="1"/>
  <c r="D55" i="1" s="1"/>
  <c r="C54" i="1"/>
  <c r="E56" i="1" l="1"/>
  <c r="D56" i="1" s="1"/>
  <c r="C55" i="1"/>
  <c r="E57" i="1" l="1"/>
  <c r="D57" i="1" s="1"/>
  <c r="C56" i="1"/>
  <c r="E58" i="1" l="1"/>
  <c r="D58" i="1" s="1"/>
  <c r="C57" i="1"/>
  <c r="E59" i="1" l="1"/>
  <c r="D59" i="1" s="1"/>
  <c r="C58" i="1"/>
  <c r="E60" i="1" l="1"/>
  <c r="D60" i="1" s="1"/>
  <c r="C59" i="1"/>
  <c r="E61" i="1" l="1"/>
  <c r="D61" i="1" s="1"/>
  <c r="C60" i="1"/>
  <c r="E62" i="1" l="1"/>
  <c r="D62" i="1" s="1"/>
  <c r="C61" i="1"/>
  <c r="E63" i="1" l="1"/>
  <c r="D63" i="1" s="1"/>
  <c r="C62" i="1"/>
  <c r="E64" i="1" l="1"/>
  <c r="D64" i="1" s="1"/>
  <c r="C63" i="1"/>
  <c r="E65" i="1" l="1"/>
  <c r="D65" i="1" s="1"/>
  <c r="C64" i="1"/>
  <c r="E66" i="1" l="1"/>
  <c r="D66" i="1" s="1"/>
  <c r="C65" i="1"/>
  <c r="E67" i="1" l="1"/>
  <c r="D67" i="1" s="1"/>
  <c r="C66" i="1"/>
  <c r="E68" i="1" l="1"/>
  <c r="D68" i="1" s="1"/>
  <c r="C67" i="1"/>
  <c r="E69" i="1" l="1"/>
  <c r="D69" i="1" s="1"/>
  <c r="C68" i="1"/>
  <c r="E70" i="1" l="1"/>
  <c r="D70" i="1" s="1"/>
  <c r="C69" i="1"/>
  <c r="E71" i="1" l="1"/>
  <c r="D71" i="1" s="1"/>
  <c r="C70" i="1"/>
  <c r="E72" i="1" l="1"/>
  <c r="D72" i="1" s="1"/>
  <c r="C71" i="1"/>
  <c r="E73" i="1" l="1"/>
  <c r="D73" i="1" s="1"/>
  <c r="C72" i="1"/>
  <c r="E74" i="1" l="1"/>
  <c r="D74" i="1" s="1"/>
  <c r="C73" i="1"/>
  <c r="E75" i="1" l="1"/>
  <c r="D75" i="1" s="1"/>
  <c r="C74" i="1"/>
  <c r="E76" i="1" l="1"/>
  <c r="D76" i="1" s="1"/>
  <c r="C75" i="1"/>
  <c r="E77" i="1" l="1"/>
  <c r="D77" i="1" s="1"/>
  <c r="C76" i="1"/>
  <c r="E78" i="1" l="1"/>
  <c r="D78" i="1" s="1"/>
  <c r="C77" i="1"/>
  <c r="E79" i="1" l="1"/>
  <c r="D79" i="1" s="1"/>
  <c r="C78" i="1"/>
  <c r="E80" i="1" l="1"/>
  <c r="D80" i="1" s="1"/>
  <c r="C79" i="1"/>
  <c r="E81" i="1" l="1"/>
  <c r="D81" i="1" s="1"/>
  <c r="C80" i="1"/>
  <c r="E82" i="1" l="1"/>
  <c r="D82" i="1" s="1"/>
  <c r="C81" i="1"/>
  <c r="E83" i="1" l="1"/>
  <c r="D83" i="1" s="1"/>
  <c r="C82" i="1"/>
  <c r="E84" i="1" l="1"/>
  <c r="D84" i="1" s="1"/>
  <c r="C83" i="1"/>
  <c r="E85" i="1" l="1"/>
  <c r="D85" i="1" s="1"/>
  <c r="C84" i="1"/>
  <c r="E86" i="1" l="1"/>
  <c r="D86" i="1" s="1"/>
  <c r="C85" i="1"/>
  <c r="E87" i="1" l="1"/>
  <c r="D87" i="1" s="1"/>
  <c r="C86" i="1"/>
  <c r="E88" i="1" l="1"/>
  <c r="D88" i="1" s="1"/>
  <c r="C87" i="1"/>
  <c r="E89" i="1" l="1"/>
  <c r="D89" i="1" s="1"/>
  <c r="C88" i="1"/>
  <c r="E90" i="1" l="1"/>
  <c r="D90" i="1" s="1"/>
  <c r="C89" i="1"/>
  <c r="E91" i="1" l="1"/>
  <c r="D91" i="1" s="1"/>
  <c r="C90" i="1"/>
  <c r="E92" i="1" l="1"/>
  <c r="D92" i="1" s="1"/>
  <c r="C91" i="1"/>
  <c r="E93" i="1" l="1"/>
  <c r="D93" i="1" s="1"/>
  <c r="C92" i="1"/>
  <c r="E94" i="1" l="1"/>
  <c r="D94" i="1" s="1"/>
  <c r="C93" i="1"/>
  <c r="E95" i="1" l="1"/>
  <c r="D95" i="1" s="1"/>
  <c r="C94" i="1"/>
  <c r="E96" i="1" l="1"/>
  <c r="D96" i="1" s="1"/>
  <c r="C95" i="1"/>
  <c r="E97" i="1" l="1"/>
  <c r="D97" i="1" s="1"/>
  <c r="C96" i="1"/>
  <c r="E98" i="1" l="1"/>
  <c r="D98" i="1" s="1"/>
  <c r="C97" i="1"/>
  <c r="E99" i="1" l="1"/>
  <c r="D99" i="1" s="1"/>
  <c r="C98" i="1"/>
  <c r="E100" i="1" l="1"/>
  <c r="D100" i="1" s="1"/>
  <c r="C99" i="1"/>
  <c r="E101" i="1" l="1"/>
  <c r="D101" i="1" s="1"/>
  <c r="C100" i="1"/>
  <c r="E102" i="1" l="1"/>
  <c r="D102" i="1" s="1"/>
  <c r="C101" i="1"/>
  <c r="E103" i="1" l="1"/>
  <c r="D103" i="1" s="1"/>
  <c r="C102" i="1"/>
  <c r="E104" i="1" l="1"/>
  <c r="D104" i="1" s="1"/>
  <c r="C103" i="1"/>
  <c r="E105" i="1" l="1"/>
  <c r="D105" i="1" s="1"/>
  <c r="C104" i="1"/>
  <c r="E106" i="1" l="1"/>
  <c r="D106" i="1" s="1"/>
  <c r="C105" i="1"/>
  <c r="E107" i="1" l="1"/>
  <c r="D107" i="1" s="1"/>
  <c r="C106" i="1"/>
  <c r="E108" i="1" l="1"/>
  <c r="D108" i="1" s="1"/>
  <c r="C107" i="1"/>
  <c r="E109" i="1" l="1"/>
  <c r="D109" i="1" s="1"/>
  <c r="C108" i="1"/>
  <c r="E110" i="1" l="1"/>
  <c r="D110" i="1" s="1"/>
  <c r="C109" i="1"/>
  <c r="E111" i="1" l="1"/>
  <c r="D111" i="1" s="1"/>
  <c r="C110" i="1"/>
  <c r="E112" i="1" l="1"/>
  <c r="D112" i="1" s="1"/>
  <c r="C111" i="1"/>
  <c r="E113" i="1" l="1"/>
  <c r="D113" i="1" s="1"/>
  <c r="C112" i="1"/>
  <c r="E114" i="1" l="1"/>
  <c r="D114" i="1" s="1"/>
  <c r="C113" i="1"/>
  <c r="E115" i="1" l="1"/>
  <c r="D115" i="1" s="1"/>
  <c r="C114" i="1"/>
  <c r="E116" i="1" l="1"/>
  <c r="D116" i="1" s="1"/>
  <c r="C115" i="1"/>
  <c r="E117" i="1" l="1"/>
  <c r="D117" i="1" s="1"/>
  <c r="C116" i="1"/>
  <c r="E118" i="1" l="1"/>
  <c r="D118" i="1" s="1"/>
  <c r="C117" i="1"/>
  <c r="E119" i="1" l="1"/>
  <c r="D119" i="1" s="1"/>
  <c r="C118" i="1"/>
  <c r="E120" i="1" l="1"/>
  <c r="D120" i="1" s="1"/>
  <c r="C119" i="1"/>
  <c r="E121" i="1" l="1"/>
  <c r="D121" i="1" s="1"/>
  <c r="C120" i="1"/>
  <c r="E122" i="1" l="1"/>
  <c r="D122" i="1" s="1"/>
  <c r="C121" i="1"/>
  <c r="E123" i="1" l="1"/>
  <c r="D123" i="1" s="1"/>
  <c r="C122" i="1"/>
  <c r="E124" i="1" l="1"/>
  <c r="D124" i="1" s="1"/>
  <c r="C123" i="1"/>
  <c r="E125" i="1" l="1"/>
  <c r="D125" i="1" s="1"/>
  <c r="C124" i="1"/>
  <c r="E126" i="1" l="1"/>
  <c r="D126" i="1" s="1"/>
  <c r="C125" i="1"/>
  <c r="E127" i="1" l="1"/>
  <c r="D127" i="1" s="1"/>
  <c r="C126" i="1"/>
  <c r="E128" i="1" l="1"/>
  <c r="D128" i="1" s="1"/>
  <c r="C127" i="1"/>
  <c r="E129" i="1" l="1"/>
  <c r="D129" i="1" s="1"/>
  <c r="C128" i="1"/>
  <c r="E130" i="1" l="1"/>
  <c r="D130" i="1" s="1"/>
  <c r="C129" i="1"/>
  <c r="E131" i="1" l="1"/>
  <c r="D131" i="1" s="1"/>
  <c r="C130" i="1"/>
  <c r="E132" i="1" l="1"/>
  <c r="D132" i="1" s="1"/>
  <c r="C131" i="1"/>
  <c r="E133" i="1" l="1"/>
  <c r="D133" i="1" s="1"/>
  <c r="C132" i="1"/>
  <c r="E134" i="1" l="1"/>
  <c r="D134" i="1" s="1"/>
  <c r="C133" i="1"/>
  <c r="E135" i="1" l="1"/>
  <c r="D135" i="1" s="1"/>
  <c r="C134" i="1"/>
  <c r="E136" i="1" l="1"/>
  <c r="D136" i="1" s="1"/>
  <c r="C135" i="1"/>
  <c r="E137" i="1" l="1"/>
  <c r="D137" i="1" s="1"/>
  <c r="C136" i="1"/>
  <c r="E138" i="1" l="1"/>
  <c r="D138" i="1" s="1"/>
  <c r="C137" i="1"/>
  <c r="E139" i="1" l="1"/>
  <c r="D139" i="1" s="1"/>
  <c r="C138" i="1"/>
  <c r="E140" i="1" l="1"/>
  <c r="D140" i="1" s="1"/>
  <c r="C139" i="1"/>
  <c r="E141" i="1" l="1"/>
  <c r="D141" i="1" s="1"/>
  <c r="C140" i="1"/>
  <c r="E142" i="1" l="1"/>
  <c r="D142" i="1" s="1"/>
  <c r="C141" i="1"/>
  <c r="E143" i="1" l="1"/>
  <c r="D143" i="1" s="1"/>
  <c r="C142" i="1"/>
  <c r="E144" i="1" l="1"/>
  <c r="D144" i="1" s="1"/>
  <c r="C143" i="1"/>
  <c r="E145" i="1" l="1"/>
  <c r="D145" i="1" s="1"/>
  <c r="C144" i="1"/>
  <c r="E146" i="1" l="1"/>
  <c r="D146" i="1" s="1"/>
  <c r="C145" i="1"/>
  <c r="E147" i="1" l="1"/>
  <c r="D147" i="1" s="1"/>
  <c r="C146" i="1"/>
  <c r="E148" i="1" l="1"/>
  <c r="D148" i="1" s="1"/>
  <c r="C147" i="1"/>
  <c r="E149" i="1" l="1"/>
  <c r="D149" i="1" s="1"/>
  <c r="C148" i="1"/>
  <c r="E150" i="1" l="1"/>
  <c r="D150" i="1" s="1"/>
  <c r="C149" i="1"/>
  <c r="E151" i="1" l="1"/>
  <c r="D151" i="1" s="1"/>
  <c r="C150" i="1"/>
  <c r="E152" i="1" l="1"/>
  <c r="D152" i="1" s="1"/>
  <c r="C151" i="1"/>
  <c r="E153" i="1" l="1"/>
  <c r="D153" i="1" s="1"/>
  <c r="C152" i="1"/>
  <c r="E154" i="1" l="1"/>
  <c r="D154" i="1" s="1"/>
  <c r="C153" i="1"/>
  <c r="E155" i="1" l="1"/>
  <c r="D155" i="1" s="1"/>
  <c r="C154" i="1"/>
  <c r="E156" i="1" l="1"/>
  <c r="D156" i="1" s="1"/>
  <c r="C155" i="1"/>
  <c r="E157" i="1" l="1"/>
  <c r="D157" i="1" s="1"/>
  <c r="C156" i="1"/>
  <c r="E158" i="1" l="1"/>
  <c r="D158" i="1" s="1"/>
  <c r="C157" i="1"/>
  <c r="E159" i="1" l="1"/>
  <c r="D159" i="1" s="1"/>
  <c r="C158" i="1"/>
  <c r="E160" i="1" l="1"/>
  <c r="D160" i="1" s="1"/>
  <c r="C159" i="1"/>
  <c r="E161" i="1" l="1"/>
  <c r="D161" i="1" s="1"/>
  <c r="C160" i="1"/>
  <c r="E162" i="1" l="1"/>
  <c r="D162" i="1" s="1"/>
  <c r="C161" i="1"/>
  <c r="E163" i="1" l="1"/>
  <c r="D163" i="1" s="1"/>
  <c r="C162" i="1"/>
  <c r="E164" i="1" l="1"/>
  <c r="D164" i="1" s="1"/>
  <c r="C163" i="1"/>
  <c r="E165" i="1" l="1"/>
  <c r="D165" i="1" s="1"/>
  <c r="C164" i="1"/>
  <c r="E166" i="1" l="1"/>
  <c r="D166" i="1" s="1"/>
  <c r="C165" i="1"/>
  <c r="E167" i="1" l="1"/>
  <c r="D167" i="1" s="1"/>
  <c r="C166" i="1"/>
  <c r="E168" i="1" l="1"/>
  <c r="D168" i="1" s="1"/>
  <c r="C167" i="1"/>
  <c r="E169" i="1" l="1"/>
  <c r="D169" i="1" s="1"/>
  <c r="C168" i="1"/>
  <c r="E170" i="1" l="1"/>
  <c r="D170" i="1" s="1"/>
  <c r="C169" i="1"/>
  <c r="E171" i="1" l="1"/>
  <c r="D171" i="1" s="1"/>
  <c r="C170" i="1"/>
  <c r="E172" i="1" l="1"/>
  <c r="D172" i="1" s="1"/>
  <c r="C171" i="1"/>
  <c r="E173" i="1" l="1"/>
  <c r="D173" i="1" s="1"/>
  <c r="C172" i="1"/>
  <c r="E174" i="1" l="1"/>
  <c r="D174" i="1" s="1"/>
  <c r="C173" i="1"/>
  <c r="E175" i="1" l="1"/>
  <c r="D175" i="1" s="1"/>
  <c r="C174" i="1"/>
  <c r="E176" i="1" l="1"/>
  <c r="D176" i="1" s="1"/>
  <c r="C175" i="1"/>
  <c r="E177" i="1" l="1"/>
  <c r="D177" i="1" s="1"/>
  <c r="C176" i="1"/>
  <c r="E178" i="1" l="1"/>
  <c r="D178" i="1" s="1"/>
  <c r="C177" i="1"/>
  <c r="E179" i="1" l="1"/>
  <c r="D179" i="1" s="1"/>
  <c r="C178" i="1"/>
  <c r="E180" i="1" l="1"/>
  <c r="D180" i="1" s="1"/>
  <c r="C179" i="1"/>
  <c r="E181" i="1" l="1"/>
  <c r="D181" i="1" s="1"/>
  <c r="C180" i="1"/>
  <c r="E182" i="1" l="1"/>
  <c r="D182" i="1" s="1"/>
  <c r="C181" i="1"/>
  <c r="E183" i="1" l="1"/>
  <c r="D183" i="1" s="1"/>
  <c r="C182" i="1"/>
  <c r="E184" i="1" l="1"/>
  <c r="D184" i="1" s="1"/>
  <c r="C183" i="1"/>
  <c r="E185" i="1" l="1"/>
  <c r="D185" i="1" s="1"/>
  <c r="C184" i="1"/>
  <c r="E186" i="1" l="1"/>
  <c r="D186" i="1" s="1"/>
  <c r="C185" i="1"/>
  <c r="E187" i="1" l="1"/>
  <c r="D187" i="1" s="1"/>
  <c r="C186" i="1"/>
  <c r="E188" i="1" l="1"/>
  <c r="D188" i="1" s="1"/>
  <c r="C187" i="1"/>
  <c r="E189" i="1" l="1"/>
  <c r="D189" i="1" s="1"/>
  <c r="C188" i="1"/>
  <c r="E190" i="1" l="1"/>
  <c r="D190" i="1" s="1"/>
  <c r="C189" i="1"/>
  <c r="E191" i="1" l="1"/>
  <c r="D191" i="1" s="1"/>
  <c r="C190" i="1"/>
  <c r="E192" i="1" l="1"/>
  <c r="D192" i="1" s="1"/>
  <c r="C191" i="1"/>
  <c r="E193" i="1" l="1"/>
  <c r="D193" i="1" s="1"/>
  <c r="C192" i="1"/>
  <c r="E194" i="1" l="1"/>
  <c r="D194" i="1" s="1"/>
  <c r="C193" i="1"/>
  <c r="E195" i="1" l="1"/>
  <c r="D195" i="1" s="1"/>
  <c r="C194" i="1"/>
  <c r="E196" i="1" l="1"/>
  <c r="D196" i="1" s="1"/>
  <c r="C195" i="1"/>
  <c r="E197" i="1" l="1"/>
  <c r="D197" i="1" s="1"/>
  <c r="C196" i="1"/>
  <c r="E198" i="1" l="1"/>
  <c r="D198" i="1" s="1"/>
  <c r="C197" i="1"/>
  <c r="E199" i="1" l="1"/>
  <c r="D199" i="1" s="1"/>
  <c r="C198" i="1"/>
  <c r="E200" i="1" l="1"/>
  <c r="D200" i="1" s="1"/>
  <c r="C199" i="1"/>
  <c r="E201" i="1" l="1"/>
  <c r="D201" i="1" s="1"/>
  <c r="C200" i="1"/>
  <c r="E202" i="1" l="1"/>
  <c r="D202" i="1" s="1"/>
  <c r="C201" i="1"/>
  <c r="E203" i="1" l="1"/>
  <c r="D203" i="1" s="1"/>
  <c r="C202" i="1"/>
  <c r="E204" i="1" l="1"/>
  <c r="D204" i="1" s="1"/>
  <c r="C203" i="1"/>
  <c r="E205" i="1" l="1"/>
  <c r="D205" i="1" s="1"/>
  <c r="C204" i="1"/>
  <c r="E206" i="1" l="1"/>
  <c r="D206" i="1" s="1"/>
  <c r="C205" i="1"/>
  <c r="E207" i="1" l="1"/>
  <c r="D207" i="1" s="1"/>
  <c r="C206" i="1"/>
  <c r="E208" i="1" l="1"/>
  <c r="D208" i="1" s="1"/>
  <c r="C207" i="1"/>
  <c r="E209" i="1" l="1"/>
  <c r="D209" i="1" s="1"/>
  <c r="C208" i="1"/>
  <c r="E210" i="1" l="1"/>
  <c r="D210" i="1" s="1"/>
  <c r="C209" i="1"/>
  <c r="E211" i="1" l="1"/>
  <c r="D211" i="1" s="1"/>
  <c r="C210" i="1"/>
  <c r="C211" i="1" l="1"/>
  <c r="E212" i="1"/>
  <c r="D212" i="1" s="1"/>
  <c r="E213" i="1" l="1"/>
  <c r="D213" i="1" s="1"/>
  <c r="C212" i="1"/>
  <c r="E214" i="1" l="1"/>
  <c r="D214" i="1" s="1"/>
  <c r="C213" i="1"/>
  <c r="E215" i="1" l="1"/>
  <c r="D215" i="1" s="1"/>
  <c r="C214" i="1"/>
  <c r="C215" i="1" l="1"/>
  <c r="E216" i="1"/>
  <c r="D216" i="1" s="1"/>
  <c r="E217" i="1" l="1"/>
  <c r="D217" i="1" s="1"/>
  <c r="C216" i="1"/>
  <c r="E218" i="1" l="1"/>
  <c r="D218" i="1" s="1"/>
  <c r="C217" i="1"/>
  <c r="E219" i="1" l="1"/>
  <c r="D219" i="1" s="1"/>
  <c r="C218" i="1"/>
  <c r="C219" i="1" l="1"/>
  <c r="E220" i="1"/>
  <c r="D220" i="1" s="1"/>
  <c r="E221" i="1" l="1"/>
  <c r="D221" i="1" s="1"/>
  <c r="C220" i="1"/>
  <c r="E222" i="1" l="1"/>
  <c r="D222" i="1" s="1"/>
  <c r="C221" i="1"/>
  <c r="E223" i="1" l="1"/>
  <c r="D223" i="1" s="1"/>
  <c r="C222" i="1"/>
  <c r="C223" i="1" l="1"/>
  <c r="E224" i="1"/>
  <c r="D224" i="1" s="1"/>
  <c r="E225" i="1" l="1"/>
  <c r="D225" i="1" s="1"/>
  <c r="C224" i="1"/>
  <c r="E226" i="1" l="1"/>
  <c r="D226" i="1" s="1"/>
  <c r="C225" i="1"/>
  <c r="E227" i="1" l="1"/>
  <c r="D227" i="1" s="1"/>
  <c r="C226" i="1"/>
  <c r="C227" i="1" l="1"/>
  <c r="E228" i="1"/>
  <c r="D228" i="1" s="1"/>
  <c r="E229" i="1" l="1"/>
  <c r="D229" i="1" s="1"/>
  <c r="C228" i="1"/>
  <c r="E230" i="1" l="1"/>
  <c r="D230" i="1" s="1"/>
  <c r="C229" i="1"/>
  <c r="E231" i="1" l="1"/>
  <c r="D231" i="1" s="1"/>
  <c r="C230" i="1"/>
  <c r="C231" i="1" l="1"/>
  <c r="E232" i="1"/>
  <c r="D232" i="1" s="1"/>
  <c r="E233" i="1" l="1"/>
  <c r="D233" i="1" s="1"/>
  <c r="C232" i="1"/>
  <c r="E234" i="1" l="1"/>
  <c r="D234" i="1" s="1"/>
  <c r="C233" i="1"/>
  <c r="E235" i="1" l="1"/>
  <c r="D235" i="1" s="1"/>
  <c r="C234" i="1"/>
  <c r="C235" i="1" l="1"/>
  <c r="E236" i="1"/>
  <c r="D236" i="1" s="1"/>
  <c r="E237" i="1" l="1"/>
  <c r="D237" i="1" s="1"/>
  <c r="C236" i="1"/>
  <c r="E238" i="1" l="1"/>
  <c r="D238" i="1" s="1"/>
  <c r="C237" i="1"/>
  <c r="E239" i="1" l="1"/>
  <c r="D239" i="1" s="1"/>
  <c r="C238" i="1"/>
  <c r="C239" i="1" l="1"/>
  <c r="E240" i="1"/>
  <c r="D240" i="1" s="1"/>
  <c r="E241" i="1" l="1"/>
  <c r="D241" i="1" s="1"/>
  <c r="C240" i="1"/>
  <c r="E242" i="1" l="1"/>
  <c r="D242" i="1" s="1"/>
  <c r="C241" i="1"/>
  <c r="E243" i="1" l="1"/>
  <c r="D243" i="1" s="1"/>
  <c r="C242" i="1"/>
  <c r="C243" i="1" l="1"/>
  <c r="E244" i="1"/>
  <c r="D244" i="1" s="1"/>
  <c r="E245" i="1" l="1"/>
  <c r="D245" i="1" s="1"/>
  <c r="C244" i="1"/>
  <c r="E246" i="1" l="1"/>
  <c r="D246" i="1" s="1"/>
  <c r="C245" i="1"/>
  <c r="E247" i="1" l="1"/>
  <c r="D247" i="1" s="1"/>
  <c r="C246" i="1"/>
  <c r="C247" i="1" l="1"/>
  <c r="E248" i="1"/>
  <c r="D248" i="1" s="1"/>
  <c r="E249" i="1" l="1"/>
  <c r="D249" i="1" s="1"/>
  <c r="C248" i="1"/>
  <c r="E250" i="1" l="1"/>
  <c r="D250" i="1" s="1"/>
  <c r="C249" i="1"/>
  <c r="E251" i="1" l="1"/>
  <c r="D251" i="1" s="1"/>
  <c r="C250" i="1"/>
  <c r="C251" i="1" l="1"/>
  <c r="E252" i="1"/>
  <c r="D252" i="1" s="1"/>
  <c r="E253" i="1" l="1"/>
  <c r="D253" i="1" s="1"/>
  <c r="C252" i="1"/>
  <c r="E254" i="1" l="1"/>
  <c r="D254" i="1" s="1"/>
  <c r="C253" i="1"/>
  <c r="E255" i="1" l="1"/>
  <c r="D255" i="1" s="1"/>
  <c r="C254" i="1"/>
  <c r="C255" i="1" l="1"/>
  <c r="E256" i="1"/>
  <c r="D256" i="1" s="1"/>
  <c r="E257" i="1" l="1"/>
  <c r="D257" i="1" s="1"/>
  <c r="C256" i="1"/>
  <c r="E258" i="1" l="1"/>
  <c r="D258" i="1" s="1"/>
  <c r="C257" i="1"/>
  <c r="E259" i="1" l="1"/>
  <c r="D259" i="1" s="1"/>
  <c r="C258" i="1"/>
  <c r="C259" i="1" l="1"/>
  <c r="E260" i="1"/>
  <c r="D260" i="1" s="1"/>
  <c r="E261" i="1" l="1"/>
  <c r="D261" i="1" s="1"/>
  <c r="C260" i="1"/>
  <c r="E262" i="1" l="1"/>
  <c r="D262" i="1" s="1"/>
  <c r="C261" i="1"/>
  <c r="E263" i="1" l="1"/>
  <c r="D263" i="1" s="1"/>
  <c r="C262" i="1"/>
  <c r="C263" i="1" l="1"/>
  <c r="E264" i="1"/>
  <c r="D264" i="1" s="1"/>
  <c r="E265" i="1" l="1"/>
  <c r="D265" i="1" s="1"/>
  <c r="C264" i="1"/>
  <c r="E266" i="1" l="1"/>
  <c r="D266" i="1" s="1"/>
  <c r="C265" i="1"/>
  <c r="E267" i="1" l="1"/>
  <c r="D267" i="1" s="1"/>
  <c r="C266" i="1"/>
  <c r="C267" i="1" l="1"/>
  <c r="E268" i="1"/>
  <c r="D268" i="1" s="1"/>
  <c r="E269" i="1" l="1"/>
  <c r="D269" i="1" s="1"/>
  <c r="C268" i="1"/>
  <c r="E270" i="1" l="1"/>
  <c r="D270" i="1" s="1"/>
  <c r="C269" i="1"/>
  <c r="E271" i="1" l="1"/>
  <c r="D271" i="1" s="1"/>
  <c r="C270" i="1"/>
  <c r="C271" i="1" l="1"/>
  <c r="E272" i="1"/>
  <c r="D272" i="1" s="1"/>
  <c r="E273" i="1" l="1"/>
  <c r="D273" i="1" s="1"/>
  <c r="C272" i="1"/>
  <c r="E274" i="1" l="1"/>
  <c r="D274" i="1" s="1"/>
  <c r="C273" i="1"/>
  <c r="E275" i="1" l="1"/>
  <c r="D275" i="1" s="1"/>
  <c r="C274" i="1"/>
  <c r="C275" i="1" l="1"/>
  <c r="E276" i="1"/>
  <c r="D276" i="1" s="1"/>
  <c r="E277" i="1" l="1"/>
  <c r="D277" i="1" s="1"/>
  <c r="C276" i="1"/>
  <c r="E278" i="1" l="1"/>
  <c r="D278" i="1" s="1"/>
  <c r="C277" i="1"/>
  <c r="E279" i="1" l="1"/>
  <c r="D279" i="1" s="1"/>
  <c r="C278" i="1"/>
  <c r="C279" i="1" l="1"/>
  <c r="E280" i="1"/>
  <c r="D280" i="1" s="1"/>
  <c r="E281" i="1" l="1"/>
  <c r="D281" i="1" s="1"/>
  <c r="C280" i="1"/>
  <c r="E282" i="1" l="1"/>
  <c r="D282" i="1" s="1"/>
  <c r="C281" i="1"/>
  <c r="E283" i="1" l="1"/>
  <c r="D283" i="1" s="1"/>
  <c r="C282" i="1"/>
  <c r="C283" i="1" l="1"/>
  <c r="E284" i="1"/>
  <c r="D284" i="1" s="1"/>
  <c r="E285" i="1" l="1"/>
  <c r="D285" i="1" s="1"/>
  <c r="C284" i="1"/>
  <c r="E286" i="1" l="1"/>
  <c r="D286" i="1" s="1"/>
  <c r="C285" i="1"/>
  <c r="E287" i="1" l="1"/>
  <c r="D287" i="1" s="1"/>
  <c r="C286" i="1"/>
  <c r="C287" i="1" l="1"/>
  <c r="E288" i="1"/>
  <c r="D288" i="1" s="1"/>
  <c r="E289" i="1" l="1"/>
  <c r="D289" i="1" s="1"/>
  <c r="C288" i="1"/>
  <c r="E290" i="1" l="1"/>
  <c r="D290" i="1" s="1"/>
  <c r="C289" i="1"/>
  <c r="E291" i="1" l="1"/>
  <c r="D291" i="1" s="1"/>
  <c r="C290" i="1"/>
  <c r="C291" i="1" l="1"/>
  <c r="E292" i="1"/>
  <c r="D292" i="1" s="1"/>
  <c r="E293" i="1" l="1"/>
  <c r="D293" i="1" s="1"/>
  <c r="C292" i="1"/>
  <c r="E294" i="1" l="1"/>
  <c r="D294" i="1" s="1"/>
  <c r="C293" i="1"/>
  <c r="E295" i="1" l="1"/>
  <c r="D295" i="1" s="1"/>
  <c r="C294" i="1"/>
  <c r="C295" i="1" l="1"/>
  <c r="E296" i="1"/>
  <c r="D296" i="1" s="1"/>
  <c r="E297" i="1" l="1"/>
  <c r="D297" i="1" s="1"/>
  <c r="C296" i="1"/>
  <c r="E298" i="1" l="1"/>
  <c r="D298" i="1" s="1"/>
  <c r="C297" i="1"/>
  <c r="E299" i="1" l="1"/>
  <c r="D299" i="1" s="1"/>
  <c r="C298" i="1"/>
  <c r="C299" i="1" l="1"/>
  <c r="E300" i="1"/>
  <c r="D300" i="1" s="1"/>
  <c r="E301" i="1" l="1"/>
  <c r="D301" i="1" s="1"/>
  <c r="C300" i="1"/>
  <c r="E302" i="1" l="1"/>
  <c r="D302" i="1" s="1"/>
  <c r="C301" i="1"/>
  <c r="E303" i="1" l="1"/>
  <c r="D303" i="1" s="1"/>
  <c r="C302" i="1"/>
  <c r="C303" i="1" l="1"/>
  <c r="E304" i="1"/>
  <c r="D304" i="1" s="1"/>
  <c r="E305" i="1" l="1"/>
  <c r="D305" i="1" s="1"/>
  <c r="C304" i="1"/>
  <c r="E306" i="1" l="1"/>
  <c r="D306" i="1" s="1"/>
  <c r="C305" i="1"/>
  <c r="E307" i="1" l="1"/>
  <c r="D307" i="1" s="1"/>
  <c r="C306" i="1"/>
  <c r="C307" i="1" l="1"/>
  <c r="E308" i="1"/>
  <c r="D308" i="1" s="1"/>
  <c r="E309" i="1" l="1"/>
  <c r="D309" i="1" s="1"/>
  <c r="C308" i="1"/>
  <c r="E310" i="1" l="1"/>
  <c r="D310" i="1" s="1"/>
  <c r="C309" i="1"/>
  <c r="E311" i="1" l="1"/>
  <c r="D311" i="1" s="1"/>
  <c r="C310" i="1"/>
  <c r="C311" i="1" l="1"/>
  <c r="E312" i="1"/>
  <c r="D312" i="1" s="1"/>
  <c r="E313" i="1" l="1"/>
  <c r="D313" i="1" s="1"/>
  <c r="C312" i="1"/>
  <c r="E314" i="1" l="1"/>
  <c r="D314" i="1" s="1"/>
  <c r="C313" i="1"/>
  <c r="E315" i="1" l="1"/>
  <c r="D315" i="1" s="1"/>
  <c r="C314" i="1"/>
  <c r="C315" i="1" l="1"/>
  <c r="E316" i="1"/>
  <c r="D316" i="1" s="1"/>
  <c r="E317" i="1" l="1"/>
  <c r="D317" i="1" s="1"/>
  <c r="C316" i="1"/>
  <c r="E318" i="1" l="1"/>
  <c r="D318" i="1" s="1"/>
  <c r="C317" i="1"/>
  <c r="E319" i="1" l="1"/>
  <c r="D319" i="1" s="1"/>
  <c r="C318" i="1"/>
  <c r="C319" i="1" l="1"/>
  <c r="E320" i="1"/>
  <c r="D320" i="1" s="1"/>
  <c r="E321" i="1" l="1"/>
  <c r="D321" i="1" s="1"/>
  <c r="C320" i="1"/>
  <c r="E322" i="1" l="1"/>
  <c r="D322" i="1" s="1"/>
  <c r="C321" i="1"/>
  <c r="E323" i="1" l="1"/>
  <c r="D323" i="1" s="1"/>
  <c r="C322" i="1"/>
  <c r="C323" i="1" l="1"/>
  <c r="E324" i="1"/>
  <c r="D324" i="1" s="1"/>
  <c r="E325" i="1" l="1"/>
  <c r="D325" i="1" s="1"/>
  <c r="C324" i="1"/>
  <c r="E326" i="1" l="1"/>
  <c r="D326" i="1" s="1"/>
  <c r="C325" i="1"/>
  <c r="E327" i="1" l="1"/>
  <c r="D327" i="1" s="1"/>
  <c r="C326" i="1"/>
  <c r="C327" i="1" l="1"/>
  <c r="E328" i="1"/>
  <c r="D328" i="1" s="1"/>
  <c r="E329" i="1" l="1"/>
  <c r="D329" i="1" s="1"/>
  <c r="C328" i="1"/>
  <c r="E330" i="1" l="1"/>
  <c r="D330" i="1" s="1"/>
  <c r="C329" i="1"/>
  <c r="E331" i="1" l="1"/>
  <c r="D331" i="1" s="1"/>
  <c r="C330" i="1"/>
  <c r="C331" i="1" l="1"/>
  <c r="E332" i="1"/>
  <c r="D332" i="1" s="1"/>
  <c r="E333" i="1" l="1"/>
  <c r="D333" i="1" s="1"/>
  <c r="C332" i="1"/>
  <c r="E334" i="1" l="1"/>
  <c r="D334" i="1" s="1"/>
  <c r="C333" i="1"/>
  <c r="E335" i="1" l="1"/>
  <c r="D335" i="1" s="1"/>
  <c r="C334" i="1"/>
  <c r="C335" i="1" l="1"/>
  <c r="E336" i="1"/>
  <c r="D336" i="1" s="1"/>
  <c r="E337" i="1" l="1"/>
  <c r="D337" i="1" s="1"/>
  <c r="C336" i="1"/>
  <c r="E338" i="1" l="1"/>
  <c r="D338" i="1" s="1"/>
  <c r="C337" i="1"/>
  <c r="E339" i="1" l="1"/>
  <c r="D339" i="1" s="1"/>
  <c r="C338" i="1"/>
  <c r="C339" i="1" l="1"/>
  <c r="E340" i="1"/>
  <c r="D340" i="1" s="1"/>
  <c r="E341" i="1" l="1"/>
  <c r="D341" i="1" s="1"/>
  <c r="C340" i="1"/>
  <c r="E342" i="1" l="1"/>
  <c r="D342" i="1" s="1"/>
  <c r="C341" i="1"/>
  <c r="E343" i="1" l="1"/>
  <c r="D343" i="1" s="1"/>
  <c r="C342" i="1"/>
  <c r="C343" i="1" l="1"/>
  <c r="E344" i="1"/>
  <c r="D344" i="1" s="1"/>
  <c r="E345" i="1" l="1"/>
  <c r="D345" i="1" s="1"/>
  <c r="C344" i="1"/>
  <c r="E346" i="1" l="1"/>
  <c r="D346" i="1" s="1"/>
  <c r="C345" i="1"/>
  <c r="E347" i="1" l="1"/>
  <c r="D347" i="1" s="1"/>
  <c r="C346" i="1"/>
  <c r="C347" i="1" l="1"/>
  <c r="E348" i="1"/>
  <c r="D348" i="1" s="1"/>
  <c r="E349" i="1" l="1"/>
  <c r="D349" i="1" s="1"/>
  <c r="C348" i="1"/>
  <c r="E350" i="1" l="1"/>
  <c r="D350" i="1" s="1"/>
  <c r="C349" i="1"/>
  <c r="E351" i="1" l="1"/>
  <c r="D351" i="1" s="1"/>
  <c r="C350" i="1"/>
  <c r="C351" i="1" l="1"/>
  <c r="E352" i="1"/>
  <c r="D352" i="1" s="1"/>
  <c r="E353" i="1" l="1"/>
  <c r="D353" i="1" s="1"/>
  <c r="C352" i="1"/>
  <c r="E354" i="1" l="1"/>
  <c r="D354" i="1" s="1"/>
  <c r="C353" i="1"/>
  <c r="E355" i="1" l="1"/>
  <c r="D355" i="1" s="1"/>
  <c r="C354" i="1"/>
  <c r="C355" i="1" l="1"/>
  <c r="E356" i="1"/>
  <c r="D356" i="1" s="1"/>
  <c r="E357" i="1" l="1"/>
  <c r="D357" i="1" s="1"/>
  <c r="C356" i="1"/>
  <c r="E358" i="1" l="1"/>
  <c r="D358" i="1" s="1"/>
  <c r="C357" i="1"/>
  <c r="E359" i="1" l="1"/>
  <c r="D359" i="1" s="1"/>
  <c r="C358" i="1"/>
  <c r="C359" i="1" l="1"/>
  <c r="E360" i="1"/>
  <c r="D360" i="1" s="1"/>
  <c r="C360" i="1" l="1"/>
  <c r="E361" i="1"/>
  <c r="D361" i="1" s="1"/>
  <c r="E362" i="1" l="1"/>
  <c r="D362" i="1" s="1"/>
  <c r="C361" i="1"/>
  <c r="E363" i="1" l="1"/>
  <c r="D363" i="1" s="1"/>
  <c r="C362" i="1"/>
  <c r="C363" i="1" l="1"/>
  <c r="E364" i="1"/>
  <c r="D364" i="1" s="1"/>
  <c r="C364" i="1" l="1"/>
  <c r="E365" i="1"/>
  <c r="D365" i="1" s="1"/>
  <c r="E366" i="1" l="1"/>
  <c r="D366" i="1" s="1"/>
  <c r="C365" i="1"/>
  <c r="E367" i="1" l="1"/>
  <c r="D367" i="1" s="1"/>
  <c r="C366" i="1"/>
  <c r="C367" i="1" l="1"/>
  <c r="E368" i="1"/>
  <c r="D368" i="1" s="1"/>
  <c r="C368" i="1" l="1"/>
  <c r="E369" i="1"/>
  <c r="D369" i="1" s="1"/>
  <c r="E370" i="1" l="1"/>
  <c r="D370" i="1" s="1"/>
  <c r="C369" i="1"/>
  <c r="E371" i="1" l="1"/>
  <c r="C370" i="1"/>
  <c r="C371" i="1" l="1"/>
  <c r="D371" i="1"/>
</calcChain>
</file>

<file path=xl/sharedStrings.xml><?xml version="1.0" encoding="utf-8"?>
<sst xmlns="http://schemas.openxmlformats.org/spreadsheetml/2006/main" count="118" uniqueCount="75">
  <si>
    <t>mois</t>
  </si>
  <si>
    <t>Installateur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</si>
  <si>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</si>
  <si>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</si>
  <si>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</si>
  <si>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</si>
  <si>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</si>
  <si>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</si>
  <si>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</si>
  <si>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</si>
  <si>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</si>
  <si>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</si>
  <si>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</si>
  <si>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</si>
  <si>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MOIS</t>
  </si>
  <si>
    <t>Jour fériés</t>
  </si>
  <si>
    <t>jour de l'an</t>
  </si>
  <si>
    <t>Pâques</t>
  </si>
  <si>
    <t>Lundi de Pâques</t>
  </si>
  <si>
    <t>Armistice 39/45</t>
  </si>
  <si>
    <t>Ascencion</t>
  </si>
  <si>
    <t>Pentecôte</t>
  </si>
  <si>
    <t>Lundi de Pentecôte</t>
  </si>
  <si>
    <t>Fête Nationale</t>
  </si>
  <si>
    <t>Assemption</t>
  </si>
  <si>
    <t>Toussaint</t>
  </si>
  <si>
    <t>Armistice 14/18</t>
  </si>
  <si>
    <t>Noël</t>
  </si>
  <si>
    <t>Fête du travail</t>
  </si>
  <si>
    <t>chauffeur 1</t>
  </si>
  <si>
    <t>chauffeur 2</t>
  </si>
  <si>
    <t>chauffeur 3</t>
  </si>
  <si>
    <t>chauffeur 4</t>
  </si>
  <si>
    <t>chauffeur 5</t>
  </si>
  <si>
    <t>chauffeur 6</t>
  </si>
  <si>
    <t>chauffeur 7</t>
  </si>
  <si>
    <t>chauffeur 8</t>
  </si>
  <si>
    <t>chauffeur 9</t>
  </si>
  <si>
    <t>dpl</t>
  </si>
  <si>
    <t>activité</t>
  </si>
  <si>
    <t>date</t>
  </si>
  <si>
    <t>col1</t>
  </si>
  <si>
    <t>col2</t>
  </si>
  <si>
    <t>col3</t>
  </si>
  <si>
    <t>col4</t>
  </si>
  <si>
    <t>col5</t>
  </si>
  <si>
    <t>col6</t>
  </si>
  <si>
    <t>col7</t>
  </si>
  <si>
    <t>col8</t>
  </si>
  <si>
    <t>col9</t>
  </si>
  <si>
    <t>col10</t>
  </si>
  <si>
    <t>col11</t>
  </si>
  <si>
    <t>col12</t>
  </si>
  <si>
    <t>col13</t>
  </si>
  <si>
    <t>col14</t>
  </si>
  <si>
    <t>col15</t>
  </si>
  <si>
    <t>col16</t>
  </si>
  <si>
    <t>col17</t>
  </si>
  <si>
    <t>col18</t>
  </si>
  <si>
    <t xml:space="preserve">année: </t>
  </si>
  <si>
    <t>semaine</t>
  </si>
  <si>
    <t>Chauffeur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</si>
  <si>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</si>
  <si>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</si>
  <si>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</si>
  <si>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</si>
  <si>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</si>
  <si>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</si>
  <si>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</si>
  <si>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</si>
  <si>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</si>
  <si>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</si>
  <si>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</si>
  <si>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</si>
  <si>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Semaine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</si>
</sst>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d\ dd\ mmmm\ yy"/>
  </numFmts>
  <fonts count="9">
    <font>
      <sz val="11"/>
      <color theme="1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sz val="11"/>
      <color theme="0"/>
      <name val="Aptos Narrow"/>
      <family val="2"/>
      <scheme val="minor"/>
    </font>
    <font>
      <sz val="8"/>
      <name val="Aptos Narrow"/>
      <family val="2"/>
      <scheme val="minor"/>
    </font>
    <font>
      <b/>
      <sz val="11"/>
      <name val="Aptos Narrow"/>
      <family val="2"/>
      <scheme val="minor"/>
    </font>
    <font>
      <b/>
      <sz val="9"/>
      <color theme="1"/>
      <name val="Aptos Narrow"/>
      <family val="2"/>
      <scheme val="minor"/>
    </font>
    <font>
      <sz val="9"/>
      <color rgb="FF111111"/>
      <name val="Arial"/>
      <family val="2"/>
    </font>
    <font>
      <sz val="9"/>
      <color theme="1"/>
      <name val="Arial"/>
      <family val="2"/>
    </font>
    <font>
      <b/>
      <sz val="20"/>
      <color rgb="FFFF0000"/>
      <name val="Aptos Narrow"/>
      <scheme val="minor"/>
    </font>
  </fonts>
  <fills count="6">
    <fill>
      <patternFill patternType="none"/>
    </fill>
    <fill>
      <patternFill patternType="gray125"/>
    </fill>
    <fill>
      <patternFill patternType="solid">
        <fgColor theme="3" tint="0.249977111117893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3" tint="0.89999084444715716"/>
        <bgColor indexed="64"/>
      </patternFill>
    </fill>
    <fill>
      <patternFill patternType="solid">
        <fgColor theme="4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14" fontId="0" fillId="0" borderId="0" xfId="0" applyNumberFormat="1"/>
    <xf numFmtId="0" fontId="0" fillId="0" borderId="0" xfId="0" applyAlignment="1">
      <alignment horizontal="center"/>
    </xf>
    <xf numFmtId="164" fontId="0" fillId="0" borderId="1" xfId="0" applyNumberFormat="1" applyBorder="1"/>
    <xf numFmtId="0" fontId="0" fillId="0" borderId="0" xfId="0" applyAlignment="1">
      <alignment horizontal="left"/>
    </xf>
    <xf numFmtId="0" fontId="2" fillId="5" borderId="1" xfId="0" applyFont="1" applyFill="1" applyBorder="1" applyAlignment="1">
      <alignment horizontal="left"/>
    </xf>
    <xf numFmtId="0" fontId="0" fillId="5" borderId="1" xfId="0" applyFill="1" applyBorder="1"/>
    <xf numFmtId="14" fontId="7" fillId="0" borderId="1" xfId="0" applyNumberFormat="1" applyFont="1" applyBorder="1" applyAlignment="1">
      <alignment horizontal="left"/>
    </xf>
    <xf numFmtId="0" fontId="7" fillId="0" borderId="1" xfId="0" applyFont="1" applyBorder="1"/>
    <xf numFmtId="14" fontId="6" fillId="0" borderId="1" xfId="0" applyNumberFormat="1" applyFont="1" applyBorder="1" applyAlignment="1">
      <alignment horizontal="left"/>
    </xf>
    <xf numFmtId="0" fontId="0" fillId="0" borderId="1" xfId="0" applyBorder="1" applyAlignment="1">
      <alignment horizontal="center"/>
    </xf>
    <xf numFmtId="0" fontId="4" fillId="3" borderId="1" xfId="0" applyFont="1" applyFill="1" applyBorder="1" applyAlignment="1">
      <alignment horizontal="right" vertical="center"/>
    </xf>
    <xf numFmtId="0" fontId="8" fillId="0" borderId="1" xfId="0" applyFont="1" applyBorder="1" applyAlignment="1">
      <alignment horizontal="center" vertical="center"/>
    </xf>
    <xf numFmtId="0" fontId="5" fillId="4" borderId="1" xfId="0" applyFont="1" applyFill="1" applyBorder="1" applyAlignment="1">
      <alignment horizontal="center"/>
    </xf>
  </cellXfs>
  <cellStyles count="1">
    <cellStyle name="Normal" xfId="0" builtinId="0"/>
  </cellStyles>
  <dxfs count="5">
    <dxf>
      <font>
        <color auto="1"/>
      </font>
      <fill>
        <patternFill>
          <bgColor theme="2" tint="-9.9948118533890809E-2"/>
        </patternFill>
      </fill>
    </dxf>
    <dxf>
      <fill>
        <patternFill>
          <bgColor rgb="FFFF0000"/>
        </patternFill>
      </fill>
    </dxf>
    <dxf>
      <numFmt numFmtId="0" formatCode="General"/>
      <alignment horizontal="center" vertical="bottom" textRotation="0" wrapText="0" indent="0" justifyLastLine="0" shrinkToFit="0" readingOrder="0"/>
    </dxf>
    <dxf>
      <numFmt numFmtId="164" formatCode="ddd\ dd\ mmmm\ yy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microsoft.com/office/2007/relationships/slicerCache" Target="slicerCaches/slicerCach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563880</xdr:colOff>
      <xdr:row>0</xdr:row>
      <xdr:rowOff>0</xdr:rowOff>
    </xdr:from>
    <xdr:to>
      <xdr:col>22</xdr:col>
      <xdr:colOff>464820</xdr:colOff>
      <xdr:row>3</xdr:row>
      <xdr:rowOff>15240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mois">
              <a:extLst>
                <a:ext uri="{FF2B5EF4-FFF2-40B4-BE49-F238E27FC236}">
                  <a16:creationId xmlns:a16="http://schemas.microsoft.com/office/drawing/2014/main" id="{617C5AF7-BF4A-4227-B915-A49251C986B6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947160" y="0"/>
              <a:ext cx="11681460" cy="62484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is" xr10:uid="{42E79162-60B3-4ECC-83D2-1E5866D78AEA}" sourceName="mois">
  <extLst>
    <x:ext xmlns:x15="http://schemas.microsoft.com/office/spreadsheetml/2010/11/main" uri="{2F2917AC-EB37-4324-AD4E-5DD8C200BD13}">
      <x15:tableSlicerCache tableId="1" column="1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mois" xr10:uid="{A0E4F56C-4D5C-48C6-9B7B-51B3CCF948B4}" cache="Segment_mois" caption="mois" columnCount="12" rowHeight="23495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0099672-6A68-4143-91CA-A5CFC6655BC4}" name="Tableau1" displayName="Tableau1" ref="C6:W371" totalsRowShown="0" headerRowDxfId="4">
  <autoFilter ref="C6:W371" xr:uid="{411927BD-07EA-4BFC-9B01-0FDC7A302327}"/>
  <tableColumns count="21">
    <tableColumn id="1" xr3:uid="{8C16D4A3-F21A-42A2-B49A-860CE8691BCB}" name="mois">
      <calculatedColumnFormula>TEXT(E7,"mmmm")</calculatedColumnFormula>
    </tableColumn>
    <tableColumn id="21" xr3:uid="{BED64829-2F67-44A6-A1F9-E91A55729AD2}" name="semaine" dataDxfId="2">
      <calculatedColumnFormula>_xlfn.ISOWEEKNUM(E7)</calculatedColumnFormula>
    </tableColumn>
    <tableColumn id="2" xr3:uid="{FE949959-5CA5-4286-ABFA-7FC1CF56A0CF}" name="date" dataDxfId="3">
      <calculatedColumnFormula>E6+1</calculatedColumnFormula>
    </tableColumn>
    <tableColumn id="3" xr3:uid="{009FDC78-9CBC-477F-871E-919EE5839898}" name="col1"/>
    <tableColumn id="4" xr3:uid="{381C4250-8B72-46D7-BED1-296CA13946D8}" name="col2"/>
    <tableColumn id="5" xr3:uid="{43413C9F-CC89-4250-9893-F751D6F069BF}" name="col3"/>
    <tableColumn id="6" xr3:uid="{8C17BA66-BCC2-42BB-B636-E83EFE142ADC}" name="col4"/>
    <tableColumn id="7" xr3:uid="{3AC4B2B8-966C-42B2-97A4-0E1770DCC1F2}" name="col5"/>
    <tableColumn id="8" xr3:uid="{406B3BB8-199D-43EC-BFAD-CD0FA616FEBD}" name="col6"/>
    <tableColumn id="9" xr3:uid="{2B0BF529-6874-4B61-A58F-E0416E070412}" name="col7"/>
    <tableColumn id="10" xr3:uid="{03AD8F50-3F44-46B3-9EC2-D4EC00BF9BDC}" name="col8"/>
    <tableColumn id="11" xr3:uid="{0F542130-FBA5-4003-AC5B-CF17F65CFFDB}" name="col9"/>
    <tableColumn id="12" xr3:uid="{E5868A9E-5C47-4954-9B93-0578AD0EC05D}" name="col10"/>
    <tableColumn id="13" xr3:uid="{C55B60C3-D48F-4BE1-9167-43E7C1CBD00E}" name="col11"/>
    <tableColumn id="14" xr3:uid="{A544961E-4A27-4A9B-9DA9-5FA89AF87933}" name="col12"/>
    <tableColumn id="15" xr3:uid="{7FDDB75D-B000-474D-B0AF-820E6C74EA2C}" name="col13"/>
    <tableColumn id="16" xr3:uid="{2219C1EB-3854-442E-B59D-04960EA8406B}" name="col14"/>
    <tableColumn id="17" xr3:uid="{E3B5C8E8-D109-4773-AC82-6EF4DEA50FAE}" name="col15"/>
    <tableColumn id="18" xr3:uid="{0EEA6A09-D2E5-4F10-AE1F-5BB19F30D57D}" name="col16"/>
    <tableColumn id="19" xr3:uid="{E6A2BCF5-F275-424F-A0BE-9BF1B5213348}" name="col17"/>
    <tableColumn id="20" xr3:uid="{9E5ED6A8-B01C-4724-B241-D9C333E53566}" name="col18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AC6B72-4683-46FF-9B35-09CA6093C098}">
  <sheetPr codeName="Feuil1"/>
  <dimension ref="B1:Y371"/>
  <sheetViews>
    <sheetView tabSelected="1" topLeftCell="C1" workbookViewId="0">
      <pane xSplit="3" ySplit="6" topLeftCell="F7" activePane="bottomRight" state="frozen"/>
      <selection activeCell="D1" sqref="D1"/>
      <selection pane="topRight" activeCell="E1" sqref="E1"/>
      <selection pane="bottomLeft" activeCell="D7" sqref="D7"/>
      <selection pane="bottomRight" activeCell="F32" sqref="F32"/>
    </sheetView>
  </sheetViews>
  <sheetFormatPr baseColWidth="10" defaultRowHeight="13.8"/>
  <cols>
    <col min="3" max="3" width="9" hidden="1" customWidth="1"/>
    <col min="4" max="4" width="9" style="4" hidden="1" customWidth="1"/>
    <col min="5" max="5" width="22" customWidth="1"/>
    <col min="6" max="6" width="11.3984375" customWidth="1"/>
    <col min="7" max="7" width="6.19921875" customWidth="1"/>
    <col min="9" max="9" width="6.19921875" customWidth="1"/>
    <col min="11" max="11" width="6.19921875" customWidth="1"/>
    <col min="13" max="13" width="6.19921875" customWidth="1"/>
    <col min="15" max="15" width="7.19921875" customWidth="1"/>
    <col min="17" max="17" width="7.19921875" customWidth="1"/>
    <col min="19" max="19" width="7.19921875" customWidth="1"/>
    <col min="21" max="21" width="7.19921875" customWidth="1"/>
    <col min="23" max="23" width="7.19921875" customWidth="1"/>
  </cols>
  <sheetData>
    <row r="1" spans="2:23" ht="15" customHeight="1">
      <c r="M1" s="4"/>
      <c r="N1" s="4"/>
    </row>
    <row r="2" spans="2:23" ht="25.2" customHeight="1">
      <c r="B2" s="13" t="s">
        <v>59</v>
      </c>
      <c r="E2" s="14">
        <v>2025</v>
      </c>
      <c r="M2" s="4"/>
      <c r="N2" s="4"/>
    </row>
    <row r="3" spans="2:23" ht="7.8" customHeight="1"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</row>
    <row r="4" spans="2:23">
      <c r="E4" t="s">
        <v>1</v>
      </c>
      <c r="F4" s="15" t="s">
        <v>29</v>
      </c>
      <c r="G4" s="15"/>
      <c r="H4" s="15" t="s">
        <v>30</v>
      </c>
      <c r="I4" s="15"/>
      <c r="J4" s="15" t="s">
        <v>31</v>
      </c>
      <c r="K4" s="15"/>
      <c r="L4" s="15" t="s">
        <v>32</v>
      </c>
      <c r="M4" s="15"/>
      <c r="N4" s="15" t="s">
        <v>33</v>
      </c>
      <c r="O4" s="15"/>
      <c r="P4" s="15" t="s">
        <v>34</v>
      </c>
      <c r="Q4" s="15"/>
      <c r="R4" s="15" t="s">
        <v>35</v>
      </c>
      <c r="S4" s="15"/>
      <c r="T4" s="15" t="s">
        <v>36</v>
      </c>
      <c r="U4" s="15"/>
      <c r="V4" s="15" t="s">
        <v>37</v>
      </c>
      <c r="W4" s="15"/>
    </row>
    <row r="5" spans="2:23">
      <c r="F5" s="12" t="s">
        <v>39</v>
      </c>
      <c r="G5" s="12" t="s">
        <v>38</v>
      </c>
      <c r="H5" s="12" t="s">
        <v>39</v>
      </c>
      <c r="I5" s="12" t="s">
        <v>38</v>
      </c>
      <c r="J5" s="12" t="s">
        <v>39</v>
      </c>
      <c r="K5" s="12" t="s">
        <v>38</v>
      </c>
      <c r="L5" s="12" t="s">
        <v>39</v>
      </c>
      <c r="M5" s="12" t="s">
        <v>38</v>
      </c>
      <c r="N5" s="12" t="s">
        <v>39</v>
      </c>
      <c r="O5" s="12" t="s">
        <v>38</v>
      </c>
      <c r="P5" s="12" t="s">
        <v>39</v>
      </c>
      <c r="Q5" s="12" t="s">
        <v>38</v>
      </c>
      <c r="R5" s="12" t="s">
        <v>39</v>
      </c>
      <c r="S5" s="12" t="s">
        <v>38</v>
      </c>
      <c r="T5" s="12" t="s">
        <v>39</v>
      </c>
      <c r="U5" s="12" t="s">
        <v>38</v>
      </c>
      <c r="V5" s="12" t="s">
        <v>39</v>
      </c>
      <c r="W5" s="12" t="s">
        <v>38</v>
      </c>
    </row>
    <row r="6" spans="2:23" hidden="1">
      <c r="C6" t="s">
        <v>0</v>
      </c>
      <c r="D6" s="4" t="s">
        <v>60</v>
      </c>
      <c r="E6" t="s">
        <v>40</v>
      </c>
      <c r="F6" s="12" t="s">
        <v>41</v>
      </c>
      <c r="G6" s="12" t="s">
        <v>42</v>
      </c>
      <c r="H6" s="12" t="s">
        <v>43</v>
      </c>
      <c r="I6" s="12" t="s">
        <v>44</v>
      </c>
      <c r="J6" s="12" t="s">
        <v>45</v>
      </c>
      <c r="K6" s="12" t="s">
        <v>46</v>
      </c>
      <c r="L6" s="12" t="s">
        <v>47</v>
      </c>
      <c r="M6" s="12" t="s">
        <v>48</v>
      </c>
      <c r="N6" s="12" t="s">
        <v>49</v>
      </c>
      <c r="O6" s="12" t="s">
        <v>50</v>
      </c>
      <c r="P6" s="12" t="s">
        <v>51</v>
      </c>
      <c r="Q6" s="12" t="s">
        <v>52</v>
      </c>
      <c r="R6" s="12" t="s">
        <v>53</v>
      </c>
      <c r="S6" s="12" t="s">
        <v>54</v>
      </c>
      <c r="T6" s="12" t="s">
        <v>55</v>
      </c>
      <c r="U6" s="12" t="s">
        <v>56</v>
      </c>
      <c r="V6" s="12" t="s">
        <v>57</v>
      </c>
      <c r="W6" s="12" t="s">
        <v>58</v>
      </c>
    </row>
    <row r="7" spans="2:23">
      <c r="C7" t="str">
        <f>TEXT(E7,"mmmm")</f>
        <v>janvier</v>
      </c>
      <c r="D7" s="4">
        <f t="shared" ref="D7:D70" si="0">_xlfn.ISOWEEKNUM(E7)</f>
        <v>1</v>
      </c>
      <c r="E7" s="5">
        <f>DATE($E$2,1,1)</f>
        <v>44196</v>
      </c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</row>
    <row r="8" spans="2:23">
      <c r="C8" t="str">
        <f t="shared" ref="C8:C71" si="1">TEXT(E8,"mmmm")</f>
        <v>janvier</v>
      </c>
      <c r="D8" s="4">
        <f t="shared" si="0"/>
        <v>1</v>
      </c>
      <c r="E8" s="5">
        <f>E7+1</f>
        <v>44197</v>
      </c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</row>
    <row r="9" spans="2:23">
      <c r="C9" t="str">
        <f t="shared" si="1"/>
        <v>janvier</v>
      </c>
      <c r="D9" s="4">
        <f t="shared" si="0"/>
        <v>1</v>
      </c>
      <c r="E9" s="5">
        <f t="shared" ref="E9:E72" si="2">E8+1</f>
        <v>44198</v>
      </c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</row>
    <row r="10" spans="2:23">
      <c r="C10" t="str">
        <f t="shared" si="1"/>
        <v>janvier</v>
      </c>
      <c r="D10" s="4">
        <f t="shared" si="0"/>
        <v>1</v>
      </c>
      <c r="E10" s="5">
        <f t="shared" si="2"/>
        <v>44199</v>
      </c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</row>
    <row r="11" spans="2:23">
      <c r="C11" t="str">
        <f t="shared" si="1"/>
        <v>janvier</v>
      </c>
      <c r="D11" s="4">
        <f t="shared" si="0"/>
        <v>1</v>
      </c>
      <c r="E11" s="5">
        <f t="shared" si="2"/>
        <v>44200</v>
      </c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</row>
    <row r="12" spans="2:23">
      <c r="C12" t="str">
        <f t="shared" si="1"/>
        <v>janvier</v>
      </c>
      <c r="D12" s="4">
        <f t="shared" si="0"/>
        <v>2</v>
      </c>
      <c r="E12" s="5">
        <f t="shared" si="2"/>
        <v>44201</v>
      </c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</row>
    <row r="13" spans="2:23">
      <c r="C13" t="str">
        <f t="shared" si="1"/>
        <v>janvier</v>
      </c>
      <c r="D13" s="4">
        <f t="shared" si="0"/>
        <v>2</v>
      </c>
      <c r="E13" s="5">
        <f t="shared" si="2"/>
        <v>44202</v>
      </c>
      <c r="F13" s="2"/>
      <c r="G13" s="2"/>
      <c r="H13" s="2"/>
      <c r="I13" s="2">
        <v>1</v>
      </c>
      <c r="J13" s="2"/>
      <c r="K13" s="2">
        <v>1</v>
      </c>
      <c r="L13" s="2"/>
      <c r="M13" s="2">
        <v>1</v>
      </c>
      <c r="N13" s="2"/>
      <c r="O13" s="2"/>
      <c r="P13" s="2"/>
      <c r="Q13" s="2"/>
      <c r="R13" s="2"/>
      <c r="S13" s="2"/>
      <c r="T13" s="2"/>
      <c r="U13" s="2"/>
      <c r="V13" s="2"/>
      <c r="W13" s="2"/>
    </row>
    <row r="14" spans="2:23">
      <c r="C14" t="str">
        <f t="shared" si="1"/>
        <v>janvier</v>
      </c>
      <c r="D14" s="4">
        <f t="shared" si="0"/>
        <v>2</v>
      </c>
      <c r="E14" s="5">
        <f t="shared" si="2"/>
        <v>44203</v>
      </c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</row>
    <row r="15" spans="2:23">
      <c r="C15" t="str">
        <f t="shared" si="1"/>
        <v>janvier</v>
      </c>
      <c r="D15" s="4">
        <f t="shared" si="0"/>
        <v>2</v>
      </c>
      <c r="E15" s="5">
        <f t="shared" si="2"/>
        <v>44204</v>
      </c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</row>
    <row r="16" spans="2:23">
      <c r="C16" t="str">
        <f t="shared" si="1"/>
        <v>janvier</v>
      </c>
      <c r="D16" s="4">
        <f t="shared" si="0"/>
        <v>2</v>
      </c>
      <c r="E16" s="5">
        <f t="shared" si="2"/>
        <v>44205</v>
      </c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</row>
    <row r="17" spans="3:25">
      <c r="C17" t="str">
        <f t="shared" si="1"/>
        <v>janvier</v>
      </c>
      <c r="D17" s="4">
        <f t="shared" si="0"/>
        <v>2</v>
      </c>
      <c r="E17" s="5">
        <f t="shared" si="2"/>
        <v>44206</v>
      </c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</row>
    <row r="18" spans="3:25">
      <c r="C18" t="str">
        <f t="shared" si="1"/>
        <v>janvier</v>
      </c>
      <c r="D18" s="4">
        <f t="shared" si="0"/>
        <v>2</v>
      </c>
      <c r="E18" s="5">
        <f t="shared" si="2"/>
        <v>44207</v>
      </c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</row>
    <row r="19" spans="3:25">
      <c r="C19" t="str">
        <f t="shared" si="1"/>
        <v>janvier</v>
      </c>
      <c r="D19" s="4">
        <f t="shared" si="0"/>
        <v>3</v>
      </c>
      <c r="E19" s="5">
        <f t="shared" si="2"/>
        <v>44208</v>
      </c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</row>
    <row r="20" spans="3:25">
      <c r="C20" t="str">
        <f t="shared" si="1"/>
        <v>janvier</v>
      </c>
      <c r="D20" s="4">
        <f t="shared" si="0"/>
        <v>3</v>
      </c>
      <c r="E20" s="5">
        <f t="shared" si="2"/>
        <v>44209</v>
      </c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</row>
    <row r="21" spans="3:25">
      <c r="C21" t="str">
        <f t="shared" si="1"/>
        <v>janvier</v>
      </c>
      <c r="D21" s="4">
        <f t="shared" si="0"/>
        <v>3</v>
      </c>
      <c r="E21" s="5">
        <f t="shared" si="2"/>
        <v>44210</v>
      </c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Y21" s="3"/>
    </row>
    <row r="22" spans="3:25">
      <c r="C22" t="str">
        <f t="shared" si="1"/>
        <v>janvier</v>
      </c>
      <c r="D22" s="4">
        <f t="shared" si="0"/>
        <v>3</v>
      </c>
      <c r="E22" s="5">
        <f t="shared" si="2"/>
        <v>44211</v>
      </c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</row>
    <row r="23" spans="3:25">
      <c r="C23" t="str">
        <f t="shared" si="1"/>
        <v>janvier</v>
      </c>
      <c r="D23" s="4">
        <f t="shared" si="0"/>
        <v>3</v>
      </c>
      <c r="E23" s="5">
        <f t="shared" si="2"/>
        <v>44212</v>
      </c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</row>
    <row r="24" spans="3:25">
      <c r="C24" t="str">
        <f t="shared" si="1"/>
        <v>janvier</v>
      </c>
      <c r="D24" s="4">
        <f t="shared" si="0"/>
        <v>3</v>
      </c>
      <c r="E24" s="5">
        <f t="shared" si="2"/>
        <v>44213</v>
      </c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</row>
    <row r="25" spans="3:25">
      <c r="C25" t="str">
        <f t="shared" si="1"/>
        <v>janvier</v>
      </c>
      <c r="D25" s="4">
        <f t="shared" si="0"/>
        <v>3</v>
      </c>
      <c r="E25" s="5">
        <f t="shared" si="2"/>
        <v>44214</v>
      </c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</row>
    <row r="26" spans="3:25">
      <c r="C26" t="str">
        <f t="shared" si="1"/>
        <v>janvier</v>
      </c>
      <c r="D26" s="4">
        <f t="shared" si="0"/>
        <v>4</v>
      </c>
      <c r="E26" s="5">
        <f t="shared" si="2"/>
        <v>44215</v>
      </c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</row>
    <row r="27" spans="3:25">
      <c r="C27" t="str">
        <f t="shared" si="1"/>
        <v>janvier</v>
      </c>
      <c r="D27" s="4">
        <f t="shared" si="0"/>
        <v>4</v>
      </c>
      <c r="E27" s="5">
        <f t="shared" si="2"/>
        <v>44216</v>
      </c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</row>
    <row r="28" spans="3:25">
      <c r="C28" t="str">
        <f t="shared" si="1"/>
        <v>janvier</v>
      </c>
      <c r="D28" s="4">
        <f t="shared" si="0"/>
        <v>4</v>
      </c>
      <c r="E28" s="5">
        <f t="shared" si="2"/>
        <v>44217</v>
      </c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</row>
    <row r="29" spans="3:25">
      <c r="C29" t="str">
        <f t="shared" si="1"/>
        <v>janvier</v>
      </c>
      <c r="D29" s="4">
        <f t="shared" si="0"/>
        <v>4</v>
      </c>
      <c r="E29" s="5">
        <f t="shared" si="2"/>
        <v>44218</v>
      </c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</row>
    <row r="30" spans="3:25">
      <c r="C30" t="str">
        <f t="shared" si="1"/>
        <v>janvier</v>
      </c>
      <c r="D30" s="4">
        <f t="shared" si="0"/>
        <v>4</v>
      </c>
      <c r="E30" s="5">
        <f>E29+1</f>
        <v>44219</v>
      </c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</row>
    <row r="31" spans="3:25">
      <c r="C31" t="str">
        <f t="shared" si="1"/>
        <v>janvier</v>
      </c>
      <c r="D31" s="4">
        <f t="shared" si="0"/>
        <v>4</v>
      </c>
      <c r="E31" s="5">
        <f t="shared" si="2"/>
        <v>44220</v>
      </c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</row>
    <row r="32" spans="3:25">
      <c r="C32" t="str">
        <f t="shared" si="1"/>
        <v>janvier</v>
      </c>
      <c r="D32" s="4">
        <f t="shared" si="0"/>
        <v>4</v>
      </c>
      <c r="E32" s="5">
        <f t="shared" si="2"/>
        <v>44221</v>
      </c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</row>
    <row r="33" spans="3:23">
      <c r="C33" t="str">
        <f t="shared" si="1"/>
        <v>janvier</v>
      </c>
      <c r="D33" s="4">
        <f t="shared" si="0"/>
        <v>5</v>
      </c>
      <c r="E33" s="5">
        <f t="shared" si="2"/>
        <v>44222</v>
      </c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</row>
    <row r="34" spans="3:23">
      <c r="C34" t="str">
        <f t="shared" si="1"/>
        <v>janvier</v>
      </c>
      <c r="D34" s="4">
        <f t="shared" si="0"/>
        <v>5</v>
      </c>
      <c r="E34" s="5">
        <f t="shared" si="2"/>
        <v>44223</v>
      </c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</row>
    <row r="35" spans="3:23">
      <c r="C35" t="str">
        <f t="shared" si="1"/>
        <v>janvier</v>
      </c>
      <c r="D35" s="4">
        <f t="shared" si="0"/>
        <v>5</v>
      </c>
      <c r="E35" s="5">
        <f t="shared" si="2"/>
        <v>44224</v>
      </c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</row>
    <row r="36" spans="3:23">
      <c r="C36" t="str">
        <f t="shared" si="1"/>
        <v>janvier</v>
      </c>
      <c r="D36" s="4">
        <f t="shared" si="0"/>
        <v>5</v>
      </c>
      <c r="E36" s="5">
        <f t="shared" si="2"/>
        <v>44225</v>
      </c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</row>
    <row r="37" spans="3:23">
      <c r="C37" t="str">
        <f t="shared" si="1"/>
        <v>janvier</v>
      </c>
      <c r="D37" s="4">
        <f t="shared" si="0"/>
        <v>5</v>
      </c>
      <c r="E37" s="5">
        <f t="shared" si="2"/>
        <v>44226</v>
      </c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</row>
    <row r="38" spans="3:23">
      <c r="C38" t="str">
        <f t="shared" si="1"/>
        <v>février</v>
      </c>
      <c r="D38" s="4">
        <f t="shared" si="0"/>
        <v>5</v>
      </c>
      <c r="E38" s="5">
        <f t="shared" si="2"/>
        <v>44227</v>
      </c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</row>
    <row r="39" spans="3:23">
      <c r="C39" t="str">
        <f t="shared" si="1"/>
        <v>février</v>
      </c>
      <c r="D39" s="4">
        <f t="shared" si="0"/>
        <v>5</v>
      </c>
      <c r="E39" s="5">
        <f t="shared" si="2"/>
        <v>44228</v>
      </c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</row>
    <row r="40" spans="3:23">
      <c r="C40" t="str">
        <f t="shared" si="1"/>
        <v>février</v>
      </c>
      <c r="D40" s="4">
        <f t="shared" si="0"/>
        <v>6</v>
      </c>
      <c r="E40" s="5">
        <f t="shared" si="2"/>
        <v>44229</v>
      </c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</row>
    <row r="41" spans="3:23">
      <c r="C41" t="str">
        <f t="shared" si="1"/>
        <v>février</v>
      </c>
      <c r="D41" s="4">
        <f t="shared" si="0"/>
        <v>6</v>
      </c>
      <c r="E41" s="5">
        <f t="shared" si="2"/>
        <v>44230</v>
      </c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</row>
    <row r="42" spans="3:23">
      <c r="C42" t="str">
        <f t="shared" si="1"/>
        <v>février</v>
      </c>
      <c r="D42" s="4">
        <f t="shared" si="0"/>
        <v>6</v>
      </c>
      <c r="E42" s="5">
        <f t="shared" si="2"/>
        <v>44231</v>
      </c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</row>
    <row r="43" spans="3:23">
      <c r="C43" t="str">
        <f t="shared" si="1"/>
        <v>février</v>
      </c>
      <c r="D43" s="4">
        <f t="shared" si="0"/>
        <v>6</v>
      </c>
      <c r="E43" s="5">
        <f t="shared" si="2"/>
        <v>44232</v>
      </c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</row>
    <row r="44" spans="3:23">
      <c r="C44" t="str">
        <f t="shared" si="1"/>
        <v>février</v>
      </c>
      <c r="D44" s="4">
        <f t="shared" si="0"/>
        <v>6</v>
      </c>
      <c r="E44" s="5">
        <f t="shared" si="2"/>
        <v>44233</v>
      </c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</row>
    <row r="45" spans="3:23">
      <c r="C45" t="str">
        <f t="shared" si="1"/>
        <v>février</v>
      </c>
      <c r="D45" s="4">
        <f t="shared" si="0"/>
        <v>6</v>
      </c>
      <c r="E45" s="5">
        <f t="shared" si="2"/>
        <v>44234</v>
      </c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</row>
    <row r="46" spans="3:23">
      <c r="C46" t="str">
        <f t="shared" si="1"/>
        <v>février</v>
      </c>
      <c r="D46" s="4">
        <f t="shared" si="0"/>
        <v>6</v>
      </c>
      <c r="E46" s="5">
        <f t="shared" si="2"/>
        <v>44235</v>
      </c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</row>
    <row r="47" spans="3:23">
      <c r="C47" t="str">
        <f t="shared" si="1"/>
        <v>février</v>
      </c>
      <c r="D47" s="4">
        <f t="shared" si="0"/>
        <v>7</v>
      </c>
      <c r="E47" s="5">
        <f t="shared" si="2"/>
        <v>44236</v>
      </c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</row>
    <row r="48" spans="3:23">
      <c r="C48" t="str">
        <f t="shared" si="1"/>
        <v>février</v>
      </c>
      <c r="D48" s="4">
        <f t="shared" si="0"/>
        <v>7</v>
      </c>
      <c r="E48" s="5">
        <f t="shared" si="2"/>
        <v>44237</v>
      </c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</row>
    <row r="49" spans="3:23">
      <c r="C49" t="str">
        <f t="shared" si="1"/>
        <v>février</v>
      </c>
      <c r="D49" s="4">
        <f t="shared" si="0"/>
        <v>7</v>
      </c>
      <c r="E49" s="5">
        <f t="shared" si="2"/>
        <v>44238</v>
      </c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</row>
    <row r="50" spans="3:23">
      <c r="C50" t="str">
        <f t="shared" si="1"/>
        <v>février</v>
      </c>
      <c r="D50" s="4">
        <f t="shared" si="0"/>
        <v>7</v>
      </c>
      <c r="E50" s="5">
        <f t="shared" si="2"/>
        <v>44239</v>
      </c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</row>
    <row r="51" spans="3:23">
      <c r="C51" t="str">
        <f t="shared" si="1"/>
        <v>février</v>
      </c>
      <c r="D51" s="4">
        <f t="shared" si="0"/>
        <v>7</v>
      </c>
      <c r="E51" s="5">
        <f t="shared" si="2"/>
        <v>44240</v>
      </c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</row>
    <row r="52" spans="3:23">
      <c r="C52" t="str">
        <f t="shared" si="1"/>
        <v>février</v>
      </c>
      <c r="D52" s="4">
        <f t="shared" si="0"/>
        <v>7</v>
      </c>
      <c r="E52" s="5">
        <f t="shared" si="2"/>
        <v>44241</v>
      </c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</row>
    <row r="53" spans="3:23">
      <c r="C53" t="str">
        <f t="shared" si="1"/>
        <v>février</v>
      </c>
      <c r="D53" s="4">
        <f t="shared" si="0"/>
        <v>7</v>
      </c>
      <c r="E53" s="5">
        <f t="shared" si="2"/>
        <v>44242</v>
      </c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</row>
    <row r="54" spans="3:23">
      <c r="C54" t="str">
        <f t="shared" si="1"/>
        <v>février</v>
      </c>
      <c r="D54" s="4">
        <f t="shared" si="0"/>
        <v>8</v>
      </c>
      <c r="E54" s="5">
        <f t="shared" si="2"/>
        <v>44243</v>
      </c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</row>
    <row r="55" spans="3:23">
      <c r="C55" t="str">
        <f t="shared" si="1"/>
        <v>février</v>
      </c>
      <c r="D55" s="4">
        <f t="shared" si="0"/>
        <v>8</v>
      </c>
      <c r="E55" s="5">
        <f t="shared" si="2"/>
        <v>44244</v>
      </c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</row>
    <row r="56" spans="3:23">
      <c r="C56" t="str">
        <f t="shared" si="1"/>
        <v>février</v>
      </c>
      <c r="D56" s="4">
        <f t="shared" si="0"/>
        <v>8</v>
      </c>
      <c r="E56" s="5">
        <f t="shared" si="2"/>
        <v>44245</v>
      </c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</row>
    <row r="57" spans="3:23">
      <c r="C57" t="str">
        <f t="shared" si="1"/>
        <v>février</v>
      </c>
      <c r="D57" s="4">
        <f t="shared" si="0"/>
        <v>8</v>
      </c>
      <c r="E57" s="5">
        <f t="shared" si="2"/>
        <v>44246</v>
      </c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</row>
    <row r="58" spans="3:23">
      <c r="C58" t="str">
        <f t="shared" si="1"/>
        <v>février</v>
      </c>
      <c r="D58" s="4">
        <f t="shared" si="0"/>
        <v>8</v>
      </c>
      <c r="E58" s="5">
        <f t="shared" si="2"/>
        <v>44247</v>
      </c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</row>
    <row r="59" spans="3:23">
      <c r="C59" t="str">
        <f t="shared" si="1"/>
        <v>février</v>
      </c>
      <c r="D59" s="4">
        <f t="shared" si="0"/>
        <v>8</v>
      </c>
      <c r="E59" s="5">
        <f t="shared" si="2"/>
        <v>44248</v>
      </c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</row>
    <row r="60" spans="3:23">
      <c r="C60" t="str">
        <f t="shared" si="1"/>
        <v>février</v>
      </c>
      <c r="D60" s="4">
        <f t="shared" si="0"/>
        <v>8</v>
      </c>
      <c r="E60" s="5">
        <f t="shared" si="2"/>
        <v>44249</v>
      </c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</row>
    <row r="61" spans="3:23">
      <c r="C61" t="str">
        <f t="shared" si="1"/>
        <v>février</v>
      </c>
      <c r="D61" s="4">
        <f t="shared" si="0"/>
        <v>9</v>
      </c>
      <c r="E61" s="5">
        <f t="shared" si="2"/>
        <v>44250</v>
      </c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</row>
    <row r="62" spans="3:23">
      <c r="C62" t="str">
        <f t="shared" si="1"/>
        <v>février</v>
      </c>
      <c r="D62" s="4">
        <f t="shared" si="0"/>
        <v>9</v>
      </c>
      <c r="E62" s="5">
        <f t="shared" si="2"/>
        <v>44251</v>
      </c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</row>
    <row r="63" spans="3:23">
      <c r="C63" t="str">
        <f t="shared" si="1"/>
        <v>février</v>
      </c>
      <c r="D63" s="4">
        <f t="shared" si="0"/>
        <v>9</v>
      </c>
      <c r="E63" s="5">
        <f t="shared" si="2"/>
        <v>44252</v>
      </c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</row>
    <row r="64" spans="3:23">
      <c r="C64" t="str">
        <f t="shared" si="1"/>
        <v>février</v>
      </c>
      <c r="D64" s="4">
        <f t="shared" si="0"/>
        <v>9</v>
      </c>
      <c r="E64" s="5">
        <f t="shared" si="2"/>
        <v>44253</v>
      </c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</row>
    <row r="65" spans="3:23">
      <c r="C65" t="str">
        <f t="shared" si="1"/>
        <v>février</v>
      </c>
      <c r="D65" s="4">
        <f t="shared" si="0"/>
        <v>9</v>
      </c>
      <c r="E65" s="5">
        <f t="shared" si="2"/>
        <v>44254</v>
      </c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</row>
    <row r="66" spans="3:23">
      <c r="C66" t="str">
        <f t="shared" si="1"/>
        <v>mars</v>
      </c>
      <c r="D66" s="4">
        <f t="shared" si="0"/>
        <v>9</v>
      </c>
      <c r="E66" s="5">
        <f t="shared" si="2"/>
        <v>44255</v>
      </c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</row>
    <row r="67" spans="3:23">
      <c r="C67" t="str">
        <f t="shared" si="1"/>
        <v>mars</v>
      </c>
      <c r="D67" s="4">
        <f t="shared" si="0"/>
        <v>9</v>
      </c>
      <c r="E67" s="5">
        <f t="shared" si="2"/>
        <v>44256</v>
      </c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</row>
    <row r="68" spans="3:23">
      <c r="C68" t="str">
        <f t="shared" si="1"/>
        <v>mars</v>
      </c>
      <c r="D68" s="4">
        <f t="shared" si="0"/>
        <v>10</v>
      </c>
      <c r="E68" s="5">
        <f t="shared" si="2"/>
        <v>44257</v>
      </c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</row>
    <row r="69" spans="3:23">
      <c r="C69" t="str">
        <f t="shared" si="1"/>
        <v>mars</v>
      </c>
      <c r="D69" s="4">
        <f t="shared" si="0"/>
        <v>10</v>
      </c>
      <c r="E69" s="5">
        <f t="shared" si="2"/>
        <v>44258</v>
      </c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</row>
    <row r="70" spans="3:23">
      <c r="C70" t="str">
        <f t="shared" si="1"/>
        <v>mars</v>
      </c>
      <c r="D70" s="4">
        <f t="shared" si="0"/>
        <v>10</v>
      </c>
      <c r="E70" s="5">
        <f t="shared" si="2"/>
        <v>44259</v>
      </c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</row>
    <row r="71" spans="3:23">
      <c r="C71" t="str">
        <f t="shared" si="1"/>
        <v>mars</v>
      </c>
      <c r="D71" s="4">
        <f t="shared" ref="D71:D134" si="3">_xlfn.ISOWEEKNUM(E71)</f>
        <v>10</v>
      </c>
      <c r="E71" s="5">
        <f t="shared" si="2"/>
        <v>44260</v>
      </c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</row>
    <row r="72" spans="3:23">
      <c r="C72" t="str">
        <f t="shared" ref="C72:C135" si="4">TEXT(E72,"mmmm")</f>
        <v>mars</v>
      </c>
      <c r="D72" s="4">
        <f t="shared" si="3"/>
        <v>10</v>
      </c>
      <c r="E72" s="5">
        <f t="shared" si="2"/>
        <v>44261</v>
      </c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</row>
    <row r="73" spans="3:23">
      <c r="C73" t="str">
        <f t="shared" si="4"/>
        <v>mars</v>
      </c>
      <c r="D73" s="4">
        <f t="shared" si="3"/>
        <v>10</v>
      </c>
      <c r="E73" s="5">
        <f t="shared" ref="E73:E136" si="5">E72+1</f>
        <v>44262</v>
      </c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</row>
    <row r="74" spans="3:23">
      <c r="C74" t="str">
        <f t="shared" si="4"/>
        <v>mars</v>
      </c>
      <c r="D74" s="4">
        <f t="shared" si="3"/>
        <v>10</v>
      </c>
      <c r="E74" s="5">
        <f t="shared" si="5"/>
        <v>44263</v>
      </c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</row>
    <row r="75" spans="3:23">
      <c r="C75" t="str">
        <f t="shared" si="4"/>
        <v>mars</v>
      </c>
      <c r="D75" s="4">
        <f t="shared" si="3"/>
        <v>11</v>
      </c>
      <c r="E75" s="5">
        <f t="shared" si="5"/>
        <v>44264</v>
      </c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</row>
    <row r="76" spans="3:23">
      <c r="C76" t="str">
        <f t="shared" si="4"/>
        <v>mars</v>
      </c>
      <c r="D76" s="4">
        <f t="shared" si="3"/>
        <v>11</v>
      </c>
      <c r="E76" s="5">
        <f t="shared" si="5"/>
        <v>44265</v>
      </c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</row>
    <row r="77" spans="3:23">
      <c r="C77" t="str">
        <f t="shared" si="4"/>
        <v>mars</v>
      </c>
      <c r="D77" s="4">
        <f t="shared" si="3"/>
        <v>11</v>
      </c>
      <c r="E77" s="5">
        <f t="shared" si="5"/>
        <v>44266</v>
      </c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</row>
    <row r="78" spans="3:23">
      <c r="C78" t="str">
        <f t="shared" si="4"/>
        <v>mars</v>
      </c>
      <c r="D78" s="4">
        <f t="shared" si="3"/>
        <v>11</v>
      </c>
      <c r="E78" s="5">
        <f t="shared" si="5"/>
        <v>44267</v>
      </c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</row>
    <row r="79" spans="3:23">
      <c r="C79" t="str">
        <f t="shared" si="4"/>
        <v>mars</v>
      </c>
      <c r="D79" s="4">
        <f t="shared" si="3"/>
        <v>11</v>
      </c>
      <c r="E79" s="5">
        <f t="shared" si="5"/>
        <v>44268</v>
      </c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</row>
    <row r="80" spans="3:23">
      <c r="C80" t="str">
        <f t="shared" si="4"/>
        <v>mars</v>
      </c>
      <c r="D80" s="4">
        <f t="shared" si="3"/>
        <v>11</v>
      </c>
      <c r="E80" s="5">
        <f t="shared" si="5"/>
        <v>44269</v>
      </c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</row>
    <row r="81" spans="3:23">
      <c r="C81" t="str">
        <f t="shared" si="4"/>
        <v>mars</v>
      </c>
      <c r="D81" s="4">
        <f t="shared" si="3"/>
        <v>11</v>
      </c>
      <c r="E81" s="5">
        <f t="shared" si="5"/>
        <v>44270</v>
      </c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</row>
    <row r="82" spans="3:23">
      <c r="C82" t="str">
        <f t="shared" si="4"/>
        <v>mars</v>
      </c>
      <c r="D82" s="4">
        <f t="shared" si="3"/>
        <v>12</v>
      </c>
      <c r="E82" s="5">
        <f t="shared" si="5"/>
        <v>44271</v>
      </c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</row>
    <row r="83" spans="3:23">
      <c r="C83" t="str">
        <f t="shared" si="4"/>
        <v>mars</v>
      </c>
      <c r="D83" s="4">
        <f t="shared" si="3"/>
        <v>12</v>
      </c>
      <c r="E83" s="5">
        <f t="shared" si="5"/>
        <v>44272</v>
      </c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  <c r="V83" s="2"/>
      <c r="W83" s="2"/>
    </row>
    <row r="84" spans="3:23">
      <c r="C84" t="str">
        <f t="shared" si="4"/>
        <v>mars</v>
      </c>
      <c r="D84" s="4">
        <f t="shared" si="3"/>
        <v>12</v>
      </c>
      <c r="E84" s="5">
        <f t="shared" si="5"/>
        <v>44273</v>
      </c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</row>
    <row r="85" spans="3:23">
      <c r="C85" t="str">
        <f t="shared" si="4"/>
        <v>mars</v>
      </c>
      <c r="D85" s="4">
        <f t="shared" si="3"/>
        <v>12</v>
      </c>
      <c r="E85" s="5">
        <f t="shared" si="5"/>
        <v>44274</v>
      </c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2"/>
      <c r="S85" s="2"/>
      <c r="T85" s="2"/>
      <c r="U85" s="2"/>
      <c r="V85" s="2"/>
      <c r="W85" s="2"/>
    </row>
    <row r="86" spans="3:23">
      <c r="C86" t="str">
        <f t="shared" si="4"/>
        <v>mars</v>
      </c>
      <c r="D86" s="4">
        <f t="shared" si="3"/>
        <v>12</v>
      </c>
      <c r="E86" s="5">
        <f t="shared" si="5"/>
        <v>44275</v>
      </c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</row>
    <row r="87" spans="3:23">
      <c r="C87" t="str">
        <f t="shared" si="4"/>
        <v>mars</v>
      </c>
      <c r="D87" s="4">
        <f t="shared" si="3"/>
        <v>12</v>
      </c>
      <c r="E87" s="5">
        <f t="shared" si="5"/>
        <v>44276</v>
      </c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</row>
    <row r="88" spans="3:23">
      <c r="C88" t="str">
        <f t="shared" si="4"/>
        <v>mars</v>
      </c>
      <c r="D88" s="4">
        <f t="shared" si="3"/>
        <v>12</v>
      </c>
      <c r="E88" s="5">
        <f t="shared" si="5"/>
        <v>44277</v>
      </c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</row>
    <row r="89" spans="3:23">
      <c r="C89" t="str">
        <f t="shared" si="4"/>
        <v>mars</v>
      </c>
      <c r="D89" s="4">
        <f t="shared" si="3"/>
        <v>13</v>
      </c>
      <c r="E89" s="5">
        <f t="shared" si="5"/>
        <v>44278</v>
      </c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  <c r="V89" s="2"/>
      <c r="W89" s="2"/>
    </row>
    <row r="90" spans="3:23">
      <c r="C90" t="str">
        <f t="shared" si="4"/>
        <v>mars</v>
      </c>
      <c r="D90" s="4">
        <f t="shared" si="3"/>
        <v>13</v>
      </c>
      <c r="E90" s="5">
        <f t="shared" si="5"/>
        <v>44279</v>
      </c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  <c r="V90" s="2"/>
      <c r="W90" s="2"/>
    </row>
    <row r="91" spans="3:23">
      <c r="C91" t="str">
        <f t="shared" si="4"/>
        <v>mars</v>
      </c>
      <c r="D91" s="4">
        <f t="shared" si="3"/>
        <v>13</v>
      </c>
      <c r="E91" s="5">
        <f t="shared" si="5"/>
        <v>44280</v>
      </c>
      <c r="F91" s="2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  <c r="R91" s="2"/>
      <c r="S91" s="2"/>
      <c r="T91" s="2"/>
      <c r="U91" s="2"/>
      <c r="V91" s="2"/>
      <c r="W91" s="2"/>
    </row>
    <row r="92" spans="3:23">
      <c r="C92" t="str">
        <f t="shared" si="4"/>
        <v>mars</v>
      </c>
      <c r="D92" s="4">
        <f t="shared" si="3"/>
        <v>13</v>
      </c>
      <c r="E92" s="5">
        <f t="shared" si="5"/>
        <v>44281</v>
      </c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2"/>
      <c r="S92" s="2"/>
      <c r="T92" s="2"/>
      <c r="U92" s="2"/>
      <c r="V92" s="2"/>
      <c r="W92" s="2"/>
    </row>
    <row r="93" spans="3:23">
      <c r="C93" t="str">
        <f t="shared" si="4"/>
        <v>mars</v>
      </c>
      <c r="D93" s="4">
        <f t="shared" si="3"/>
        <v>13</v>
      </c>
      <c r="E93" s="5">
        <f t="shared" si="5"/>
        <v>44282</v>
      </c>
      <c r="F93" s="2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  <c r="R93" s="2"/>
      <c r="S93" s="2"/>
      <c r="T93" s="2"/>
      <c r="U93" s="2"/>
      <c r="V93" s="2"/>
      <c r="W93" s="2"/>
    </row>
    <row r="94" spans="3:23">
      <c r="C94" t="str">
        <f t="shared" si="4"/>
        <v>mars</v>
      </c>
      <c r="D94" s="4">
        <f t="shared" si="3"/>
        <v>13</v>
      </c>
      <c r="E94" s="5">
        <f t="shared" si="5"/>
        <v>44283</v>
      </c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2"/>
      <c r="S94" s="2"/>
      <c r="T94" s="2"/>
      <c r="U94" s="2"/>
      <c r="V94" s="2"/>
      <c r="W94" s="2"/>
    </row>
    <row r="95" spans="3:23">
      <c r="C95" t="str">
        <f t="shared" si="4"/>
        <v>mars</v>
      </c>
      <c r="D95" s="4">
        <f t="shared" si="3"/>
        <v>13</v>
      </c>
      <c r="E95" s="5">
        <f t="shared" si="5"/>
        <v>44284</v>
      </c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  <c r="R95" s="2"/>
      <c r="S95" s="2"/>
      <c r="T95" s="2"/>
      <c r="U95" s="2"/>
      <c r="V95" s="2"/>
      <c r="W95" s="2"/>
    </row>
    <row r="96" spans="3:23">
      <c r="C96" t="str">
        <f t="shared" si="4"/>
        <v>mars</v>
      </c>
      <c r="D96" s="4">
        <f t="shared" si="3"/>
        <v>14</v>
      </c>
      <c r="E96" s="5">
        <f t="shared" si="5"/>
        <v>44285</v>
      </c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  <c r="R96" s="2"/>
      <c r="S96" s="2"/>
      <c r="T96" s="2"/>
      <c r="U96" s="2"/>
      <c r="V96" s="2"/>
      <c r="W96" s="2"/>
    </row>
    <row r="97" spans="3:23">
      <c r="C97" t="str">
        <f t="shared" si="4"/>
        <v>avril</v>
      </c>
      <c r="D97" s="4">
        <f t="shared" si="3"/>
        <v>14</v>
      </c>
      <c r="E97" s="5">
        <f t="shared" si="5"/>
        <v>44286</v>
      </c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  <c r="Q97" s="2"/>
      <c r="R97" s="2"/>
      <c r="S97" s="2"/>
      <c r="T97" s="2"/>
      <c r="U97" s="2"/>
      <c r="V97" s="2"/>
      <c r="W97" s="2"/>
    </row>
    <row r="98" spans="3:23">
      <c r="C98" t="str">
        <f t="shared" si="4"/>
        <v>avril</v>
      </c>
      <c r="D98" s="4">
        <f t="shared" si="3"/>
        <v>14</v>
      </c>
      <c r="E98" s="5">
        <f t="shared" si="5"/>
        <v>44287</v>
      </c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  <c r="R98" s="2"/>
      <c r="S98" s="2"/>
      <c r="T98" s="2"/>
      <c r="U98" s="2"/>
      <c r="V98" s="2"/>
      <c r="W98" s="2"/>
    </row>
    <row r="99" spans="3:23">
      <c r="C99" t="str">
        <f t="shared" si="4"/>
        <v>avril</v>
      </c>
      <c r="D99" s="4">
        <f t="shared" si="3"/>
        <v>14</v>
      </c>
      <c r="E99" s="5">
        <f t="shared" si="5"/>
        <v>44288</v>
      </c>
      <c r="F99" s="2"/>
      <c r="G99" s="2"/>
      <c r="H99" s="2"/>
      <c r="I99" s="2"/>
      <c r="J99" s="2"/>
      <c r="K99" s="2"/>
      <c r="L99" s="2"/>
      <c r="M99" s="2"/>
      <c r="N99" s="2"/>
      <c r="O99" s="2"/>
      <c r="P99" s="2"/>
      <c r="Q99" s="2"/>
      <c r="R99" s="2"/>
      <c r="S99" s="2"/>
      <c r="T99" s="2"/>
      <c r="U99" s="2"/>
      <c r="V99" s="2"/>
      <c r="W99" s="2"/>
    </row>
    <row r="100" spans="3:23">
      <c r="C100" t="str">
        <f t="shared" si="4"/>
        <v>avril</v>
      </c>
      <c r="D100" s="4">
        <f t="shared" si="3"/>
        <v>14</v>
      </c>
      <c r="E100" s="5">
        <f t="shared" si="5"/>
        <v>44289</v>
      </c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2"/>
      <c r="S100" s="2"/>
      <c r="T100" s="2"/>
      <c r="U100" s="2"/>
      <c r="V100" s="2"/>
      <c r="W100" s="2"/>
    </row>
    <row r="101" spans="3:23">
      <c r="C101" t="str">
        <f t="shared" si="4"/>
        <v>avril</v>
      </c>
      <c r="D101" s="4">
        <f t="shared" si="3"/>
        <v>14</v>
      </c>
      <c r="E101" s="5">
        <f t="shared" si="5"/>
        <v>44290</v>
      </c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s="2"/>
      <c r="S101" s="2"/>
      <c r="T101" s="2"/>
      <c r="U101" s="2"/>
      <c r="V101" s="2"/>
      <c r="W101" s="2"/>
    </row>
    <row r="102" spans="3:23">
      <c r="C102" t="str">
        <f t="shared" si="4"/>
        <v>avril</v>
      </c>
      <c r="D102" s="4">
        <f t="shared" si="3"/>
        <v>14</v>
      </c>
      <c r="E102" s="5">
        <f t="shared" si="5"/>
        <v>44291</v>
      </c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2"/>
      <c r="Q102" s="2"/>
      <c r="R102" s="2"/>
      <c r="S102" s="2"/>
      <c r="T102" s="2"/>
      <c r="U102" s="2"/>
      <c r="V102" s="2"/>
      <c r="W102" s="2"/>
    </row>
    <row r="103" spans="3:23">
      <c r="C103" t="str">
        <f t="shared" si="4"/>
        <v>avril</v>
      </c>
      <c r="D103" s="4">
        <f t="shared" si="3"/>
        <v>15</v>
      </c>
      <c r="E103" s="5">
        <f t="shared" si="5"/>
        <v>44292</v>
      </c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2"/>
      <c r="Q103" s="2"/>
      <c r="R103" s="2"/>
      <c r="S103" s="2"/>
      <c r="T103" s="2"/>
      <c r="U103" s="2"/>
      <c r="V103" s="2"/>
      <c r="W103" s="2"/>
    </row>
    <row r="104" spans="3:23">
      <c r="C104" t="str">
        <f t="shared" si="4"/>
        <v>avril</v>
      </c>
      <c r="D104" s="4">
        <f t="shared" si="3"/>
        <v>15</v>
      </c>
      <c r="E104" s="5">
        <f t="shared" si="5"/>
        <v>44293</v>
      </c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2"/>
      <c r="Q104" s="2"/>
      <c r="R104" s="2"/>
      <c r="S104" s="2"/>
      <c r="T104" s="2"/>
      <c r="U104" s="2"/>
      <c r="V104" s="2"/>
      <c r="W104" s="2"/>
    </row>
    <row r="105" spans="3:23">
      <c r="C105" t="str">
        <f t="shared" si="4"/>
        <v>avril</v>
      </c>
      <c r="D105" s="4">
        <f t="shared" si="3"/>
        <v>15</v>
      </c>
      <c r="E105" s="5">
        <f t="shared" si="5"/>
        <v>44294</v>
      </c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2"/>
      <c r="Q105" s="2"/>
      <c r="R105" s="2"/>
      <c r="S105" s="2"/>
      <c r="T105" s="2"/>
      <c r="U105" s="2"/>
      <c r="V105" s="2"/>
      <c r="W105" s="2"/>
    </row>
    <row r="106" spans="3:23">
      <c r="C106" t="str">
        <f t="shared" si="4"/>
        <v>avril</v>
      </c>
      <c r="D106" s="4">
        <f t="shared" si="3"/>
        <v>15</v>
      </c>
      <c r="E106" s="5">
        <f t="shared" si="5"/>
        <v>44295</v>
      </c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2"/>
      <c r="Q106" s="2"/>
      <c r="R106" s="2"/>
      <c r="S106" s="2"/>
      <c r="T106" s="2"/>
      <c r="U106" s="2"/>
      <c r="V106" s="2"/>
      <c r="W106" s="2"/>
    </row>
    <row r="107" spans="3:23">
      <c r="C107" t="str">
        <f t="shared" si="4"/>
        <v>avril</v>
      </c>
      <c r="D107" s="4">
        <f t="shared" si="3"/>
        <v>15</v>
      </c>
      <c r="E107" s="5">
        <f t="shared" si="5"/>
        <v>44296</v>
      </c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2"/>
      <c r="Q107" s="2"/>
      <c r="R107" s="2"/>
      <c r="S107" s="2"/>
      <c r="T107" s="2"/>
      <c r="U107" s="2"/>
      <c r="V107" s="2"/>
      <c r="W107" s="2"/>
    </row>
    <row r="108" spans="3:23">
      <c r="C108" t="str">
        <f t="shared" si="4"/>
        <v>avril</v>
      </c>
      <c r="D108" s="4">
        <f t="shared" si="3"/>
        <v>15</v>
      </c>
      <c r="E108" s="5">
        <f t="shared" si="5"/>
        <v>44297</v>
      </c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2"/>
      <c r="Q108" s="2"/>
      <c r="R108" s="2"/>
      <c r="S108" s="2"/>
      <c r="T108" s="2"/>
      <c r="U108" s="2"/>
      <c r="V108" s="2"/>
      <c r="W108" s="2"/>
    </row>
    <row r="109" spans="3:23">
      <c r="C109" t="str">
        <f t="shared" si="4"/>
        <v>avril</v>
      </c>
      <c r="D109" s="4">
        <f t="shared" si="3"/>
        <v>15</v>
      </c>
      <c r="E109" s="5">
        <f t="shared" si="5"/>
        <v>44298</v>
      </c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  <c r="Q109" s="2"/>
      <c r="R109" s="2"/>
      <c r="S109" s="2"/>
      <c r="T109" s="2"/>
      <c r="U109" s="2"/>
      <c r="V109" s="2"/>
      <c r="W109" s="2"/>
    </row>
    <row r="110" spans="3:23">
      <c r="C110" t="str">
        <f t="shared" si="4"/>
        <v>avril</v>
      </c>
      <c r="D110" s="4">
        <f t="shared" si="3"/>
        <v>16</v>
      </c>
      <c r="E110" s="5">
        <f t="shared" si="5"/>
        <v>44299</v>
      </c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  <c r="Q110" s="2"/>
      <c r="R110" s="2"/>
      <c r="S110" s="2"/>
      <c r="T110" s="2"/>
      <c r="U110" s="2"/>
      <c r="V110" s="2"/>
      <c r="W110" s="2"/>
    </row>
    <row r="111" spans="3:23">
      <c r="C111" t="str">
        <f t="shared" si="4"/>
        <v>avril</v>
      </c>
      <c r="D111" s="4">
        <f t="shared" si="3"/>
        <v>16</v>
      </c>
      <c r="E111" s="5">
        <f t="shared" si="5"/>
        <v>44300</v>
      </c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  <c r="Q111" s="2"/>
      <c r="R111" s="2"/>
      <c r="S111" s="2"/>
      <c r="T111" s="2"/>
      <c r="U111" s="2"/>
      <c r="V111" s="2"/>
      <c r="W111" s="2"/>
    </row>
    <row r="112" spans="3:23">
      <c r="C112" t="str">
        <f t="shared" si="4"/>
        <v>avril</v>
      </c>
      <c r="D112" s="4">
        <f t="shared" si="3"/>
        <v>16</v>
      </c>
      <c r="E112" s="5">
        <f t="shared" si="5"/>
        <v>44301</v>
      </c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  <c r="Q112" s="2"/>
      <c r="R112" s="2"/>
      <c r="S112" s="2"/>
      <c r="T112" s="2"/>
      <c r="U112" s="2"/>
      <c r="V112" s="2"/>
      <c r="W112" s="2"/>
    </row>
    <row r="113" spans="3:23">
      <c r="C113" t="str">
        <f t="shared" si="4"/>
        <v>avril</v>
      </c>
      <c r="D113" s="4">
        <f t="shared" si="3"/>
        <v>16</v>
      </c>
      <c r="E113" s="5">
        <f t="shared" si="5"/>
        <v>44302</v>
      </c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2"/>
      <c r="Q113" s="2"/>
      <c r="R113" s="2"/>
      <c r="S113" s="2"/>
      <c r="T113" s="2"/>
      <c r="U113" s="2"/>
      <c r="V113" s="2"/>
      <c r="W113" s="2"/>
    </row>
    <row r="114" spans="3:23">
      <c r="C114" t="str">
        <f t="shared" si="4"/>
        <v>avril</v>
      </c>
      <c r="D114" s="4">
        <f t="shared" si="3"/>
        <v>16</v>
      </c>
      <c r="E114" s="5">
        <f t="shared" si="5"/>
        <v>44303</v>
      </c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2"/>
      <c r="Q114" s="2"/>
      <c r="R114" s="2"/>
      <c r="S114" s="2"/>
      <c r="T114" s="2"/>
      <c r="U114" s="2"/>
      <c r="V114" s="2"/>
      <c r="W114" s="2"/>
    </row>
    <row r="115" spans="3:23">
      <c r="C115" t="str">
        <f t="shared" si="4"/>
        <v>avril</v>
      </c>
      <c r="D115" s="4">
        <f t="shared" si="3"/>
        <v>16</v>
      </c>
      <c r="E115" s="5">
        <f t="shared" si="5"/>
        <v>44304</v>
      </c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  <c r="Q115" s="2"/>
      <c r="R115" s="2"/>
      <c r="S115" s="2"/>
      <c r="T115" s="2"/>
      <c r="U115" s="2"/>
      <c r="V115" s="2"/>
      <c r="W115" s="2"/>
    </row>
    <row r="116" spans="3:23">
      <c r="C116" t="str">
        <f t="shared" si="4"/>
        <v>avril</v>
      </c>
      <c r="D116" s="4">
        <f t="shared" si="3"/>
        <v>16</v>
      </c>
      <c r="E116" s="5">
        <f t="shared" si="5"/>
        <v>44305</v>
      </c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2"/>
      <c r="Q116" s="2"/>
      <c r="R116" s="2"/>
      <c r="S116" s="2"/>
      <c r="T116" s="2"/>
      <c r="U116" s="2"/>
      <c r="V116" s="2"/>
      <c r="W116" s="2"/>
    </row>
    <row r="117" spans="3:23">
      <c r="C117" t="str">
        <f t="shared" si="4"/>
        <v>avril</v>
      </c>
      <c r="D117" s="4">
        <f t="shared" si="3"/>
        <v>17</v>
      </c>
      <c r="E117" s="5">
        <f t="shared" si="5"/>
        <v>44306</v>
      </c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2"/>
      <c r="Q117" s="2"/>
      <c r="R117" s="2"/>
      <c r="S117" s="2"/>
      <c r="T117" s="2"/>
      <c r="U117" s="2"/>
      <c r="V117" s="2"/>
      <c r="W117" s="2"/>
    </row>
    <row r="118" spans="3:23">
      <c r="C118" t="str">
        <f t="shared" si="4"/>
        <v>avril</v>
      </c>
      <c r="D118" s="4">
        <f t="shared" si="3"/>
        <v>17</v>
      </c>
      <c r="E118" s="5">
        <f t="shared" si="5"/>
        <v>44307</v>
      </c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2"/>
      <c r="Q118" s="2"/>
      <c r="R118" s="2"/>
      <c r="S118" s="2"/>
      <c r="T118" s="2"/>
      <c r="U118" s="2"/>
      <c r="V118" s="2"/>
      <c r="W118" s="2"/>
    </row>
    <row r="119" spans="3:23">
      <c r="C119" t="str">
        <f t="shared" si="4"/>
        <v>avril</v>
      </c>
      <c r="D119" s="4">
        <f t="shared" si="3"/>
        <v>17</v>
      </c>
      <c r="E119" s="5">
        <f t="shared" si="5"/>
        <v>44308</v>
      </c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2"/>
      <c r="Q119" s="2"/>
      <c r="R119" s="2"/>
      <c r="S119" s="2"/>
      <c r="T119" s="2"/>
      <c r="U119" s="2"/>
      <c r="V119" s="2"/>
      <c r="W119" s="2"/>
    </row>
    <row r="120" spans="3:23">
      <c r="C120" t="str">
        <f t="shared" si="4"/>
        <v>avril</v>
      </c>
      <c r="D120" s="4">
        <f t="shared" si="3"/>
        <v>17</v>
      </c>
      <c r="E120" s="5">
        <f t="shared" si="5"/>
        <v>44309</v>
      </c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2"/>
      <c r="Q120" s="2"/>
      <c r="R120" s="2"/>
      <c r="S120" s="2"/>
      <c r="T120" s="2"/>
      <c r="U120" s="2"/>
      <c r="V120" s="2"/>
      <c r="W120" s="2"/>
    </row>
    <row r="121" spans="3:23">
      <c r="C121" t="str">
        <f t="shared" si="4"/>
        <v>avril</v>
      </c>
      <c r="D121" s="4">
        <f t="shared" si="3"/>
        <v>17</v>
      </c>
      <c r="E121" s="5">
        <f t="shared" si="5"/>
        <v>44310</v>
      </c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2"/>
      <c r="Q121" s="2"/>
      <c r="R121" s="2"/>
      <c r="S121" s="2"/>
      <c r="T121" s="2"/>
      <c r="U121" s="2"/>
      <c r="V121" s="2"/>
      <c r="W121" s="2"/>
    </row>
    <row r="122" spans="3:23">
      <c r="C122" t="str">
        <f t="shared" si="4"/>
        <v>avril</v>
      </c>
      <c r="D122" s="4">
        <f t="shared" si="3"/>
        <v>17</v>
      </c>
      <c r="E122" s="5">
        <f t="shared" si="5"/>
        <v>44311</v>
      </c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2"/>
      <c r="Q122" s="2"/>
      <c r="R122" s="2"/>
      <c r="S122" s="2"/>
      <c r="T122" s="2"/>
      <c r="U122" s="2"/>
      <c r="V122" s="2"/>
      <c r="W122" s="2"/>
    </row>
    <row r="123" spans="3:23">
      <c r="C123" t="str">
        <f t="shared" si="4"/>
        <v>avril</v>
      </c>
      <c r="D123" s="4">
        <f t="shared" si="3"/>
        <v>17</v>
      </c>
      <c r="E123" s="5">
        <f t="shared" si="5"/>
        <v>44312</v>
      </c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2"/>
      <c r="Q123" s="2"/>
      <c r="R123" s="2"/>
      <c r="S123" s="2"/>
      <c r="T123" s="2"/>
      <c r="U123" s="2"/>
      <c r="V123" s="2"/>
      <c r="W123" s="2"/>
    </row>
    <row r="124" spans="3:23">
      <c r="C124" t="str">
        <f t="shared" si="4"/>
        <v>avril</v>
      </c>
      <c r="D124" s="4">
        <f t="shared" si="3"/>
        <v>18</v>
      </c>
      <c r="E124" s="5">
        <f t="shared" si="5"/>
        <v>44313</v>
      </c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2"/>
      <c r="Q124" s="2"/>
      <c r="R124" s="2"/>
      <c r="S124" s="2"/>
      <c r="T124" s="2"/>
      <c r="U124" s="2"/>
      <c r="V124" s="2"/>
      <c r="W124" s="2"/>
    </row>
    <row r="125" spans="3:23">
      <c r="C125" t="str">
        <f t="shared" si="4"/>
        <v>avril</v>
      </c>
      <c r="D125" s="4">
        <f t="shared" si="3"/>
        <v>18</v>
      </c>
      <c r="E125" s="5">
        <f t="shared" si="5"/>
        <v>44314</v>
      </c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2"/>
      <c r="Q125" s="2"/>
      <c r="R125" s="2"/>
      <c r="S125" s="2"/>
      <c r="T125" s="2"/>
      <c r="U125" s="2"/>
      <c r="V125" s="2"/>
      <c r="W125" s="2"/>
    </row>
    <row r="126" spans="3:23">
      <c r="C126" t="str">
        <f t="shared" si="4"/>
        <v>avril</v>
      </c>
      <c r="D126" s="4">
        <f t="shared" si="3"/>
        <v>18</v>
      </c>
      <c r="E126" s="5">
        <f t="shared" si="5"/>
        <v>44315</v>
      </c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2"/>
      <c r="Q126" s="2"/>
      <c r="R126" s="2"/>
      <c r="S126" s="2"/>
      <c r="T126" s="2"/>
      <c r="U126" s="2"/>
      <c r="V126" s="2"/>
      <c r="W126" s="2"/>
    </row>
    <row r="127" spans="3:23">
      <c r="C127" t="str">
        <f t="shared" si="4"/>
        <v>mai</v>
      </c>
      <c r="D127" s="4">
        <f t="shared" si="3"/>
        <v>18</v>
      </c>
      <c r="E127" s="5">
        <f t="shared" si="5"/>
        <v>44316</v>
      </c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2"/>
      <c r="Q127" s="2"/>
      <c r="R127" s="2"/>
      <c r="S127" s="2"/>
      <c r="T127" s="2"/>
      <c r="U127" s="2"/>
      <c r="V127" s="2"/>
      <c r="W127" s="2"/>
    </row>
    <row r="128" spans="3:23">
      <c r="C128" t="str">
        <f t="shared" si="4"/>
        <v>mai</v>
      </c>
      <c r="D128" s="4">
        <f t="shared" si="3"/>
        <v>18</v>
      </c>
      <c r="E128" s="5">
        <f t="shared" si="5"/>
        <v>44317</v>
      </c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2"/>
      <c r="Q128" s="2"/>
      <c r="R128" s="2"/>
      <c r="S128" s="2"/>
      <c r="T128" s="2"/>
      <c r="U128" s="2"/>
      <c r="V128" s="2"/>
      <c r="W128" s="2"/>
    </row>
    <row r="129" spans="3:23">
      <c r="C129" t="str">
        <f t="shared" si="4"/>
        <v>mai</v>
      </c>
      <c r="D129" s="4">
        <f t="shared" si="3"/>
        <v>18</v>
      </c>
      <c r="E129" s="5">
        <f t="shared" si="5"/>
        <v>44318</v>
      </c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2"/>
      <c r="Q129" s="2"/>
      <c r="R129" s="2"/>
      <c r="S129" s="2"/>
      <c r="T129" s="2"/>
      <c r="U129" s="2"/>
      <c r="V129" s="2"/>
      <c r="W129" s="2"/>
    </row>
    <row r="130" spans="3:23">
      <c r="C130" t="str">
        <f t="shared" si="4"/>
        <v>mai</v>
      </c>
      <c r="D130" s="4">
        <f t="shared" si="3"/>
        <v>18</v>
      </c>
      <c r="E130" s="5">
        <f t="shared" si="5"/>
        <v>44319</v>
      </c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2"/>
      <c r="Q130" s="2"/>
      <c r="R130" s="2"/>
      <c r="S130" s="2"/>
      <c r="T130" s="2"/>
      <c r="U130" s="2"/>
      <c r="V130" s="2"/>
      <c r="W130" s="2"/>
    </row>
    <row r="131" spans="3:23">
      <c r="C131" t="str">
        <f t="shared" si="4"/>
        <v>mai</v>
      </c>
      <c r="D131" s="4">
        <f t="shared" si="3"/>
        <v>19</v>
      </c>
      <c r="E131" s="5">
        <f t="shared" si="5"/>
        <v>44320</v>
      </c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2"/>
      <c r="Q131" s="2"/>
      <c r="R131" s="2"/>
      <c r="S131" s="2"/>
      <c r="T131" s="2"/>
      <c r="U131" s="2"/>
      <c r="V131" s="2"/>
      <c r="W131" s="2"/>
    </row>
    <row r="132" spans="3:23">
      <c r="C132" t="str">
        <f t="shared" si="4"/>
        <v>mai</v>
      </c>
      <c r="D132" s="4">
        <f t="shared" si="3"/>
        <v>19</v>
      </c>
      <c r="E132" s="5">
        <f t="shared" si="5"/>
        <v>44321</v>
      </c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2"/>
      <c r="Q132" s="2"/>
      <c r="R132" s="2"/>
      <c r="S132" s="2"/>
      <c r="T132" s="2"/>
      <c r="U132" s="2"/>
      <c r="V132" s="2"/>
      <c r="W132" s="2"/>
    </row>
    <row r="133" spans="3:23">
      <c r="C133" t="str">
        <f t="shared" si="4"/>
        <v>mai</v>
      </c>
      <c r="D133" s="4">
        <f t="shared" si="3"/>
        <v>19</v>
      </c>
      <c r="E133" s="5">
        <f t="shared" si="5"/>
        <v>44322</v>
      </c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2"/>
      <c r="Q133" s="2"/>
      <c r="R133" s="2"/>
      <c r="S133" s="2"/>
      <c r="T133" s="2"/>
      <c r="U133" s="2"/>
      <c r="V133" s="2"/>
      <c r="W133" s="2"/>
    </row>
    <row r="134" spans="3:23">
      <c r="C134" t="str">
        <f t="shared" si="4"/>
        <v>mai</v>
      </c>
      <c r="D134" s="4">
        <f t="shared" si="3"/>
        <v>19</v>
      </c>
      <c r="E134" s="5">
        <f t="shared" si="5"/>
        <v>44323</v>
      </c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2"/>
      <c r="Q134" s="2"/>
      <c r="R134" s="2"/>
      <c r="S134" s="2"/>
      <c r="T134" s="2"/>
      <c r="U134" s="2"/>
      <c r="V134" s="2"/>
      <c r="W134" s="2"/>
    </row>
    <row r="135" spans="3:23">
      <c r="C135" t="str">
        <f t="shared" si="4"/>
        <v>mai</v>
      </c>
      <c r="D135" s="4">
        <f t="shared" ref="D135:D198" si="6">_xlfn.ISOWEEKNUM(E135)</f>
        <v>19</v>
      </c>
      <c r="E135" s="5">
        <f t="shared" si="5"/>
        <v>44324</v>
      </c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2"/>
      <c r="Q135" s="2"/>
      <c r="R135" s="2"/>
      <c r="S135" s="2"/>
      <c r="T135" s="2"/>
      <c r="U135" s="2"/>
      <c r="V135" s="2"/>
      <c r="W135" s="2"/>
    </row>
    <row r="136" spans="3:23">
      <c r="C136" t="str">
        <f t="shared" ref="C136:C199" si="7">TEXT(E136,"mmmm")</f>
        <v>mai</v>
      </c>
      <c r="D136" s="4">
        <f t="shared" si="6"/>
        <v>19</v>
      </c>
      <c r="E136" s="5">
        <f t="shared" si="5"/>
        <v>44325</v>
      </c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2"/>
      <c r="Q136" s="2"/>
      <c r="R136" s="2"/>
      <c r="S136" s="2"/>
      <c r="T136" s="2"/>
      <c r="U136" s="2"/>
      <c r="V136" s="2"/>
      <c r="W136" s="2"/>
    </row>
    <row r="137" spans="3:23">
      <c r="C137" t="str">
        <f t="shared" si="7"/>
        <v>mai</v>
      </c>
      <c r="D137" s="4">
        <f t="shared" si="6"/>
        <v>19</v>
      </c>
      <c r="E137" s="5">
        <f t="shared" ref="E137:E200" si="8">E136+1</f>
        <v>44326</v>
      </c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2"/>
      <c r="Q137" s="2"/>
      <c r="R137" s="2"/>
      <c r="S137" s="2"/>
      <c r="T137" s="2"/>
      <c r="U137" s="2"/>
      <c r="V137" s="2"/>
      <c r="W137" s="2"/>
    </row>
    <row r="138" spans="3:23">
      <c r="C138" t="str">
        <f t="shared" si="7"/>
        <v>mai</v>
      </c>
      <c r="D138" s="4">
        <f t="shared" si="6"/>
        <v>20</v>
      </c>
      <c r="E138" s="5">
        <f t="shared" si="8"/>
        <v>44327</v>
      </c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2"/>
      <c r="Q138" s="2"/>
      <c r="R138" s="2"/>
      <c r="S138" s="2"/>
      <c r="T138" s="2"/>
      <c r="U138" s="2"/>
      <c r="V138" s="2"/>
      <c r="W138" s="2"/>
    </row>
    <row r="139" spans="3:23">
      <c r="C139" t="str">
        <f t="shared" si="7"/>
        <v>mai</v>
      </c>
      <c r="D139" s="4">
        <f t="shared" si="6"/>
        <v>20</v>
      </c>
      <c r="E139" s="5">
        <f t="shared" si="8"/>
        <v>44328</v>
      </c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2"/>
      <c r="Q139" s="2"/>
      <c r="R139" s="2"/>
      <c r="S139" s="2"/>
      <c r="T139" s="2"/>
      <c r="U139" s="2"/>
      <c r="V139" s="2"/>
      <c r="W139" s="2"/>
    </row>
    <row r="140" spans="3:23">
      <c r="C140" t="str">
        <f t="shared" si="7"/>
        <v>mai</v>
      </c>
      <c r="D140" s="4">
        <f t="shared" si="6"/>
        <v>20</v>
      </c>
      <c r="E140" s="5">
        <f t="shared" si="8"/>
        <v>44329</v>
      </c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2"/>
      <c r="Q140" s="2"/>
      <c r="R140" s="2"/>
      <c r="S140" s="2"/>
      <c r="T140" s="2"/>
      <c r="U140" s="2"/>
      <c r="V140" s="2"/>
      <c r="W140" s="2"/>
    </row>
    <row r="141" spans="3:23">
      <c r="C141" t="str">
        <f t="shared" si="7"/>
        <v>mai</v>
      </c>
      <c r="D141" s="4">
        <f t="shared" si="6"/>
        <v>20</v>
      </c>
      <c r="E141" s="5">
        <f t="shared" si="8"/>
        <v>44330</v>
      </c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2"/>
      <c r="Q141" s="2"/>
      <c r="R141" s="2"/>
      <c r="S141" s="2"/>
      <c r="T141" s="2"/>
      <c r="U141" s="2"/>
      <c r="V141" s="2"/>
      <c r="W141" s="2"/>
    </row>
    <row r="142" spans="3:23">
      <c r="C142" t="str">
        <f t="shared" si="7"/>
        <v>mai</v>
      </c>
      <c r="D142" s="4">
        <f t="shared" si="6"/>
        <v>20</v>
      </c>
      <c r="E142" s="5">
        <f t="shared" si="8"/>
        <v>44331</v>
      </c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2"/>
      <c r="Q142" s="2"/>
      <c r="R142" s="2"/>
      <c r="S142" s="2"/>
      <c r="T142" s="2"/>
      <c r="U142" s="2"/>
      <c r="V142" s="2"/>
      <c r="W142" s="2"/>
    </row>
    <row r="143" spans="3:23">
      <c r="C143" t="str">
        <f t="shared" si="7"/>
        <v>mai</v>
      </c>
      <c r="D143" s="4">
        <f t="shared" si="6"/>
        <v>20</v>
      </c>
      <c r="E143" s="5">
        <f t="shared" si="8"/>
        <v>44332</v>
      </c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2"/>
      <c r="Q143" s="2"/>
      <c r="R143" s="2"/>
      <c r="S143" s="2"/>
      <c r="T143" s="2"/>
      <c r="U143" s="2"/>
      <c r="V143" s="2"/>
      <c r="W143" s="2"/>
    </row>
    <row r="144" spans="3:23">
      <c r="C144" t="str">
        <f t="shared" si="7"/>
        <v>mai</v>
      </c>
      <c r="D144" s="4">
        <f t="shared" si="6"/>
        <v>20</v>
      </c>
      <c r="E144" s="5">
        <f t="shared" si="8"/>
        <v>44333</v>
      </c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2"/>
      <c r="Q144" s="2"/>
      <c r="R144" s="2"/>
      <c r="S144" s="2"/>
      <c r="T144" s="2"/>
      <c r="U144" s="2"/>
      <c r="V144" s="2"/>
      <c r="W144" s="2"/>
    </row>
    <row r="145" spans="3:23">
      <c r="C145" t="str">
        <f t="shared" si="7"/>
        <v>mai</v>
      </c>
      <c r="D145" s="4">
        <f t="shared" si="6"/>
        <v>21</v>
      </c>
      <c r="E145" s="5">
        <f t="shared" si="8"/>
        <v>44334</v>
      </c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2"/>
      <c r="Q145" s="2"/>
      <c r="R145" s="2"/>
      <c r="S145" s="2"/>
      <c r="T145" s="2"/>
      <c r="U145" s="2"/>
      <c r="V145" s="2"/>
      <c r="W145" s="2"/>
    </row>
    <row r="146" spans="3:23">
      <c r="C146" t="str">
        <f t="shared" si="7"/>
        <v>mai</v>
      </c>
      <c r="D146" s="4">
        <f t="shared" si="6"/>
        <v>21</v>
      </c>
      <c r="E146" s="5">
        <f t="shared" si="8"/>
        <v>44335</v>
      </c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2"/>
      <c r="Q146" s="2"/>
      <c r="R146" s="2"/>
      <c r="S146" s="2"/>
      <c r="T146" s="2"/>
      <c r="U146" s="2"/>
      <c r="V146" s="2"/>
      <c r="W146" s="2"/>
    </row>
    <row r="147" spans="3:23">
      <c r="C147" t="str">
        <f t="shared" si="7"/>
        <v>mai</v>
      </c>
      <c r="D147" s="4">
        <f t="shared" si="6"/>
        <v>21</v>
      </c>
      <c r="E147" s="5">
        <f t="shared" si="8"/>
        <v>44336</v>
      </c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2"/>
      <c r="Q147" s="2"/>
      <c r="R147" s="2"/>
      <c r="S147" s="2"/>
      <c r="T147" s="2"/>
      <c r="U147" s="2"/>
      <c r="V147" s="2"/>
      <c r="W147" s="2"/>
    </row>
    <row r="148" spans="3:23">
      <c r="C148" t="str">
        <f t="shared" si="7"/>
        <v>mai</v>
      </c>
      <c r="D148" s="4">
        <f t="shared" si="6"/>
        <v>21</v>
      </c>
      <c r="E148" s="5">
        <f t="shared" si="8"/>
        <v>44337</v>
      </c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2"/>
      <c r="Q148" s="2"/>
      <c r="R148" s="2"/>
      <c r="S148" s="2"/>
      <c r="T148" s="2"/>
      <c r="U148" s="2"/>
      <c r="V148" s="2"/>
      <c r="W148" s="2"/>
    </row>
    <row r="149" spans="3:23">
      <c r="C149" t="str">
        <f t="shared" si="7"/>
        <v>mai</v>
      </c>
      <c r="D149" s="4">
        <f t="shared" si="6"/>
        <v>21</v>
      </c>
      <c r="E149" s="5">
        <f t="shared" si="8"/>
        <v>44338</v>
      </c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2"/>
      <c r="Q149" s="2"/>
      <c r="R149" s="2"/>
      <c r="S149" s="2"/>
      <c r="T149" s="2"/>
      <c r="U149" s="2"/>
      <c r="V149" s="2"/>
      <c r="W149" s="2"/>
    </row>
    <row r="150" spans="3:23">
      <c r="C150" t="str">
        <f t="shared" si="7"/>
        <v>mai</v>
      </c>
      <c r="D150" s="4">
        <f t="shared" si="6"/>
        <v>21</v>
      </c>
      <c r="E150" s="5">
        <f t="shared" si="8"/>
        <v>44339</v>
      </c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2"/>
      <c r="Q150" s="2"/>
      <c r="R150" s="2"/>
      <c r="S150" s="2"/>
      <c r="T150" s="2"/>
      <c r="U150" s="2"/>
      <c r="V150" s="2"/>
      <c r="W150" s="2"/>
    </row>
    <row r="151" spans="3:23">
      <c r="C151" t="str">
        <f t="shared" si="7"/>
        <v>mai</v>
      </c>
      <c r="D151" s="4">
        <f t="shared" si="6"/>
        <v>21</v>
      </c>
      <c r="E151" s="5">
        <f t="shared" si="8"/>
        <v>44340</v>
      </c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2"/>
      <c r="Q151" s="2"/>
      <c r="R151" s="2"/>
      <c r="S151" s="2"/>
      <c r="T151" s="2"/>
      <c r="U151" s="2"/>
      <c r="V151" s="2"/>
      <c r="W151" s="2"/>
    </row>
    <row r="152" spans="3:23">
      <c r="C152" t="str">
        <f t="shared" si="7"/>
        <v>mai</v>
      </c>
      <c r="D152" s="4">
        <f t="shared" si="6"/>
        <v>22</v>
      </c>
      <c r="E152" s="5">
        <f t="shared" si="8"/>
        <v>44341</v>
      </c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2"/>
      <c r="Q152" s="2"/>
      <c r="R152" s="2"/>
      <c r="S152" s="2"/>
      <c r="T152" s="2"/>
      <c r="U152" s="2"/>
      <c r="V152" s="2"/>
      <c r="W152" s="2"/>
    </row>
    <row r="153" spans="3:23">
      <c r="C153" t="str">
        <f t="shared" si="7"/>
        <v>mai</v>
      </c>
      <c r="D153" s="4">
        <f t="shared" si="6"/>
        <v>22</v>
      </c>
      <c r="E153" s="5">
        <f t="shared" si="8"/>
        <v>44342</v>
      </c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2"/>
      <c r="Q153" s="2"/>
      <c r="R153" s="2"/>
      <c r="S153" s="2"/>
      <c r="T153" s="2"/>
      <c r="U153" s="2"/>
      <c r="V153" s="2"/>
      <c r="W153" s="2"/>
    </row>
    <row r="154" spans="3:23">
      <c r="C154" t="str">
        <f t="shared" si="7"/>
        <v>mai</v>
      </c>
      <c r="D154" s="4">
        <f t="shared" si="6"/>
        <v>22</v>
      </c>
      <c r="E154" s="5">
        <f t="shared" si="8"/>
        <v>44343</v>
      </c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2"/>
      <c r="Q154" s="2"/>
      <c r="R154" s="2"/>
      <c r="S154" s="2"/>
      <c r="T154" s="2"/>
      <c r="U154" s="2"/>
      <c r="V154" s="2"/>
      <c r="W154" s="2"/>
    </row>
    <row r="155" spans="3:23">
      <c r="C155" t="str">
        <f t="shared" si="7"/>
        <v>mai</v>
      </c>
      <c r="D155" s="4">
        <f t="shared" si="6"/>
        <v>22</v>
      </c>
      <c r="E155" s="5">
        <f t="shared" si="8"/>
        <v>44344</v>
      </c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2"/>
      <c r="Q155" s="2"/>
      <c r="R155" s="2"/>
      <c r="S155" s="2"/>
      <c r="T155" s="2"/>
      <c r="U155" s="2"/>
      <c r="V155" s="2"/>
      <c r="W155" s="2"/>
    </row>
    <row r="156" spans="3:23">
      <c r="C156" t="str">
        <f t="shared" si="7"/>
        <v>mai</v>
      </c>
      <c r="D156" s="4">
        <f t="shared" si="6"/>
        <v>22</v>
      </c>
      <c r="E156" s="5">
        <f t="shared" si="8"/>
        <v>44345</v>
      </c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2"/>
      <c r="Q156" s="2"/>
      <c r="R156" s="2"/>
      <c r="S156" s="2"/>
      <c r="T156" s="2"/>
      <c r="U156" s="2"/>
      <c r="V156" s="2"/>
      <c r="W156" s="2"/>
    </row>
    <row r="157" spans="3:23">
      <c r="C157" t="str">
        <f t="shared" si="7"/>
        <v>mai</v>
      </c>
      <c r="D157" s="4">
        <f t="shared" si="6"/>
        <v>22</v>
      </c>
      <c r="E157" s="5">
        <f t="shared" si="8"/>
        <v>44346</v>
      </c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  <c r="Q157" s="2"/>
      <c r="R157" s="2"/>
      <c r="S157" s="2"/>
      <c r="T157" s="2"/>
      <c r="U157" s="2"/>
      <c r="V157" s="2"/>
      <c r="W157" s="2"/>
    </row>
    <row r="158" spans="3:23">
      <c r="C158" t="str">
        <f t="shared" si="7"/>
        <v>juin</v>
      </c>
      <c r="D158" s="4">
        <f t="shared" si="6"/>
        <v>22</v>
      </c>
      <c r="E158" s="5">
        <f t="shared" si="8"/>
        <v>44347</v>
      </c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2"/>
      <c r="Q158" s="2"/>
      <c r="R158" s="2"/>
      <c r="S158" s="2"/>
      <c r="T158" s="2"/>
      <c r="U158" s="2"/>
      <c r="V158" s="2"/>
      <c r="W158" s="2"/>
    </row>
    <row r="159" spans="3:23">
      <c r="C159" t="str">
        <f t="shared" si="7"/>
        <v>juin</v>
      </c>
      <c r="D159" s="4">
        <f t="shared" si="6"/>
        <v>23</v>
      </c>
      <c r="E159" s="5">
        <f t="shared" si="8"/>
        <v>44348</v>
      </c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2"/>
      <c r="Q159" s="2"/>
      <c r="R159" s="2"/>
      <c r="S159" s="2"/>
      <c r="T159" s="2"/>
      <c r="U159" s="2"/>
      <c r="V159" s="2"/>
      <c r="W159" s="2"/>
    </row>
    <row r="160" spans="3:23">
      <c r="C160" t="str">
        <f t="shared" si="7"/>
        <v>juin</v>
      </c>
      <c r="D160" s="4">
        <f t="shared" si="6"/>
        <v>23</v>
      </c>
      <c r="E160" s="5">
        <f t="shared" si="8"/>
        <v>44349</v>
      </c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2"/>
      <c r="Q160" s="2"/>
      <c r="R160" s="2"/>
      <c r="S160" s="2"/>
      <c r="T160" s="2"/>
      <c r="U160" s="2"/>
      <c r="V160" s="2"/>
      <c r="W160" s="2"/>
    </row>
    <row r="161" spans="3:23">
      <c r="C161" t="str">
        <f t="shared" si="7"/>
        <v>juin</v>
      </c>
      <c r="D161" s="4">
        <f t="shared" si="6"/>
        <v>23</v>
      </c>
      <c r="E161" s="5">
        <f t="shared" si="8"/>
        <v>44350</v>
      </c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2"/>
      <c r="Q161" s="2"/>
      <c r="R161" s="2"/>
      <c r="S161" s="2"/>
      <c r="T161" s="2"/>
      <c r="U161" s="2"/>
      <c r="V161" s="2"/>
      <c r="W161" s="2"/>
    </row>
    <row r="162" spans="3:23">
      <c r="C162" t="str">
        <f t="shared" si="7"/>
        <v>juin</v>
      </c>
      <c r="D162" s="4">
        <f t="shared" si="6"/>
        <v>23</v>
      </c>
      <c r="E162" s="5">
        <f t="shared" si="8"/>
        <v>44351</v>
      </c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2"/>
      <c r="Q162" s="2"/>
      <c r="R162" s="2"/>
      <c r="S162" s="2"/>
      <c r="T162" s="2"/>
      <c r="U162" s="2"/>
      <c r="V162" s="2"/>
      <c r="W162" s="2"/>
    </row>
    <row r="163" spans="3:23">
      <c r="C163" t="str">
        <f t="shared" si="7"/>
        <v>juin</v>
      </c>
      <c r="D163" s="4">
        <f t="shared" si="6"/>
        <v>23</v>
      </c>
      <c r="E163" s="5">
        <f t="shared" si="8"/>
        <v>44352</v>
      </c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2"/>
      <c r="Q163" s="2"/>
      <c r="R163" s="2"/>
      <c r="S163" s="2"/>
      <c r="T163" s="2"/>
      <c r="U163" s="2"/>
      <c r="V163" s="2"/>
      <c r="W163" s="2"/>
    </row>
    <row r="164" spans="3:23">
      <c r="C164" t="str">
        <f t="shared" si="7"/>
        <v>juin</v>
      </c>
      <c r="D164" s="4">
        <f t="shared" si="6"/>
        <v>23</v>
      </c>
      <c r="E164" s="5">
        <f t="shared" si="8"/>
        <v>44353</v>
      </c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  <c r="Q164" s="2"/>
      <c r="R164" s="2"/>
      <c r="S164" s="2"/>
      <c r="T164" s="2"/>
      <c r="U164" s="2"/>
      <c r="V164" s="2"/>
      <c r="W164" s="2"/>
    </row>
    <row r="165" spans="3:23">
      <c r="C165" t="str">
        <f t="shared" si="7"/>
        <v>juin</v>
      </c>
      <c r="D165" s="4">
        <f t="shared" si="6"/>
        <v>23</v>
      </c>
      <c r="E165" s="5">
        <f t="shared" si="8"/>
        <v>44354</v>
      </c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2"/>
      <c r="Q165" s="2"/>
      <c r="R165" s="2"/>
      <c r="S165" s="2"/>
      <c r="T165" s="2"/>
      <c r="U165" s="2"/>
      <c r="V165" s="2"/>
      <c r="W165" s="2"/>
    </row>
    <row r="166" spans="3:23">
      <c r="C166" t="str">
        <f t="shared" si="7"/>
        <v>juin</v>
      </c>
      <c r="D166" s="4">
        <f t="shared" si="6"/>
        <v>24</v>
      </c>
      <c r="E166" s="5">
        <f t="shared" si="8"/>
        <v>44355</v>
      </c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2"/>
      <c r="Q166" s="2"/>
      <c r="R166" s="2"/>
      <c r="S166" s="2"/>
      <c r="T166" s="2"/>
      <c r="U166" s="2"/>
      <c r="V166" s="2"/>
      <c r="W166" s="2"/>
    </row>
    <row r="167" spans="3:23">
      <c r="C167" t="str">
        <f t="shared" si="7"/>
        <v>juin</v>
      </c>
      <c r="D167" s="4">
        <f t="shared" si="6"/>
        <v>24</v>
      </c>
      <c r="E167" s="5">
        <f t="shared" si="8"/>
        <v>44356</v>
      </c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2"/>
      <c r="Q167" s="2"/>
      <c r="R167" s="2"/>
      <c r="S167" s="2"/>
      <c r="T167" s="2"/>
      <c r="U167" s="2"/>
      <c r="V167" s="2"/>
      <c r="W167" s="2"/>
    </row>
    <row r="168" spans="3:23">
      <c r="C168" t="str">
        <f t="shared" si="7"/>
        <v>juin</v>
      </c>
      <c r="D168" s="4">
        <f t="shared" si="6"/>
        <v>24</v>
      </c>
      <c r="E168" s="5">
        <f t="shared" si="8"/>
        <v>44357</v>
      </c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2"/>
      <c r="Q168" s="2"/>
      <c r="R168" s="2"/>
      <c r="S168" s="2"/>
      <c r="T168" s="2"/>
      <c r="U168" s="2"/>
      <c r="V168" s="2"/>
      <c r="W168" s="2"/>
    </row>
    <row r="169" spans="3:23">
      <c r="C169" t="str">
        <f t="shared" si="7"/>
        <v>juin</v>
      </c>
      <c r="D169" s="4">
        <f t="shared" si="6"/>
        <v>24</v>
      </c>
      <c r="E169" s="5">
        <f t="shared" si="8"/>
        <v>44358</v>
      </c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  <c r="Q169" s="2"/>
      <c r="R169" s="2"/>
      <c r="S169" s="2"/>
      <c r="T169" s="2"/>
      <c r="U169" s="2"/>
      <c r="V169" s="2"/>
      <c r="W169" s="2"/>
    </row>
    <row r="170" spans="3:23">
      <c r="C170" t="str">
        <f t="shared" si="7"/>
        <v>juin</v>
      </c>
      <c r="D170" s="4">
        <f t="shared" si="6"/>
        <v>24</v>
      </c>
      <c r="E170" s="5">
        <f t="shared" si="8"/>
        <v>44359</v>
      </c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2"/>
      <c r="Q170" s="2"/>
      <c r="R170" s="2"/>
      <c r="S170" s="2"/>
      <c r="T170" s="2"/>
      <c r="U170" s="2"/>
      <c r="V170" s="2"/>
      <c r="W170" s="2"/>
    </row>
    <row r="171" spans="3:23">
      <c r="C171" t="str">
        <f t="shared" si="7"/>
        <v>juin</v>
      </c>
      <c r="D171" s="4">
        <f t="shared" si="6"/>
        <v>24</v>
      </c>
      <c r="E171" s="5">
        <f t="shared" si="8"/>
        <v>44360</v>
      </c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2"/>
      <c r="Q171" s="2"/>
      <c r="R171" s="2"/>
      <c r="S171" s="2"/>
      <c r="T171" s="2"/>
      <c r="U171" s="2"/>
      <c r="V171" s="2"/>
      <c r="W171" s="2"/>
    </row>
    <row r="172" spans="3:23">
      <c r="C172" t="str">
        <f t="shared" si="7"/>
        <v>juin</v>
      </c>
      <c r="D172" s="4">
        <f t="shared" si="6"/>
        <v>24</v>
      </c>
      <c r="E172" s="5">
        <f t="shared" si="8"/>
        <v>44361</v>
      </c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2"/>
      <c r="Q172" s="2"/>
      <c r="R172" s="2"/>
      <c r="S172" s="2"/>
      <c r="T172" s="2"/>
      <c r="U172" s="2"/>
      <c r="V172" s="2"/>
      <c r="W172" s="2"/>
    </row>
    <row r="173" spans="3:23">
      <c r="C173" t="str">
        <f t="shared" si="7"/>
        <v>juin</v>
      </c>
      <c r="D173" s="4">
        <f t="shared" si="6"/>
        <v>25</v>
      </c>
      <c r="E173" s="5">
        <f t="shared" si="8"/>
        <v>44362</v>
      </c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2"/>
      <c r="Q173" s="2"/>
      <c r="R173" s="2"/>
      <c r="S173" s="2"/>
      <c r="T173" s="2"/>
      <c r="U173" s="2"/>
      <c r="V173" s="2"/>
      <c r="W173" s="2"/>
    </row>
    <row r="174" spans="3:23">
      <c r="C174" t="str">
        <f t="shared" si="7"/>
        <v>juin</v>
      </c>
      <c r="D174" s="4">
        <f t="shared" si="6"/>
        <v>25</v>
      </c>
      <c r="E174" s="5">
        <f t="shared" si="8"/>
        <v>44363</v>
      </c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2"/>
      <c r="Q174" s="2"/>
      <c r="R174" s="2"/>
      <c r="S174" s="2"/>
      <c r="T174" s="2"/>
      <c r="U174" s="2"/>
      <c r="V174" s="2"/>
      <c r="W174" s="2"/>
    </row>
    <row r="175" spans="3:23">
      <c r="C175" t="str">
        <f t="shared" si="7"/>
        <v>juin</v>
      </c>
      <c r="D175" s="4">
        <f t="shared" si="6"/>
        <v>25</v>
      </c>
      <c r="E175" s="5">
        <f t="shared" si="8"/>
        <v>44364</v>
      </c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2"/>
      <c r="Q175" s="2"/>
      <c r="R175" s="2"/>
      <c r="S175" s="2"/>
      <c r="T175" s="2"/>
      <c r="U175" s="2"/>
      <c r="V175" s="2"/>
      <c r="W175" s="2"/>
    </row>
    <row r="176" spans="3:23">
      <c r="C176" t="str">
        <f t="shared" si="7"/>
        <v>juin</v>
      </c>
      <c r="D176" s="4">
        <f t="shared" si="6"/>
        <v>25</v>
      </c>
      <c r="E176" s="5">
        <f t="shared" si="8"/>
        <v>44365</v>
      </c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2"/>
      <c r="Q176" s="2"/>
      <c r="R176" s="2"/>
      <c r="S176" s="2"/>
      <c r="T176" s="2"/>
      <c r="U176" s="2"/>
      <c r="V176" s="2"/>
      <c r="W176" s="2"/>
    </row>
    <row r="177" spans="3:23">
      <c r="C177" t="str">
        <f t="shared" si="7"/>
        <v>juin</v>
      </c>
      <c r="D177" s="4">
        <f t="shared" si="6"/>
        <v>25</v>
      </c>
      <c r="E177" s="5">
        <f t="shared" si="8"/>
        <v>44366</v>
      </c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2"/>
      <c r="Q177" s="2"/>
      <c r="R177" s="2"/>
      <c r="S177" s="2"/>
      <c r="T177" s="2"/>
      <c r="U177" s="2"/>
      <c r="V177" s="2"/>
      <c r="W177" s="2"/>
    </row>
    <row r="178" spans="3:23">
      <c r="C178" t="str">
        <f t="shared" si="7"/>
        <v>juin</v>
      </c>
      <c r="D178" s="4">
        <f t="shared" si="6"/>
        <v>25</v>
      </c>
      <c r="E178" s="5">
        <f t="shared" si="8"/>
        <v>44367</v>
      </c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2"/>
      <c r="Q178" s="2"/>
      <c r="R178" s="2"/>
      <c r="S178" s="2"/>
      <c r="T178" s="2"/>
      <c r="U178" s="2"/>
      <c r="V178" s="2"/>
      <c r="W178" s="2"/>
    </row>
    <row r="179" spans="3:23">
      <c r="C179" t="str">
        <f t="shared" si="7"/>
        <v>juin</v>
      </c>
      <c r="D179" s="4">
        <f t="shared" si="6"/>
        <v>25</v>
      </c>
      <c r="E179" s="5">
        <f t="shared" si="8"/>
        <v>44368</v>
      </c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2"/>
      <c r="Q179" s="2"/>
      <c r="R179" s="2"/>
      <c r="S179" s="2"/>
      <c r="T179" s="2"/>
      <c r="U179" s="2"/>
      <c r="V179" s="2"/>
      <c r="W179" s="2"/>
    </row>
    <row r="180" spans="3:23">
      <c r="C180" t="str">
        <f t="shared" si="7"/>
        <v>juin</v>
      </c>
      <c r="D180" s="4">
        <f t="shared" si="6"/>
        <v>26</v>
      </c>
      <c r="E180" s="5">
        <f t="shared" si="8"/>
        <v>44369</v>
      </c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2"/>
      <c r="Q180" s="2"/>
      <c r="R180" s="2"/>
      <c r="S180" s="2"/>
      <c r="T180" s="2"/>
      <c r="U180" s="2"/>
      <c r="V180" s="2"/>
      <c r="W180" s="2"/>
    </row>
    <row r="181" spans="3:23">
      <c r="C181" t="str">
        <f t="shared" si="7"/>
        <v>juin</v>
      </c>
      <c r="D181" s="4">
        <f t="shared" si="6"/>
        <v>26</v>
      </c>
      <c r="E181" s="5">
        <f t="shared" si="8"/>
        <v>44370</v>
      </c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  <c r="Q181" s="2"/>
      <c r="R181" s="2"/>
      <c r="S181" s="2"/>
      <c r="T181" s="2"/>
      <c r="U181" s="2"/>
      <c r="V181" s="2"/>
      <c r="W181" s="2"/>
    </row>
    <row r="182" spans="3:23">
      <c r="C182" t="str">
        <f t="shared" si="7"/>
        <v>juin</v>
      </c>
      <c r="D182" s="4">
        <f t="shared" si="6"/>
        <v>26</v>
      </c>
      <c r="E182" s="5">
        <f t="shared" si="8"/>
        <v>44371</v>
      </c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2"/>
      <c r="Q182" s="2"/>
      <c r="R182" s="2"/>
      <c r="S182" s="2"/>
      <c r="T182" s="2"/>
      <c r="U182" s="2"/>
      <c r="V182" s="2"/>
      <c r="W182" s="2"/>
    </row>
    <row r="183" spans="3:23">
      <c r="C183" t="str">
        <f t="shared" si="7"/>
        <v>juin</v>
      </c>
      <c r="D183" s="4">
        <f t="shared" si="6"/>
        <v>26</v>
      </c>
      <c r="E183" s="5">
        <f t="shared" si="8"/>
        <v>44372</v>
      </c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2"/>
      <c r="Q183" s="2"/>
      <c r="R183" s="2"/>
      <c r="S183" s="2"/>
      <c r="T183" s="2"/>
      <c r="U183" s="2"/>
      <c r="V183" s="2"/>
      <c r="W183" s="2"/>
    </row>
    <row r="184" spans="3:23">
      <c r="C184" t="str">
        <f t="shared" si="7"/>
        <v>juin</v>
      </c>
      <c r="D184" s="4">
        <f t="shared" si="6"/>
        <v>26</v>
      </c>
      <c r="E184" s="5">
        <f t="shared" si="8"/>
        <v>44373</v>
      </c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2"/>
      <c r="Q184" s="2"/>
      <c r="R184" s="2"/>
      <c r="S184" s="2"/>
      <c r="T184" s="2"/>
      <c r="U184" s="2"/>
      <c r="V184" s="2"/>
      <c r="W184" s="2"/>
    </row>
    <row r="185" spans="3:23">
      <c r="C185" t="str">
        <f t="shared" si="7"/>
        <v>juin</v>
      </c>
      <c r="D185" s="4">
        <f t="shared" si="6"/>
        <v>26</v>
      </c>
      <c r="E185" s="5">
        <f t="shared" si="8"/>
        <v>44374</v>
      </c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2"/>
      <c r="Q185" s="2"/>
      <c r="R185" s="2"/>
      <c r="S185" s="2"/>
      <c r="T185" s="2"/>
      <c r="U185" s="2"/>
      <c r="V185" s="2"/>
      <c r="W185" s="2"/>
    </row>
    <row r="186" spans="3:23">
      <c r="C186" t="str">
        <f t="shared" si="7"/>
        <v>juin</v>
      </c>
      <c r="D186" s="4">
        <f t="shared" si="6"/>
        <v>26</v>
      </c>
      <c r="E186" s="5">
        <f t="shared" si="8"/>
        <v>44375</v>
      </c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2"/>
      <c r="Q186" s="2"/>
      <c r="R186" s="2"/>
      <c r="S186" s="2"/>
      <c r="T186" s="2"/>
      <c r="U186" s="2"/>
      <c r="V186" s="2"/>
      <c r="W186" s="2"/>
    </row>
    <row r="187" spans="3:23">
      <c r="C187" t="str">
        <f t="shared" si="7"/>
        <v>juin</v>
      </c>
      <c r="D187" s="4">
        <f t="shared" si="6"/>
        <v>27</v>
      </c>
      <c r="E187" s="5">
        <f t="shared" si="8"/>
        <v>44376</v>
      </c>
      <c r="F187" s="2"/>
      <c r="G187" s="2"/>
      <c r="H187" s="2"/>
      <c r="I187" s="2"/>
      <c r="J187" s="2"/>
      <c r="K187" s="2"/>
      <c r="L187" s="2"/>
      <c r="M187" s="2"/>
      <c r="N187" s="2"/>
      <c r="O187" s="2"/>
      <c r="P187" s="2"/>
      <c r="Q187" s="2"/>
      <c r="R187" s="2"/>
      <c r="S187" s="2"/>
      <c r="T187" s="2"/>
      <c r="U187" s="2"/>
      <c r="V187" s="2"/>
      <c r="W187" s="2"/>
    </row>
    <row r="188" spans="3:23">
      <c r="C188" t="str">
        <f t="shared" si="7"/>
        <v>juillet</v>
      </c>
      <c r="D188" s="4">
        <f t="shared" si="6"/>
        <v>27</v>
      </c>
      <c r="E188" s="5">
        <f t="shared" si="8"/>
        <v>44377</v>
      </c>
      <c r="F188" s="2"/>
      <c r="G188" s="2"/>
      <c r="H188" s="2"/>
      <c r="I188" s="2"/>
      <c r="J188" s="2"/>
      <c r="K188" s="2"/>
      <c r="L188" s="2"/>
      <c r="M188" s="2"/>
      <c r="N188" s="2"/>
      <c r="O188" s="2"/>
      <c r="P188" s="2"/>
      <c r="Q188" s="2"/>
      <c r="R188" s="2"/>
      <c r="S188" s="2"/>
      <c r="T188" s="2"/>
      <c r="U188" s="2"/>
      <c r="V188" s="2"/>
      <c r="W188" s="2"/>
    </row>
    <row r="189" spans="3:23">
      <c r="C189" t="str">
        <f t="shared" si="7"/>
        <v>juillet</v>
      </c>
      <c r="D189" s="4">
        <f t="shared" si="6"/>
        <v>27</v>
      </c>
      <c r="E189" s="5">
        <f t="shared" si="8"/>
        <v>44378</v>
      </c>
      <c r="F189" s="2"/>
      <c r="G189" s="2"/>
      <c r="H189" s="2"/>
      <c r="I189" s="2"/>
      <c r="J189" s="2"/>
      <c r="K189" s="2"/>
      <c r="L189" s="2"/>
      <c r="M189" s="2"/>
      <c r="N189" s="2"/>
      <c r="O189" s="2"/>
      <c r="P189" s="2"/>
      <c r="Q189" s="2"/>
      <c r="R189" s="2"/>
      <c r="S189" s="2"/>
      <c r="T189" s="2"/>
      <c r="U189" s="2"/>
      <c r="V189" s="2"/>
      <c r="W189" s="2"/>
    </row>
    <row r="190" spans="3:23">
      <c r="C190" t="str">
        <f t="shared" si="7"/>
        <v>juillet</v>
      </c>
      <c r="D190" s="4">
        <f t="shared" si="6"/>
        <v>27</v>
      </c>
      <c r="E190" s="5">
        <f t="shared" si="8"/>
        <v>44379</v>
      </c>
      <c r="F190" s="2"/>
      <c r="G190" s="2"/>
      <c r="H190" s="2"/>
      <c r="I190" s="2"/>
      <c r="J190" s="2"/>
      <c r="K190" s="2"/>
      <c r="L190" s="2"/>
      <c r="M190" s="2"/>
      <c r="N190" s="2"/>
      <c r="O190" s="2"/>
      <c r="P190" s="2"/>
      <c r="Q190" s="2"/>
      <c r="R190" s="2"/>
      <c r="S190" s="2"/>
      <c r="T190" s="2"/>
      <c r="U190" s="2"/>
      <c r="V190" s="2"/>
      <c r="W190" s="2"/>
    </row>
    <row r="191" spans="3:23">
      <c r="C191" t="str">
        <f t="shared" si="7"/>
        <v>juillet</v>
      </c>
      <c r="D191" s="4">
        <f t="shared" si="6"/>
        <v>27</v>
      </c>
      <c r="E191" s="5">
        <f t="shared" si="8"/>
        <v>44380</v>
      </c>
      <c r="F191" s="2"/>
      <c r="G191" s="2"/>
      <c r="H191" s="2"/>
      <c r="I191" s="2"/>
      <c r="J191" s="2"/>
      <c r="K191" s="2"/>
      <c r="L191" s="2"/>
      <c r="M191" s="2"/>
      <c r="N191" s="2"/>
      <c r="O191" s="2"/>
      <c r="P191" s="2"/>
      <c r="Q191" s="2"/>
      <c r="R191" s="2"/>
      <c r="S191" s="2"/>
      <c r="T191" s="2"/>
      <c r="U191" s="2"/>
      <c r="V191" s="2"/>
      <c r="W191" s="2"/>
    </row>
    <row r="192" spans="3:23">
      <c r="C192" t="str">
        <f t="shared" si="7"/>
        <v>juillet</v>
      </c>
      <c r="D192" s="4">
        <f t="shared" si="6"/>
        <v>27</v>
      </c>
      <c r="E192" s="5">
        <f t="shared" si="8"/>
        <v>44381</v>
      </c>
      <c r="F192" s="2"/>
      <c r="G192" s="2"/>
      <c r="H192" s="2"/>
      <c r="I192" s="2"/>
      <c r="J192" s="2"/>
      <c r="K192" s="2"/>
      <c r="L192" s="2"/>
      <c r="M192" s="2"/>
      <c r="N192" s="2"/>
      <c r="O192" s="2"/>
      <c r="P192" s="2"/>
      <c r="Q192" s="2"/>
      <c r="R192" s="2"/>
      <c r="S192" s="2"/>
      <c r="T192" s="2"/>
      <c r="U192" s="2"/>
      <c r="V192" s="2"/>
      <c r="W192" s="2"/>
    </row>
    <row r="193" spans="3:23">
      <c r="C193" t="str">
        <f t="shared" si="7"/>
        <v>juillet</v>
      </c>
      <c r="D193" s="4">
        <f t="shared" si="6"/>
        <v>27</v>
      </c>
      <c r="E193" s="5">
        <f t="shared" si="8"/>
        <v>44382</v>
      </c>
      <c r="F193" s="2"/>
      <c r="G193" s="2"/>
      <c r="H193" s="2"/>
      <c r="I193" s="2"/>
      <c r="J193" s="2"/>
      <c r="K193" s="2"/>
      <c r="L193" s="2"/>
      <c r="M193" s="2"/>
      <c r="N193" s="2"/>
      <c r="O193" s="2"/>
      <c r="P193" s="2"/>
      <c r="Q193" s="2"/>
      <c r="R193" s="2"/>
      <c r="S193" s="2"/>
      <c r="T193" s="2"/>
      <c r="U193" s="2"/>
      <c r="V193" s="2"/>
      <c r="W193" s="2"/>
    </row>
    <row r="194" spans="3:23">
      <c r="C194" t="str">
        <f t="shared" si="7"/>
        <v>juillet</v>
      </c>
      <c r="D194" s="4">
        <f t="shared" si="6"/>
        <v>28</v>
      </c>
      <c r="E194" s="5">
        <f t="shared" si="8"/>
        <v>44383</v>
      </c>
      <c r="F194" s="2"/>
      <c r="G194" s="2"/>
      <c r="H194" s="2"/>
      <c r="I194" s="2"/>
      <c r="J194" s="2"/>
      <c r="K194" s="2"/>
      <c r="L194" s="2"/>
      <c r="M194" s="2"/>
      <c r="N194" s="2"/>
      <c r="O194" s="2"/>
      <c r="P194" s="2"/>
      <c r="Q194" s="2"/>
      <c r="R194" s="2"/>
      <c r="S194" s="2"/>
      <c r="T194" s="2"/>
      <c r="U194" s="2"/>
      <c r="V194" s="2"/>
      <c r="W194" s="2"/>
    </row>
    <row r="195" spans="3:23">
      <c r="C195" t="str">
        <f t="shared" si="7"/>
        <v>juillet</v>
      </c>
      <c r="D195" s="4">
        <f t="shared" si="6"/>
        <v>28</v>
      </c>
      <c r="E195" s="5">
        <f t="shared" si="8"/>
        <v>44384</v>
      </c>
      <c r="F195" s="2"/>
      <c r="G195" s="2"/>
      <c r="H195" s="2"/>
      <c r="I195" s="2"/>
      <c r="J195" s="2"/>
      <c r="K195" s="2"/>
      <c r="L195" s="2"/>
      <c r="M195" s="2"/>
      <c r="N195" s="2"/>
      <c r="O195" s="2"/>
      <c r="P195" s="2"/>
      <c r="Q195" s="2"/>
      <c r="R195" s="2"/>
      <c r="S195" s="2"/>
      <c r="T195" s="2"/>
      <c r="U195" s="2"/>
      <c r="V195" s="2"/>
      <c r="W195" s="2"/>
    </row>
    <row r="196" spans="3:23">
      <c r="C196" t="str">
        <f t="shared" si="7"/>
        <v>juillet</v>
      </c>
      <c r="D196" s="4">
        <f t="shared" si="6"/>
        <v>28</v>
      </c>
      <c r="E196" s="5">
        <f t="shared" si="8"/>
        <v>44385</v>
      </c>
      <c r="F196" s="2"/>
      <c r="G196" s="2"/>
      <c r="H196" s="2"/>
      <c r="I196" s="2"/>
      <c r="J196" s="2"/>
      <c r="K196" s="2"/>
      <c r="L196" s="2"/>
      <c r="M196" s="2"/>
      <c r="N196" s="2"/>
      <c r="O196" s="2"/>
      <c r="P196" s="2"/>
      <c r="Q196" s="2"/>
      <c r="R196" s="2"/>
      <c r="S196" s="2"/>
      <c r="T196" s="2"/>
      <c r="U196" s="2"/>
      <c r="V196" s="2"/>
      <c r="W196" s="2"/>
    </row>
    <row r="197" spans="3:23">
      <c r="C197" t="str">
        <f t="shared" si="7"/>
        <v>juillet</v>
      </c>
      <c r="D197" s="4">
        <f t="shared" si="6"/>
        <v>28</v>
      </c>
      <c r="E197" s="5">
        <f t="shared" si="8"/>
        <v>44386</v>
      </c>
      <c r="F197" s="2"/>
      <c r="G197" s="2"/>
      <c r="H197" s="2"/>
      <c r="I197" s="2"/>
      <c r="J197" s="2"/>
      <c r="K197" s="2"/>
      <c r="L197" s="2"/>
      <c r="M197" s="2"/>
      <c r="N197" s="2"/>
      <c r="O197" s="2"/>
      <c r="P197" s="2"/>
      <c r="Q197" s="2"/>
      <c r="R197" s="2"/>
      <c r="S197" s="2"/>
      <c r="T197" s="2"/>
      <c r="U197" s="2"/>
      <c r="V197" s="2"/>
      <c r="W197" s="2"/>
    </row>
    <row r="198" spans="3:23">
      <c r="C198" t="str">
        <f t="shared" si="7"/>
        <v>juillet</v>
      </c>
      <c r="D198" s="4">
        <f t="shared" si="6"/>
        <v>28</v>
      </c>
      <c r="E198" s="5">
        <f t="shared" si="8"/>
        <v>44387</v>
      </c>
      <c r="F198" s="2"/>
      <c r="G198" s="2"/>
      <c r="H198" s="2"/>
      <c r="I198" s="2"/>
      <c r="J198" s="2"/>
      <c r="K198" s="2"/>
      <c r="L198" s="2"/>
      <c r="M198" s="2"/>
      <c r="N198" s="2"/>
      <c r="O198" s="2"/>
      <c r="P198" s="2"/>
      <c r="Q198" s="2"/>
      <c r="R198" s="2"/>
      <c r="S198" s="2"/>
      <c r="T198" s="2"/>
      <c r="U198" s="2"/>
      <c r="V198" s="2"/>
      <c r="W198" s="2"/>
    </row>
    <row r="199" spans="3:23">
      <c r="C199" t="str">
        <f t="shared" si="7"/>
        <v>juillet</v>
      </c>
      <c r="D199" s="4">
        <f t="shared" ref="D199:D262" si="9">_xlfn.ISOWEEKNUM(E199)</f>
        <v>28</v>
      </c>
      <c r="E199" s="5">
        <f t="shared" si="8"/>
        <v>44388</v>
      </c>
      <c r="F199" s="2"/>
      <c r="G199" s="2"/>
      <c r="H199" s="2"/>
      <c r="I199" s="2"/>
      <c r="J199" s="2"/>
      <c r="K199" s="2"/>
      <c r="L199" s="2"/>
      <c r="M199" s="2"/>
      <c r="N199" s="2"/>
      <c r="O199" s="2"/>
      <c r="P199" s="2"/>
      <c r="Q199" s="2"/>
      <c r="R199" s="2"/>
      <c r="S199" s="2"/>
      <c r="T199" s="2"/>
      <c r="U199" s="2"/>
      <c r="V199" s="2"/>
      <c r="W199" s="2"/>
    </row>
    <row r="200" spans="3:23">
      <c r="C200" t="str">
        <f t="shared" ref="C200:C263" si="10">TEXT(E200,"mmmm")</f>
        <v>juillet</v>
      </c>
      <c r="D200" s="4">
        <f t="shared" si="9"/>
        <v>28</v>
      </c>
      <c r="E200" s="5">
        <f t="shared" si="8"/>
        <v>44389</v>
      </c>
      <c r="F200" s="2"/>
      <c r="G200" s="2"/>
      <c r="H200" s="2"/>
      <c r="I200" s="2"/>
      <c r="J200" s="2"/>
      <c r="K200" s="2"/>
      <c r="L200" s="2"/>
      <c r="M200" s="2"/>
      <c r="N200" s="2"/>
      <c r="O200" s="2"/>
      <c r="P200" s="2"/>
      <c r="Q200" s="2"/>
      <c r="R200" s="2"/>
      <c r="S200" s="2"/>
      <c r="T200" s="2"/>
      <c r="U200" s="2"/>
      <c r="V200" s="2"/>
      <c r="W200" s="2"/>
    </row>
    <row r="201" spans="3:23">
      <c r="C201" t="str">
        <f t="shared" si="10"/>
        <v>juillet</v>
      </c>
      <c r="D201" s="4">
        <f t="shared" si="9"/>
        <v>29</v>
      </c>
      <c r="E201" s="5">
        <f t="shared" ref="E201:E264" si="11">E200+1</f>
        <v>44390</v>
      </c>
      <c r="F201" s="2"/>
      <c r="G201" s="2"/>
      <c r="H201" s="2"/>
      <c r="I201" s="2"/>
      <c r="J201" s="2"/>
      <c r="K201" s="2"/>
      <c r="L201" s="2"/>
      <c r="M201" s="2"/>
      <c r="N201" s="2"/>
      <c r="O201" s="2"/>
      <c r="P201" s="2"/>
      <c r="Q201" s="2"/>
      <c r="R201" s="2"/>
      <c r="S201" s="2"/>
      <c r="T201" s="2"/>
      <c r="U201" s="2"/>
      <c r="V201" s="2"/>
      <c r="W201" s="2"/>
    </row>
    <row r="202" spans="3:23">
      <c r="C202" t="str">
        <f t="shared" si="10"/>
        <v>juillet</v>
      </c>
      <c r="D202" s="4">
        <f t="shared" si="9"/>
        <v>29</v>
      </c>
      <c r="E202" s="5">
        <f t="shared" si="11"/>
        <v>44391</v>
      </c>
      <c r="F202" s="2"/>
      <c r="G202" s="2"/>
      <c r="H202" s="2"/>
      <c r="I202" s="2"/>
      <c r="J202" s="2"/>
      <c r="K202" s="2"/>
      <c r="L202" s="2"/>
      <c r="M202" s="2"/>
      <c r="N202" s="2"/>
      <c r="O202" s="2"/>
      <c r="P202" s="2"/>
      <c r="Q202" s="2"/>
      <c r="R202" s="2"/>
      <c r="S202" s="2"/>
      <c r="T202" s="2"/>
      <c r="U202" s="2"/>
      <c r="V202" s="2"/>
      <c r="W202" s="2"/>
    </row>
    <row r="203" spans="3:23">
      <c r="C203" t="str">
        <f t="shared" si="10"/>
        <v>juillet</v>
      </c>
      <c r="D203" s="4">
        <f t="shared" si="9"/>
        <v>29</v>
      </c>
      <c r="E203" s="5">
        <f t="shared" si="11"/>
        <v>44392</v>
      </c>
      <c r="F203" s="2"/>
      <c r="G203" s="2"/>
      <c r="H203" s="2"/>
      <c r="I203" s="2"/>
      <c r="J203" s="2"/>
      <c r="K203" s="2"/>
      <c r="L203" s="2"/>
      <c r="M203" s="2"/>
      <c r="N203" s="2"/>
      <c r="O203" s="2"/>
      <c r="P203" s="2"/>
      <c r="Q203" s="2"/>
      <c r="R203" s="2"/>
      <c r="S203" s="2"/>
      <c r="T203" s="2"/>
      <c r="U203" s="2"/>
      <c r="V203" s="2"/>
      <c r="W203" s="2"/>
    </row>
    <row r="204" spans="3:23">
      <c r="C204" t="str">
        <f t="shared" si="10"/>
        <v>juillet</v>
      </c>
      <c r="D204" s="4">
        <f t="shared" si="9"/>
        <v>29</v>
      </c>
      <c r="E204" s="5">
        <f t="shared" si="11"/>
        <v>44393</v>
      </c>
      <c r="F204" s="2"/>
      <c r="G204" s="2"/>
      <c r="H204" s="2"/>
      <c r="I204" s="2"/>
      <c r="J204" s="2"/>
      <c r="K204" s="2"/>
      <c r="L204" s="2"/>
      <c r="M204" s="2"/>
      <c r="N204" s="2"/>
      <c r="O204" s="2"/>
      <c r="P204" s="2"/>
      <c r="Q204" s="2"/>
      <c r="R204" s="2"/>
      <c r="S204" s="2"/>
      <c r="T204" s="2"/>
      <c r="U204" s="2"/>
      <c r="V204" s="2"/>
      <c r="W204" s="2"/>
    </row>
    <row r="205" spans="3:23">
      <c r="C205" t="str">
        <f t="shared" si="10"/>
        <v>juillet</v>
      </c>
      <c r="D205" s="4">
        <f t="shared" si="9"/>
        <v>29</v>
      </c>
      <c r="E205" s="5">
        <f t="shared" si="11"/>
        <v>44394</v>
      </c>
      <c r="F205" s="2"/>
      <c r="G205" s="2"/>
      <c r="H205" s="2"/>
      <c r="I205" s="2"/>
      <c r="J205" s="2"/>
      <c r="K205" s="2"/>
      <c r="L205" s="2"/>
      <c r="M205" s="2"/>
      <c r="N205" s="2"/>
      <c r="O205" s="2"/>
      <c r="P205" s="2"/>
      <c r="Q205" s="2"/>
      <c r="R205" s="2"/>
      <c r="S205" s="2"/>
      <c r="T205" s="2"/>
      <c r="U205" s="2"/>
      <c r="V205" s="2"/>
      <c r="W205" s="2"/>
    </row>
    <row r="206" spans="3:23">
      <c r="C206" t="str">
        <f t="shared" si="10"/>
        <v>juillet</v>
      </c>
      <c r="D206" s="4">
        <f t="shared" si="9"/>
        <v>29</v>
      </c>
      <c r="E206" s="5">
        <f t="shared" si="11"/>
        <v>44395</v>
      </c>
      <c r="F206" s="2"/>
      <c r="G206" s="2"/>
      <c r="H206" s="2"/>
      <c r="I206" s="2"/>
      <c r="J206" s="2"/>
      <c r="K206" s="2"/>
      <c r="L206" s="2"/>
      <c r="M206" s="2"/>
      <c r="N206" s="2"/>
      <c r="O206" s="2"/>
      <c r="P206" s="2"/>
      <c r="Q206" s="2"/>
      <c r="R206" s="2"/>
      <c r="S206" s="2"/>
      <c r="T206" s="2"/>
      <c r="U206" s="2"/>
      <c r="V206" s="2"/>
      <c r="W206" s="2"/>
    </row>
    <row r="207" spans="3:23">
      <c r="C207" t="str">
        <f t="shared" si="10"/>
        <v>juillet</v>
      </c>
      <c r="D207" s="4">
        <f t="shared" si="9"/>
        <v>29</v>
      </c>
      <c r="E207" s="5">
        <f t="shared" si="11"/>
        <v>44396</v>
      </c>
      <c r="F207" s="2"/>
      <c r="G207" s="2"/>
      <c r="H207" s="2"/>
      <c r="I207" s="2"/>
      <c r="J207" s="2"/>
      <c r="K207" s="2"/>
      <c r="L207" s="2"/>
      <c r="M207" s="2"/>
      <c r="N207" s="2"/>
      <c r="O207" s="2"/>
      <c r="P207" s="2"/>
      <c r="Q207" s="2"/>
      <c r="R207" s="2"/>
      <c r="S207" s="2"/>
      <c r="T207" s="2"/>
      <c r="U207" s="2"/>
      <c r="V207" s="2"/>
      <c r="W207" s="2"/>
    </row>
    <row r="208" spans="3:23">
      <c r="C208" t="str">
        <f t="shared" si="10"/>
        <v>juillet</v>
      </c>
      <c r="D208" s="4">
        <f t="shared" si="9"/>
        <v>30</v>
      </c>
      <c r="E208" s="5">
        <f t="shared" si="11"/>
        <v>44397</v>
      </c>
      <c r="F208" s="2"/>
      <c r="G208" s="2"/>
      <c r="H208" s="2"/>
      <c r="I208" s="2"/>
      <c r="J208" s="2"/>
      <c r="K208" s="2"/>
      <c r="L208" s="2"/>
      <c r="M208" s="2"/>
      <c r="N208" s="2"/>
      <c r="O208" s="2"/>
      <c r="P208" s="2"/>
      <c r="Q208" s="2"/>
      <c r="R208" s="2"/>
      <c r="S208" s="2"/>
      <c r="T208" s="2"/>
      <c r="U208" s="2"/>
      <c r="V208" s="2"/>
      <c r="W208" s="2"/>
    </row>
    <row r="209" spans="3:23">
      <c r="C209" t="str">
        <f t="shared" si="10"/>
        <v>juillet</v>
      </c>
      <c r="D209" s="4">
        <f t="shared" si="9"/>
        <v>30</v>
      </c>
      <c r="E209" s="5">
        <f t="shared" si="11"/>
        <v>44398</v>
      </c>
      <c r="F209" s="2"/>
      <c r="G209" s="2"/>
      <c r="H209" s="2"/>
      <c r="I209" s="2"/>
      <c r="J209" s="2"/>
      <c r="K209" s="2"/>
      <c r="L209" s="2"/>
      <c r="M209" s="2"/>
      <c r="N209" s="2"/>
      <c r="O209" s="2"/>
      <c r="P209" s="2"/>
      <c r="Q209" s="2"/>
      <c r="R209" s="2"/>
      <c r="S209" s="2"/>
      <c r="T209" s="2"/>
      <c r="U209" s="2"/>
      <c r="V209" s="2"/>
      <c r="W209" s="2"/>
    </row>
    <row r="210" spans="3:23">
      <c r="C210" t="str">
        <f t="shared" si="10"/>
        <v>juillet</v>
      </c>
      <c r="D210" s="4">
        <f t="shared" si="9"/>
        <v>30</v>
      </c>
      <c r="E210" s="5">
        <f t="shared" si="11"/>
        <v>44399</v>
      </c>
      <c r="F210" s="2"/>
      <c r="G210" s="2"/>
      <c r="H210" s="2"/>
      <c r="I210" s="2"/>
      <c r="J210" s="2"/>
      <c r="K210" s="2"/>
      <c r="L210" s="2"/>
      <c r="M210" s="2"/>
      <c r="N210" s="2"/>
      <c r="O210" s="2"/>
      <c r="P210" s="2"/>
      <c r="Q210" s="2"/>
      <c r="R210" s="2"/>
      <c r="S210" s="2"/>
      <c r="T210" s="2"/>
      <c r="U210" s="2"/>
      <c r="V210" s="2"/>
      <c r="W210" s="2"/>
    </row>
    <row r="211" spans="3:23">
      <c r="C211" t="str">
        <f t="shared" si="10"/>
        <v>juillet</v>
      </c>
      <c r="D211" s="4">
        <f t="shared" si="9"/>
        <v>30</v>
      </c>
      <c r="E211" s="5">
        <f t="shared" si="11"/>
        <v>44400</v>
      </c>
      <c r="F211" s="2"/>
      <c r="G211" s="2"/>
      <c r="H211" s="2"/>
      <c r="I211" s="2"/>
      <c r="J211" s="2"/>
      <c r="K211" s="2"/>
      <c r="L211" s="2"/>
      <c r="M211" s="2"/>
      <c r="N211" s="2"/>
      <c r="O211" s="2"/>
      <c r="P211" s="2"/>
      <c r="Q211" s="2"/>
      <c r="R211" s="2"/>
      <c r="S211" s="2"/>
      <c r="T211" s="2"/>
      <c r="U211" s="2"/>
      <c r="V211" s="2"/>
      <c r="W211" s="2"/>
    </row>
    <row r="212" spans="3:23">
      <c r="C212" t="str">
        <f t="shared" si="10"/>
        <v>juillet</v>
      </c>
      <c r="D212" s="4">
        <f t="shared" si="9"/>
        <v>30</v>
      </c>
      <c r="E212" s="5">
        <f t="shared" si="11"/>
        <v>44401</v>
      </c>
      <c r="F212" s="2"/>
      <c r="G212" s="2"/>
      <c r="H212" s="2"/>
      <c r="I212" s="2"/>
      <c r="J212" s="2"/>
      <c r="K212" s="2"/>
      <c r="L212" s="2"/>
      <c r="M212" s="2"/>
      <c r="N212" s="2"/>
      <c r="O212" s="2"/>
      <c r="P212" s="2"/>
      <c r="Q212" s="2"/>
      <c r="R212" s="2"/>
      <c r="S212" s="2"/>
      <c r="T212" s="2"/>
      <c r="U212" s="2"/>
      <c r="V212" s="2"/>
      <c r="W212" s="2"/>
    </row>
    <row r="213" spans="3:23">
      <c r="C213" t="str">
        <f t="shared" si="10"/>
        <v>juillet</v>
      </c>
      <c r="D213" s="4">
        <f t="shared" si="9"/>
        <v>30</v>
      </c>
      <c r="E213" s="5">
        <f t="shared" si="11"/>
        <v>44402</v>
      </c>
      <c r="F213" s="2"/>
      <c r="G213" s="2"/>
      <c r="H213" s="2"/>
      <c r="I213" s="2"/>
      <c r="J213" s="2"/>
      <c r="K213" s="2"/>
      <c r="L213" s="2"/>
      <c r="M213" s="2"/>
      <c r="N213" s="2"/>
      <c r="O213" s="2"/>
      <c r="P213" s="2"/>
      <c r="Q213" s="2"/>
      <c r="R213" s="2"/>
      <c r="S213" s="2"/>
      <c r="T213" s="2"/>
      <c r="U213" s="2"/>
      <c r="V213" s="2"/>
      <c r="W213" s="2"/>
    </row>
    <row r="214" spans="3:23">
      <c r="C214" t="str">
        <f t="shared" si="10"/>
        <v>juillet</v>
      </c>
      <c r="D214" s="4">
        <f t="shared" si="9"/>
        <v>30</v>
      </c>
      <c r="E214" s="5">
        <f t="shared" si="11"/>
        <v>44403</v>
      </c>
      <c r="F214" s="2"/>
      <c r="G214" s="2"/>
      <c r="H214" s="2"/>
      <c r="I214" s="2"/>
      <c r="J214" s="2"/>
      <c r="K214" s="2"/>
      <c r="L214" s="2"/>
      <c r="M214" s="2"/>
      <c r="N214" s="2"/>
      <c r="O214" s="2"/>
      <c r="P214" s="2"/>
      <c r="Q214" s="2"/>
      <c r="R214" s="2"/>
      <c r="S214" s="2"/>
      <c r="T214" s="2"/>
      <c r="U214" s="2"/>
      <c r="V214" s="2"/>
      <c r="W214" s="2"/>
    </row>
    <row r="215" spans="3:23">
      <c r="C215" t="str">
        <f t="shared" si="10"/>
        <v>juillet</v>
      </c>
      <c r="D215" s="4">
        <f t="shared" si="9"/>
        <v>31</v>
      </c>
      <c r="E215" s="5">
        <f t="shared" si="11"/>
        <v>44404</v>
      </c>
      <c r="F215" s="2"/>
      <c r="G215" s="2"/>
      <c r="H215" s="2"/>
      <c r="I215" s="2"/>
      <c r="J215" s="2"/>
      <c r="K215" s="2"/>
      <c r="L215" s="2"/>
      <c r="M215" s="2"/>
      <c r="N215" s="2"/>
      <c r="O215" s="2"/>
      <c r="P215" s="2"/>
      <c r="Q215" s="2"/>
      <c r="R215" s="2"/>
      <c r="S215" s="2"/>
      <c r="T215" s="2"/>
      <c r="U215" s="2"/>
      <c r="V215" s="2"/>
      <c r="W215" s="2"/>
    </row>
    <row r="216" spans="3:23">
      <c r="C216" t="str">
        <f t="shared" si="10"/>
        <v>juillet</v>
      </c>
      <c r="D216" s="4">
        <f t="shared" si="9"/>
        <v>31</v>
      </c>
      <c r="E216" s="5">
        <f t="shared" si="11"/>
        <v>44405</v>
      </c>
      <c r="F216" s="2"/>
      <c r="G216" s="2"/>
      <c r="H216" s="2"/>
      <c r="I216" s="2"/>
      <c r="J216" s="2"/>
      <c r="K216" s="2"/>
      <c r="L216" s="2"/>
      <c r="M216" s="2"/>
      <c r="N216" s="2"/>
      <c r="O216" s="2"/>
      <c r="P216" s="2"/>
      <c r="Q216" s="2"/>
      <c r="R216" s="2"/>
      <c r="S216" s="2"/>
      <c r="T216" s="2"/>
      <c r="U216" s="2"/>
      <c r="V216" s="2"/>
      <c r="W216" s="2"/>
    </row>
    <row r="217" spans="3:23">
      <c r="C217" t="str">
        <f t="shared" si="10"/>
        <v>juillet</v>
      </c>
      <c r="D217" s="4">
        <f t="shared" si="9"/>
        <v>31</v>
      </c>
      <c r="E217" s="5">
        <f t="shared" si="11"/>
        <v>44406</v>
      </c>
      <c r="F217" s="2"/>
      <c r="G217" s="2"/>
      <c r="H217" s="2"/>
      <c r="I217" s="2"/>
      <c r="J217" s="2"/>
      <c r="K217" s="2"/>
      <c r="L217" s="2"/>
      <c r="M217" s="2"/>
      <c r="N217" s="2"/>
      <c r="O217" s="2"/>
      <c r="P217" s="2"/>
      <c r="Q217" s="2"/>
      <c r="R217" s="2"/>
      <c r="S217" s="2"/>
      <c r="T217" s="2"/>
      <c r="U217" s="2"/>
      <c r="V217" s="2"/>
      <c r="W217" s="2"/>
    </row>
    <row r="218" spans="3:23">
      <c r="C218" t="str">
        <f t="shared" si="10"/>
        <v>juillet</v>
      </c>
      <c r="D218" s="4">
        <f t="shared" si="9"/>
        <v>31</v>
      </c>
      <c r="E218" s="5">
        <f t="shared" si="11"/>
        <v>44407</v>
      </c>
      <c r="F218" s="2"/>
      <c r="G218" s="2"/>
      <c r="H218" s="2"/>
      <c r="I218" s="2"/>
      <c r="J218" s="2"/>
      <c r="K218" s="2"/>
      <c r="L218" s="2"/>
      <c r="M218" s="2"/>
      <c r="N218" s="2"/>
      <c r="O218" s="2"/>
      <c r="P218" s="2"/>
      <c r="Q218" s="2"/>
      <c r="R218" s="2"/>
      <c r="S218" s="2"/>
      <c r="T218" s="2"/>
      <c r="U218" s="2"/>
      <c r="V218" s="2"/>
      <c r="W218" s="2"/>
    </row>
    <row r="219" spans="3:23">
      <c r="C219" t="str">
        <f t="shared" si="10"/>
        <v>août</v>
      </c>
      <c r="D219" s="4">
        <f t="shared" si="9"/>
        <v>31</v>
      </c>
      <c r="E219" s="5">
        <f t="shared" si="11"/>
        <v>44408</v>
      </c>
      <c r="F219" s="2"/>
      <c r="G219" s="2"/>
      <c r="H219" s="2"/>
      <c r="I219" s="2"/>
      <c r="J219" s="2"/>
      <c r="K219" s="2"/>
      <c r="L219" s="2"/>
      <c r="M219" s="2"/>
      <c r="N219" s="2"/>
      <c r="O219" s="2"/>
      <c r="P219" s="2"/>
      <c r="Q219" s="2"/>
      <c r="R219" s="2"/>
      <c r="S219" s="2"/>
      <c r="T219" s="2"/>
      <c r="U219" s="2"/>
      <c r="V219" s="2"/>
      <c r="W219" s="2"/>
    </row>
    <row r="220" spans="3:23">
      <c r="C220" t="str">
        <f t="shared" si="10"/>
        <v>août</v>
      </c>
      <c r="D220" s="4">
        <f t="shared" si="9"/>
        <v>31</v>
      </c>
      <c r="E220" s="5">
        <f t="shared" si="11"/>
        <v>44409</v>
      </c>
      <c r="F220" s="2"/>
      <c r="G220" s="2"/>
      <c r="H220" s="2"/>
      <c r="I220" s="2"/>
      <c r="J220" s="2"/>
      <c r="K220" s="2"/>
      <c r="L220" s="2"/>
      <c r="M220" s="2"/>
      <c r="N220" s="2"/>
      <c r="O220" s="2"/>
      <c r="P220" s="2"/>
      <c r="Q220" s="2"/>
      <c r="R220" s="2"/>
      <c r="S220" s="2"/>
      <c r="T220" s="2"/>
      <c r="U220" s="2"/>
      <c r="V220" s="2"/>
      <c r="W220" s="2"/>
    </row>
    <row r="221" spans="3:23">
      <c r="C221" t="str">
        <f t="shared" si="10"/>
        <v>août</v>
      </c>
      <c r="D221" s="4">
        <f t="shared" si="9"/>
        <v>31</v>
      </c>
      <c r="E221" s="5">
        <f t="shared" si="11"/>
        <v>44410</v>
      </c>
      <c r="F221" s="2"/>
      <c r="G221" s="2"/>
      <c r="H221" s="2"/>
      <c r="I221" s="2"/>
      <c r="J221" s="2"/>
      <c r="K221" s="2"/>
      <c r="L221" s="2"/>
      <c r="M221" s="2"/>
      <c r="N221" s="2"/>
      <c r="O221" s="2"/>
      <c r="P221" s="2"/>
      <c r="Q221" s="2"/>
      <c r="R221" s="2"/>
      <c r="S221" s="2"/>
      <c r="T221" s="2"/>
      <c r="U221" s="2"/>
      <c r="V221" s="2"/>
      <c r="W221" s="2"/>
    </row>
    <row r="222" spans="3:23">
      <c r="C222" t="str">
        <f t="shared" si="10"/>
        <v>août</v>
      </c>
      <c r="D222" s="4">
        <f t="shared" si="9"/>
        <v>32</v>
      </c>
      <c r="E222" s="5">
        <f t="shared" si="11"/>
        <v>44411</v>
      </c>
      <c r="F222" s="2"/>
      <c r="G222" s="2"/>
      <c r="H222" s="2"/>
      <c r="I222" s="2"/>
      <c r="J222" s="2"/>
      <c r="K222" s="2"/>
      <c r="L222" s="2"/>
      <c r="M222" s="2"/>
      <c r="N222" s="2"/>
      <c r="O222" s="2"/>
      <c r="P222" s="2"/>
      <c r="Q222" s="2"/>
      <c r="R222" s="2"/>
      <c r="S222" s="2"/>
      <c r="T222" s="2"/>
      <c r="U222" s="2"/>
      <c r="V222" s="2"/>
      <c r="W222" s="2"/>
    </row>
    <row r="223" spans="3:23">
      <c r="C223" t="str">
        <f t="shared" si="10"/>
        <v>août</v>
      </c>
      <c r="D223" s="4">
        <f t="shared" si="9"/>
        <v>32</v>
      </c>
      <c r="E223" s="5">
        <f t="shared" si="11"/>
        <v>44412</v>
      </c>
      <c r="F223" s="2"/>
      <c r="G223" s="2"/>
      <c r="H223" s="2"/>
      <c r="I223" s="2"/>
      <c r="J223" s="2"/>
      <c r="K223" s="2"/>
      <c r="L223" s="2"/>
      <c r="M223" s="2"/>
      <c r="N223" s="2"/>
      <c r="O223" s="2"/>
      <c r="P223" s="2"/>
      <c r="Q223" s="2"/>
      <c r="R223" s="2"/>
      <c r="S223" s="2"/>
      <c r="T223" s="2"/>
      <c r="U223" s="2"/>
      <c r="V223" s="2"/>
      <c r="W223" s="2"/>
    </row>
    <row r="224" spans="3:23">
      <c r="C224" t="str">
        <f t="shared" si="10"/>
        <v>août</v>
      </c>
      <c r="D224" s="4">
        <f t="shared" si="9"/>
        <v>32</v>
      </c>
      <c r="E224" s="5">
        <f t="shared" si="11"/>
        <v>44413</v>
      </c>
      <c r="F224" s="2"/>
      <c r="G224" s="2"/>
      <c r="H224" s="2"/>
      <c r="I224" s="2"/>
      <c r="J224" s="2"/>
      <c r="K224" s="2"/>
      <c r="L224" s="2"/>
      <c r="M224" s="2"/>
      <c r="N224" s="2"/>
      <c r="O224" s="2"/>
      <c r="P224" s="2"/>
      <c r="Q224" s="2"/>
      <c r="R224" s="2"/>
      <c r="S224" s="2"/>
      <c r="T224" s="2"/>
      <c r="U224" s="2"/>
      <c r="V224" s="2"/>
      <c r="W224" s="2"/>
    </row>
    <row r="225" spans="3:23">
      <c r="C225" t="str">
        <f t="shared" si="10"/>
        <v>août</v>
      </c>
      <c r="D225" s="4">
        <f t="shared" si="9"/>
        <v>32</v>
      </c>
      <c r="E225" s="5">
        <f t="shared" si="11"/>
        <v>44414</v>
      </c>
      <c r="F225" s="2"/>
      <c r="G225" s="2"/>
      <c r="H225" s="2"/>
      <c r="I225" s="2"/>
      <c r="J225" s="2"/>
      <c r="K225" s="2"/>
      <c r="L225" s="2"/>
      <c r="M225" s="2"/>
      <c r="N225" s="2"/>
      <c r="O225" s="2"/>
      <c r="P225" s="2"/>
      <c r="Q225" s="2"/>
      <c r="R225" s="2"/>
      <c r="S225" s="2"/>
      <c r="T225" s="2"/>
      <c r="U225" s="2"/>
      <c r="V225" s="2"/>
      <c r="W225" s="2"/>
    </row>
    <row r="226" spans="3:23">
      <c r="C226" t="str">
        <f t="shared" si="10"/>
        <v>août</v>
      </c>
      <c r="D226" s="4">
        <f t="shared" si="9"/>
        <v>32</v>
      </c>
      <c r="E226" s="5">
        <f t="shared" si="11"/>
        <v>44415</v>
      </c>
      <c r="F226" s="2"/>
      <c r="G226" s="2"/>
      <c r="H226" s="2"/>
      <c r="I226" s="2"/>
      <c r="J226" s="2"/>
      <c r="K226" s="2"/>
      <c r="L226" s="2"/>
      <c r="M226" s="2"/>
      <c r="N226" s="2"/>
      <c r="O226" s="2"/>
      <c r="P226" s="2"/>
      <c r="Q226" s="2"/>
      <c r="R226" s="2"/>
      <c r="S226" s="2"/>
      <c r="T226" s="2"/>
      <c r="U226" s="2"/>
      <c r="V226" s="2"/>
      <c r="W226" s="2"/>
    </row>
    <row r="227" spans="3:23">
      <c r="C227" t="str">
        <f t="shared" si="10"/>
        <v>août</v>
      </c>
      <c r="D227" s="4">
        <f t="shared" si="9"/>
        <v>32</v>
      </c>
      <c r="E227" s="5">
        <f t="shared" si="11"/>
        <v>44416</v>
      </c>
      <c r="F227" s="2"/>
      <c r="G227" s="2"/>
      <c r="H227" s="2"/>
      <c r="I227" s="2"/>
      <c r="J227" s="2"/>
      <c r="K227" s="2"/>
      <c r="L227" s="2"/>
      <c r="M227" s="2"/>
      <c r="N227" s="2"/>
      <c r="O227" s="2"/>
      <c r="P227" s="2"/>
      <c r="Q227" s="2"/>
      <c r="R227" s="2"/>
      <c r="S227" s="2"/>
      <c r="T227" s="2"/>
      <c r="U227" s="2"/>
      <c r="V227" s="2"/>
      <c r="W227" s="2"/>
    </row>
    <row r="228" spans="3:23">
      <c r="C228" t="str">
        <f t="shared" si="10"/>
        <v>août</v>
      </c>
      <c r="D228" s="4">
        <f t="shared" si="9"/>
        <v>32</v>
      </c>
      <c r="E228" s="5">
        <f t="shared" si="11"/>
        <v>44417</v>
      </c>
      <c r="F228" s="2"/>
      <c r="G228" s="2"/>
      <c r="H228" s="2"/>
      <c r="I228" s="2"/>
      <c r="J228" s="2"/>
      <c r="K228" s="2"/>
      <c r="L228" s="2"/>
      <c r="M228" s="2"/>
      <c r="N228" s="2"/>
      <c r="O228" s="2"/>
      <c r="P228" s="2"/>
      <c r="Q228" s="2"/>
      <c r="R228" s="2"/>
      <c r="S228" s="2"/>
      <c r="T228" s="2"/>
      <c r="U228" s="2"/>
      <c r="V228" s="2"/>
      <c r="W228" s="2"/>
    </row>
    <row r="229" spans="3:23">
      <c r="C229" t="str">
        <f t="shared" si="10"/>
        <v>août</v>
      </c>
      <c r="D229" s="4">
        <f t="shared" si="9"/>
        <v>33</v>
      </c>
      <c r="E229" s="5">
        <f t="shared" si="11"/>
        <v>44418</v>
      </c>
      <c r="F229" s="2"/>
      <c r="G229" s="2"/>
      <c r="H229" s="2"/>
      <c r="I229" s="2"/>
      <c r="J229" s="2"/>
      <c r="K229" s="2"/>
      <c r="L229" s="2"/>
      <c r="M229" s="2"/>
      <c r="N229" s="2"/>
      <c r="O229" s="2"/>
      <c r="P229" s="2"/>
      <c r="Q229" s="2"/>
      <c r="R229" s="2"/>
      <c r="S229" s="2"/>
      <c r="T229" s="2"/>
      <c r="U229" s="2"/>
      <c r="V229" s="2"/>
      <c r="W229" s="2"/>
    </row>
    <row r="230" spans="3:23">
      <c r="C230" t="str">
        <f t="shared" si="10"/>
        <v>août</v>
      </c>
      <c r="D230" s="4">
        <f t="shared" si="9"/>
        <v>33</v>
      </c>
      <c r="E230" s="5">
        <f t="shared" si="11"/>
        <v>44419</v>
      </c>
      <c r="F230" s="2"/>
      <c r="G230" s="2"/>
      <c r="H230" s="2"/>
      <c r="I230" s="2"/>
      <c r="J230" s="2"/>
      <c r="K230" s="2"/>
      <c r="L230" s="2"/>
      <c r="M230" s="2"/>
      <c r="N230" s="2"/>
      <c r="O230" s="2"/>
      <c r="P230" s="2"/>
      <c r="Q230" s="2"/>
      <c r="R230" s="2"/>
      <c r="S230" s="2"/>
      <c r="T230" s="2"/>
      <c r="U230" s="2"/>
      <c r="V230" s="2"/>
      <c r="W230" s="2"/>
    </row>
    <row r="231" spans="3:23">
      <c r="C231" t="str">
        <f t="shared" si="10"/>
        <v>août</v>
      </c>
      <c r="D231" s="4">
        <f t="shared" si="9"/>
        <v>33</v>
      </c>
      <c r="E231" s="5">
        <f t="shared" si="11"/>
        <v>44420</v>
      </c>
      <c r="F231" s="2"/>
      <c r="G231" s="2"/>
      <c r="H231" s="2"/>
      <c r="I231" s="2"/>
      <c r="J231" s="2"/>
      <c r="K231" s="2"/>
      <c r="L231" s="2"/>
      <c r="M231" s="2"/>
      <c r="N231" s="2"/>
      <c r="O231" s="2"/>
      <c r="P231" s="2"/>
      <c r="Q231" s="2"/>
      <c r="R231" s="2"/>
      <c r="S231" s="2"/>
      <c r="T231" s="2"/>
      <c r="U231" s="2"/>
      <c r="V231" s="2"/>
      <c r="W231" s="2"/>
    </row>
    <row r="232" spans="3:23">
      <c r="C232" t="str">
        <f t="shared" si="10"/>
        <v>août</v>
      </c>
      <c r="D232" s="4">
        <f t="shared" si="9"/>
        <v>33</v>
      </c>
      <c r="E232" s="5">
        <f t="shared" si="11"/>
        <v>44421</v>
      </c>
      <c r="F232" s="2"/>
      <c r="G232" s="2"/>
      <c r="H232" s="2"/>
      <c r="I232" s="2"/>
      <c r="J232" s="2"/>
      <c r="K232" s="2"/>
      <c r="L232" s="2"/>
      <c r="M232" s="2"/>
      <c r="N232" s="2"/>
      <c r="O232" s="2"/>
      <c r="P232" s="2"/>
      <c r="Q232" s="2"/>
      <c r="R232" s="2"/>
      <c r="S232" s="2"/>
      <c r="T232" s="2"/>
      <c r="U232" s="2"/>
      <c r="V232" s="2"/>
      <c r="W232" s="2"/>
    </row>
    <row r="233" spans="3:23">
      <c r="C233" t="str">
        <f t="shared" si="10"/>
        <v>août</v>
      </c>
      <c r="D233" s="4">
        <f t="shared" si="9"/>
        <v>33</v>
      </c>
      <c r="E233" s="5">
        <f t="shared" si="11"/>
        <v>44422</v>
      </c>
      <c r="F233" s="2"/>
      <c r="G233" s="2"/>
      <c r="H233" s="2"/>
      <c r="I233" s="2"/>
      <c r="J233" s="2"/>
      <c r="K233" s="2"/>
      <c r="L233" s="2"/>
      <c r="M233" s="2"/>
      <c r="N233" s="2"/>
      <c r="O233" s="2"/>
      <c r="P233" s="2"/>
      <c r="Q233" s="2"/>
      <c r="R233" s="2"/>
      <c r="S233" s="2"/>
      <c r="T233" s="2"/>
      <c r="U233" s="2"/>
      <c r="V233" s="2"/>
      <c r="W233" s="2"/>
    </row>
    <row r="234" spans="3:23">
      <c r="C234" t="str">
        <f t="shared" si="10"/>
        <v>août</v>
      </c>
      <c r="D234" s="4">
        <f t="shared" si="9"/>
        <v>33</v>
      </c>
      <c r="E234" s="5">
        <f t="shared" si="11"/>
        <v>44423</v>
      </c>
      <c r="F234" s="2"/>
      <c r="G234" s="2"/>
      <c r="H234" s="2"/>
      <c r="I234" s="2"/>
      <c r="J234" s="2"/>
      <c r="K234" s="2"/>
      <c r="L234" s="2"/>
      <c r="M234" s="2"/>
      <c r="N234" s="2"/>
      <c r="O234" s="2"/>
      <c r="P234" s="2"/>
      <c r="Q234" s="2"/>
      <c r="R234" s="2"/>
      <c r="S234" s="2"/>
      <c r="T234" s="2"/>
      <c r="U234" s="2"/>
      <c r="V234" s="2"/>
      <c r="W234" s="2"/>
    </row>
    <row r="235" spans="3:23">
      <c r="C235" t="str">
        <f t="shared" si="10"/>
        <v>août</v>
      </c>
      <c r="D235" s="4">
        <f t="shared" si="9"/>
        <v>33</v>
      </c>
      <c r="E235" s="5">
        <f t="shared" si="11"/>
        <v>44424</v>
      </c>
      <c r="F235" s="2"/>
      <c r="G235" s="2"/>
      <c r="H235" s="2"/>
      <c r="I235" s="2"/>
      <c r="J235" s="2"/>
      <c r="K235" s="2"/>
      <c r="L235" s="2"/>
      <c r="M235" s="2"/>
      <c r="N235" s="2"/>
      <c r="O235" s="2"/>
      <c r="P235" s="2"/>
      <c r="Q235" s="2"/>
      <c r="R235" s="2"/>
      <c r="S235" s="2"/>
      <c r="T235" s="2"/>
      <c r="U235" s="2"/>
      <c r="V235" s="2"/>
      <c r="W235" s="2"/>
    </row>
    <row r="236" spans="3:23">
      <c r="C236" t="str">
        <f t="shared" si="10"/>
        <v>août</v>
      </c>
      <c r="D236" s="4">
        <f t="shared" si="9"/>
        <v>34</v>
      </c>
      <c r="E236" s="5">
        <f t="shared" si="11"/>
        <v>44425</v>
      </c>
      <c r="F236" s="2"/>
      <c r="G236" s="2"/>
      <c r="H236" s="2"/>
      <c r="I236" s="2"/>
      <c r="J236" s="2"/>
      <c r="K236" s="2"/>
      <c r="L236" s="2"/>
      <c r="M236" s="2"/>
      <c r="N236" s="2"/>
      <c r="O236" s="2"/>
      <c r="P236" s="2"/>
      <c r="Q236" s="2"/>
      <c r="R236" s="2"/>
      <c r="S236" s="2"/>
      <c r="T236" s="2"/>
      <c r="U236" s="2"/>
      <c r="V236" s="2"/>
      <c r="W236" s="2"/>
    </row>
    <row r="237" spans="3:23">
      <c r="C237" t="str">
        <f t="shared" si="10"/>
        <v>août</v>
      </c>
      <c r="D237" s="4">
        <f t="shared" si="9"/>
        <v>34</v>
      </c>
      <c r="E237" s="5">
        <f t="shared" si="11"/>
        <v>44426</v>
      </c>
      <c r="F237" s="2"/>
      <c r="G237" s="2"/>
      <c r="H237" s="2"/>
      <c r="I237" s="2"/>
      <c r="J237" s="2"/>
      <c r="K237" s="2"/>
      <c r="L237" s="2"/>
      <c r="M237" s="2"/>
      <c r="N237" s="2"/>
      <c r="O237" s="2"/>
      <c r="P237" s="2"/>
      <c r="Q237" s="2"/>
      <c r="R237" s="2"/>
      <c r="S237" s="2"/>
      <c r="T237" s="2"/>
      <c r="U237" s="2"/>
      <c r="V237" s="2"/>
      <c r="W237" s="2"/>
    </row>
    <row r="238" spans="3:23">
      <c r="C238" t="str">
        <f t="shared" si="10"/>
        <v>août</v>
      </c>
      <c r="D238" s="4">
        <f t="shared" si="9"/>
        <v>34</v>
      </c>
      <c r="E238" s="5">
        <f t="shared" si="11"/>
        <v>44427</v>
      </c>
      <c r="F238" s="2"/>
      <c r="G238" s="2"/>
      <c r="H238" s="2"/>
      <c r="I238" s="2"/>
      <c r="J238" s="2"/>
      <c r="K238" s="2"/>
      <c r="L238" s="2"/>
      <c r="M238" s="2"/>
      <c r="N238" s="2"/>
      <c r="O238" s="2"/>
      <c r="P238" s="2"/>
      <c r="Q238" s="2"/>
      <c r="R238" s="2"/>
      <c r="S238" s="2"/>
      <c r="T238" s="2"/>
      <c r="U238" s="2"/>
      <c r="V238" s="2"/>
      <c r="W238" s="2"/>
    </row>
    <row r="239" spans="3:23">
      <c r="C239" t="str">
        <f t="shared" si="10"/>
        <v>août</v>
      </c>
      <c r="D239" s="4">
        <f t="shared" si="9"/>
        <v>34</v>
      </c>
      <c r="E239" s="5">
        <f t="shared" si="11"/>
        <v>44428</v>
      </c>
      <c r="F239" s="2"/>
      <c r="G239" s="2"/>
      <c r="H239" s="2"/>
      <c r="I239" s="2"/>
      <c r="J239" s="2"/>
      <c r="K239" s="2"/>
      <c r="L239" s="2"/>
      <c r="M239" s="2"/>
      <c r="N239" s="2"/>
      <c r="O239" s="2"/>
      <c r="P239" s="2"/>
      <c r="Q239" s="2"/>
      <c r="R239" s="2"/>
      <c r="S239" s="2"/>
      <c r="T239" s="2"/>
      <c r="U239" s="2"/>
      <c r="V239" s="2"/>
      <c r="W239" s="2"/>
    </row>
    <row r="240" spans="3:23">
      <c r="C240" t="str">
        <f t="shared" si="10"/>
        <v>août</v>
      </c>
      <c r="D240" s="4">
        <f t="shared" si="9"/>
        <v>34</v>
      </c>
      <c r="E240" s="5">
        <f t="shared" si="11"/>
        <v>44429</v>
      </c>
      <c r="F240" s="2"/>
      <c r="G240" s="2"/>
      <c r="H240" s="2"/>
      <c r="I240" s="2"/>
      <c r="J240" s="2"/>
      <c r="K240" s="2"/>
      <c r="L240" s="2"/>
      <c r="M240" s="2"/>
      <c r="N240" s="2"/>
      <c r="O240" s="2"/>
      <c r="P240" s="2"/>
      <c r="Q240" s="2"/>
      <c r="R240" s="2"/>
      <c r="S240" s="2"/>
      <c r="T240" s="2"/>
      <c r="U240" s="2"/>
      <c r="V240" s="2"/>
      <c r="W240" s="2"/>
    </row>
    <row r="241" spans="3:23">
      <c r="C241" t="str">
        <f t="shared" si="10"/>
        <v>août</v>
      </c>
      <c r="D241" s="4">
        <f t="shared" si="9"/>
        <v>34</v>
      </c>
      <c r="E241" s="5">
        <f t="shared" si="11"/>
        <v>44430</v>
      </c>
      <c r="F241" s="2"/>
      <c r="G241" s="2"/>
      <c r="H241" s="2"/>
      <c r="I241" s="2"/>
      <c r="J241" s="2"/>
      <c r="K241" s="2"/>
      <c r="L241" s="2"/>
      <c r="M241" s="2"/>
      <c r="N241" s="2"/>
      <c r="O241" s="2"/>
      <c r="P241" s="2"/>
      <c r="Q241" s="2"/>
      <c r="R241" s="2"/>
      <c r="S241" s="2"/>
      <c r="T241" s="2"/>
      <c r="U241" s="2"/>
      <c r="V241" s="2"/>
      <c r="W241" s="2"/>
    </row>
    <row r="242" spans="3:23">
      <c r="C242" t="str">
        <f t="shared" si="10"/>
        <v>août</v>
      </c>
      <c r="D242" s="4">
        <f t="shared" si="9"/>
        <v>34</v>
      </c>
      <c r="E242" s="5">
        <f t="shared" si="11"/>
        <v>44431</v>
      </c>
      <c r="F242" s="2"/>
      <c r="G242" s="2"/>
      <c r="H242" s="2"/>
      <c r="I242" s="2"/>
      <c r="J242" s="2"/>
      <c r="K242" s="2"/>
      <c r="L242" s="2"/>
      <c r="M242" s="2"/>
      <c r="N242" s="2"/>
      <c r="O242" s="2"/>
      <c r="P242" s="2"/>
      <c r="Q242" s="2"/>
      <c r="R242" s="2"/>
      <c r="S242" s="2"/>
      <c r="T242" s="2"/>
      <c r="U242" s="2"/>
      <c r="V242" s="2"/>
      <c r="W242" s="2"/>
    </row>
    <row r="243" spans="3:23">
      <c r="C243" t="str">
        <f t="shared" si="10"/>
        <v>août</v>
      </c>
      <c r="D243" s="4">
        <f t="shared" si="9"/>
        <v>35</v>
      </c>
      <c r="E243" s="5">
        <f t="shared" si="11"/>
        <v>44432</v>
      </c>
      <c r="F243" s="2"/>
      <c r="G243" s="2"/>
      <c r="H243" s="2"/>
      <c r="I243" s="2"/>
      <c r="J243" s="2"/>
      <c r="K243" s="2"/>
      <c r="L243" s="2"/>
      <c r="M243" s="2"/>
      <c r="N243" s="2"/>
      <c r="O243" s="2"/>
      <c r="P243" s="2"/>
      <c r="Q243" s="2"/>
      <c r="R243" s="2"/>
      <c r="S243" s="2"/>
      <c r="T243" s="2"/>
      <c r="U243" s="2"/>
      <c r="V243" s="2"/>
      <c r="W243" s="2"/>
    </row>
    <row r="244" spans="3:23">
      <c r="C244" t="str">
        <f t="shared" si="10"/>
        <v>août</v>
      </c>
      <c r="D244" s="4">
        <f t="shared" si="9"/>
        <v>35</v>
      </c>
      <c r="E244" s="5">
        <f t="shared" si="11"/>
        <v>44433</v>
      </c>
      <c r="F244" s="2"/>
      <c r="G244" s="2"/>
      <c r="H244" s="2"/>
      <c r="I244" s="2"/>
      <c r="J244" s="2"/>
      <c r="K244" s="2"/>
      <c r="L244" s="2"/>
      <c r="M244" s="2"/>
      <c r="N244" s="2"/>
      <c r="O244" s="2"/>
      <c r="P244" s="2"/>
      <c r="Q244" s="2"/>
      <c r="R244" s="2"/>
      <c r="S244" s="2"/>
      <c r="T244" s="2"/>
      <c r="U244" s="2"/>
      <c r="V244" s="2"/>
      <c r="W244" s="2"/>
    </row>
    <row r="245" spans="3:23">
      <c r="C245" t="str">
        <f t="shared" si="10"/>
        <v>août</v>
      </c>
      <c r="D245" s="4">
        <f t="shared" si="9"/>
        <v>35</v>
      </c>
      <c r="E245" s="5">
        <f t="shared" si="11"/>
        <v>44434</v>
      </c>
      <c r="F245" s="2"/>
      <c r="G245" s="2"/>
      <c r="H245" s="2"/>
      <c r="I245" s="2"/>
      <c r="J245" s="2"/>
      <c r="K245" s="2"/>
      <c r="L245" s="2"/>
      <c r="M245" s="2"/>
      <c r="N245" s="2"/>
      <c r="O245" s="2"/>
      <c r="P245" s="2"/>
      <c r="Q245" s="2"/>
      <c r="R245" s="2"/>
      <c r="S245" s="2"/>
      <c r="T245" s="2"/>
      <c r="U245" s="2"/>
      <c r="V245" s="2"/>
      <c r="W245" s="2"/>
    </row>
    <row r="246" spans="3:23">
      <c r="C246" t="str">
        <f t="shared" si="10"/>
        <v>août</v>
      </c>
      <c r="D246" s="4">
        <f t="shared" si="9"/>
        <v>35</v>
      </c>
      <c r="E246" s="5">
        <f t="shared" si="11"/>
        <v>44435</v>
      </c>
      <c r="F246" s="2"/>
      <c r="G246" s="2"/>
      <c r="H246" s="2"/>
      <c r="I246" s="2"/>
      <c r="J246" s="2"/>
      <c r="K246" s="2"/>
      <c r="L246" s="2"/>
      <c r="M246" s="2"/>
      <c r="N246" s="2"/>
      <c r="O246" s="2"/>
      <c r="P246" s="2"/>
      <c r="Q246" s="2"/>
      <c r="R246" s="2"/>
      <c r="S246" s="2"/>
      <c r="T246" s="2"/>
      <c r="U246" s="2"/>
      <c r="V246" s="2"/>
      <c r="W246" s="2"/>
    </row>
    <row r="247" spans="3:23">
      <c r="C247" t="str">
        <f t="shared" si="10"/>
        <v>août</v>
      </c>
      <c r="D247" s="4">
        <f t="shared" si="9"/>
        <v>35</v>
      </c>
      <c r="E247" s="5">
        <f t="shared" si="11"/>
        <v>44436</v>
      </c>
      <c r="F247" s="2"/>
      <c r="G247" s="2"/>
      <c r="H247" s="2"/>
      <c r="I247" s="2"/>
      <c r="J247" s="2"/>
      <c r="K247" s="2"/>
      <c r="L247" s="2"/>
      <c r="M247" s="2"/>
      <c r="N247" s="2"/>
      <c r="O247" s="2"/>
      <c r="P247" s="2"/>
      <c r="Q247" s="2"/>
      <c r="R247" s="2"/>
      <c r="S247" s="2"/>
      <c r="T247" s="2"/>
      <c r="U247" s="2"/>
      <c r="V247" s="2"/>
      <c r="W247" s="2"/>
    </row>
    <row r="248" spans="3:23">
      <c r="C248" t="str">
        <f t="shared" si="10"/>
        <v>août</v>
      </c>
      <c r="D248" s="4">
        <f t="shared" si="9"/>
        <v>35</v>
      </c>
      <c r="E248" s="5">
        <f t="shared" si="11"/>
        <v>44437</v>
      </c>
      <c r="F248" s="2"/>
      <c r="G248" s="2"/>
      <c r="H248" s="2"/>
      <c r="I248" s="2"/>
      <c r="J248" s="2"/>
      <c r="K248" s="2"/>
      <c r="L248" s="2"/>
      <c r="M248" s="2"/>
      <c r="N248" s="2"/>
      <c r="O248" s="2"/>
      <c r="P248" s="2"/>
      <c r="Q248" s="2"/>
      <c r="R248" s="2"/>
      <c r="S248" s="2"/>
      <c r="T248" s="2"/>
      <c r="U248" s="2"/>
      <c r="V248" s="2"/>
      <c r="W248" s="2"/>
    </row>
    <row r="249" spans="3:23">
      <c r="C249" t="str">
        <f t="shared" si="10"/>
        <v>août</v>
      </c>
      <c r="D249" s="4">
        <f t="shared" si="9"/>
        <v>35</v>
      </c>
      <c r="E249" s="5">
        <f t="shared" si="11"/>
        <v>44438</v>
      </c>
      <c r="F249" s="2"/>
      <c r="G249" s="2"/>
      <c r="H249" s="2"/>
      <c r="I249" s="2"/>
      <c r="J249" s="2"/>
      <c r="K249" s="2"/>
      <c r="L249" s="2"/>
      <c r="M249" s="2"/>
      <c r="N249" s="2"/>
      <c r="O249" s="2"/>
      <c r="P249" s="2"/>
      <c r="Q249" s="2"/>
      <c r="R249" s="2"/>
      <c r="S249" s="2"/>
      <c r="T249" s="2"/>
      <c r="U249" s="2"/>
      <c r="V249" s="2"/>
      <c r="W249" s="2"/>
    </row>
    <row r="250" spans="3:23">
      <c r="C250" t="str">
        <f t="shared" si="10"/>
        <v>septembre</v>
      </c>
      <c r="D250" s="4">
        <f t="shared" si="9"/>
        <v>36</v>
      </c>
      <c r="E250" s="5">
        <f t="shared" si="11"/>
        <v>44439</v>
      </c>
      <c r="F250" s="2"/>
      <c r="G250" s="2"/>
      <c r="H250" s="2"/>
      <c r="I250" s="2"/>
      <c r="J250" s="2"/>
      <c r="K250" s="2"/>
      <c r="L250" s="2"/>
      <c r="M250" s="2"/>
      <c r="N250" s="2"/>
      <c r="O250" s="2"/>
      <c r="P250" s="2"/>
      <c r="Q250" s="2"/>
      <c r="R250" s="2"/>
      <c r="S250" s="2"/>
      <c r="T250" s="2"/>
      <c r="U250" s="2"/>
      <c r="V250" s="2"/>
      <c r="W250" s="2"/>
    </row>
    <row r="251" spans="3:23">
      <c r="C251" t="str">
        <f t="shared" si="10"/>
        <v>septembre</v>
      </c>
      <c r="D251" s="4">
        <f t="shared" si="9"/>
        <v>36</v>
      </c>
      <c r="E251" s="5">
        <f t="shared" si="11"/>
        <v>44440</v>
      </c>
      <c r="F251" s="2"/>
      <c r="G251" s="2"/>
      <c r="H251" s="2"/>
      <c r="I251" s="2"/>
      <c r="J251" s="2"/>
      <c r="K251" s="2"/>
      <c r="L251" s="2"/>
      <c r="M251" s="2"/>
      <c r="N251" s="2"/>
      <c r="O251" s="2"/>
      <c r="P251" s="2"/>
      <c r="Q251" s="2"/>
      <c r="R251" s="2"/>
      <c r="S251" s="2"/>
      <c r="T251" s="2"/>
      <c r="U251" s="2"/>
      <c r="V251" s="2"/>
      <c r="W251" s="2"/>
    </row>
    <row r="252" spans="3:23">
      <c r="C252" t="str">
        <f t="shared" si="10"/>
        <v>septembre</v>
      </c>
      <c r="D252" s="4">
        <f t="shared" si="9"/>
        <v>36</v>
      </c>
      <c r="E252" s="5">
        <f t="shared" si="11"/>
        <v>44441</v>
      </c>
      <c r="F252" s="2"/>
      <c r="G252" s="2"/>
      <c r="H252" s="2"/>
      <c r="I252" s="2"/>
      <c r="J252" s="2"/>
      <c r="K252" s="2"/>
      <c r="L252" s="2"/>
      <c r="M252" s="2"/>
      <c r="N252" s="2"/>
      <c r="O252" s="2"/>
      <c r="P252" s="2"/>
      <c r="Q252" s="2"/>
      <c r="R252" s="2"/>
      <c r="S252" s="2"/>
      <c r="T252" s="2"/>
      <c r="U252" s="2"/>
      <c r="V252" s="2"/>
      <c r="W252" s="2"/>
    </row>
    <row r="253" spans="3:23">
      <c r="C253" t="str">
        <f t="shared" si="10"/>
        <v>septembre</v>
      </c>
      <c r="D253" s="4">
        <f t="shared" si="9"/>
        <v>36</v>
      </c>
      <c r="E253" s="5">
        <f t="shared" si="11"/>
        <v>44442</v>
      </c>
      <c r="F253" s="2"/>
      <c r="G253" s="2"/>
      <c r="H253" s="2"/>
      <c r="I253" s="2"/>
      <c r="J253" s="2"/>
      <c r="K253" s="2"/>
      <c r="L253" s="2"/>
      <c r="M253" s="2"/>
      <c r="N253" s="2"/>
      <c r="O253" s="2"/>
      <c r="P253" s="2"/>
      <c r="Q253" s="2"/>
      <c r="R253" s="2"/>
      <c r="S253" s="2"/>
      <c r="T253" s="2"/>
      <c r="U253" s="2"/>
      <c r="V253" s="2"/>
      <c r="W253" s="2"/>
    </row>
    <row r="254" spans="3:23">
      <c r="C254" t="str">
        <f t="shared" si="10"/>
        <v>septembre</v>
      </c>
      <c r="D254" s="4">
        <f t="shared" si="9"/>
        <v>36</v>
      </c>
      <c r="E254" s="5">
        <f t="shared" si="11"/>
        <v>44443</v>
      </c>
      <c r="F254" s="2"/>
      <c r="G254" s="2"/>
      <c r="H254" s="2"/>
      <c r="I254" s="2"/>
      <c r="J254" s="2"/>
      <c r="K254" s="2"/>
      <c r="L254" s="2"/>
      <c r="M254" s="2"/>
      <c r="N254" s="2"/>
      <c r="O254" s="2"/>
      <c r="P254" s="2"/>
      <c r="Q254" s="2"/>
      <c r="R254" s="2"/>
      <c r="S254" s="2"/>
      <c r="T254" s="2"/>
      <c r="U254" s="2"/>
      <c r="V254" s="2"/>
      <c r="W254" s="2"/>
    </row>
    <row r="255" spans="3:23">
      <c r="C255" t="str">
        <f t="shared" si="10"/>
        <v>septembre</v>
      </c>
      <c r="D255" s="4">
        <f t="shared" si="9"/>
        <v>36</v>
      </c>
      <c r="E255" s="5">
        <f t="shared" si="11"/>
        <v>44444</v>
      </c>
      <c r="F255" s="2"/>
      <c r="G255" s="2"/>
      <c r="H255" s="2"/>
      <c r="I255" s="2"/>
      <c r="J255" s="2"/>
      <c r="K255" s="2"/>
      <c r="L255" s="2"/>
      <c r="M255" s="2"/>
      <c r="N255" s="2"/>
      <c r="O255" s="2"/>
      <c r="P255" s="2"/>
      <c r="Q255" s="2"/>
      <c r="R255" s="2"/>
      <c r="S255" s="2"/>
      <c r="T255" s="2"/>
      <c r="U255" s="2"/>
      <c r="V255" s="2"/>
      <c r="W255" s="2"/>
    </row>
    <row r="256" spans="3:23">
      <c r="C256" t="str">
        <f t="shared" si="10"/>
        <v>septembre</v>
      </c>
      <c r="D256" s="4">
        <f t="shared" si="9"/>
        <v>36</v>
      </c>
      <c r="E256" s="5">
        <f t="shared" si="11"/>
        <v>44445</v>
      </c>
      <c r="F256" s="2"/>
      <c r="G256" s="2"/>
      <c r="H256" s="2"/>
      <c r="I256" s="2"/>
      <c r="J256" s="2"/>
      <c r="K256" s="2"/>
      <c r="L256" s="2"/>
      <c r="M256" s="2"/>
      <c r="N256" s="2"/>
      <c r="O256" s="2"/>
      <c r="P256" s="2"/>
      <c r="Q256" s="2"/>
      <c r="R256" s="2"/>
      <c r="S256" s="2"/>
      <c r="T256" s="2"/>
      <c r="U256" s="2"/>
      <c r="V256" s="2"/>
      <c r="W256" s="2"/>
    </row>
    <row r="257" spans="3:23">
      <c r="C257" t="str">
        <f t="shared" si="10"/>
        <v>septembre</v>
      </c>
      <c r="D257" s="4">
        <f t="shared" si="9"/>
        <v>37</v>
      </c>
      <c r="E257" s="5">
        <f t="shared" si="11"/>
        <v>44446</v>
      </c>
      <c r="F257" s="2"/>
      <c r="G257" s="2"/>
      <c r="H257" s="2"/>
      <c r="I257" s="2"/>
      <c r="J257" s="2"/>
      <c r="K257" s="2"/>
      <c r="L257" s="2"/>
      <c r="M257" s="2"/>
      <c r="N257" s="2"/>
      <c r="O257" s="2"/>
      <c r="P257" s="2"/>
      <c r="Q257" s="2"/>
      <c r="R257" s="2"/>
      <c r="S257" s="2"/>
      <c r="T257" s="2"/>
      <c r="U257" s="2"/>
      <c r="V257" s="2"/>
      <c r="W257" s="2"/>
    </row>
    <row r="258" spans="3:23">
      <c r="C258" t="str">
        <f t="shared" si="10"/>
        <v>septembre</v>
      </c>
      <c r="D258" s="4">
        <f t="shared" si="9"/>
        <v>37</v>
      </c>
      <c r="E258" s="5">
        <f t="shared" si="11"/>
        <v>44447</v>
      </c>
      <c r="F258" s="2"/>
      <c r="G258" s="2"/>
      <c r="H258" s="2"/>
      <c r="I258" s="2"/>
      <c r="J258" s="2"/>
      <c r="K258" s="2"/>
      <c r="L258" s="2"/>
      <c r="M258" s="2"/>
      <c r="N258" s="2"/>
      <c r="O258" s="2"/>
      <c r="P258" s="2"/>
      <c r="Q258" s="2"/>
      <c r="R258" s="2"/>
      <c r="S258" s="2"/>
      <c r="T258" s="2"/>
      <c r="U258" s="2"/>
      <c r="V258" s="2"/>
      <c r="W258" s="2"/>
    </row>
    <row r="259" spans="3:23">
      <c r="C259" t="str">
        <f t="shared" si="10"/>
        <v>septembre</v>
      </c>
      <c r="D259" s="4">
        <f t="shared" si="9"/>
        <v>37</v>
      </c>
      <c r="E259" s="5">
        <f t="shared" si="11"/>
        <v>44448</v>
      </c>
      <c r="F259" s="2"/>
      <c r="G259" s="2"/>
      <c r="H259" s="2"/>
      <c r="I259" s="2"/>
      <c r="J259" s="2"/>
      <c r="K259" s="2"/>
      <c r="L259" s="2"/>
      <c r="M259" s="2"/>
      <c r="N259" s="2"/>
      <c r="O259" s="2"/>
      <c r="P259" s="2"/>
      <c r="Q259" s="2"/>
      <c r="R259" s="2"/>
      <c r="S259" s="2"/>
      <c r="T259" s="2"/>
      <c r="U259" s="2"/>
      <c r="V259" s="2"/>
      <c r="W259" s="2"/>
    </row>
    <row r="260" spans="3:23">
      <c r="C260" t="str">
        <f t="shared" si="10"/>
        <v>septembre</v>
      </c>
      <c r="D260" s="4">
        <f t="shared" si="9"/>
        <v>37</v>
      </c>
      <c r="E260" s="5">
        <f t="shared" si="11"/>
        <v>44449</v>
      </c>
      <c r="F260" s="2"/>
      <c r="G260" s="2"/>
      <c r="H260" s="2"/>
      <c r="I260" s="2"/>
      <c r="J260" s="2"/>
      <c r="K260" s="2"/>
      <c r="L260" s="2"/>
      <c r="M260" s="2"/>
      <c r="N260" s="2"/>
      <c r="O260" s="2"/>
      <c r="P260" s="2"/>
      <c r="Q260" s="2"/>
      <c r="R260" s="2"/>
      <c r="S260" s="2"/>
      <c r="T260" s="2"/>
      <c r="U260" s="2"/>
      <c r="V260" s="2"/>
      <c r="W260" s="2"/>
    </row>
    <row r="261" spans="3:23">
      <c r="C261" t="str">
        <f t="shared" si="10"/>
        <v>septembre</v>
      </c>
      <c r="D261" s="4">
        <f t="shared" si="9"/>
        <v>37</v>
      </c>
      <c r="E261" s="5">
        <f t="shared" si="11"/>
        <v>44450</v>
      </c>
      <c r="F261" s="2"/>
      <c r="G261" s="2"/>
      <c r="H261" s="2"/>
      <c r="I261" s="2"/>
      <c r="J261" s="2"/>
      <c r="K261" s="2"/>
      <c r="L261" s="2"/>
      <c r="M261" s="2"/>
      <c r="N261" s="2"/>
      <c r="O261" s="2"/>
      <c r="P261" s="2"/>
      <c r="Q261" s="2"/>
      <c r="R261" s="2"/>
      <c r="S261" s="2"/>
      <c r="T261" s="2"/>
      <c r="U261" s="2"/>
      <c r="V261" s="2"/>
      <c r="W261" s="2"/>
    </row>
    <row r="262" spans="3:23">
      <c r="C262" t="str">
        <f t="shared" si="10"/>
        <v>septembre</v>
      </c>
      <c r="D262" s="4">
        <f t="shared" si="9"/>
        <v>37</v>
      </c>
      <c r="E262" s="5">
        <f t="shared" si="11"/>
        <v>44451</v>
      </c>
      <c r="F262" s="2"/>
      <c r="G262" s="2"/>
      <c r="H262" s="2"/>
      <c r="I262" s="2"/>
      <c r="J262" s="2"/>
      <c r="K262" s="2"/>
      <c r="L262" s="2"/>
      <c r="M262" s="2"/>
      <c r="N262" s="2"/>
      <c r="O262" s="2"/>
      <c r="P262" s="2"/>
      <c r="Q262" s="2"/>
      <c r="R262" s="2"/>
      <c r="S262" s="2"/>
      <c r="T262" s="2"/>
      <c r="U262" s="2"/>
      <c r="V262" s="2"/>
      <c r="W262" s="2"/>
    </row>
    <row r="263" spans="3:23">
      <c r="C263" t="str">
        <f t="shared" si="10"/>
        <v>septembre</v>
      </c>
      <c r="D263" s="4">
        <f t="shared" ref="D263:D326" si="12">_xlfn.ISOWEEKNUM(E263)</f>
        <v>37</v>
      </c>
      <c r="E263" s="5">
        <f t="shared" si="11"/>
        <v>44452</v>
      </c>
      <c r="F263" s="2"/>
      <c r="G263" s="2"/>
      <c r="H263" s="2"/>
      <c r="I263" s="2"/>
      <c r="J263" s="2"/>
      <c r="K263" s="2"/>
      <c r="L263" s="2"/>
      <c r="M263" s="2"/>
      <c r="N263" s="2"/>
      <c r="O263" s="2"/>
      <c r="P263" s="2"/>
      <c r="Q263" s="2"/>
      <c r="R263" s="2"/>
      <c r="S263" s="2"/>
      <c r="T263" s="2"/>
      <c r="U263" s="2"/>
      <c r="V263" s="2"/>
      <c r="W263" s="2"/>
    </row>
    <row r="264" spans="3:23">
      <c r="C264" t="str">
        <f t="shared" ref="C264:C327" si="13">TEXT(E264,"mmmm")</f>
        <v>septembre</v>
      </c>
      <c r="D264" s="4">
        <f t="shared" si="12"/>
        <v>38</v>
      </c>
      <c r="E264" s="5">
        <f t="shared" si="11"/>
        <v>44453</v>
      </c>
      <c r="F264" s="2"/>
      <c r="G264" s="2"/>
      <c r="H264" s="2"/>
      <c r="I264" s="2"/>
      <c r="J264" s="2"/>
      <c r="K264" s="2"/>
      <c r="L264" s="2"/>
      <c r="M264" s="2"/>
      <c r="N264" s="2"/>
      <c r="O264" s="2"/>
      <c r="P264" s="2"/>
      <c r="Q264" s="2"/>
      <c r="R264" s="2"/>
      <c r="S264" s="2"/>
      <c r="T264" s="2"/>
      <c r="U264" s="2"/>
      <c r="V264" s="2"/>
      <c r="W264" s="2"/>
    </row>
    <row r="265" spans="3:23">
      <c r="C265" t="str">
        <f t="shared" si="13"/>
        <v>septembre</v>
      </c>
      <c r="D265" s="4">
        <f t="shared" si="12"/>
        <v>38</v>
      </c>
      <c r="E265" s="5">
        <f t="shared" ref="E265:E328" si="14">E264+1</f>
        <v>44454</v>
      </c>
      <c r="F265" s="2"/>
      <c r="G265" s="2"/>
      <c r="H265" s="2"/>
      <c r="I265" s="2"/>
      <c r="J265" s="2"/>
      <c r="K265" s="2"/>
      <c r="L265" s="2"/>
      <c r="M265" s="2"/>
      <c r="N265" s="2"/>
      <c r="O265" s="2"/>
      <c r="P265" s="2"/>
      <c r="Q265" s="2"/>
      <c r="R265" s="2"/>
      <c r="S265" s="2"/>
      <c r="T265" s="2"/>
      <c r="U265" s="2"/>
      <c r="V265" s="2"/>
      <c r="W265" s="2"/>
    </row>
    <row r="266" spans="3:23">
      <c r="C266" t="str">
        <f t="shared" si="13"/>
        <v>septembre</v>
      </c>
      <c r="D266" s="4">
        <f t="shared" si="12"/>
        <v>38</v>
      </c>
      <c r="E266" s="5">
        <f t="shared" si="14"/>
        <v>44455</v>
      </c>
      <c r="F266" s="2"/>
      <c r="G266" s="2"/>
      <c r="H266" s="2"/>
      <c r="I266" s="2"/>
      <c r="J266" s="2"/>
      <c r="K266" s="2"/>
      <c r="L266" s="2"/>
      <c r="M266" s="2"/>
      <c r="N266" s="2"/>
      <c r="O266" s="2"/>
      <c r="P266" s="2"/>
      <c r="Q266" s="2"/>
      <c r="R266" s="2"/>
      <c r="S266" s="2"/>
      <c r="T266" s="2"/>
      <c r="U266" s="2"/>
      <c r="V266" s="2"/>
      <c r="W266" s="2"/>
    </row>
    <row r="267" spans="3:23">
      <c r="C267" t="str">
        <f t="shared" si="13"/>
        <v>septembre</v>
      </c>
      <c r="D267" s="4">
        <f t="shared" si="12"/>
        <v>38</v>
      </c>
      <c r="E267" s="5">
        <f t="shared" si="14"/>
        <v>44456</v>
      </c>
      <c r="F267" s="2"/>
      <c r="G267" s="2"/>
      <c r="H267" s="2"/>
      <c r="I267" s="2"/>
      <c r="J267" s="2"/>
      <c r="K267" s="2"/>
      <c r="L267" s="2"/>
      <c r="M267" s="2"/>
      <c r="N267" s="2"/>
      <c r="O267" s="2"/>
      <c r="P267" s="2"/>
      <c r="Q267" s="2"/>
      <c r="R267" s="2"/>
      <c r="S267" s="2"/>
      <c r="T267" s="2"/>
      <c r="U267" s="2"/>
      <c r="V267" s="2"/>
      <c r="W267" s="2"/>
    </row>
    <row r="268" spans="3:23">
      <c r="C268" t="str">
        <f t="shared" si="13"/>
        <v>septembre</v>
      </c>
      <c r="D268" s="4">
        <f t="shared" si="12"/>
        <v>38</v>
      </c>
      <c r="E268" s="5">
        <f t="shared" si="14"/>
        <v>44457</v>
      </c>
      <c r="F268" s="2"/>
      <c r="G268" s="2"/>
      <c r="H268" s="2"/>
      <c r="I268" s="2"/>
      <c r="J268" s="2"/>
      <c r="K268" s="2"/>
      <c r="L268" s="2"/>
      <c r="M268" s="2"/>
      <c r="N268" s="2"/>
      <c r="O268" s="2"/>
      <c r="P268" s="2"/>
      <c r="Q268" s="2"/>
      <c r="R268" s="2"/>
      <c r="S268" s="2"/>
      <c r="T268" s="2"/>
      <c r="U268" s="2"/>
      <c r="V268" s="2"/>
      <c r="W268" s="2"/>
    </row>
    <row r="269" spans="3:23">
      <c r="C269" t="str">
        <f t="shared" si="13"/>
        <v>septembre</v>
      </c>
      <c r="D269" s="4">
        <f t="shared" si="12"/>
        <v>38</v>
      </c>
      <c r="E269" s="5">
        <f t="shared" si="14"/>
        <v>44458</v>
      </c>
      <c r="F269" s="2"/>
      <c r="G269" s="2"/>
      <c r="H269" s="2"/>
      <c r="I269" s="2"/>
      <c r="J269" s="2"/>
      <c r="K269" s="2"/>
      <c r="L269" s="2"/>
      <c r="M269" s="2"/>
      <c r="N269" s="2"/>
      <c r="O269" s="2"/>
      <c r="P269" s="2"/>
      <c r="Q269" s="2"/>
      <c r="R269" s="2"/>
      <c r="S269" s="2"/>
      <c r="T269" s="2"/>
      <c r="U269" s="2"/>
      <c r="V269" s="2"/>
      <c r="W269" s="2"/>
    </row>
    <row r="270" spans="3:23">
      <c r="C270" t="str">
        <f t="shared" si="13"/>
        <v>septembre</v>
      </c>
      <c r="D270" s="4">
        <f t="shared" si="12"/>
        <v>38</v>
      </c>
      <c r="E270" s="5">
        <f t="shared" si="14"/>
        <v>44459</v>
      </c>
      <c r="F270" s="2"/>
      <c r="G270" s="2"/>
      <c r="H270" s="2"/>
      <c r="I270" s="2"/>
      <c r="J270" s="2"/>
      <c r="K270" s="2"/>
      <c r="L270" s="2"/>
      <c r="M270" s="2"/>
      <c r="N270" s="2"/>
      <c r="O270" s="2"/>
      <c r="P270" s="2"/>
      <c r="Q270" s="2"/>
      <c r="R270" s="2"/>
      <c r="S270" s="2"/>
      <c r="T270" s="2"/>
      <c r="U270" s="2"/>
      <c r="V270" s="2"/>
      <c r="W270" s="2"/>
    </row>
    <row r="271" spans="3:23">
      <c r="C271" t="str">
        <f t="shared" si="13"/>
        <v>septembre</v>
      </c>
      <c r="D271" s="4">
        <f t="shared" si="12"/>
        <v>39</v>
      </c>
      <c r="E271" s="5">
        <f t="shared" si="14"/>
        <v>44460</v>
      </c>
      <c r="F271" s="2"/>
      <c r="G271" s="2"/>
      <c r="H271" s="2"/>
      <c r="I271" s="2"/>
      <c r="J271" s="2"/>
      <c r="K271" s="2"/>
      <c r="L271" s="2"/>
      <c r="M271" s="2"/>
      <c r="N271" s="2"/>
      <c r="O271" s="2"/>
      <c r="P271" s="2"/>
      <c r="Q271" s="2"/>
      <c r="R271" s="2"/>
      <c r="S271" s="2"/>
      <c r="T271" s="2"/>
      <c r="U271" s="2"/>
      <c r="V271" s="2"/>
      <c r="W271" s="2"/>
    </row>
    <row r="272" spans="3:23">
      <c r="C272" t="str">
        <f t="shared" si="13"/>
        <v>septembre</v>
      </c>
      <c r="D272" s="4">
        <f t="shared" si="12"/>
        <v>39</v>
      </c>
      <c r="E272" s="5">
        <f t="shared" si="14"/>
        <v>44461</v>
      </c>
      <c r="F272" s="2"/>
      <c r="G272" s="2"/>
      <c r="H272" s="2"/>
      <c r="I272" s="2"/>
      <c r="J272" s="2"/>
      <c r="K272" s="2"/>
      <c r="L272" s="2"/>
      <c r="M272" s="2"/>
      <c r="N272" s="2"/>
      <c r="O272" s="2"/>
      <c r="P272" s="2"/>
      <c r="Q272" s="2"/>
      <c r="R272" s="2"/>
      <c r="S272" s="2"/>
      <c r="T272" s="2"/>
      <c r="U272" s="2"/>
      <c r="V272" s="2"/>
      <c r="W272" s="2"/>
    </row>
    <row r="273" spans="3:23">
      <c r="C273" t="str">
        <f t="shared" si="13"/>
        <v>septembre</v>
      </c>
      <c r="D273" s="4">
        <f t="shared" si="12"/>
        <v>39</v>
      </c>
      <c r="E273" s="5">
        <f t="shared" si="14"/>
        <v>44462</v>
      </c>
      <c r="F273" s="2"/>
      <c r="G273" s="2"/>
      <c r="H273" s="2"/>
      <c r="I273" s="2"/>
      <c r="J273" s="2"/>
      <c r="K273" s="2"/>
      <c r="L273" s="2"/>
      <c r="M273" s="2"/>
      <c r="N273" s="2"/>
      <c r="O273" s="2"/>
      <c r="P273" s="2"/>
      <c r="Q273" s="2"/>
      <c r="R273" s="2"/>
      <c r="S273" s="2"/>
      <c r="T273" s="2"/>
      <c r="U273" s="2"/>
      <c r="V273" s="2"/>
      <c r="W273" s="2"/>
    </row>
    <row r="274" spans="3:23">
      <c r="C274" t="str">
        <f t="shared" si="13"/>
        <v>septembre</v>
      </c>
      <c r="D274" s="4">
        <f t="shared" si="12"/>
        <v>39</v>
      </c>
      <c r="E274" s="5">
        <f t="shared" si="14"/>
        <v>44463</v>
      </c>
      <c r="F274" s="2"/>
      <c r="G274" s="2"/>
      <c r="H274" s="2"/>
      <c r="I274" s="2"/>
      <c r="J274" s="2"/>
      <c r="K274" s="2"/>
      <c r="L274" s="2"/>
      <c r="M274" s="2"/>
      <c r="N274" s="2"/>
      <c r="O274" s="2"/>
      <c r="P274" s="2"/>
      <c r="Q274" s="2"/>
      <c r="R274" s="2"/>
      <c r="S274" s="2"/>
      <c r="T274" s="2"/>
      <c r="U274" s="2"/>
      <c r="V274" s="2"/>
      <c r="W274" s="2"/>
    </row>
    <row r="275" spans="3:23">
      <c r="C275" t="str">
        <f t="shared" si="13"/>
        <v>septembre</v>
      </c>
      <c r="D275" s="4">
        <f t="shared" si="12"/>
        <v>39</v>
      </c>
      <c r="E275" s="5">
        <f t="shared" si="14"/>
        <v>44464</v>
      </c>
      <c r="F275" s="2"/>
      <c r="G275" s="2"/>
      <c r="H275" s="2"/>
      <c r="I275" s="2"/>
      <c r="J275" s="2"/>
      <c r="K275" s="2"/>
      <c r="L275" s="2"/>
      <c r="M275" s="2"/>
      <c r="N275" s="2"/>
      <c r="O275" s="2"/>
      <c r="P275" s="2"/>
      <c r="Q275" s="2"/>
      <c r="R275" s="2"/>
      <c r="S275" s="2"/>
      <c r="T275" s="2"/>
      <c r="U275" s="2"/>
      <c r="V275" s="2"/>
      <c r="W275" s="2"/>
    </row>
    <row r="276" spans="3:23">
      <c r="C276" t="str">
        <f t="shared" si="13"/>
        <v>septembre</v>
      </c>
      <c r="D276" s="4">
        <f t="shared" si="12"/>
        <v>39</v>
      </c>
      <c r="E276" s="5">
        <f t="shared" si="14"/>
        <v>44465</v>
      </c>
      <c r="F276" s="2"/>
      <c r="G276" s="2"/>
      <c r="H276" s="2"/>
      <c r="I276" s="2"/>
      <c r="J276" s="2"/>
      <c r="K276" s="2"/>
      <c r="L276" s="2"/>
      <c r="M276" s="2"/>
      <c r="N276" s="2"/>
      <c r="O276" s="2"/>
      <c r="P276" s="2"/>
      <c r="Q276" s="2"/>
      <c r="R276" s="2"/>
      <c r="S276" s="2"/>
      <c r="T276" s="2"/>
      <c r="U276" s="2"/>
      <c r="V276" s="2"/>
      <c r="W276" s="2"/>
    </row>
    <row r="277" spans="3:23">
      <c r="C277" t="str">
        <f t="shared" si="13"/>
        <v>septembre</v>
      </c>
      <c r="D277" s="4">
        <f t="shared" si="12"/>
        <v>39</v>
      </c>
      <c r="E277" s="5">
        <f t="shared" si="14"/>
        <v>44466</v>
      </c>
      <c r="F277" s="2"/>
      <c r="G277" s="2"/>
      <c r="H277" s="2"/>
      <c r="I277" s="2"/>
      <c r="J277" s="2"/>
      <c r="K277" s="2"/>
      <c r="L277" s="2"/>
      <c r="M277" s="2"/>
      <c r="N277" s="2"/>
      <c r="O277" s="2"/>
      <c r="P277" s="2"/>
      <c r="Q277" s="2"/>
      <c r="R277" s="2"/>
      <c r="S277" s="2"/>
      <c r="T277" s="2"/>
      <c r="U277" s="2"/>
      <c r="V277" s="2"/>
      <c r="W277" s="2"/>
    </row>
    <row r="278" spans="3:23">
      <c r="C278" t="str">
        <f t="shared" si="13"/>
        <v>septembre</v>
      </c>
      <c r="D278" s="4">
        <f t="shared" si="12"/>
        <v>40</v>
      </c>
      <c r="E278" s="5">
        <f t="shared" si="14"/>
        <v>44467</v>
      </c>
      <c r="F278" s="2"/>
      <c r="G278" s="2"/>
      <c r="H278" s="2"/>
      <c r="I278" s="2"/>
      <c r="J278" s="2"/>
      <c r="K278" s="2"/>
      <c r="L278" s="2"/>
      <c r="M278" s="2"/>
      <c r="N278" s="2"/>
      <c r="O278" s="2"/>
      <c r="P278" s="2"/>
      <c r="Q278" s="2"/>
      <c r="R278" s="2"/>
      <c r="S278" s="2"/>
      <c r="T278" s="2"/>
      <c r="U278" s="2"/>
      <c r="V278" s="2"/>
      <c r="W278" s="2"/>
    </row>
    <row r="279" spans="3:23">
      <c r="C279" t="str">
        <f t="shared" si="13"/>
        <v>septembre</v>
      </c>
      <c r="D279" s="4">
        <f t="shared" si="12"/>
        <v>40</v>
      </c>
      <c r="E279" s="5">
        <f t="shared" si="14"/>
        <v>44468</v>
      </c>
      <c r="F279" s="2"/>
      <c r="G279" s="2"/>
      <c r="H279" s="2"/>
      <c r="I279" s="2"/>
      <c r="J279" s="2"/>
      <c r="K279" s="2"/>
      <c r="L279" s="2"/>
      <c r="M279" s="2"/>
      <c r="N279" s="2"/>
      <c r="O279" s="2"/>
      <c r="P279" s="2"/>
      <c r="Q279" s="2"/>
      <c r="R279" s="2"/>
      <c r="S279" s="2"/>
      <c r="T279" s="2"/>
      <c r="U279" s="2"/>
      <c r="V279" s="2"/>
      <c r="W279" s="2"/>
    </row>
    <row r="280" spans="3:23">
      <c r="C280" t="str">
        <f t="shared" si="13"/>
        <v>octobre</v>
      </c>
      <c r="D280" s="4">
        <f t="shared" si="12"/>
        <v>40</v>
      </c>
      <c r="E280" s="5">
        <f t="shared" si="14"/>
        <v>44469</v>
      </c>
      <c r="F280" s="2"/>
      <c r="G280" s="2"/>
      <c r="H280" s="2"/>
      <c r="I280" s="2"/>
      <c r="J280" s="2"/>
      <c r="K280" s="2"/>
      <c r="L280" s="2"/>
      <c r="M280" s="2"/>
      <c r="N280" s="2"/>
      <c r="O280" s="2"/>
      <c r="P280" s="2"/>
      <c r="Q280" s="2"/>
      <c r="R280" s="2"/>
      <c r="S280" s="2"/>
      <c r="T280" s="2"/>
      <c r="U280" s="2"/>
      <c r="V280" s="2"/>
      <c r="W280" s="2"/>
    </row>
    <row r="281" spans="3:23">
      <c r="C281" t="str">
        <f t="shared" si="13"/>
        <v>octobre</v>
      </c>
      <c r="D281" s="4">
        <f t="shared" si="12"/>
        <v>40</v>
      </c>
      <c r="E281" s="5">
        <f t="shared" si="14"/>
        <v>44470</v>
      </c>
      <c r="F281" s="2"/>
      <c r="G281" s="2"/>
      <c r="H281" s="2"/>
      <c r="I281" s="2"/>
      <c r="J281" s="2"/>
      <c r="K281" s="2"/>
      <c r="L281" s="2"/>
      <c r="M281" s="2"/>
      <c r="N281" s="2"/>
      <c r="O281" s="2"/>
      <c r="P281" s="2"/>
      <c r="Q281" s="2"/>
      <c r="R281" s="2"/>
      <c r="S281" s="2"/>
      <c r="T281" s="2"/>
      <c r="U281" s="2"/>
      <c r="V281" s="2"/>
      <c r="W281" s="2"/>
    </row>
    <row r="282" spans="3:23">
      <c r="C282" t="str">
        <f t="shared" si="13"/>
        <v>octobre</v>
      </c>
      <c r="D282" s="4">
        <f t="shared" si="12"/>
        <v>40</v>
      </c>
      <c r="E282" s="5">
        <f t="shared" si="14"/>
        <v>44471</v>
      </c>
      <c r="F282" s="2"/>
      <c r="G282" s="2"/>
      <c r="H282" s="2"/>
      <c r="I282" s="2"/>
      <c r="J282" s="2"/>
      <c r="K282" s="2"/>
      <c r="L282" s="2"/>
      <c r="M282" s="2"/>
      <c r="N282" s="2"/>
      <c r="O282" s="2"/>
      <c r="P282" s="2"/>
      <c r="Q282" s="2"/>
      <c r="R282" s="2"/>
      <c r="S282" s="2"/>
      <c r="T282" s="2"/>
      <c r="U282" s="2"/>
      <c r="V282" s="2"/>
      <c r="W282" s="2"/>
    </row>
    <row r="283" spans="3:23">
      <c r="C283" t="str">
        <f t="shared" si="13"/>
        <v>octobre</v>
      </c>
      <c r="D283" s="4">
        <f t="shared" si="12"/>
        <v>40</v>
      </c>
      <c r="E283" s="5">
        <f t="shared" si="14"/>
        <v>44472</v>
      </c>
      <c r="F283" s="2"/>
      <c r="G283" s="2"/>
      <c r="H283" s="2"/>
      <c r="I283" s="2"/>
      <c r="J283" s="2"/>
      <c r="K283" s="2"/>
      <c r="L283" s="2"/>
      <c r="M283" s="2"/>
      <c r="N283" s="2"/>
      <c r="O283" s="2"/>
      <c r="P283" s="2"/>
      <c r="Q283" s="2"/>
      <c r="R283" s="2"/>
      <c r="S283" s="2"/>
      <c r="T283" s="2"/>
      <c r="U283" s="2"/>
      <c r="V283" s="2"/>
      <c r="W283" s="2"/>
    </row>
    <row r="284" spans="3:23">
      <c r="C284" t="str">
        <f t="shared" si="13"/>
        <v>octobre</v>
      </c>
      <c r="D284" s="4">
        <f t="shared" si="12"/>
        <v>40</v>
      </c>
      <c r="E284" s="5">
        <f t="shared" si="14"/>
        <v>44473</v>
      </c>
      <c r="F284" s="2"/>
      <c r="G284" s="2"/>
      <c r="H284" s="2"/>
      <c r="I284" s="2"/>
      <c r="J284" s="2"/>
      <c r="K284" s="2"/>
      <c r="L284" s="2"/>
      <c r="M284" s="2"/>
      <c r="N284" s="2"/>
      <c r="O284" s="2"/>
      <c r="P284" s="2"/>
      <c r="Q284" s="2"/>
      <c r="R284" s="2"/>
      <c r="S284" s="2"/>
      <c r="T284" s="2"/>
      <c r="U284" s="2"/>
      <c r="V284" s="2"/>
      <c r="W284" s="2"/>
    </row>
    <row r="285" spans="3:23">
      <c r="C285" t="str">
        <f t="shared" si="13"/>
        <v>octobre</v>
      </c>
      <c r="D285" s="4">
        <f t="shared" si="12"/>
        <v>41</v>
      </c>
      <c r="E285" s="5">
        <f t="shared" si="14"/>
        <v>44474</v>
      </c>
      <c r="F285" s="2"/>
      <c r="G285" s="2"/>
      <c r="H285" s="2"/>
      <c r="I285" s="2"/>
      <c r="J285" s="2"/>
      <c r="K285" s="2"/>
      <c r="L285" s="2"/>
      <c r="M285" s="2"/>
      <c r="N285" s="2"/>
      <c r="O285" s="2"/>
      <c r="P285" s="2"/>
      <c r="Q285" s="2"/>
      <c r="R285" s="2"/>
      <c r="S285" s="2"/>
      <c r="T285" s="2"/>
      <c r="U285" s="2"/>
      <c r="V285" s="2"/>
      <c r="W285" s="2"/>
    </row>
    <row r="286" spans="3:23">
      <c r="C286" t="str">
        <f t="shared" si="13"/>
        <v>octobre</v>
      </c>
      <c r="D286" s="4">
        <f t="shared" si="12"/>
        <v>41</v>
      </c>
      <c r="E286" s="5">
        <f t="shared" si="14"/>
        <v>44475</v>
      </c>
      <c r="F286" s="2"/>
      <c r="G286" s="2"/>
      <c r="H286" s="2"/>
      <c r="I286" s="2"/>
      <c r="J286" s="2"/>
      <c r="K286" s="2"/>
      <c r="L286" s="2"/>
      <c r="M286" s="2"/>
      <c r="N286" s="2"/>
      <c r="O286" s="2"/>
      <c r="P286" s="2"/>
      <c r="Q286" s="2"/>
      <c r="R286" s="2"/>
      <c r="S286" s="2"/>
      <c r="T286" s="2"/>
      <c r="U286" s="2"/>
      <c r="V286" s="2"/>
      <c r="W286" s="2"/>
    </row>
    <row r="287" spans="3:23">
      <c r="C287" t="str">
        <f t="shared" si="13"/>
        <v>octobre</v>
      </c>
      <c r="D287" s="4">
        <f t="shared" si="12"/>
        <v>41</v>
      </c>
      <c r="E287" s="5">
        <f t="shared" si="14"/>
        <v>44476</v>
      </c>
      <c r="F287" s="2"/>
      <c r="G287" s="2"/>
      <c r="H287" s="2"/>
      <c r="I287" s="2"/>
      <c r="J287" s="2"/>
      <c r="K287" s="2"/>
      <c r="L287" s="2"/>
      <c r="M287" s="2"/>
      <c r="N287" s="2"/>
      <c r="O287" s="2"/>
      <c r="P287" s="2"/>
      <c r="Q287" s="2"/>
      <c r="R287" s="2"/>
      <c r="S287" s="2"/>
      <c r="T287" s="2"/>
      <c r="U287" s="2"/>
      <c r="V287" s="2"/>
      <c r="W287" s="2"/>
    </row>
    <row r="288" spans="3:23">
      <c r="C288" t="str">
        <f t="shared" si="13"/>
        <v>octobre</v>
      </c>
      <c r="D288" s="4">
        <f t="shared" si="12"/>
        <v>41</v>
      </c>
      <c r="E288" s="5">
        <f t="shared" si="14"/>
        <v>44477</v>
      </c>
      <c r="F288" s="2"/>
      <c r="G288" s="2"/>
      <c r="H288" s="2"/>
      <c r="I288" s="2"/>
      <c r="J288" s="2"/>
      <c r="K288" s="2"/>
      <c r="L288" s="2"/>
      <c r="M288" s="2"/>
      <c r="N288" s="2"/>
      <c r="O288" s="2"/>
      <c r="P288" s="2"/>
      <c r="Q288" s="2"/>
      <c r="R288" s="2"/>
      <c r="S288" s="2"/>
      <c r="T288" s="2"/>
      <c r="U288" s="2"/>
      <c r="V288" s="2"/>
      <c r="W288" s="2"/>
    </row>
    <row r="289" spans="3:23">
      <c r="C289" t="str">
        <f t="shared" si="13"/>
        <v>octobre</v>
      </c>
      <c r="D289" s="4">
        <f t="shared" si="12"/>
        <v>41</v>
      </c>
      <c r="E289" s="5">
        <f t="shared" si="14"/>
        <v>44478</v>
      </c>
      <c r="F289" s="2"/>
      <c r="G289" s="2"/>
      <c r="H289" s="2"/>
      <c r="I289" s="2"/>
      <c r="J289" s="2"/>
      <c r="K289" s="2"/>
      <c r="L289" s="2"/>
      <c r="M289" s="2"/>
      <c r="N289" s="2"/>
      <c r="O289" s="2"/>
      <c r="P289" s="2"/>
      <c r="Q289" s="2"/>
      <c r="R289" s="2"/>
      <c r="S289" s="2"/>
      <c r="T289" s="2"/>
      <c r="U289" s="2"/>
      <c r="V289" s="2"/>
      <c r="W289" s="2"/>
    </row>
    <row r="290" spans="3:23">
      <c r="C290" t="str">
        <f t="shared" si="13"/>
        <v>octobre</v>
      </c>
      <c r="D290" s="4">
        <f t="shared" si="12"/>
        <v>41</v>
      </c>
      <c r="E290" s="5">
        <f t="shared" si="14"/>
        <v>44479</v>
      </c>
      <c r="F290" s="2"/>
      <c r="G290" s="2"/>
      <c r="H290" s="2"/>
      <c r="I290" s="2"/>
      <c r="J290" s="2"/>
      <c r="K290" s="2"/>
      <c r="L290" s="2"/>
      <c r="M290" s="2"/>
      <c r="N290" s="2"/>
      <c r="O290" s="2"/>
      <c r="P290" s="2"/>
      <c r="Q290" s="2"/>
      <c r="R290" s="2"/>
      <c r="S290" s="2"/>
      <c r="T290" s="2"/>
      <c r="U290" s="2"/>
      <c r="V290" s="2"/>
      <c r="W290" s="2"/>
    </row>
    <row r="291" spans="3:23">
      <c r="C291" t="str">
        <f t="shared" si="13"/>
        <v>octobre</v>
      </c>
      <c r="D291" s="4">
        <f t="shared" si="12"/>
        <v>41</v>
      </c>
      <c r="E291" s="5">
        <f t="shared" si="14"/>
        <v>44480</v>
      </c>
      <c r="F291" s="2"/>
      <c r="G291" s="2"/>
      <c r="H291" s="2"/>
      <c r="I291" s="2"/>
      <c r="J291" s="2"/>
      <c r="K291" s="2"/>
      <c r="L291" s="2"/>
      <c r="M291" s="2"/>
      <c r="N291" s="2"/>
      <c r="O291" s="2"/>
      <c r="P291" s="2"/>
      <c r="Q291" s="2"/>
      <c r="R291" s="2"/>
      <c r="S291" s="2"/>
      <c r="T291" s="2"/>
      <c r="U291" s="2"/>
      <c r="V291" s="2"/>
      <c r="W291" s="2"/>
    </row>
    <row r="292" spans="3:23">
      <c r="C292" t="str">
        <f t="shared" si="13"/>
        <v>octobre</v>
      </c>
      <c r="D292" s="4">
        <f t="shared" si="12"/>
        <v>42</v>
      </c>
      <c r="E292" s="5">
        <f t="shared" si="14"/>
        <v>44481</v>
      </c>
      <c r="F292" s="2"/>
      <c r="G292" s="2"/>
      <c r="H292" s="2"/>
      <c r="I292" s="2"/>
      <c r="J292" s="2"/>
      <c r="K292" s="2"/>
      <c r="L292" s="2"/>
      <c r="M292" s="2"/>
      <c r="N292" s="2"/>
      <c r="O292" s="2"/>
      <c r="P292" s="2"/>
      <c r="Q292" s="2"/>
      <c r="R292" s="2"/>
      <c r="S292" s="2"/>
      <c r="T292" s="2"/>
      <c r="U292" s="2"/>
      <c r="V292" s="2"/>
      <c r="W292" s="2"/>
    </row>
    <row r="293" spans="3:23">
      <c r="C293" t="str">
        <f t="shared" si="13"/>
        <v>octobre</v>
      </c>
      <c r="D293" s="4">
        <f t="shared" si="12"/>
        <v>42</v>
      </c>
      <c r="E293" s="5">
        <f t="shared" si="14"/>
        <v>44482</v>
      </c>
      <c r="F293" s="2"/>
      <c r="G293" s="2"/>
      <c r="H293" s="2"/>
      <c r="I293" s="2"/>
      <c r="J293" s="2"/>
      <c r="K293" s="2"/>
      <c r="L293" s="2"/>
      <c r="M293" s="2"/>
      <c r="N293" s="2"/>
      <c r="O293" s="2"/>
      <c r="P293" s="2"/>
      <c r="Q293" s="2"/>
      <c r="R293" s="2"/>
      <c r="S293" s="2"/>
      <c r="T293" s="2"/>
      <c r="U293" s="2"/>
      <c r="V293" s="2"/>
      <c r="W293" s="2"/>
    </row>
    <row r="294" spans="3:23">
      <c r="C294" t="str">
        <f t="shared" si="13"/>
        <v>octobre</v>
      </c>
      <c r="D294" s="4">
        <f t="shared" si="12"/>
        <v>42</v>
      </c>
      <c r="E294" s="5">
        <f t="shared" si="14"/>
        <v>44483</v>
      </c>
      <c r="F294" s="2"/>
      <c r="G294" s="2"/>
      <c r="H294" s="2"/>
      <c r="I294" s="2"/>
      <c r="J294" s="2"/>
      <c r="K294" s="2"/>
      <c r="L294" s="2"/>
      <c r="M294" s="2"/>
      <c r="N294" s="2"/>
      <c r="O294" s="2"/>
      <c r="P294" s="2"/>
      <c r="Q294" s="2"/>
      <c r="R294" s="2"/>
      <c r="S294" s="2"/>
      <c r="T294" s="2"/>
      <c r="U294" s="2"/>
      <c r="V294" s="2"/>
      <c r="W294" s="2"/>
    </row>
    <row r="295" spans="3:23">
      <c r="C295" t="str">
        <f t="shared" si="13"/>
        <v>octobre</v>
      </c>
      <c r="D295" s="4">
        <f t="shared" si="12"/>
        <v>42</v>
      </c>
      <c r="E295" s="5">
        <f t="shared" si="14"/>
        <v>44484</v>
      </c>
      <c r="F295" s="2"/>
      <c r="G295" s="2"/>
      <c r="H295" s="2"/>
      <c r="I295" s="2"/>
      <c r="J295" s="2"/>
      <c r="K295" s="2"/>
      <c r="L295" s="2"/>
      <c r="M295" s="2"/>
      <c r="N295" s="2"/>
      <c r="O295" s="2"/>
      <c r="P295" s="2"/>
      <c r="Q295" s="2"/>
      <c r="R295" s="2"/>
      <c r="S295" s="2"/>
      <c r="T295" s="2"/>
      <c r="U295" s="2"/>
      <c r="V295" s="2"/>
      <c r="W295" s="2"/>
    </row>
    <row r="296" spans="3:23">
      <c r="C296" t="str">
        <f t="shared" si="13"/>
        <v>octobre</v>
      </c>
      <c r="D296" s="4">
        <f t="shared" si="12"/>
        <v>42</v>
      </c>
      <c r="E296" s="5">
        <f t="shared" si="14"/>
        <v>44485</v>
      </c>
      <c r="F296" s="2"/>
      <c r="G296" s="2"/>
      <c r="H296" s="2"/>
      <c r="I296" s="2"/>
      <c r="J296" s="2"/>
      <c r="K296" s="2"/>
      <c r="L296" s="2"/>
      <c r="M296" s="2"/>
      <c r="N296" s="2"/>
      <c r="O296" s="2"/>
      <c r="P296" s="2"/>
      <c r="Q296" s="2"/>
      <c r="R296" s="2"/>
      <c r="S296" s="2"/>
      <c r="T296" s="2"/>
      <c r="U296" s="2"/>
      <c r="V296" s="2"/>
      <c r="W296" s="2"/>
    </row>
    <row r="297" spans="3:23">
      <c r="C297" t="str">
        <f t="shared" si="13"/>
        <v>octobre</v>
      </c>
      <c r="D297" s="4">
        <f t="shared" si="12"/>
        <v>42</v>
      </c>
      <c r="E297" s="5">
        <f t="shared" si="14"/>
        <v>44486</v>
      </c>
      <c r="F297" s="2"/>
      <c r="G297" s="2"/>
      <c r="H297" s="2"/>
      <c r="I297" s="2"/>
      <c r="J297" s="2"/>
      <c r="K297" s="2"/>
      <c r="L297" s="2"/>
      <c r="M297" s="2"/>
      <c r="N297" s="2"/>
      <c r="O297" s="2"/>
      <c r="P297" s="2"/>
      <c r="Q297" s="2"/>
      <c r="R297" s="2"/>
      <c r="S297" s="2"/>
      <c r="T297" s="2"/>
      <c r="U297" s="2"/>
      <c r="V297" s="2"/>
      <c r="W297" s="2"/>
    </row>
    <row r="298" spans="3:23">
      <c r="C298" t="str">
        <f t="shared" si="13"/>
        <v>octobre</v>
      </c>
      <c r="D298" s="4">
        <f t="shared" si="12"/>
        <v>42</v>
      </c>
      <c r="E298" s="5">
        <f t="shared" si="14"/>
        <v>44487</v>
      </c>
      <c r="F298" s="2"/>
      <c r="G298" s="2"/>
      <c r="H298" s="2"/>
      <c r="I298" s="2"/>
      <c r="J298" s="2"/>
      <c r="K298" s="2"/>
      <c r="L298" s="2"/>
      <c r="M298" s="2"/>
      <c r="N298" s="2"/>
      <c r="O298" s="2"/>
      <c r="P298" s="2"/>
      <c r="Q298" s="2"/>
      <c r="R298" s="2"/>
      <c r="S298" s="2"/>
      <c r="T298" s="2"/>
      <c r="U298" s="2"/>
      <c r="V298" s="2"/>
      <c r="W298" s="2"/>
    </row>
    <row r="299" spans="3:23">
      <c r="C299" t="str">
        <f t="shared" si="13"/>
        <v>octobre</v>
      </c>
      <c r="D299" s="4">
        <f t="shared" si="12"/>
        <v>43</v>
      </c>
      <c r="E299" s="5">
        <f t="shared" si="14"/>
        <v>44488</v>
      </c>
      <c r="F299" s="2"/>
      <c r="G299" s="2"/>
      <c r="H299" s="2"/>
      <c r="I299" s="2"/>
      <c r="J299" s="2"/>
      <c r="K299" s="2"/>
      <c r="L299" s="2"/>
      <c r="M299" s="2"/>
      <c r="N299" s="2"/>
      <c r="O299" s="2"/>
      <c r="P299" s="2"/>
      <c r="Q299" s="2"/>
      <c r="R299" s="2"/>
      <c r="S299" s="2"/>
      <c r="T299" s="2"/>
      <c r="U299" s="2"/>
      <c r="V299" s="2"/>
      <c r="W299" s="2"/>
    </row>
    <row r="300" spans="3:23">
      <c r="C300" t="str">
        <f t="shared" si="13"/>
        <v>octobre</v>
      </c>
      <c r="D300" s="4">
        <f t="shared" si="12"/>
        <v>43</v>
      </c>
      <c r="E300" s="5">
        <f t="shared" si="14"/>
        <v>44489</v>
      </c>
      <c r="F300" s="2"/>
      <c r="G300" s="2"/>
      <c r="H300" s="2"/>
      <c r="I300" s="2"/>
      <c r="J300" s="2"/>
      <c r="K300" s="2"/>
      <c r="L300" s="2"/>
      <c r="M300" s="2"/>
      <c r="N300" s="2"/>
      <c r="O300" s="2"/>
      <c r="P300" s="2"/>
      <c r="Q300" s="2"/>
      <c r="R300" s="2"/>
      <c r="S300" s="2"/>
      <c r="T300" s="2"/>
      <c r="U300" s="2"/>
      <c r="V300" s="2"/>
      <c r="W300" s="2"/>
    </row>
    <row r="301" spans="3:23">
      <c r="C301" t="str">
        <f t="shared" si="13"/>
        <v>octobre</v>
      </c>
      <c r="D301" s="4">
        <f t="shared" si="12"/>
        <v>43</v>
      </c>
      <c r="E301" s="5">
        <f t="shared" si="14"/>
        <v>44490</v>
      </c>
      <c r="F301" s="2"/>
      <c r="G301" s="2"/>
      <c r="H301" s="2"/>
      <c r="I301" s="2"/>
      <c r="J301" s="2"/>
      <c r="K301" s="2"/>
      <c r="L301" s="2"/>
      <c r="M301" s="2"/>
      <c r="N301" s="2"/>
      <c r="O301" s="2"/>
      <c r="P301" s="2"/>
      <c r="Q301" s="2"/>
      <c r="R301" s="2"/>
      <c r="S301" s="2"/>
      <c r="T301" s="2"/>
      <c r="U301" s="2"/>
      <c r="V301" s="2"/>
      <c r="W301" s="2"/>
    </row>
    <row r="302" spans="3:23">
      <c r="C302" t="str">
        <f t="shared" si="13"/>
        <v>octobre</v>
      </c>
      <c r="D302" s="4">
        <f t="shared" si="12"/>
        <v>43</v>
      </c>
      <c r="E302" s="5">
        <f t="shared" si="14"/>
        <v>44491</v>
      </c>
      <c r="F302" s="2"/>
      <c r="G302" s="2"/>
      <c r="H302" s="2"/>
      <c r="I302" s="2"/>
      <c r="J302" s="2"/>
      <c r="K302" s="2"/>
      <c r="L302" s="2"/>
      <c r="M302" s="2"/>
      <c r="N302" s="2"/>
      <c r="O302" s="2"/>
      <c r="P302" s="2"/>
      <c r="Q302" s="2"/>
      <c r="R302" s="2"/>
      <c r="S302" s="2"/>
      <c r="T302" s="2"/>
      <c r="U302" s="2"/>
      <c r="V302" s="2"/>
      <c r="W302" s="2"/>
    </row>
    <row r="303" spans="3:23">
      <c r="C303" t="str">
        <f t="shared" si="13"/>
        <v>octobre</v>
      </c>
      <c r="D303" s="4">
        <f t="shared" si="12"/>
        <v>43</v>
      </c>
      <c r="E303" s="5">
        <f t="shared" si="14"/>
        <v>44492</v>
      </c>
      <c r="F303" s="2"/>
      <c r="G303" s="2"/>
      <c r="H303" s="2"/>
      <c r="I303" s="2"/>
      <c r="J303" s="2"/>
      <c r="K303" s="2"/>
      <c r="L303" s="2"/>
      <c r="M303" s="2"/>
      <c r="N303" s="2"/>
      <c r="O303" s="2"/>
      <c r="P303" s="2"/>
      <c r="Q303" s="2"/>
      <c r="R303" s="2"/>
      <c r="S303" s="2"/>
      <c r="T303" s="2"/>
      <c r="U303" s="2"/>
      <c r="V303" s="2"/>
      <c r="W303" s="2"/>
    </row>
    <row r="304" spans="3:23">
      <c r="C304" t="str">
        <f t="shared" si="13"/>
        <v>octobre</v>
      </c>
      <c r="D304" s="4">
        <f t="shared" si="12"/>
        <v>43</v>
      </c>
      <c r="E304" s="5">
        <f t="shared" si="14"/>
        <v>44493</v>
      </c>
      <c r="F304" s="2"/>
      <c r="G304" s="2"/>
      <c r="H304" s="2"/>
      <c r="I304" s="2"/>
      <c r="J304" s="2"/>
      <c r="K304" s="2"/>
      <c r="L304" s="2"/>
      <c r="M304" s="2"/>
      <c r="N304" s="2"/>
      <c r="O304" s="2"/>
      <c r="P304" s="2"/>
      <c r="Q304" s="2"/>
      <c r="R304" s="2"/>
      <c r="S304" s="2"/>
      <c r="T304" s="2"/>
      <c r="U304" s="2"/>
      <c r="V304" s="2"/>
      <c r="W304" s="2"/>
    </row>
    <row r="305" spans="3:23">
      <c r="C305" t="str">
        <f t="shared" si="13"/>
        <v>octobre</v>
      </c>
      <c r="D305" s="4">
        <f t="shared" si="12"/>
        <v>43</v>
      </c>
      <c r="E305" s="5">
        <f t="shared" si="14"/>
        <v>44494</v>
      </c>
      <c r="F305" s="2"/>
      <c r="G305" s="2"/>
      <c r="H305" s="2"/>
      <c r="I305" s="2"/>
      <c r="J305" s="2"/>
      <c r="K305" s="2"/>
      <c r="L305" s="2"/>
      <c r="M305" s="2"/>
      <c r="N305" s="2"/>
      <c r="O305" s="2"/>
      <c r="P305" s="2"/>
      <c r="Q305" s="2"/>
      <c r="R305" s="2"/>
      <c r="S305" s="2"/>
      <c r="T305" s="2"/>
      <c r="U305" s="2"/>
      <c r="V305" s="2"/>
      <c r="W305" s="2"/>
    </row>
    <row r="306" spans="3:23">
      <c r="C306" t="str">
        <f t="shared" si="13"/>
        <v>octobre</v>
      </c>
      <c r="D306" s="4">
        <f t="shared" si="12"/>
        <v>44</v>
      </c>
      <c r="E306" s="5">
        <f t="shared" si="14"/>
        <v>44495</v>
      </c>
      <c r="F306" s="2"/>
      <c r="G306" s="2"/>
      <c r="H306" s="2"/>
      <c r="I306" s="2"/>
      <c r="J306" s="2"/>
      <c r="K306" s="2"/>
      <c r="L306" s="2"/>
      <c r="M306" s="2"/>
      <c r="N306" s="2"/>
      <c r="O306" s="2"/>
      <c r="P306" s="2"/>
      <c r="Q306" s="2"/>
      <c r="R306" s="2"/>
      <c r="S306" s="2"/>
      <c r="T306" s="2"/>
      <c r="U306" s="2"/>
      <c r="V306" s="2"/>
      <c r="W306" s="2"/>
    </row>
    <row r="307" spans="3:23">
      <c r="C307" t="str">
        <f t="shared" si="13"/>
        <v>octobre</v>
      </c>
      <c r="D307" s="4">
        <f t="shared" si="12"/>
        <v>44</v>
      </c>
      <c r="E307" s="5">
        <f t="shared" si="14"/>
        <v>44496</v>
      </c>
      <c r="F307" s="2"/>
      <c r="G307" s="2"/>
      <c r="H307" s="2"/>
      <c r="I307" s="2"/>
      <c r="J307" s="2"/>
      <c r="K307" s="2"/>
      <c r="L307" s="2"/>
      <c r="M307" s="2"/>
      <c r="N307" s="2"/>
      <c r="O307" s="2"/>
      <c r="P307" s="2"/>
      <c r="Q307" s="2"/>
      <c r="R307" s="2"/>
      <c r="S307" s="2"/>
      <c r="T307" s="2"/>
      <c r="U307" s="2"/>
      <c r="V307" s="2"/>
      <c r="W307" s="2"/>
    </row>
    <row r="308" spans="3:23">
      <c r="C308" t="str">
        <f t="shared" si="13"/>
        <v>octobre</v>
      </c>
      <c r="D308" s="4">
        <f t="shared" si="12"/>
        <v>44</v>
      </c>
      <c r="E308" s="5">
        <f t="shared" si="14"/>
        <v>44497</v>
      </c>
      <c r="F308" s="2"/>
      <c r="G308" s="2"/>
      <c r="H308" s="2"/>
      <c r="I308" s="2"/>
      <c r="J308" s="2"/>
      <c r="K308" s="2"/>
      <c r="L308" s="2"/>
      <c r="M308" s="2"/>
      <c r="N308" s="2"/>
      <c r="O308" s="2"/>
      <c r="P308" s="2"/>
      <c r="Q308" s="2"/>
      <c r="R308" s="2"/>
      <c r="S308" s="2"/>
      <c r="T308" s="2"/>
      <c r="U308" s="2"/>
      <c r="V308" s="2"/>
      <c r="W308" s="2"/>
    </row>
    <row r="309" spans="3:23">
      <c r="C309" t="str">
        <f t="shared" si="13"/>
        <v>octobre</v>
      </c>
      <c r="D309" s="4">
        <f t="shared" si="12"/>
        <v>44</v>
      </c>
      <c r="E309" s="5">
        <f t="shared" si="14"/>
        <v>44498</v>
      </c>
      <c r="F309" s="2"/>
      <c r="G309" s="2"/>
      <c r="H309" s="2"/>
      <c r="I309" s="2"/>
      <c r="J309" s="2"/>
      <c r="K309" s="2"/>
      <c r="L309" s="2"/>
      <c r="M309" s="2"/>
      <c r="N309" s="2"/>
      <c r="O309" s="2"/>
      <c r="P309" s="2"/>
      <c r="Q309" s="2"/>
      <c r="R309" s="2"/>
      <c r="S309" s="2"/>
      <c r="T309" s="2"/>
      <c r="U309" s="2"/>
      <c r="V309" s="2"/>
      <c r="W309" s="2"/>
    </row>
    <row r="310" spans="3:23">
      <c r="C310" t="str">
        <f t="shared" si="13"/>
        <v>octobre</v>
      </c>
      <c r="D310" s="4">
        <f t="shared" si="12"/>
        <v>44</v>
      </c>
      <c r="E310" s="5">
        <f t="shared" si="14"/>
        <v>44499</v>
      </c>
      <c r="F310" s="2"/>
      <c r="G310" s="2"/>
      <c r="H310" s="2"/>
      <c r="I310" s="2"/>
      <c r="J310" s="2"/>
      <c r="K310" s="2"/>
      <c r="L310" s="2"/>
      <c r="M310" s="2"/>
      <c r="N310" s="2"/>
      <c r="O310" s="2"/>
      <c r="P310" s="2"/>
      <c r="Q310" s="2"/>
      <c r="R310" s="2"/>
      <c r="S310" s="2"/>
      <c r="T310" s="2"/>
      <c r="U310" s="2"/>
      <c r="V310" s="2"/>
      <c r="W310" s="2"/>
    </row>
    <row r="311" spans="3:23">
      <c r="C311" t="str">
        <f t="shared" si="13"/>
        <v>novembre</v>
      </c>
      <c r="D311" s="4">
        <f t="shared" si="12"/>
        <v>44</v>
      </c>
      <c r="E311" s="5">
        <f t="shared" si="14"/>
        <v>44500</v>
      </c>
      <c r="F311" s="2"/>
      <c r="G311" s="2"/>
      <c r="H311" s="2"/>
      <c r="I311" s="2"/>
      <c r="J311" s="2"/>
      <c r="K311" s="2"/>
      <c r="L311" s="2"/>
      <c r="M311" s="2"/>
      <c r="N311" s="2"/>
      <c r="O311" s="2"/>
      <c r="P311" s="2"/>
      <c r="Q311" s="2"/>
      <c r="R311" s="2"/>
      <c r="S311" s="2"/>
      <c r="T311" s="2"/>
      <c r="U311" s="2"/>
      <c r="V311" s="2"/>
      <c r="W311" s="2"/>
    </row>
    <row r="312" spans="3:23">
      <c r="C312" t="str">
        <f t="shared" si="13"/>
        <v>novembre</v>
      </c>
      <c r="D312" s="4">
        <f t="shared" si="12"/>
        <v>44</v>
      </c>
      <c r="E312" s="5">
        <f t="shared" si="14"/>
        <v>44501</v>
      </c>
      <c r="F312" s="2"/>
      <c r="G312" s="2"/>
      <c r="H312" s="2"/>
      <c r="I312" s="2"/>
      <c r="J312" s="2"/>
      <c r="K312" s="2"/>
      <c r="L312" s="2"/>
      <c r="M312" s="2"/>
      <c r="N312" s="2"/>
      <c r="O312" s="2"/>
      <c r="P312" s="2"/>
      <c r="Q312" s="2"/>
      <c r="R312" s="2"/>
      <c r="S312" s="2"/>
      <c r="T312" s="2"/>
      <c r="U312" s="2"/>
      <c r="V312" s="2"/>
      <c r="W312" s="2"/>
    </row>
    <row r="313" spans="3:23">
      <c r="C313" t="str">
        <f t="shared" si="13"/>
        <v>novembre</v>
      </c>
      <c r="D313" s="4">
        <f t="shared" si="12"/>
        <v>45</v>
      </c>
      <c r="E313" s="5">
        <f t="shared" si="14"/>
        <v>44502</v>
      </c>
      <c r="F313" s="2"/>
      <c r="G313" s="2"/>
      <c r="H313" s="2"/>
      <c r="I313" s="2"/>
      <c r="J313" s="2"/>
      <c r="K313" s="2"/>
      <c r="L313" s="2"/>
      <c r="M313" s="2"/>
      <c r="N313" s="2"/>
      <c r="O313" s="2"/>
      <c r="P313" s="2"/>
      <c r="Q313" s="2"/>
      <c r="R313" s="2"/>
      <c r="S313" s="2"/>
      <c r="T313" s="2"/>
      <c r="U313" s="2"/>
      <c r="V313" s="2"/>
      <c r="W313" s="2"/>
    </row>
    <row r="314" spans="3:23">
      <c r="C314" t="str">
        <f t="shared" si="13"/>
        <v>novembre</v>
      </c>
      <c r="D314" s="4">
        <f t="shared" si="12"/>
        <v>45</v>
      </c>
      <c r="E314" s="5">
        <f t="shared" si="14"/>
        <v>44503</v>
      </c>
      <c r="F314" s="2"/>
      <c r="G314" s="2"/>
      <c r="H314" s="2"/>
      <c r="I314" s="2"/>
      <c r="J314" s="2"/>
      <c r="K314" s="2"/>
      <c r="L314" s="2"/>
      <c r="M314" s="2"/>
      <c r="N314" s="2"/>
      <c r="O314" s="2"/>
      <c r="P314" s="2"/>
      <c r="Q314" s="2"/>
      <c r="R314" s="2"/>
      <c r="S314" s="2"/>
      <c r="T314" s="2"/>
      <c r="U314" s="2"/>
      <c r="V314" s="2"/>
      <c r="W314" s="2"/>
    </row>
    <row r="315" spans="3:23">
      <c r="C315" t="str">
        <f t="shared" si="13"/>
        <v>novembre</v>
      </c>
      <c r="D315" s="4">
        <f t="shared" si="12"/>
        <v>45</v>
      </c>
      <c r="E315" s="5">
        <f t="shared" si="14"/>
        <v>44504</v>
      </c>
      <c r="F315" s="2"/>
      <c r="G315" s="2"/>
      <c r="H315" s="2"/>
      <c r="I315" s="2"/>
      <c r="J315" s="2"/>
      <c r="K315" s="2"/>
      <c r="L315" s="2"/>
      <c r="M315" s="2"/>
      <c r="N315" s="2"/>
      <c r="O315" s="2"/>
      <c r="P315" s="2"/>
      <c r="Q315" s="2"/>
      <c r="R315" s="2"/>
      <c r="S315" s="2"/>
      <c r="T315" s="2"/>
      <c r="U315" s="2"/>
      <c r="V315" s="2"/>
      <c r="W315" s="2"/>
    </row>
    <row r="316" spans="3:23">
      <c r="C316" t="str">
        <f t="shared" si="13"/>
        <v>novembre</v>
      </c>
      <c r="D316" s="4">
        <f t="shared" si="12"/>
        <v>45</v>
      </c>
      <c r="E316" s="5">
        <f t="shared" si="14"/>
        <v>44505</v>
      </c>
      <c r="F316" s="2"/>
      <c r="G316" s="2"/>
      <c r="H316" s="2"/>
      <c r="I316" s="2"/>
      <c r="J316" s="2"/>
      <c r="K316" s="2"/>
      <c r="L316" s="2"/>
      <c r="M316" s="2"/>
      <c r="N316" s="2"/>
      <c r="O316" s="2"/>
      <c r="P316" s="2"/>
      <c r="Q316" s="2"/>
      <c r="R316" s="2"/>
      <c r="S316" s="2"/>
      <c r="T316" s="2"/>
      <c r="U316" s="2"/>
      <c r="V316" s="2"/>
      <c r="W316" s="2"/>
    </row>
    <row r="317" spans="3:23">
      <c r="C317" t="str">
        <f t="shared" si="13"/>
        <v>novembre</v>
      </c>
      <c r="D317" s="4">
        <f t="shared" si="12"/>
        <v>45</v>
      </c>
      <c r="E317" s="5">
        <f t="shared" si="14"/>
        <v>44506</v>
      </c>
      <c r="F317" s="2"/>
      <c r="G317" s="2"/>
      <c r="H317" s="2"/>
      <c r="I317" s="2"/>
      <c r="J317" s="2"/>
      <c r="K317" s="2"/>
      <c r="L317" s="2"/>
      <c r="M317" s="2"/>
      <c r="N317" s="2"/>
      <c r="O317" s="2"/>
      <c r="P317" s="2"/>
      <c r="Q317" s="2"/>
      <c r="R317" s="2"/>
      <c r="S317" s="2"/>
      <c r="T317" s="2"/>
      <c r="U317" s="2"/>
      <c r="V317" s="2"/>
      <c r="W317" s="2"/>
    </row>
    <row r="318" spans="3:23">
      <c r="C318" t="str">
        <f t="shared" si="13"/>
        <v>novembre</v>
      </c>
      <c r="D318" s="4">
        <f t="shared" si="12"/>
        <v>45</v>
      </c>
      <c r="E318" s="5">
        <f t="shared" si="14"/>
        <v>44507</v>
      </c>
      <c r="F318" s="2"/>
      <c r="G318" s="2"/>
      <c r="H318" s="2"/>
      <c r="I318" s="2"/>
      <c r="J318" s="2"/>
      <c r="K318" s="2"/>
      <c r="L318" s="2"/>
      <c r="M318" s="2"/>
      <c r="N318" s="2"/>
      <c r="O318" s="2"/>
      <c r="P318" s="2"/>
      <c r="Q318" s="2"/>
      <c r="R318" s="2"/>
      <c r="S318" s="2"/>
      <c r="T318" s="2"/>
      <c r="U318" s="2"/>
      <c r="V318" s="2"/>
      <c r="W318" s="2"/>
    </row>
    <row r="319" spans="3:23">
      <c r="C319" t="str">
        <f t="shared" si="13"/>
        <v>novembre</v>
      </c>
      <c r="D319" s="4">
        <f t="shared" si="12"/>
        <v>45</v>
      </c>
      <c r="E319" s="5">
        <f t="shared" si="14"/>
        <v>44508</v>
      </c>
      <c r="F319" s="2"/>
      <c r="G319" s="2"/>
      <c r="H319" s="2"/>
      <c r="I319" s="2"/>
      <c r="J319" s="2"/>
      <c r="K319" s="2"/>
      <c r="L319" s="2"/>
      <c r="M319" s="2"/>
      <c r="N319" s="2"/>
      <c r="O319" s="2"/>
      <c r="P319" s="2"/>
      <c r="Q319" s="2"/>
      <c r="R319" s="2"/>
      <c r="S319" s="2"/>
      <c r="T319" s="2"/>
      <c r="U319" s="2"/>
      <c r="V319" s="2"/>
      <c r="W319" s="2"/>
    </row>
    <row r="320" spans="3:23">
      <c r="C320" t="str">
        <f t="shared" si="13"/>
        <v>novembre</v>
      </c>
      <c r="D320" s="4">
        <f t="shared" si="12"/>
        <v>46</v>
      </c>
      <c r="E320" s="5">
        <f t="shared" si="14"/>
        <v>44509</v>
      </c>
      <c r="F320" s="2"/>
      <c r="G320" s="2"/>
      <c r="H320" s="2"/>
      <c r="I320" s="2"/>
      <c r="J320" s="2"/>
      <c r="K320" s="2"/>
      <c r="L320" s="2"/>
      <c r="M320" s="2"/>
      <c r="N320" s="2"/>
      <c r="O320" s="2"/>
      <c r="P320" s="2"/>
      <c r="Q320" s="2"/>
      <c r="R320" s="2"/>
      <c r="S320" s="2"/>
      <c r="T320" s="2"/>
      <c r="U320" s="2"/>
      <c r="V320" s="2"/>
      <c r="W320" s="2"/>
    </row>
    <row r="321" spans="3:23">
      <c r="C321" t="str">
        <f t="shared" si="13"/>
        <v>novembre</v>
      </c>
      <c r="D321" s="4">
        <f t="shared" si="12"/>
        <v>46</v>
      </c>
      <c r="E321" s="5">
        <f t="shared" si="14"/>
        <v>44510</v>
      </c>
      <c r="F321" s="2"/>
      <c r="G321" s="2"/>
      <c r="H321" s="2"/>
      <c r="I321" s="2"/>
      <c r="J321" s="2"/>
      <c r="K321" s="2"/>
      <c r="L321" s="2"/>
      <c r="M321" s="2"/>
      <c r="N321" s="2"/>
      <c r="O321" s="2"/>
      <c r="P321" s="2"/>
      <c r="Q321" s="2"/>
      <c r="R321" s="2"/>
      <c r="S321" s="2"/>
      <c r="T321" s="2"/>
      <c r="U321" s="2"/>
      <c r="V321" s="2"/>
      <c r="W321" s="2"/>
    </row>
    <row r="322" spans="3:23">
      <c r="C322" t="str">
        <f t="shared" si="13"/>
        <v>novembre</v>
      </c>
      <c r="D322" s="4">
        <f t="shared" si="12"/>
        <v>46</v>
      </c>
      <c r="E322" s="5">
        <f t="shared" si="14"/>
        <v>44511</v>
      </c>
      <c r="F322" s="2"/>
      <c r="G322" s="2"/>
      <c r="H322" s="2"/>
      <c r="I322" s="2"/>
      <c r="J322" s="2"/>
      <c r="K322" s="2"/>
      <c r="L322" s="2"/>
      <c r="M322" s="2"/>
      <c r="N322" s="2"/>
      <c r="O322" s="2"/>
      <c r="P322" s="2"/>
      <c r="Q322" s="2"/>
      <c r="R322" s="2"/>
      <c r="S322" s="2"/>
      <c r="T322" s="2"/>
      <c r="U322" s="2"/>
      <c r="V322" s="2"/>
      <c r="W322" s="2"/>
    </row>
    <row r="323" spans="3:23">
      <c r="C323" t="str">
        <f t="shared" si="13"/>
        <v>novembre</v>
      </c>
      <c r="D323" s="4">
        <f t="shared" si="12"/>
        <v>46</v>
      </c>
      <c r="E323" s="5">
        <f t="shared" si="14"/>
        <v>44512</v>
      </c>
      <c r="F323" s="2"/>
      <c r="G323" s="2"/>
      <c r="H323" s="2"/>
      <c r="I323" s="2"/>
      <c r="J323" s="2"/>
      <c r="K323" s="2"/>
      <c r="L323" s="2"/>
      <c r="M323" s="2"/>
      <c r="N323" s="2"/>
      <c r="O323" s="2"/>
      <c r="P323" s="2"/>
      <c r="Q323" s="2"/>
      <c r="R323" s="2"/>
      <c r="S323" s="2"/>
      <c r="T323" s="2"/>
      <c r="U323" s="2"/>
      <c r="V323" s="2"/>
      <c r="W323" s="2"/>
    </row>
    <row r="324" spans="3:23">
      <c r="C324" t="str">
        <f t="shared" si="13"/>
        <v>novembre</v>
      </c>
      <c r="D324" s="4">
        <f t="shared" si="12"/>
        <v>46</v>
      </c>
      <c r="E324" s="5">
        <f t="shared" si="14"/>
        <v>44513</v>
      </c>
      <c r="F324" s="2"/>
      <c r="G324" s="2"/>
      <c r="H324" s="2"/>
      <c r="I324" s="2"/>
      <c r="J324" s="2"/>
      <c r="K324" s="2"/>
      <c r="L324" s="2"/>
      <c r="M324" s="2"/>
      <c r="N324" s="2"/>
      <c r="O324" s="2"/>
      <c r="P324" s="2"/>
      <c r="Q324" s="2"/>
      <c r="R324" s="2"/>
      <c r="S324" s="2"/>
      <c r="T324" s="2"/>
      <c r="U324" s="2"/>
      <c r="V324" s="2"/>
      <c r="W324" s="2"/>
    </row>
    <row r="325" spans="3:23">
      <c r="C325" t="str">
        <f t="shared" si="13"/>
        <v>novembre</v>
      </c>
      <c r="D325" s="4">
        <f t="shared" si="12"/>
        <v>46</v>
      </c>
      <c r="E325" s="5">
        <f t="shared" si="14"/>
        <v>44514</v>
      </c>
      <c r="F325" s="2"/>
      <c r="G325" s="2"/>
      <c r="H325" s="2"/>
      <c r="I325" s="2"/>
      <c r="J325" s="2"/>
      <c r="K325" s="2"/>
      <c r="L325" s="2"/>
      <c r="M325" s="2"/>
      <c r="N325" s="2"/>
      <c r="O325" s="2"/>
      <c r="P325" s="2"/>
      <c r="Q325" s="2"/>
      <c r="R325" s="2"/>
      <c r="S325" s="2"/>
      <c r="T325" s="2"/>
      <c r="U325" s="2"/>
      <c r="V325" s="2"/>
      <c r="W325" s="2"/>
    </row>
    <row r="326" spans="3:23">
      <c r="C326" t="str">
        <f t="shared" si="13"/>
        <v>novembre</v>
      </c>
      <c r="D326" s="4">
        <f t="shared" si="12"/>
        <v>46</v>
      </c>
      <c r="E326" s="5">
        <f t="shared" si="14"/>
        <v>44515</v>
      </c>
      <c r="F326" s="2"/>
      <c r="G326" s="2"/>
      <c r="H326" s="2"/>
      <c r="I326" s="2"/>
      <c r="J326" s="2"/>
      <c r="K326" s="2"/>
      <c r="L326" s="2"/>
      <c r="M326" s="2"/>
      <c r="N326" s="2"/>
      <c r="O326" s="2"/>
      <c r="P326" s="2"/>
      <c r="Q326" s="2"/>
      <c r="R326" s="2"/>
      <c r="S326" s="2"/>
      <c r="T326" s="2"/>
      <c r="U326" s="2"/>
      <c r="V326" s="2"/>
      <c r="W326" s="2"/>
    </row>
    <row r="327" spans="3:23">
      <c r="C327" t="str">
        <f t="shared" si="13"/>
        <v>novembre</v>
      </c>
      <c r="D327" s="4">
        <f t="shared" ref="D327:D390" si="15">_xlfn.ISOWEEKNUM(E327)</f>
        <v>47</v>
      </c>
      <c r="E327" s="5">
        <f t="shared" si="14"/>
        <v>44516</v>
      </c>
      <c r="F327" s="2"/>
      <c r="G327" s="2"/>
      <c r="H327" s="2"/>
      <c r="I327" s="2"/>
      <c r="J327" s="2"/>
      <c r="K327" s="2"/>
      <c r="L327" s="2"/>
      <c r="M327" s="2"/>
      <c r="N327" s="2"/>
      <c r="O327" s="2"/>
      <c r="P327" s="2"/>
      <c r="Q327" s="2"/>
      <c r="R327" s="2"/>
      <c r="S327" s="2"/>
      <c r="T327" s="2"/>
      <c r="U327" s="2"/>
      <c r="V327" s="2"/>
      <c r="W327" s="2"/>
    </row>
    <row r="328" spans="3:23">
      <c r="C328" t="str">
        <f t="shared" ref="C328:C371" si="16">TEXT(E328,"mmmm")</f>
        <v>novembre</v>
      </c>
      <c r="D328" s="4">
        <f t="shared" si="15"/>
        <v>47</v>
      </c>
      <c r="E328" s="5">
        <f t="shared" si="14"/>
        <v>44517</v>
      </c>
      <c r="F328" s="2"/>
      <c r="G328" s="2"/>
      <c r="H328" s="2"/>
      <c r="I328" s="2"/>
      <c r="J328" s="2"/>
      <c r="K328" s="2"/>
      <c r="L328" s="2"/>
      <c r="M328" s="2"/>
      <c r="N328" s="2"/>
      <c r="O328" s="2"/>
      <c r="P328" s="2"/>
      <c r="Q328" s="2"/>
      <c r="R328" s="2"/>
      <c r="S328" s="2"/>
      <c r="T328" s="2"/>
      <c r="U328" s="2"/>
      <c r="V328" s="2"/>
      <c r="W328" s="2"/>
    </row>
    <row r="329" spans="3:23">
      <c r="C329" t="str">
        <f t="shared" si="16"/>
        <v>novembre</v>
      </c>
      <c r="D329" s="4">
        <f t="shared" si="15"/>
        <v>47</v>
      </c>
      <c r="E329" s="5">
        <f t="shared" ref="E329:E371" si="17">E328+1</f>
        <v>44518</v>
      </c>
      <c r="F329" s="2"/>
      <c r="G329" s="2"/>
      <c r="H329" s="2"/>
      <c r="I329" s="2"/>
      <c r="J329" s="2"/>
      <c r="K329" s="2"/>
      <c r="L329" s="2"/>
      <c r="M329" s="2"/>
      <c r="N329" s="2"/>
      <c r="O329" s="2"/>
      <c r="P329" s="2"/>
      <c r="Q329" s="2"/>
      <c r="R329" s="2"/>
      <c r="S329" s="2"/>
      <c r="T329" s="2"/>
      <c r="U329" s="2"/>
      <c r="V329" s="2"/>
      <c r="W329" s="2"/>
    </row>
    <row r="330" spans="3:23">
      <c r="C330" t="str">
        <f t="shared" si="16"/>
        <v>novembre</v>
      </c>
      <c r="D330" s="4">
        <f t="shared" si="15"/>
        <v>47</v>
      </c>
      <c r="E330" s="5">
        <f t="shared" si="17"/>
        <v>44519</v>
      </c>
      <c r="F330" s="2"/>
      <c r="G330" s="2"/>
      <c r="H330" s="2"/>
      <c r="I330" s="2"/>
      <c r="J330" s="2"/>
      <c r="K330" s="2"/>
      <c r="L330" s="2"/>
      <c r="M330" s="2"/>
      <c r="N330" s="2"/>
      <c r="O330" s="2"/>
      <c r="P330" s="2"/>
      <c r="Q330" s="2"/>
      <c r="R330" s="2"/>
      <c r="S330" s="2"/>
      <c r="T330" s="2"/>
      <c r="U330" s="2"/>
      <c r="V330" s="2"/>
      <c r="W330" s="2"/>
    </row>
    <row r="331" spans="3:23">
      <c r="C331" t="str">
        <f t="shared" si="16"/>
        <v>novembre</v>
      </c>
      <c r="D331" s="4">
        <f t="shared" si="15"/>
        <v>47</v>
      </c>
      <c r="E331" s="5">
        <f t="shared" si="17"/>
        <v>44520</v>
      </c>
      <c r="F331" s="2"/>
      <c r="G331" s="2"/>
      <c r="H331" s="2"/>
      <c r="I331" s="2"/>
      <c r="J331" s="2"/>
      <c r="K331" s="2"/>
      <c r="L331" s="2"/>
      <c r="M331" s="2"/>
      <c r="N331" s="2"/>
      <c r="O331" s="2"/>
      <c r="P331" s="2"/>
      <c r="Q331" s="2"/>
      <c r="R331" s="2"/>
      <c r="S331" s="2"/>
      <c r="T331" s="2"/>
      <c r="U331" s="2"/>
      <c r="V331" s="2"/>
      <c r="W331" s="2"/>
    </row>
    <row r="332" spans="3:23">
      <c r="C332" t="str">
        <f t="shared" si="16"/>
        <v>novembre</v>
      </c>
      <c r="D332" s="4">
        <f t="shared" si="15"/>
        <v>47</v>
      </c>
      <c r="E332" s="5">
        <f t="shared" si="17"/>
        <v>44521</v>
      </c>
      <c r="F332" s="2"/>
      <c r="G332" s="2"/>
      <c r="H332" s="2"/>
      <c r="I332" s="2"/>
      <c r="J332" s="2"/>
      <c r="K332" s="2"/>
      <c r="L332" s="2"/>
      <c r="M332" s="2"/>
      <c r="N332" s="2"/>
      <c r="O332" s="2"/>
      <c r="P332" s="2"/>
      <c r="Q332" s="2"/>
      <c r="R332" s="2"/>
      <c r="S332" s="2"/>
      <c r="T332" s="2"/>
      <c r="U332" s="2"/>
      <c r="V332" s="2"/>
      <c r="W332" s="2"/>
    </row>
    <row r="333" spans="3:23">
      <c r="C333" t="str">
        <f t="shared" si="16"/>
        <v>novembre</v>
      </c>
      <c r="D333" s="4">
        <f t="shared" si="15"/>
        <v>47</v>
      </c>
      <c r="E333" s="5">
        <f t="shared" si="17"/>
        <v>44522</v>
      </c>
      <c r="F333" s="2"/>
      <c r="G333" s="2"/>
      <c r="H333" s="2"/>
      <c r="I333" s="2"/>
      <c r="J333" s="2"/>
      <c r="K333" s="2"/>
      <c r="L333" s="2"/>
      <c r="M333" s="2"/>
      <c r="N333" s="2"/>
      <c r="O333" s="2"/>
      <c r="P333" s="2"/>
      <c r="Q333" s="2"/>
      <c r="R333" s="2"/>
      <c r="S333" s="2"/>
      <c r="T333" s="2"/>
      <c r="U333" s="2"/>
      <c r="V333" s="2"/>
      <c r="W333" s="2"/>
    </row>
    <row r="334" spans="3:23">
      <c r="C334" t="str">
        <f t="shared" si="16"/>
        <v>novembre</v>
      </c>
      <c r="D334" s="4">
        <f t="shared" si="15"/>
        <v>48</v>
      </c>
      <c r="E334" s="5">
        <f t="shared" si="17"/>
        <v>44523</v>
      </c>
      <c r="F334" s="2"/>
      <c r="G334" s="2"/>
      <c r="H334" s="2"/>
      <c r="I334" s="2"/>
      <c r="J334" s="2"/>
      <c r="K334" s="2"/>
      <c r="L334" s="2"/>
      <c r="M334" s="2"/>
      <c r="N334" s="2"/>
      <c r="O334" s="2"/>
      <c r="P334" s="2"/>
      <c r="Q334" s="2"/>
      <c r="R334" s="2"/>
      <c r="S334" s="2"/>
      <c r="T334" s="2"/>
      <c r="U334" s="2"/>
      <c r="V334" s="2"/>
      <c r="W334" s="2"/>
    </row>
    <row r="335" spans="3:23">
      <c r="C335" t="str">
        <f t="shared" si="16"/>
        <v>novembre</v>
      </c>
      <c r="D335" s="4">
        <f t="shared" si="15"/>
        <v>48</v>
      </c>
      <c r="E335" s="5">
        <f t="shared" si="17"/>
        <v>44524</v>
      </c>
      <c r="F335" s="2"/>
      <c r="G335" s="2"/>
      <c r="H335" s="2"/>
      <c r="I335" s="2"/>
      <c r="J335" s="2"/>
      <c r="K335" s="2"/>
      <c r="L335" s="2"/>
      <c r="M335" s="2"/>
      <c r="N335" s="2"/>
      <c r="O335" s="2"/>
      <c r="P335" s="2"/>
      <c r="Q335" s="2"/>
      <c r="R335" s="2"/>
      <c r="S335" s="2"/>
      <c r="T335" s="2"/>
      <c r="U335" s="2"/>
      <c r="V335" s="2"/>
      <c r="W335" s="2"/>
    </row>
    <row r="336" spans="3:23">
      <c r="C336" t="str">
        <f t="shared" si="16"/>
        <v>novembre</v>
      </c>
      <c r="D336" s="4">
        <f t="shared" si="15"/>
        <v>48</v>
      </c>
      <c r="E336" s="5">
        <f t="shared" si="17"/>
        <v>44525</v>
      </c>
      <c r="F336" s="2"/>
      <c r="G336" s="2"/>
      <c r="H336" s="2"/>
      <c r="I336" s="2"/>
      <c r="J336" s="2"/>
      <c r="K336" s="2"/>
      <c r="L336" s="2"/>
      <c r="M336" s="2"/>
      <c r="N336" s="2"/>
      <c r="O336" s="2"/>
      <c r="P336" s="2"/>
      <c r="Q336" s="2"/>
      <c r="R336" s="2"/>
      <c r="S336" s="2"/>
      <c r="T336" s="2"/>
      <c r="U336" s="2"/>
      <c r="V336" s="2"/>
      <c r="W336" s="2"/>
    </row>
    <row r="337" spans="3:23">
      <c r="C337" t="str">
        <f t="shared" si="16"/>
        <v>novembre</v>
      </c>
      <c r="D337" s="4">
        <f t="shared" si="15"/>
        <v>48</v>
      </c>
      <c r="E337" s="5">
        <f t="shared" si="17"/>
        <v>44526</v>
      </c>
      <c r="F337" s="2"/>
      <c r="G337" s="2"/>
      <c r="H337" s="2"/>
      <c r="I337" s="2"/>
      <c r="J337" s="2"/>
      <c r="K337" s="2"/>
      <c r="L337" s="2"/>
      <c r="M337" s="2"/>
      <c r="N337" s="2"/>
      <c r="O337" s="2"/>
      <c r="P337" s="2"/>
      <c r="Q337" s="2"/>
      <c r="R337" s="2"/>
      <c r="S337" s="2"/>
      <c r="T337" s="2"/>
      <c r="U337" s="2"/>
      <c r="V337" s="2"/>
      <c r="W337" s="2"/>
    </row>
    <row r="338" spans="3:23">
      <c r="C338" t="str">
        <f t="shared" si="16"/>
        <v>novembre</v>
      </c>
      <c r="D338" s="4">
        <f t="shared" si="15"/>
        <v>48</v>
      </c>
      <c r="E338" s="5">
        <f t="shared" si="17"/>
        <v>44527</v>
      </c>
      <c r="F338" s="2"/>
      <c r="G338" s="2"/>
      <c r="H338" s="2"/>
      <c r="I338" s="2"/>
      <c r="J338" s="2"/>
      <c r="K338" s="2"/>
      <c r="L338" s="2"/>
      <c r="M338" s="2"/>
      <c r="N338" s="2"/>
      <c r="O338" s="2"/>
      <c r="P338" s="2"/>
      <c r="Q338" s="2"/>
      <c r="R338" s="2"/>
      <c r="S338" s="2"/>
      <c r="T338" s="2"/>
      <c r="U338" s="2"/>
      <c r="V338" s="2"/>
      <c r="W338" s="2"/>
    </row>
    <row r="339" spans="3:23">
      <c r="C339" t="str">
        <f t="shared" si="16"/>
        <v>novembre</v>
      </c>
      <c r="D339" s="4">
        <f t="shared" si="15"/>
        <v>48</v>
      </c>
      <c r="E339" s="5">
        <f t="shared" si="17"/>
        <v>44528</v>
      </c>
      <c r="F339" s="2"/>
      <c r="G339" s="2"/>
      <c r="H339" s="2"/>
      <c r="I339" s="2"/>
      <c r="J339" s="2"/>
      <c r="K339" s="2"/>
      <c r="L339" s="2"/>
      <c r="M339" s="2"/>
      <c r="N339" s="2"/>
      <c r="O339" s="2"/>
      <c r="P339" s="2"/>
      <c r="Q339" s="2"/>
      <c r="R339" s="2"/>
      <c r="S339" s="2"/>
      <c r="T339" s="2"/>
      <c r="U339" s="2"/>
      <c r="V339" s="2"/>
      <c r="W339" s="2"/>
    </row>
    <row r="340" spans="3:23">
      <c r="C340" t="str">
        <f t="shared" si="16"/>
        <v>novembre</v>
      </c>
      <c r="D340" s="4">
        <f t="shared" si="15"/>
        <v>48</v>
      </c>
      <c r="E340" s="5">
        <f t="shared" si="17"/>
        <v>44529</v>
      </c>
      <c r="F340" s="2"/>
      <c r="G340" s="2"/>
      <c r="H340" s="2"/>
      <c r="I340" s="2"/>
      <c r="J340" s="2"/>
      <c r="K340" s="2"/>
      <c r="L340" s="2"/>
      <c r="M340" s="2"/>
      <c r="N340" s="2"/>
      <c r="O340" s="2"/>
      <c r="P340" s="2"/>
      <c r="Q340" s="2"/>
      <c r="R340" s="2"/>
      <c r="S340" s="2"/>
      <c r="T340" s="2"/>
      <c r="U340" s="2"/>
      <c r="V340" s="2"/>
      <c r="W340" s="2"/>
    </row>
    <row r="341" spans="3:23">
      <c r="C341" t="str">
        <f t="shared" si="16"/>
        <v>décembre</v>
      </c>
      <c r="D341" s="4">
        <f t="shared" si="15"/>
        <v>49</v>
      </c>
      <c r="E341" s="5">
        <f t="shared" si="17"/>
        <v>44530</v>
      </c>
      <c r="F341" s="2"/>
      <c r="G341" s="2"/>
      <c r="H341" s="2"/>
      <c r="I341" s="2"/>
      <c r="J341" s="2"/>
      <c r="K341" s="2"/>
      <c r="L341" s="2"/>
      <c r="M341" s="2"/>
      <c r="N341" s="2"/>
      <c r="O341" s="2"/>
      <c r="P341" s="2"/>
      <c r="Q341" s="2"/>
      <c r="R341" s="2"/>
      <c r="S341" s="2"/>
      <c r="T341" s="2"/>
      <c r="U341" s="2"/>
      <c r="V341" s="2"/>
      <c r="W341" s="2"/>
    </row>
    <row r="342" spans="3:23">
      <c r="C342" t="str">
        <f t="shared" si="16"/>
        <v>décembre</v>
      </c>
      <c r="D342" s="4">
        <f t="shared" si="15"/>
        <v>49</v>
      </c>
      <c r="E342" s="5">
        <f t="shared" si="17"/>
        <v>44531</v>
      </c>
      <c r="F342" s="2"/>
      <c r="G342" s="2"/>
      <c r="H342" s="2"/>
      <c r="I342" s="2"/>
      <c r="J342" s="2"/>
      <c r="K342" s="2"/>
      <c r="L342" s="2"/>
      <c r="M342" s="2"/>
      <c r="N342" s="2"/>
      <c r="O342" s="2"/>
      <c r="P342" s="2"/>
      <c r="Q342" s="2"/>
      <c r="R342" s="2"/>
      <c r="S342" s="2"/>
      <c r="T342" s="2"/>
      <c r="U342" s="2"/>
      <c r="V342" s="2"/>
      <c r="W342" s="2"/>
    </row>
    <row r="343" spans="3:23">
      <c r="C343" t="str">
        <f t="shared" si="16"/>
        <v>décembre</v>
      </c>
      <c r="D343" s="4">
        <f t="shared" si="15"/>
        <v>49</v>
      </c>
      <c r="E343" s="5">
        <f t="shared" si="17"/>
        <v>44532</v>
      </c>
      <c r="F343" s="2"/>
      <c r="G343" s="2"/>
      <c r="H343" s="2"/>
      <c r="I343" s="2"/>
      <c r="J343" s="2"/>
      <c r="K343" s="2"/>
      <c r="L343" s="2"/>
      <c r="M343" s="2"/>
      <c r="N343" s="2"/>
      <c r="O343" s="2"/>
      <c r="P343" s="2"/>
      <c r="Q343" s="2"/>
      <c r="R343" s="2"/>
      <c r="S343" s="2"/>
      <c r="T343" s="2"/>
      <c r="U343" s="2"/>
      <c r="V343" s="2"/>
      <c r="W343" s="2"/>
    </row>
    <row r="344" spans="3:23">
      <c r="C344" t="str">
        <f t="shared" si="16"/>
        <v>décembre</v>
      </c>
      <c r="D344" s="4">
        <f t="shared" si="15"/>
        <v>49</v>
      </c>
      <c r="E344" s="5">
        <f t="shared" si="17"/>
        <v>44533</v>
      </c>
      <c r="F344" s="2"/>
      <c r="G344" s="2"/>
      <c r="H344" s="2"/>
      <c r="I344" s="2"/>
      <c r="J344" s="2"/>
      <c r="K344" s="2"/>
      <c r="L344" s="2"/>
      <c r="M344" s="2"/>
      <c r="N344" s="2"/>
      <c r="O344" s="2"/>
      <c r="P344" s="2"/>
      <c r="Q344" s="2"/>
      <c r="R344" s="2"/>
      <c r="S344" s="2"/>
      <c r="T344" s="2"/>
      <c r="U344" s="2"/>
      <c r="V344" s="2"/>
      <c r="W344" s="2"/>
    </row>
    <row r="345" spans="3:23">
      <c r="C345" t="str">
        <f t="shared" si="16"/>
        <v>décembre</v>
      </c>
      <c r="D345" s="4">
        <f t="shared" si="15"/>
        <v>49</v>
      </c>
      <c r="E345" s="5">
        <f t="shared" si="17"/>
        <v>44534</v>
      </c>
      <c r="F345" s="2"/>
      <c r="G345" s="2"/>
      <c r="H345" s="2"/>
      <c r="I345" s="2"/>
      <c r="J345" s="2"/>
      <c r="K345" s="2"/>
      <c r="L345" s="2"/>
      <c r="M345" s="2"/>
      <c r="N345" s="2"/>
      <c r="O345" s="2"/>
      <c r="P345" s="2"/>
      <c r="Q345" s="2"/>
      <c r="R345" s="2"/>
      <c r="S345" s="2"/>
      <c r="T345" s="2"/>
      <c r="U345" s="2"/>
      <c r="V345" s="2"/>
      <c r="W345" s="2"/>
    </row>
    <row r="346" spans="3:23">
      <c r="C346" t="str">
        <f t="shared" si="16"/>
        <v>décembre</v>
      </c>
      <c r="D346" s="4">
        <f t="shared" si="15"/>
        <v>49</v>
      </c>
      <c r="E346" s="5">
        <f t="shared" si="17"/>
        <v>44535</v>
      </c>
      <c r="F346" s="2"/>
      <c r="G346" s="2"/>
      <c r="H346" s="2"/>
      <c r="I346" s="2"/>
      <c r="J346" s="2"/>
      <c r="K346" s="2"/>
      <c r="L346" s="2"/>
      <c r="M346" s="2"/>
      <c r="N346" s="2"/>
      <c r="O346" s="2"/>
      <c r="P346" s="2"/>
      <c r="Q346" s="2"/>
      <c r="R346" s="2"/>
      <c r="S346" s="2"/>
      <c r="T346" s="2"/>
      <c r="U346" s="2"/>
      <c r="V346" s="2"/>
      <c r="W346" s="2"/>
    </row>
    <row r="347" spans="3:23">
      <c r="C347" t="str">
        <f t="shared" si="16"/>
        <v>décembre</v>
      </c>
      <c r="D347" s="4">
        <f t="shared" si="15"/>
        <v>49</v>
      </c>
      <c r="E347" s="5">
        <f t="shared" si="17"/>
        <v>44536</v>
      </c>
      <c r="F347" s="2"/>
      <c r="G347" s="2"/>
      <c r="H347" s="2"/>
      <c r="I347" s="2"/>
      <c r="J347" s="2"/>
      <c r="K347" s="2"/>
      <c r="L347" s="2"/>
      <c r="M347" s="2"/>
      <c r="N347" s="2"/>
      <c r="O347" s="2"/>
      <c r="P347" s="2"/>
      <c r="Q347" s="2"/>
      <c r="R347" s="2"/>
      <c r="S347" s="2"/>
      <c r="T347" s="2"/>
      <c r="U347" s="2"/>
      <c r="V347" s="2"/>
      <c r="W347" s="2"/>
    </row>
    <row r="348" spans="3:23">
      <c r="C348" t="str">
        <f t="shared" si="16"/>
        <v>décembre</v>
      </c>
      <c r="D348" s="4">
        <f t="shared" si="15"/>
        <v>50</v>
      </c>
      <c r="E348" s="5">
        <f t="shared" si="17"/>
        <v>44537</v>
      </c>
      <c r="F348" s="2"/>
      <c r="G348" s="2"/>
      <c r="H348" s="2"/>
      <c r="I348" s="2"/>
      <c r="J348" s="2"/>
      <c r="K348" s="2"/>
      <c r="L348" s="2"/>
      <c r="M348" s="2"/>
      <c r="N348" s="2"/>
      <c r="O348" s="2"/>
      <c r="P348" s="2"/>
      <c r="Q348" s="2"/>
      <c r="R348" s="2"/>
      <c r="S348" s="2"/>
      <c r="T348" s="2"/>
      <c r="U348" s="2"/>
      <c r="V348" s="2"/>
      <c r="W348" s="2"/>
    </row>
    <row r="349" spans="3:23">
      <c r="C349" t="str">
        <f t="shared" si="16"/>
        <v>décembre</v>
      </c>
      <c r="D349" s="4">
        <f t="shared" si="15"/>
        <v>50</v>
      </c>
      <c r="E349" s="5">
        <f t="shared" si="17"/>
        <v>44538</v>
      </c>
      <c r="F349" s="2"/>
      <c r="G349" s="2"/>
      <c r="H349" s="2"/>
      <c r="I349" s="2"/>
      <c r="J349" s="2"/>
      <c r="K349" s="2"/>
      <c r="L349" s="2"/>
      <c r="M349" s="2"/>
      <c r="N349" s="2"/>
      <c r="O349" s="2"/>
      <c r="P349" s="2"/>
      <c r="Q349" s="2"/>
      <c r="R349" s="2"/>
      <c r="S349" s="2"/>
      <c r="T349" s="2"/>
      <c r="U349" s="2"/>
      <c r="V349" s="2"/>
      <c r="W349" s="2"/>
    </row>
    <row r="350" spans="3:23">
      <c r="C350" t="str">
        <f t="shared" si="16"/>
        <v>décembre</v>
      </c>
      <c r="D350" s="4">
        <f t="shared" si="15"/>
        <v>50</v>
      </c>
      <c r="E350" s="5">
        <f t="shared" si="17"/>
        <v>44539</v>
      </c>
      <c r="F350" s="2"/>
      <c r="G350" s="2"/>
      <c r="H350" s="2"/>
      <c r="I350" s="2"/>
      <c r="J350" s="2"/>
      <c r="K350" s="2"/>
      <c r="L350" s="2"/>
      <c r="M350" s="2"/>
      <c r="N350" s="2"/>
      <c r="O350" s="2"/>
      <c r="P350" s="2"/>
      <c r="Q350" s="2"/>
      <c r="R350" s="2"/>
      <c r="S350" s="2"/>
      <c r="T350" s="2"/>
      <c r="U350" s="2"/>
      <c r="V350" s="2"/>
      <c r="W350" s="2"/>
    </row>
    <row r="351" spans="3:23">
      <c r="C351" t="str">
        <f t="shared" si="16"/>
        <v>décembre</v>
      </c>
      <c r="D351" s="4">
        <f t="shared" si="15"/>
        <v>50</v>
      </c>
      <c r="E351" s="5">
        <f t="shared" si="17"/>
        <v>44540</v>
      </c>
      <c r="F351" s="2"/>
      <c r="G351" s="2"/>
      <c r="H351" s="2"/>
      <c r="I351" s="2"/>
      <c r="J351" s="2"/>
      <c r="K351" s="2"/>
      <c r="L351" s="2"/>
      <c r="M351" s="2"/>
      <c r="N351" s="2"/>
      <c r="O351" s="2"/>
      <c r="P351" s="2"/>
      <c r="Q351" s="2"/>
      <c r="R351" s="2"/>
      <c r="S351" s="2"/>
      <c r="T351" s="2"/>
      <c r="U351" s="2"/>
      <c r="V351" s="2"/>
      <c r="W351" s="2"/>
    </row>
    <row r="352" spans="3:23">
      <c r="C352" t="str">
        <f t="shared" si="16"/>
        <v>décembre</v>
      </c>
      <c r="D352" s="4">
        <f t="shared" si="15"/>
        <v>50</v>
      </c>
      <c r="E352" s="5">
        <f t="shared" si="17"/>
        <v>44541</v>
      </c>
      <c r="F352" s="2"/>
      <c r="G352" s="2"/>
      <c r="H352" s="2"/>
      <c r="I352" s="2"/>
      <c r="J352" s="2"/>
      <c r="K352" s="2"/>
      <c r="L352" s="2"/>
      <c r="M352" s="2"/>
      <c r="N352" s="2"/>
      <c r="O352" s="2"/>
      <c r="P352" s="2"/>
      <c r="Q352" s="2"/>
      <c r="R352" s="2"/>
      <c r="S352" s="2"/>
      <c r="T352" s="2"/>
      <c r="U352" s="2"/>
      <c r="V352" s="2"/>
      <c r="W352" s="2"/>
    </row>
    <row r="353" spans="3:23">
      <c r="C353" t="str">
        <f t="shared" si="16"/>
        <v>décembre</v>
      </c>
      <c r="D353" s="4">
        <f t="shared" si="15"/>
        <v>50</v>
      </c>
      <c r="E353" s="5">
        <f t="shared" si="17"/>
        <v>44542</v>
      </c>
      <c r="F353" s="2"/>
      <c r="G353" s="2"/>
      <c r="H353" s="2"/>
      <c r="I353" s="2"/>
      <c r="J353" s="2"/>
      <c r="K353" s="2"/>
      <c r="L353" s="2"/>
      <c r="M353" s="2"/>
      <c r="N353" s="2"/>
      <c r="O353" s="2"/>
      <c r="P353" s="2"/>
      <c r="Q353" s="2"/>
      <c r="R353" s="2"/>
      <c r="S353" s="2"/>
      <c r="T353" s="2"/>
      <c r="U353" s="2"/>
      <c r="V353" s="2"/>
      <c r="W353" s="2"/>
    </row>
    <row r="354" spans="3:23">
      <c r="C354" t="str">
        <f t="shared" si="16"/>
        <v>décembre</v>
      </c>
      <c r="D354" s="4">
        <f t="shared" si="15"/>
        <v>50</v>
      </c>
      <c r="E354" s="5">
        <f t="shared" si="17"/>
        <v>44543</v>
      </c>
      <c r="F354" s="2"/>
      <c r="G354" s="2"/>
      <c r="H354" s="2"/>
      <c r="I354" s="2"/>
      <c r="J354" s="2"/>
      <c r="K354" s="2"/>
      <c r="L354" s="2"/>
      <c r="M354" s="2"/>
      <c r="N354" s="2"/>
      <c r="O354" s="2"/>
      <c r="P354" s="2"/>
      <c r="Q354" s="2"/>
      <c r="R354" s="2"/>
      <c r="S354" s="2"/>
      <c r="T354" s="2"/>
      <c r="U354" s="2"/>
      <c r="V354" s="2"/>
      <c r="W354" s="2"/>
    </row>
    <row r="355" spans="3:23">
      <c r="C355" t="str">
        <f t="shared" si="16"/>
        <v>décembre</v>
      </c>
      <c r="D355" s="4">
        <f t="shared" si="15"/>
        <v>51</v>
      </c>
      <c r="E355" s="5">
        <f t="shared" si="17"/>
        <v>44544</v>
      </c>
      <c r="F355" s="2"/>
      <c r="G355" s="2"/>
      <c r="H355" s="2"/>
      <c r="I355" s="2"/>
      <c r="J355" s="2"/>
      <c r="K355" s="2"/>
      <c r="L355" s="2"/>
      <c r="M355" s="2"/>
      <c r="N355" s="2"/>
      <c r="O355" s="2"/>
      <c r="P355" s="2"/>
      <c r="Q355" s="2"/>
      <c r="R355" s="2"/>
      <c r="S355" s="2"/>
      <c r="T355" s="2"/>
      <c r="U355" s="2"/>
      <c r="V355" s="2"/>
      <c r="W355" s="2"/>
    </row>
    <row r="356" spans="3:23">
      <c r="C356" t="str">
        <f t="shared" si="16"/>
        <v>décembre</v>
      </c>
      <c r="D356" s="4">
        <f t="shared" si="15"/>
        <v>51</v>
      </c>
      <c r="E356" s="5">
        <f t="shared" si="17"/>
        <v>44545</v>
      </c>
      <c r="F356" s="2"/>
      <c r="G356" s="2"/>
      <c r="H356" s="2"/>
      <c r="I356" s="2"/>
      <c r="J356" s="2"/>
      <c r="K356" s="2"/>
      <c r="L356" s="2"/>
      <c r="M356" s="2"/>
      <c r="N356" s="2"/>
      <c r="O356" s="2"/>
      <c r="P356" s="2"/>
      <c r="Q356" s="2"/>
      <c r="R356" s="2"/>
      <c r="S356" s="2"/>
      <c r="T356" s="2"/>
      <c r="U356" s="2"/>
      <c r="V356" s="2"/>
      <c r="W356" s="2"/>
    </row>
    <row r="357" spans="3:23">
      <c r="C357" t="str">
        <f t="shared" si="16"/>
        <v>décembre</v>
      </c>
      <c r="D357" s="4">
        <f t="shared" si="15"/>
        <v>51</v>
      </c>
      <c r="E357" s="5">
        <f t="shared" si="17"/>
        <v>44546</v>
      </c>
      <c r="F357" s="2"/>
      <c r="G357" s="2"/>
      <c r="H357" s="2"/>
      <c r="I357" s="2"/>
      <c r="J357" s="2"/>
      <c r="K357" s="2"/>
      <c r="L357" s="2"/>
      <c r="M357" s="2"/>
      <c r="N357" s="2"/>
      <c r="O357" s="2"/>
      <c r="P357" s="2"/>
      <c r="Q357" s="2"/>
      <c r="R357" s="2"/>
      <c r="S357" s="2"/>
      <c r="T357" s="2"/>
      <c r="U357" s="2"/>
      <c r="V357" s="2"/>
      <c r="W357" s="2"/>
    </row>
    <row r="358" spans="3:23">
      <c r="C358" t="str">
        <f t="shared" si="16"/>
        <v>décembre</v>
      </c>
      <c r="D358" s="4">
        <f t="shared" si="15"/>
        <v>51</v>
      </c>
      <c r="E358" s="5">
        <f t="shared" si="17"/>
        <v>44547</v>
      </c>
      <c r="F358" s="2"/>
      <c r="G358" s="2"/>
      <c r="H358" s="2"/>
      <c r="I358" s="2"/>
      <c r="J358" s="2"/>
      <c r="K358" s="2"/>
      <c r="L358" s="2"/>
      <c r="M358" s="2"/>
      <c r="N358" s="2"/>
      <c r="O358" s="2"/>
      <c r="P358" s="2"/>
      <c r="Q358" s="2"/>
      <c r="R358" s="2"/>
      <c r="S358" s="2"/>
      <c r="T358" s="2"/>
      <c r="U358" s="2"/>
      <c r="V358" s="2"/>
      <c r="W358" s="2"/>
    </row>
    <row r="359" spans="3:23">
      <c r="C359" t="str">
        <f t="shared" si="16"/>
        <v>décembre</v>
      </c>
      <c r="D359" s="4">
        <f t="shared" si="15"/>
        <v>51</v>
      </c>
      <c r="E359" s="5">
        <f t="shared" si="17"/>
        <v>44548</v>
      </c>
      <c r="F359" s="2"/>
      <c r="G359" s="2"/>
      <c r="H359" s="2"/>
      <c r="I359" s="2"/>
      <c r="J359" s="2"/>
      <c r="K359" s="2"/>
      <c r="L359" s="2"/>
      <c r="M359" s="2"/>
      <c r="N359" s="2"/>
      <c r="O359" s="2"/>
      <c r="P359" s="2"/>
      <c r="Q359" s="2"/>
      <c r="R359" s="2"/>
      <c r="S359" s="2"/>
      <c r="T359" s="2"/>
      <c r="U359" s="2"/>
      <c r="V359" s="2"/>
      <c r="W359" s="2"/>
    </row>
    <row r="360" spans="3:23">
      <c r="C360" t="str">
        <f t="shared" si="16"/>
        <v>décembre</v>
      </c>
      <c r="D360" s="4">
        <f t="shared" si="15"/>
        <v>51</v>
      </c>
      <c r="E360" s="5">
        <f t="shared" si="17"/>
        <v>44549</v>
      </c>
      <c r="F360" s="2"/>
      <c r="G360" s="2"/>
      <c r="H360" s="2"/>
      <c r="I360" s="2"/>
      <c r="J360" s="2"/>
      <c r="K360" s="2"/>
      <c r="L360" s="2"/>
      <c r="M360" s="2"/>
      <c r="N360" s="2"/>
      <c r="O360" s="2"/>
      <c r="P360" s="2"/>
      <c r="Q360" s="2"/>
      <c r="R360" s="2"/>
      <c r="S360" s="2"/>
      <c r="T360" s="2"/>
      <c r="U360" s="2"/>
      <c r="V360" s="2"/>
      <c r="W360" s="2"/>
    </row>
    <row r="361" spans="3:23">
      <c r="C361" t="str">
        <f t="shared" si="16"/>
        <v>décembre</v>
      </c>
      <c r="D361" s="4">
        <f t="shared" si="15"/>
        <v>51</v>
      </c>
      <c r="E361" s="5">
        <f t="shared" si="17"/>
        <v>44550</v>
      </c>
      <c r="F361" s="2"/>
      <c r="G361" s="2"/>
      <c r="H361" s="2"/>
      <c r="I361" s="2"/>
      <c r="J361" s="2"/>
      <c r="K361" s="2"/>
      <c r="L361" s="2"/>
      <c r="M361" s="2"/>
      <c r="N361" s="2"/>
      <c r="O361" s="2"/>
      <c r="P361" s="2"/>
      <c r="Q361" s="2"/>
      <c r="R361" s="2"/>
      <c r="S361" s="2"/>
      <c r="T361" s="2"/>
      <c r="U361" s="2"/>
      <c r="V361" s="2"/>
      <c r="W361" s="2"/>
    </row>
    <row r="362" spans="3:23">
      <c r="C362" t="str">
        <f t="shared" si="16"/>
        <v>décembre</v>
      </c>
      <c r="D362" s="4">
        <f t="shared" si="15"/>
        <v>52</v>
      </c>
      <c r="E362" s="5">
        <f t="shared" si="17"/>
        <v>44551</v>
      </c>
      <c r="F362" s="2"/>
      <c r="G362" s="2"/>
      <c r="H362" s="2"/>
      <c r="I362" s="2"/>
      <c r="J362" s="2"/>
      <c r="K362" s="2"/>
      <c r="L362" s="2"/>
      <c r="M362" s="2"/>
      <c r="N362" s="2"/>
      <c r="O362" s="2"/>
      <c r="P362" s="2"/>
      <c r="Q362" s="2"/>
      <c r="R362" s="2"/>
      <c r="S362" s="2"/>
      <c r="T362" s="2"/>
      <c r="U362" s="2"/>
      <c r="V362" s="2"/>
      <c r="W362" s="2"/>
    </row>
    <row r="363" spans="3:23">
      <c r="C363" t="str">
        <f t="shared" si="16"/>
        <v>décembre</v>
      </c>
      <c r="D363" s="4">
        <f t="shared" si="15"/>
        <v>52</v>
      </c>
      <c r="E363" s="5">
        <f t="shared" si="17"/>
        <v>44552</v>
      </c>
      <c r="F363" s="2"/>
      <c r="G363" s="2"/>
      <c r="H363" s="2"/>
      <c r="I363" s="2"/>
      <c r="J363" s="2"/>
      <c r="K363" s="2"/>
      <c r="L363" s="2"/>
      <c r="M363" s="2"/>
      <c r="N363" s="2"/>
      <c r="O363" s="2"/>
      <c r="P363" s="2"/>
      <c r="Q363" s="2"/>
      <c r="R363" s="2"/>
      <c r="S363" s="2"/>
      <c r="T363" s="2"/>
      <c r="U363" s="2"/>
      <c r="V363" s="2"/>
      <c r="W363" s="2"/>
    </row>
    <row r="364" spans="3:23">
      <c r="C364" t="str">
        <f t="shared" si="16"/>
        <v>décembre</v>
      </c>
      <c r="D364" s="4">
        <f t="shared" si="15"/>
        <v>52</v>
      </c>
      <c r="E364" s="5">
        <f t="shared" si="17"/>
        <v>44553</v>
      </c>
      <c r="F364" s="2"/>
      <c r="G364" s="2"/>
      <c r="H364" s="2"/>
      <c r="I364" s="2"/>
      <c r="J364" s="2"/>
      <c r="K364" s="2"/>
      <c r="L364" s="2"/>
      <c r="M364" s="2"/>
      <c r="N364" s="2"/>
      <c r="O364" s="2"/>
      <c r="P364" s="2"/>
      <c r="Q364" s="2"/>
      <c r="R364" s="2"/>
      <c r="S364" s="2"/>
      <c r="T364" s="2"/>
      <c r="U364" s="2"/>
      <c r="V364" s="2"/>
      <c r="W364" s="2"/>
    </row>
    <row r="365" spans="3:23">
      <c r="C365" t="str">
        <f t="shared" si="16"/>
        <v>décembre</v>
      </c>
      <c r="D365" s="4">
        <f t="shared" si="15"/>
        <v>52</v>
      </c>
      <c r="E365" s="5">
        <f t="shared" si="17"/>
        <v>44554</v>
      </c>
      <c r="F365" s="2"/>
      <c r="G365" s="2"/>
      <c r="H365" s="2"/>
      <c r="I365" s="2"/>
      <c r="J365" s="2"/>
      <c r="K365" s="2"/>
      <c r="L365" s="2"/>
      <c r="M365" s="2"/>
      <c r="N365" s="2"/>
      <c r="O365" s="2"/>
      <c r="P365" s="2"/>
      <c r="Q365" s="2"/>
      <c r="R365" s="2"/>
      <c r="S365" s="2"/>
      <c r="T365" s="2"/>
      <c r="U365" s="2"/>
      <c r="V365" s="2"/>
      <c r="W365" s="2"/>
    </row>
    <row r="366" spans="3:23">
      <c r="C366" t="str">
        <f t="shared" si="16"/>
        <v>décembre</v>
      </c>
      <c r="D366" s="4">
        <f t="shared" si="15"/>
        <v>52</v>
      </c>
      <c r="E366" s="5">
        <f t="shared" si="17"/>
        <v>44555</v>
      </c>
      <c r="F366" s="2"/>
      <c r="G366" s="2"/>
      <c r="H366" s="2"/>
      <c r="I366" s="2"/>
      <c r="J366" s="2"/>
      <c r="K366" s="2"/>
      <c r="L366" s="2"/>
      <c r="M366" s="2"/>
      <c r="N366" s="2"/>
      <c r="O366" s="2"/>
      <c r="P366" s="2"/>
      <c r="Q366" s="2"/>
      <c r="R366" s="2"/>
      <c r="S366" s="2"/>
      <c r="T366" s="2"/>
      <c r="U366" s="2"/>
      <c r="V366" s="2"/>
      <c r="W366" s="2"/>
    </row>
    <row r="367" spans="3:23">
      <c r="C367" t="str">
        <f t="shared" si="16"/>
        <v>décembre</v>
      </c>
      <c r="D367" s="4">
        <f t="shared" si="15"/>
        <v>52</v>
      </c>
      <c r="E367" s="5">
        <f t="shared" si="17"/>
        <v>44556</v>
      </c>
      <c r="F367" s="2"/>
      <c r="G367" s="2"/>
      <c r="H367" s="2"/>
      <c r="I367" s="2"/>
      <c r="J367" s="2"/>
      <c r="K367" s="2"/>
      <c r="L367" s="2"/>
      <c r="M367" s="2"/>
      <c r="N367" s="2"/>
      <c r="O367" s="2"/>
      <c r="P367" s="2"/>
      <c r="Q367" s="2"/>
      <c r="R367" s="2"/>
      <c r="S367" s="2"/>
      <c r="T367" s="2"/>
      <c r="U367" s="2"/>
      <c r="V367" s="2"/>
      <c r="W367" s="2"/>
    </row>
    <row r="368" spans="3:23">
      <c r="C368" t="str">
        <f t="shared" si="16"/>
        <v>décembre</v>
      </c>
      <c r="D368" s="4">
        <f t="shared" si="15"/>
        <v>52</v>
      </c>
      <c r="E368" s="5">
        <f t="shared" si="17"/>
        <v>44557</v>
      </c>
      <c r="F368" s="2"/>
      <c r="G368" s="2"/>
      <c r="H368" s="2"/>
      <c r="I368" s="2"/>
      <c r="J368" s="2"/>
      <c r="K368" s="2"/>
      <c r="L368" s="2"/>
      <c r="M368" s="2"/>
      <c r="N368" s="2"/>
      <c r="O368" s="2"/>
      <c r="P368" s="2"/>
      <c r="Q368" s="2"/>
      <c r="R368" s="2"/>
      <c r="S368" s="2"/>
      <c r="T368" s="2"/>
      <c r="U368" s="2"/>
      <c r="V368" s="2"/>
      <c r="W368" s="2"/>
    </row>
    <row r="369" spans="3:23">
      <c r="C369" t="str">
        <f t="shared" si="16"/>
        <v>décembre</v>
      </c>
      <c r="D369" s="4">
        <f t="shared" si="15"/>
        <v>1</v>
      </c>
      <c r="E369" s="5">
        <f t="shared" si="17"/>
        <v>44558</v>
      </c>
      <c r="F369" s="2"/>
      <c r="G369" s="2"/>
      <c r="H369" s="2"/>
      <c r="I369" s="2"/>
      <c r="J369" s="2"/>
      <c r="K369" s="2"/>
      <c r="L369" s="2"/>
      <c r="M369" s="2"/>
      <c r="N369" s="2"/>
      <c r="O369" s="2"/>
      <c r="P369" s="2"/>
      <c r="Q369" s="2"/>
      <c r="R369" s="2"/>
      <c r="S369" s="2"/>
      <c r="T369" s="2"/>
      <c r="U369" s="2"/>
      <c r="V369" s="2"/>
      <c r="W369" s="2"/>
    </row>
    <row r="370" spans="3:23">
      <c r="C370" t="str">
        <f t="shared" si="16"/>
        <v>décembre</v>
      </c>
      <c r="D370" s="4">
        <f t="shared" si="15"/>
        <v>1</v>
      </c>
      <c r="E370" s="5">
        <f t="shared" si="17"/>
        <v>44559</v>
      </c>
      <c r="F370" s="2"/>
      <c r="G370" s="2"/>
      <c r="H370" s="2"/>
      <c r="I370" s="2"/>
      <c r="J370" s="2"/>
      <c r="K370" s="2"/>
      <c r="L370" s="2"/>
      <c r="M370" s="2"/>
      <c r="N370" s="2"/>
      <c r="O370" s="2"/>
      <c r="P370" s="2"/>
      <c r="Q370" s="2"/>
      <c r="R370" s="2"/>
      <c r="S370" s="2"/>
      <c r="T370" s="2"/>
      <c r="U370" s="2"/>
      <c r="V370" s="2"/>
      <c r="W370" s="2"/>
    </row>
    <row r="371" spans="3:23">
      <c r="C371" t="str">
        <f t="shared" si="16"/>
        <v>décembre</v>
      </c>
      <c r="D371" s="4">
        <f t="shared" si="15"/>
        <v>1</v>
      </c>
      <c r="E371" s="5">
        <f t="shared" si="17"/>
        <v>44560</v>
      </c>
      <c r="F371" s="2"/>
      <c r="G371" s="2"/>
      <c r="H371" s="2"/>
      <c r="I371" s="2"/>
      <c r="J371" s="2"/>
      <c r="K371" s="2"/>
      <c r="L371" s="2"/>
      <c r="M371" s="2"/>
      <c r="N371" s="2"/>
      <c r="O371" s="2"/>
      <c r="P371" s="2"/>
      <c r="Q371" s="2"/>
      <c r="R371" s="2"/>
      <c r="S371" s="2"/>
      <c r="T371" s="2"/>
      <c r="U371" s="2"/>
      <c r="V371" s="2"/>
      <c r="W371" s="2"/>
    </row>
  </sheetData>
  <mergeCells count="9">
    <mergeCell ref="R4:S4"/>
    <mergeCell ref="T4:U4"/>
    <mergeCell ref="V4:W4"/>
    <mergeCell ref="F4:G4"/>
    <mergeCell ref="H4:I4"/>
    <mergeCell ref="J4:K4"/>
    <mergeCell ref="L4:M4"/>
    <mergeCell ref="N4:O4"/>
    <mergeCell ref="P4:Q4"/>
  </mergeCells>
  <phoneticPr fontId="3" type="noConversion"/>
  <conditionalFormatting sqref="E7:W371">
    <cfRule type="expression" dxfId="1" priority="1">
      <formula>COUNTIF(ferie,$E7)&gt;0</formula>
    </cfRule>
    <cfRule type="expression" dxfId="0" priority="2">
      <formula>WEEKDAY($E7,2)&gt;5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EEA4C4-6C89-4626-B1ED-667D499BE686}">
  <sheetPr codeName="Feuil3"/>
  <dimension ref="A1:S67"/>
  <sheetViews>
    <sheetView showZeros="0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C10" sqref="C10"/>
    </sheetView>
  </sheetViews>
  <sheetFormatPr baseColWidth="10" defaultRowHeight="13.8"/>
  <cols>
    <col min="1" max="1" width="10.5" style="4" customWidth="1"/>
    <col min="2" max="2" width="10.5" customWidth="1"/>
  </cols>
  <sheetData>
    <row r="1" spans="1:19">
      <c r="A1" s="4" t="s">
        <v>61</v>
      </c>
      <c r="B1" s="15" t="s">
        <v>29</v>
      </c>
      <c r="C1" s="15"/>
      <c r="D1" s="15" t="s">
        <v>30</v>
      </c>
      <c r="E1" s="15"/>
      <c r="F1" s="15" t="s">
        <v>31</v>
      </c>
      <c r="G1" s="15"/>
      <c r="H1" s="15" t="s">
        <v>32</v>
      </c>
      <c r="I1" s="15"/>
      <c r="J1" s="15" t="s">
        <v>33</v>
      </c>
      <c r="K1" s="15"/>
      <c r="L1" s="15" t="s">
        <v>34</v>
      </c>
      <c r="M1" s="15"/>
      <c r="N1" s="15" t="s">
        <v>35</v>
      </c>
      <c r="O1" s="15"/>
      <c r="P1" s="15" t="s">
        <v>36</v>
      </c>
      <c r="Q1" s="15"/>
      <c r="R1" s="15" t="s">
        <v>37</v>
      </c>
      <c r="S1" s="15"/>
    </row>
    <row r="2" spans="1:19">
      <c r="A2" s="4" t="s">
        <v>74</v>
      </c>
      <c r="B2" s="12" t="s">
        <v>39</v>
      </c>
      <c r="C2" s="12" t="s">
        <v>38</v>
      </c>
      <c r="D2" s="12" t="s">
        <v>39</v>
      </c>
      <c r="E2" s="12" t="s">
        <v>38</v>
      </c>
      <c r="F2" s="12" t="s">
        <v>39</v>
      </c>
      <c r="G2" s="12" t="s">
        <v>38</v>
      </c>
      <c r="H2" s="12" t="s">
        <v>39</v>
      </c>
      <c r="I2" s="12" t="s">
        <v>38</v>
      </c>
      <c r="J2" s="12" t="s">
        <v>39</v>
      </c>
      <c r="K2" s="12" t="s">
        <v>38</v>
      </c>
      <c r="L2" s="12" t="s">
        <v>39</v>
      </c>
      <c r="M2" s="12" t="s">
        <v>38</v>
      </c>
      <c r="N2" s="12" t="s">
        <v>39</v>
      </c>
      <c r="O2" s="12" t="s">
        <v>38</v>
      </c>
      <c r="P2" s="12" t="s">
        <v>39</v>
      </c>
      <c r="Q2" s="12" t="s">
        <v>38</v>
      </c>
      <c r="R2" s="12" t="s">
        <v>39</v>
      </c>
      <c r="S2" s="12" t="s">
        <v>38</v>
      </c>
    </row>
    <row r="3" spans="1:19">
      <c r="A3" s="4">
        <v>1</v>
      </c>
      <c r="C3">
        <f>SUMIF(Tableau1[semaine],recap!$A3,Tableau1[col2])</f>
        <v>0</v>
      </c>
      <c r="E3">
        <f>SUMIF(Tableau1[semaine],recap!$A4,Tableau1[col4])</f>
        <v>1</v>
      </c>
      <c r="G3">
        <f>SUMIF(Tableau1[semaine],recap!$A4,Tableau1[col6])</f>
        <v>1</v>
      </c>
      <c r="I3">
        <f>SUMIF(Tableau1[semaine],recap!$A4,Tableau1[col8])</f>
        <v>1</v>
      </c>
      <c r="K3">
        <f>SUMIF(Tableau1[semaine],recap!$A4,Tableau1[col10])</f>
        <v>0</v>
      </c>
      <c r="M3">
        <f>SUMIF(Tableau1[semaine],recap!$A4,Tableau1[col12])</f>
        <v>0</v>
      </c>
      <c r="O3">
        <f>SUMIF(Tableau1[semaine],recap!$A4,Tableau1[col14])</f>
        <v>0</v>
      </c>
      <c r="Q3">
        <f>SUMIF(Tableau1[semaine],recap!$A3,Tableau1[col16])</f>
        <v>0</v>
      </c>
      <c r="S3">
        <f>SUMIF(Tableau1[semaine],recap!$A3,Tableau1[col18])</f>
        <v>0</v>
      </c>
    </row>
    <row r="4" spans="1:19">
      <c r="A4" s="4">
        <v>2</v>
      </c>
      <c r="C4">
        <f>SUMIF(Tableau1[semaine],recap!$A4,Tableau1[col2])</f>
        <v>0</v>
      </c>
      <c r="E4">
        <f>SUMIF(Tableau1[semaine],recap!$A5,Tableau1[col4])</f>
        <v>0</v>
      </c>
      <c r="G4">
        <f>SUMIF(Tableau1[semaine],recap!$A5,Tableau1[col6])</f>
        <v>0</v>
      </c>
      <c r="I4">
        <f>SUMIF(Tableau1[semaine],recap!$A5,Tableau1[col8])</f>
        <v>0</v>
      </c>
      <c r="K4">
        <f>SUMIF(Tableau1[semaine],recap!$A5,Tableau1[col10])</f>
        <v>0</v>
      </c>
      <c r="M4">
        <f>SUMIF(Tableau1[semaine],recap!$A5,Tableau1[col12])</f>
        <v>0</v>
      </c>
      <c r="O4">
        <f>SUMIF(Tableau1[semaine],recap!$A5,Tableau1[col14])</f>
        <v>0</v>
      </c>
      <c r="Q4">
        <f>SUMIF(Tableau1[semaine],recap!$A4,Tableau1[col16])</f>
        <v>0</v>
      </c>
      <c r="S4">
        <f>SUMIF(Tableau1[semaine],recap!$A4,Tableau1[col18])</f>
        <v>0</v>
      </c>
    </row>
    <row r="5" spans="1:19">
      <c r="A5" s="4">
        <v>3</v>
      </c>
      <c r="C5">
        <f>SUMIF(Tableau1[semaine],recap!$A5,Tableau1[col2])</f>
        <v>0</v>
      </c>
      <c r="E5">
        <f>SUMIF(Tableau1[semaine],recap!$A6,Tableau1[col4])</f>
        <v>0</v>
      </c>
      <c r="G5">
        <f>SUMIF(Tableau1[semaine],recap!$A6,Tableau1[col6])</f>
        <v>0</v>
      </c>
      <c r="I5">
        <f>SUMIF(Tableau1[semaine],recap!$A6,Tableau1[col8])</f>
        <v>0</v>
      </c>
      <c r="K5">
        <f>SUMIF(Tableau1[semaine],recap!$A6,Tableau1[col10])</f>
        <v>0</v>
      </c>
      <c r="M5">
        <f>SUMIF(Tableau1[semaine],recap!$A6,Tableau1[col12])</f>
        <v>0</v>
      </c>
      <c r="O5">
        <f>SUMIF(Tableau1[semaine],recap!$A6,Tableau1[col14])</f>
        <v>0</v>
      </c>
      <c r="Q5">
        <f>SUMIF(Tableau1[semaine],recap!$A5,Tableau1[col16])</f>
        <v>0</v>
      </c>
      <c r="S5">
        <f>SUMIF(Tableau1[semaine],recap!$A5,Tableau1[col18])</f>
        <v>0</v>
      </c>
    </row>
    <row r="6" spans="1:19">
      <c r="A6" s="4">
        <v>4</v>
      </c>
      <c r="C6">
        <f>SUMIF(Tableau1[semaine],recap!$A6,Tableau1[col2])</f>
        <v>0</v>
      </c>
      <c r="E6">
        <f>SUMIF(Tableau1[semaine],recap!$A7,Tableau1[col4])</f>
        <v>0</v>
      </c>
      <c r="G6">
        <f>SUMIF(Tableau1[semaine],recap!$A7,Tableau1[col6])</f>
        <v>0</v>
      </c>
      <c r="I6">
        <f>SUMIF(Tableau1[semaine],recap!$A7,Tableau1[col8])</f>
        <v>0</v>
      </c>
      <c r="K6">
        <f>SUMIF(Tableau1[semaine],recap!$A7,Tableau1[col10])</f>
        <v>0</v>
      </c>
      <c r="M6">
        <f>SUMIF(Tableau1[semaine],recap!$A7,Tableau1[col12])</f>
        <v>0</v>
      </c>
      <c r="O6">
        <f>SUMIF(Tableau1[semaine],recap!$A7,Tableau1[col14])</f>
        <v>0</v>
      </c>
      <c r="Q6">
        <f>SUMIF(Tableau1[semaine],recap!$A6,Tableau1[col16])</f>
        <v>0</v>
      </c>
      <c r="S6">
        <f>SUMIF(Tableau1[semaine],recap!$A6,Tableau1[col18])</f>
        <v>0</v>
      </c>
    </row>
    <row r="7" spans="1:19">
      <c r="A7" s="4">
        <v>5</v>
      </c>
      <c r="C7">
        <f>SUMIF(Tableau1[semaine],recap!$A7,Tableau1[col2])</f>
        <v>0</v>
      </c>
      <c r="E7">
        <f>SUMIF(Tableau1[semaine],recap!$A8,Tableau1[col4])</f>
        <v>0</v>
      </c>
      <c r="G7">
        <f>SUMIF(Tableau1[semaine],recap!$A8,Tableau1[col6])</f>
        <v>0</v>
      </c>
      <c r="I7">
        <f>SUMIF(Tableau1[semaine],recap!$A8,Tableau1[col8])</f>
        <v>0</v>
      </c>
      <c r="K7">
        <f>SUMIF(Tableau1[semaine],recap!$A8,Tableau1[col10])</f>
        <v>0</v>
      </c>
      <c r="M7">
        <f>SUMIF(Tableau1[semaine],recap!$A8,Tableau1[col12])</f>
        <v>0</v>
      </c>
      <c r="O7">
        <f>SUMIF(Tableau1[semaine],recap!$A8,Tableau1[col14])</f>
        <v>0</v>
      </c>
      <c r="Q7">
        <f>SUMIF(Tableau1[semaine],recap!$A7,Tableau1[col16])</f>
        <v>0</v>
      </c>
      <c r="S7">
        <f>SUMIF(Tableau1[semaine],recap!$A7,Tableau1[col18])</f>
        <v>0</v>
      </c>
    </row>
    <row r="8" spans="1:19">
      <c r="A8" s="4">
        <v>6</v>
      </c>
      <c r="C8">
        <f>SUMIF(Tableau1[semaine],recap!$A8,Tableau1[col2])</f>
        <v>0</v>
      </c>
      <c r="E8">
        <f>SUMIF(Tableau1[semaine],recap!$A9,Tableau1[col4])</f>
        <v>0</v>
      </c>
      <c r="G8">
        <f>SUMIF(Tableau1[semaine],recap!$A9,Tableau1[col6])</f>
        <v>0</v>
      </c>
      <c r="I8">
        <f>SUMIF(Tableau1[semaine],recap!$A9,Tableau1[col8])</f>
        <v>0</v>
      </c>
      <c r="K8">
        <f>SUMIF(Tableau1[semaine],recap!$A9,Tableau1[col10])</f>
        <v>0</v>
      </c>
      <c r="M8">
        <f>SUMIF(Tableau1[semaine],recap!$A9,Tableau1[col12])</f>
        <v>0</v>
      </c>
      <c r="O8">
        <f>SUMIF(Tableau1[semaine],recap!$A9,Tableau1[col14])</f>
        <v>0</v>
      </c>
      <c r="Q8">
        <f>SUMIF(Tableau1[semaine],recap!$A8,Tableau1[col16])</f>
        <v>0</v>
      </c>
      <c r="S8">
        <f>SUMIF(Tableau1[semaine],recap!$A8,Tableau1[col18])</f>
        <v>0</v>
      </c>
    </row>
    <row r="9" spans="1:19">
      <c r="A9" s="4">
        <v>7</v>
      </c>
      <c r="C9">
        <f>SUMIF(Tableau1[semaine],recap!$A9,Tableau1[col2])</f>
        <v>0</v>
      </c>
      <c r="E9">
        <f>SUMIF(Tableau1[semaine],recap!$A10,Tableau1[col4])</f>
        <v>0</v>
      </c>
      <c r="G9">
        <f>SUMIF(Tableau1[semaine],recap!$A10,Tableau1[col6])</f>
        <v>0</v>
      </c>
      <c r="I9">
        <f>SUMIF(Tableau1[semaine],recap!$A10,Tableau1[col8])</f>
        <v>0</v>
      </c>
      <c r="K9">
        <f>SUMIF(Tableau1[semaine],recap!$A10,Tableau1[col10])</f>
        <v>0</v>
      </c>
      <c r="M9">
        <f>SUMIF(Tableau1[semaine],recap!$A10,Tableau1[col12])</f>
        <v>0</v>
      </c>
      <c r="O9">
        <f>SUMIF(Tableau1[semaine],recap!$A10,Tableau1[col14])</f>
        <v>0</v>
      </c>
      <c r="Q9">
        <f>SUMIF(Tableau1[semaine],recap!$A9,Tableau1[col16])</f>
        <v>0</v>
      </c>
      <c r="S9">
        <f>SUMIF(Tableau1[semaine],recap!$A9,Tableau1[col18])</f>
        <v>0</v>
      </c>
    </row>
    <row r="10" spans="1:19">
      <c r="A10" s="4">
        <v>8</v>
      </c>
      <c r="C10">
        <f>SUMIF(Tableau1[semaine],recap!$A10,Tableau1[col2])</f>
        <v>0</v>
      </c>
      <c r="E10">
        <f>SUMIF(Tableau1[semaine],recap!$A11,Tableau1[col4])</f>
        <v>0</v>
      </c>
      <c r="G10">
        <f>SUMIF(Tableau1[semaine],recap!$A11,Tableau1[col6])</f>
        <v>0</v>
      </c>
      <c r="I10">
        <f>SUMIF(Tableau1[semaine],recap!$A11,Tableau1[col8])</f>
        <v>0</v>
      </c>
      <c r="K10">
        <f>SUMIF(Tableau1[semaine],recap!$A11,Tableau1[col10])</f>
        <v>0</v>
      </c>
      <c r="M10">
        <f>SUMIF(Tableau1[semaine],recap!$A11,Tableau1[col12])</f>
        <v>0</v>
      </c>
      <c r="O10">
        <f>SUMIF(Tableau1[semaine],recap!$A11,Tableau1[col14])</f>
        <v>0</v>
      </c>
      <c r="Q10">
        <f>SUMIF(Tableau1[semaine],recap!$A10,Tableau1[col16])</f>
        <v>0</v>
      </c>
      <c r="S10">
        <f>SUMIF(Tableau1[semaine],recap!$A10,Tableau1[col18])</f>
        <v>0</v>
      </c>
    </row>
    <row r="11" spans="1:19">
      <c r="A11" s="4">
        <v>9</v>
      </c>
      <c r="C11">
        <f>SUMIF(Tableau1[semaine],recap!$A11,Tableau1[col2])</f>
        <v>0</v>
      </c>
      <c r="E11">
        <f>SUMIF(Tableau1[semaine],recap!$A12,Tableau1[col4])</f>
        <v>0</v>
      </c>
      <c r="G11">
        <f>SUMIF(Tableau1[semaine],recap!$A12,Tableau1[col6])</f>
        <v>0</v>
      </c>
      <c r="I11">
        <f>SUMIF(Tableau1[semaine],recap!$A12,Tableau1[col8])</f>
        <v>0</v>
      </c>
      <c r="K11">
        <f>SUMIF(Tableau1[semaine],recap!$A12,Tableau1[col10])</f>
        <v>0</v>
      </c>
      <c r="M11">
        <f>SUMIF(Tableau1[semaine],recap!$A12,Tableau1[col12])</f>
        <v>0</v>
      </c>
      <c r="O11">
        <f>SUMIF(Tableau1[semaine],recap!$A12,Tableau1[col14])</f>
        <v>0</v>
      </c>
      <c r="Q11">
        <f>SUMIF(Tableau1[semaine],recap!$A11,Tableau1[col16])</f>
        <v>0</v>
      </c>
      <c r="S11">
        <f>SUMIF(Tableau1[semaine],recap!$A11,Tableau1[col18])</f>
        <v>0</v>
      </c>
    </row>
    <row r="12" spans="1:19">
      <c r="A12" s="4">
        <v>10</v>
      </c>
      <c r="C12">
        <f>SUMIF(Tableau1[semaine],recap!$A12,Tableau1[col2])</f>
        <v>0</v>
      </c>
      <c r="E12">
        <f>SUMIF(Tableau1[semaine],recap!$A13,Tableau1[col4])</f>
        <v>0</v>
      </c>
      <c r="G12">
        <f>SUMIF(Tableau1[semaine],recap!$A13,Tableau1[col6])</f>
        <v>0</v>
      </c>
      <c r="I12">
        <f>SUMIF(Tableau1[semaine],recap!$A13,Tableau1[col8])</f>
        <v>0</v>
      </c>
      <c r="K12">
        <f>SUMIF(Tableau1[semaine],recap!$A13,Tableau1[col10])</f>
        <v>0</v>
      </c>
      <c r="M12">
        <f>SUMIF(Tableau1[semaine],recap!$A13,Tableau1[col12])</f>
        <v>0</v>
      </c>
      <c r="O12">
        <f>SUMIF(Tableau1[semaine],recap!$A13,Tableau1[col14])</f>
        <v>0</v>
      </c>
      <c r="Q12">
        <f>SUMIF(Tableau1[semaine],recap!$A12,Tableau1[col16])</f>
        <v>0</v>
      </c>
      <c r="S12">
        <f>SUMIF(Tableau1[semaine],recap!$A12,Tableau1[col18])</f>
        <v>0</v>
      </c>
    </row>
    <row r="13" spans="1:19">
      <c r="A13" s="4">
        <v>11</v>
      </c>
      <c r="C13">
        <f>SUMIF(Tableau1[semaine],recap!$A13,Tableau1[col2])</f>
        <v>0</v>
      </c>
      <c r="E13">
        <f>SUMIF(Tableau1[semaine],recap!$A14,Tableau1[col4])</f>
        <v>0</v>
      </c>
      <c r="G13">
        <f>SUMIF(Tableau1[semaine],recap!$A14,Tableau1[col6])</f>
        <v>0</v>
      </c>
      <c r="I13">
        <f>SUMIF(Tableau1[semaine],recap!$A14,Tableau1[col8])</f>
        <v>0</v>
      </c>
      <c r="K13">
        <f>SUMIF(Tableau1[semaine],recap!$A14,Tableau1[col10])</f>
        <v>0</v>
      </c>
      <c r="M13">
        <f>SUMIF(Tableau1[semaine],recap!$A14,Tableau1[col12])</f>
        <v>0</v>
      </c>
      <c r="O13">
        <f>SUMIF(Tableau1[semaine],recap!$A14,Tableau1[col14])</f>
        <v>0</v>
      </c>
      <c r="Q13">
        <f>SUMIF(Tableau1[semaine],recap!$A13,Tableau1[col16])</f>
        <v>0</v>
      </c>
      <c r="S13">
        <f>SUMIF(Tableau1[semaine],recap!$A13,Tableau1[col18])</f>
        <v>0</v>
      </c>
    </row>
    <row r="14" spans="1:19">
      <c r="A14" s="4">
        <v>12</v>
      </c>
      <c r="C14">
        <f>SUMIF(Tableau1[semaine],recap!$A14,Tableau1[col2])</f>
        <v>0</v>
      </c>
      <c r="E14">
        <f>SUMIF(Tableau1[semaine],recap!$A15,Tableau1[col4])</f>
        <v>0</v>
      </c>
      <c r="G14">
        <f>SUMIF(Tableau1[semaine],recap!$A15,Tableau1[col6])</f>
        <v>0</v>
      </c>
      <c r="I14">
        <f>SUMIF(Tableau1[semaine],recap!$A15,Tableau1[col8])</f>
        <v>0</v>
      </c>
      <c r="K14">
        <f>SUMIF(Tableau1[semaine],recap!$A15,Tableau1[col10])</f>
        <v>0</v>
      </c>
      <c r="M14">
        <f>SUMIF(Tableau1[semaine],recap!$A15,Tableau1[col12])</f>
        <v>0</v>
      </c>
      <c r="O14">
        <f>SUMIF(Tableau1[semaine],recap!$A15,Tableau1[col14])</f>
        <v>0</v>
      </c>
      <c r="Q14">
        <f>SUMIF(Tableau1[semaine],recap!$A14,Tableau1[col16])</f>
        <v>0</v>
      </c>
      <c r="S14">
        <f>SUMIF(Tableau1[semaine],recap!$A14,Tableau1[col18])</f>
        <v>0</v>
      </c>
    </row>
    <row r="15" spans="1:19">
      <c r="A15" s="4">
        <v>13</v>
      </c>
      <c r="C15">
        <f>SUMIF(Tableau1[semaine],recap!$A15,Tableau1[col2])</f>
        <v>0</v>
      </c>
      <c r="E15">
        <f>SUMIF(Tableau1[semaine],recap!$A16,Tableau1[col4])</f>
        <v>0</v>
      </c>
      <c r="G15">
        <f>SUMIF(Tableau1[semaine],recap!$A16,Tableau1[col6])</f>
        <v>0</v>
      </c>
      <c r="I15">
        <f>SUMIF(Tableau1[semaine],recap!$A16,Tableau1[col8])</f>
        <v>0</v>
      </c>
      <c r="K15">
        <f>SUMIF(Tableau1[semaine],recap!$A16,Tableau1[col10])</f>
        <v>0</v>
      </c>
      <c r="M15">
        <f>SUMIF(Tableau1[semaine],recap!$A16,Tableau1[col12])</f>
        <v>0</v>
      </c>
      <c r="O15">
        <f>SUMIF(Tableau1[semaine],recap!$A16,Tableau1[col14])</f>
        <v>0</v>
      </c>
      <c r="Q15">
        <f>SUMIF(Tableau1[semaine],recap!$A15,Tableau1[col16])</f>
        <v>0</v>
      </c>
      <c r="S15">
        <f>SUMIF(Tableau1[semaine],recap!$A15,Tableau1[col18])</f>
        <v>0</v>
      </c>
    </row>
    <row r="16" spans="1:19">
      <c r="A16" s="4">
        <v>14</v>
      </c>
      <c r="C16">
        <f>SUMIF(Tableau1[semaine],recap!$A16,Tableau1[col2])</f>
        <v>0</v>
      </c>
      <c r="E16">
        <f>SUMIF(Tableau1[semaine],recap!$A17,Tableau1[col4])</f>
        <v>0</v>
      </c>
      <c r="G16">
        <f>SUMIF(Tableau1[semaine],recap!$A17,Tableau1[col6])</f>
        <v>0</v>
      </c>
      <c r="I16">
        <f>SUMIF(Tableau1[semaine],recap!$A17,Tableau1[col8])</f>
        <v>0</v>
      </c>
      <c r="K16">
        <f>SUMIF(Tableau1[semaine],recap!$A17,Tableau1[col10])</f>
        <v>0</v>
      </c>
      <c r="M16">
        <f>SUMIF(Tableau1[semaine],recap!$A17,Tableau1[col12])</f>
        <v>0</v>
      </c>
      <c r="O16">
        <f>SUMIF(Tableau1[semaine],recap!$A17,Tableau1[col14])</f>
        <v>0</v>
      </c>
      <c r="Q16">
        <f>SUMIF(Tableau1[semaine],recap!$A16,Tableau1[col16])</f>
        <v>0</v>
      </c>
      <c r="S16">
        <f>SUMIF(Tableau1[semaine],recap!$A16,Tableau1[col18])</f>
        <v>0</v>
      </c>
    </row>
    <row r="17" spans="1:19">
      <c r="A17" s="4">
        <v>15</v>
      </c>
      <c r="C17">
        <f>SUMIF(Tableau1[semaine],recap!$A17,Tableau1[col2])</f>
        <v>0</v>
      </c>
      <c r="E17">
        <f>SUMIF(Tableau1[semaine],recap!$A18,Tableau1[col4])</f>
        <v>0</v>
      </c>
      <c r="G17">
        <f>SUMIF(Tableau1[semaine],recap!$A18,Tableau1[col6])</f>
        <v>0</v>
      </c>
      <c r="I17">
        <f>SUMIF(Tableau1[semaine],recap!$A18,Tableau1[col8])</f>
        <v>0</v>
      </c>
      <c r="K17">
        <f>SUMIF(Tableau1[semaine],recap!$A18,Tableau1[col10])</f>
        <v>0</v>
      </c>
      <c r="M17">
        <f>SUMIF(Tableau1[semaine],recap!$A18,Tableau1[col12])</f>
        <v>0</v>
      </c>
      <c r="O17">
        <f>SUMIF(Tableau1[semaine],recap!$A18,Tableau1[col14])</f>
        <v>0</v>
      </c>
      <c r="Q17">
        <f>SUMIF(Tableau1[semaine],recap!$A17,Tableau1[col16])</f>
        <v>0</v>
      </c>
      <c r="S17">
        <f>SUMIF(Tableau1[semaine],recap!$A17,Tableau1[col18])</f>
        <v>0</v>
      </c>
    </row>
    <row r="18" spans="1:19">
      <c r="A18" s="4">
        <v>16</v>
      </c>
      <c r="C18">
        <f>SUMIF(Tableau1[semaine],recap!$A18,Tableau1[col2])</f>
        <v>0</v>
      </c>
      <c r="E18">
        <f>SUMIF(Tableau1[semaine],recap!$A19,Tableau1[col4])</f>
        <v>0</v>
      </c>
      <c r="G18">
        <f>SUMIF(Tableau1[semaine],recap!$A19,Tableau1[col6])</f>
        <v>0</v>
      </c>
      <c r="I18">
        <f>SUMIF(Tableau1[semaine],recap!$A19,Tableau1[col8])</f>
        <v>0</v>
      </c>
      <c r="K18">
        <f>SUMIF(Tableau1[semaine],recap!$A19,Tableau1[col10])</f>
        <v>0</v>
      </c>
      <c r="M18">
        <f>SUMIF(Tableau1[semaine],recap!$A19,Tableau1[col12])</f>
        <v>0</v>
      </c>
      <c r="O18">
        <f>SUMIF(Tableau1[semaine],recap!$A19,Tableau1[col14])</f>
        <v>0</v>
      </c>
      <c r="Q18">
        <f>SUMIF(Tableau1[semaine],recap!$A18,Tableau1[col16])</f>
        <v>0</v>
      </c>
      <c r="S18">
        <f>SUMIF(Tableau1[semaine],recap!$A18,Tableau1[col18])</f>
        <v>0</v>
      </c>
    </row>
    <row r="19" spans="1:19">
      <c r="A19" s="4">
        <v>17</v>
      </c>
      <c r="C19">
        <f>SUMIF(Tableau1[semaine],recap!$A19,Tableau1[col2])</f>
        <v>0</v>
      </c>
      <c r="E19">
        <f>SUMIF(Tableau1[semaine],recap!$A20,Tableau1[col4])</f>
        <v>0</v>
      </c>
      <c r="G19">
        <f>SUMIF(Tableau1[semaine],recap!$A20,Tableau1[col6])</f>
        <v>0</v>
      </c>
      <c r="I19">
        <f>SUMIF(Tableau1[semaine],recap!$A20,Tableau1[col8])</f>
        <v>0</v>
      </c>
      <c r="K19">
        <f>SUMIF(Tableau1[semaine],recap!$A20,Tableau1[col10])</f>
        <v>0</v>
      </c>
      <c r="M19">
        <f>SUMIF(Tableau1[semaine],recap!$A20,Tableau1[col12])</f>
        <v>0</v>
      </c>
      <c r="O19">
        <f>SUMIF(Tableau1[semaine],recap!$A20,Tableau1[col14])</f>
        <v>0</v>
      </c>
      <c r="Q19">
        <f>SUMIF(Tableau1[semaine],recap!$A19,Tableau1[col16])</f>
        <v>0</v>
      </c>
      <c r="S19">
        <f>SUMIF(Tableau1[semaine],recap!$A19,Tableau1[col18])</f>
        <v>0</v>
      </c>
    </row>
    <row r="20" spans="1:19">
      <c r="A20" s="4">
        <v>18</v>
      </c>
      <c r="C20">
        <f>SUMIF(Tableau1[semaine],recap!$A20,Tableau1[col2])</f>
        <v>0</v>
      </c>
      <c r="E20">
        <f>SUMIF(Tableau1[semaine],recap!$A21,Tableau1[col4])</f>
        <v>0</v>
      </c>
      <c r="G20">
        <f>SUMIF(Tableau1[semaine],recap!$A21,Tableau1[col6])</f>
        <v>0</v>
      </c>
      <c r="I20">
        <f>SUMIF(Tableau1[semaine],recap!$A21,Tableau1[col8])</f>
        <v>0</v>
      </c>
      <c r="K20">
        <f>SUMIF(Tableau1[semaine],recap!$A21,Tableau1[col10])</f>
        <v>0</v>
      </c>
      <c r="M20">
        <f>SUMIF(Tableau1[semaine],recap!$A21,Tableau1[col12])</f>
        <v>0</v>
      </c>
      <c r="O20">
        <f>SUMIF(Tableau1[semaine],recap!$A21,Tableau1[col14])</f>
        <v>0</v>
      </c>
      <c r="Q20">
        <f>SUMIF(Tableau1[semaine],recap!$A20,Tableau1[col16])</f>
        <v>0</v>
      </c>
      <c r="S20">
        <f>SUMIF(Tableau1[semaine],recap!$A20,Tableau1[col18])</f>
        <v>0</v>
      </c>
    </row>
    <row r="21" spans="1:19">
      <c r="A21" s="4">
        <v>19</v>
      </c>
      <c r="C21">
        <f>SUMIF(Tableau1[semaine],recap!$A21,Tableau1[col2])</f>
        <v>0</v>
      </c>
      <c r="E21">
        <f>SUMIF(Tableau1[semaine],recap!$A22,Tableau1[col4])</f>
        <v>0</v>
      </c>
      <c r="G21">
        <f>SUMIF(Tableau1[semaine],recap!$A22,Tableau1[col6])</f>
        <v>0</v>
      </c>
      <c r="I21">
        <f>SUMIF(Tableau1[semaine],recap!$A22,Tableau1[col8])</f>
        <v>0</v>
      </c>
      <c r="K21">
        <f>SUMIF(Tableau1[semaine],recap!$A22,Tableau1[col10])</f>
        <v>0</v>
      </c>
      <c r="M21">
        <f>SUMIF(Tableau1[semaine],recap!$A22,Tableau1[col12])</f>
        <v>0</v>
      </c>
      <c r="O21">
        <f>SUMIF(Tableau1[semaine],recap!$A22,Tableau1[col14])</f>
        <v>0</v>
      </c>
      <c r="Q21">
        <f>SUMIF(Tableau1[semaine],recap!$A21,Tableau1[col16])</f>
        <v>0</v>
      </c>
      <c r="S21">
        <f>SUMIF(Tableau1[semaine],recap!$A21,Tableau1[col18])</f>
        <v>0</v>
      </c>
    </row>
    <row r="22" spans="1:19">
      <c r="A22" s="4">
        <v>20</v>
      </c>
      <c r="C22">
        <f>SUMIF(Tableau1[semaine],recap!$A22,Tableau1[col2])</f>
        <v>0</v>
      </c>
      <c r="E22">
        <f>SUMIF(Tableau1[semaine],recap!$A23,Tableau1[col4])</f>
        <v>0</v>
      </c>
      <c r="G22">
        <f>SUMIF(Tableau1[semaine],recap!$A23,Tableau1[col6])</f>
        <v>0</v>
      </c>
      <c r="I22">
        <f>SUMIF(Tableau1[semaine],recap!$A23,Tableau1[col8])</f>
        <v>0</v>
      </c>
      <c r="K22">
        <f>SUMIF(Tableau1[semaine],recap!$A23,Tableau1[col10])</f>
        <v>0</v>
      </c>
      <c r="M22">
        <f>SUMIF(Tableau1[semaine],recap!$A23,Tableau1[col12])</f>
        <v>0</v>
      </c>
      <c r="O22">
        <f>SUMIF(Tableau1[semaine],recap!$A23,Tableau1[col14])</f>
        <v>0</v>
      </c>
      <c r="Q22">
        <f>SUMIF(Tableau1[semaine],recap!$A22,Tableau1[col16])</f>
        <v>0</v>
      </c>
      <c r="S22">
        <f>SUMIF(Tableau1[semaine],recap!$A22,Tableau1[col18])</f>
        <v>0</v>
      </c>
    </row>
    <row r="23" spans="1:19">
      <c r="A23" s="4">
        <v>21</v>
      </c>
      <c r="C23">
        <f>SUMIF(Tableau1[semaine],recap!$A23,Tableau1[col2])</f>
        <v>0</v>
      </c>
      <c r="E23">
        <f>SUMIF(Tableau1[semaine],recap!$A24,Tableau1[col4])</f>
        <v>0</v>
      </c>
      <c r="G23">
        <f>SUMIF(Tableau1[semaine],recap!$A24,Tableau1[col6])</f>
        <v>0</v>
      </c>
      <c r="I23">
        <f>SUMIF(Tableau1[semaine],recap!$A24,Tableau1[col8])</f>
        <v>0</v>
      </c>
      <c r="K23">
        <f>SUMIF(Tableau1[semaine],recap!$A24,Tableau1[col10])</f>
        <v>0</v>
      </c>
      <c r="M23">
        <f>SUMIF(Tableau1[semaine],recap!$A24,Tableau1[col12])</f>
        <v>0</v>
      </c>
      <c r="O23">
        <f>SUMIF(Tableau1[semaine],recap!$A24,Tableau1[col14])</f>
        <v>0</v>
      </c>
      <c r="Q23">
        <f>SUMIF(Tableau1[semaine],recap!$A23,Tableau1[col16])</f>
        <v>0</v>
      </c>
      <c r="S23">
        <f>SUMIF(Tableau1[semaine],recap!$A23,Tableau1[col18])</f>
        <v>0</v>
      </c>
    </row>
    <row r="24" spans="1:19">
      <c r="A24" s="4">
        <v>22</v>
      </c>
      <c r="C24">
        <f>SUMIF(Tableau1[semaine],recap!$A24,Tableau1[col2])</f>
        <v>0</v>
      </c>
      <c r="E24">
        <f>SUMIF(Tableau1[semaine],recap!$A25,Tableau1[col4])</f>
        <v>0</v>
      </c>
      <c r="G24">
        <f>SUMIF(Tableau1[semaine],recap!$A25,Tableau1[col6])</f>
        <v>0</v>
      </c>
      <c r="I24">
        <f>SUMIF(Tableau1[semaine],recap!$A25,Tableau1[col8])</f>
        <v>0</v>
      </c>
      <c r="K24">
        <f>SUMIF(Tableau1[semaine],recap!$A25,Tableau1[col10])</f>
        <v>0</v>
      </c>
      <c r="M24">
        <f>SUMIF(Tableau1[semaine],recap!$A25,Tableau1[col12])</f>
        <v>0</v>
      </c>
      <c r="O24">
        <f>SUMIF(Tableau1[semaine],recap!$A25,Tableau1[col14])</f>
        <v>0</v>
      </c>
      <c r="Q24">
        <f>SUMIF(Tableau1[semaine],recap!$A24,Tableau1[col16])</f>
        <v>0</v>
      </c>
      <c r="S24">
        <f>SUMIF(Tableau1[semaine],recap!$A24,Tableau1[col18])</f>
        <v>0</v>
      </c>
    </row>
    <row r="25" spans="1:19">
      <c r="A25" s="4">
        <v>23</v>
      </c>
      <c r="C25">
        <f>SUMIF(Tableau1[semaine],recap!$A25,Tableau1[col2])</f>
        <v>0</v>
      </c>
      <c r="E25">
        <f>SUMIF(Tableau1[semaine],recap!$A26,Tableau1[col4])</f>
        <v>0</v>
      </c>
      <c r="G25">
        <f>SUMIF(Tableau1[semaine],recap!$A26,Tableau1[col6])</f>
        <v>0</v>
      </c>
      <c r="I25">
        <f>SUMIF(Tableau1[semaine],recap!$A26,Tableau1[col8])</f>
        <v>0</v>
      </c>
      <c r="K25">
        <f>SUMIF(Tableau1[semaine],recap!$A26,Tableau1[col10])</f>
        <v>0</v>
      </c>
      <c r="M25">
        <f>SUMIF(Tableau1[semaine],recap!$A26,Tableau1[col12])</f>
        <v>0</v>
      </c>
      <c r="O25">
        <f>SUMIF(Tableau1[semaine],recap!$A26,Tableau1[col14])</f>
        <v>0</v>
      </c>
      <c r="Q25">
        <f>SUMIF(Tableau1[semaine],recap!$A25,Tableau1[col16])</f>
        <v>0</v>
      </c>
      <c r="S25">
        <f>SUMIF(Tableau1[semaine],recap!$A25,Tableau1[col18])</f>
        <v>0</v>
      </c>
    </row>
    <row r="26" spans="1:19">
      <c r="A26" s="4">
        <v>24</v>
      </c>
      <c r="C26">
        <f>SUMIF(Tableau1[semaine],recap!$A26,Tableau1[col2])</f>
        <v>0</v>
      </c>
      <c r="E26">
        <f>SUMIF(Tableau1[semaine],recap!$A27,Tableau1[col4])</f>
        <v>0</v>
      </c>
      <c r="G26">
        <f>SUMIF(Tableau1[semaine],recap!$A27,Tableau1[col6])</f>
        <v>0</v>
      </c>
      <c r="I26">
        <f>SUMIF(Tableau1[semaine],recap!$A27,Tableau1[col8])</f>
        <v>0</v>
      </c>
      <c r="K26">
        <f>SUMIF(Tableau1[semaine],recap!$A27,Tableau1[col10])</f>
        <v>0</v>
      </c>
      <c r="M26">
        <f>SUMIF(Tableau1[semaine],recap!$A27,Tableau1[col12])</f>
        <v>0</v>
      </c>
      <c r="O26">
        <f>SUMIF(Tableau1[semaine],recap!$A27,Tableau1[col14])</f>
        <v>0</v>
      </c>
      <c r="Q26">
        <f>SUMIF(Tableau1[semaine],recap!$A26,Tableau1[col16])</f>
        <v>0</v>
      </c>
      <c r="S26">
        <f>SUMIF(Tableau1[semaine],recap!$A26,Tableau1[col18])</f>
        <v>0</v>
      </c>
    </row>
    <row r="27" spans="1:19">
      <c r="A27" s="4">
        <v>25</v>
      </c>
      <c r="C27">
        <f>SUMIF(Tableau1[semaine],recap!$A27,Tableau1[col2])</f>
        <v>0</v>
      </c>
      <c r="E27">
        <f>SUMIF(Tableau1[semaine],recap!$A28,Tableau1[col4])</f>
        <v>0</v>
      </c>
      <c r="G27">
        <f>SUMIF(Tableau1[semaine],recap!$A28,Tableau1[col6])</f>
        <v>0</v>
      </c>
      <c r="I27">
        <f>SUMIF(Tableau1[semaine],recap!$A28,Tableau1[col8])</f>
        <v>0</v>
      </c>
      <c r="K27">
        <f>SUMIF(Tableau1[semaine],recap!$A28,Tableau1[col10])</f>
        <v>0</v>
      </c>
      <c r="M27">
        <f>SUMIF(Tableau1[semaine],recap!$A28,Tableau1[col12])</f>
        <v>0</v>
      </c>
      <c r="O27">
        <f>SUMIF(Tableau1[semaine],recap!$A28,Tableau1[col14])</f>
        <v>0</v>
      </c>
      <c r="Q27">
        <f>SUMIF(Tableau1[semaine],recap!$A27,Tableau1[col16])</f>
        <v>0</v>
      </c>
      <c r="S27">
        <f>SUMIF(Tableau1[semaine],recap!$A27,Tableau1[col18])</f>
        <v>0</v>
      </c>
    </row>
    <row r="28" spans="1:19">
      <c r="A28" s="4">
        <v>26</v>
      </c>
      <c r="C28">
        <f>SUMIF(Tableau1[semaine],recap!$A28,Tableau1[col2])</f>
        <v>0</v>
      </c>
      <c r="E28">
        <f>SUMIF(Tableau1[semaine],recap!$A29,Tableau1[col4])</f>
        <v>0</v>
      </c>
      <c r="G28">
        <f>SUMIF(Tableau1[semaine],recap!$A29,Tableau1[col6])</f>
        <v>0</v>
      </c>
      <c r="I28">
        <f>SUMIF(Tableau1[semaine],recap!$A29,Tableau1[col8])</f>
        <v>0</v>
      </c>
      <c r="K28">
        <f>SUMIF(Tableau1[semaine],recap!$A29,Tableau1[col10])</f>
        <v>0</v>
      </c>
      <c r="M28">
        <f>SUMIF(Tableau1[semaine],recap!$A29,Tableau1[col12])</f>
        <v>0</v>
      </c>
      <c r="O28">
        <f>SUMIF(Tableau1[semaine],recap!$A29,Tableau1[col14])</f>
        <v>0</v>
      </c>
      <c r="Q28">
        <f>SUMIF(Tableau1[semaine],recap!$A28,Tableau1[col16])</f>
        <v>0</v>
      </c>
      <c r="S28">
        <f>SUMIF(Tableau1[semaine],recap!$A28,Tableau1[col18])</f>
        <v>0</v>
      </c>
    </row>
    <row r="29" spans="1:19">
      <c r="A29" s="4">
        <v>27</v>
      </c>
      <c r="C29">
        <f>SUMIF(Tableau1[semaine],recap!$A29,Tableau1[col2])</f>
        <v>0</v>
      </c>
      <c r="E29">
        <f>SUMIF(Tableau1[semaine],recap!$A30,Tableau1[col4])</f>
        <v>0</v>
      </c>
      <c r="G29">
        <f>SUMIF(Tableau1[semaine],recap!$A30,Tableau1[col6])</f>
        <v>0</v>
      </c>
      <c r="I29">
        <f>SUMIF(Tableau1[semaine],recap!$A30,Tableau1[col8])</f>
        <v>0</v>
      </c>
      <c r="K29">
        <f>SUMIF(Tableau1[semaine],recap!$A30,Tableau1[col10])</f>
        <v>0</v>
      </c>
      <c r="M29">
        <f>SUMIF(Tableau1[semaine],recap!$A30,Tableau1[col12])</f>
        <v>0</v>
      </c>
      <c r="O29">
        <f>SUMIF(Tableau1[semaine],recap!$A30,Tableau1[col14])</f>
        <v>0</v>
      </c>
      <c r="Q29">
        <f>SUMIF(Tableau1[semaine],recap!$A29,Tableau1[col16])</f>
        <v>0</v>
      </c>
      <c r="S29">
        <f>SUMIF(Tableau1[semaine],recap!$A29,Tableau1[col18])</f>
        <v>0</v>
      </c>
    </row>
    <row r="30" spans="1:19">
      <c r="A30" s="4">
        <v>28</v>
      </c>
      <c r="C30">
        <f>SUMIF(Tableau1[semaine],recap!$A30,Tableau1[col2])</f>
        <v>0</v>
      </c>
      <c r="E30">
        <f>SUMIF(Tableau1[semaine],recap!$A31,Tableau1[col4])</f>
        <v>0</v>
      </c>
      <c r="G30">
        <f>SUMIF(Tableau1[semaine],recap!$A31,Tableau1[col6])</f>
        <v>0</v>
      </c>
      <c r="I30">
        <f>SUMIF(Tableau1[semaine],recap!$A31,Tableau1[col8])</f>
        <v>0</v>
      </c>
      <c r="K30">
        <f>SUMIF(Tableau1[semaine],recap!$A31,Tableau1[col10])</f>
        <v>0</v>
      </c>
      <c r="M30">
        <f>SUMIF(Tableau1[semaine],recap!$A31,Tableau1[col12])</f>
        <v>0</v>
      </c>
      <c r="O30">
        <f>SUMIF(Tableau1[semaine],recap!$A31,Tableau1[col14])</f>
        <v>0</v>
      </c>
      <c r="Q30">
        <f>SUMIF(Tableau1[semaine],recap!$A30,Tableau1[col16])</f>
        <v>0</v>
      </c>
      <c r="S30">
        <f>SUMIF(Tableau1[semaine],recap!$A30,Tableau1[col18])</f>
        <v>0</v>
      </c>
    </row>
    <row r="31" spans="1:19">
      <c r="A31" s="4">
        <v>29</v>
      </c>
      <c r="C31">
        <f>SUMIF(Tableau1[semaine],recap!$A31,Tableau1[col2])</f>
        <v>0</v>
      </c>
      <c r="E31">
        <f>SUMIF(Tableau1[semaine],recap!$A32,Tableau1[col4])</f>
        <v>0</v>
      </c>
      <c r="G31">
        <f>SUMIF(Tableau1[semaine],recap!$A32,Tableau1[col6])</f>
        <v>0</v>
      </c>
      <c r="I31">
        <f>SUMIF(Tableau1[semaine],recap!$A32,Tableau1[col8])</f>
        <v>0</v>
      </c>
      <c r="K31">
        <f>SUMIF(Tableau1[semaine],recap!$A32,Tableau1[col10])</f>
        <v>0</v>
      </c>
      <c r="M31">
        <f>SUMIF(Tableau1[semaine],recap!$A32,Tableau1[col12])</f>
        <v>0</v>
      </c>
      <c r="O31">
        <f>SUMIF(Tableau1[semaine],recap!$A32,Tableau1[col14])</f>
        <v>0</v>
      </c>
      <c r="Q31">
        <f>SUMIF(Tableau1[semaine],recap!$A31,Tableau1[col16])</f>
        <v>0</v>
      </c>
      <c r="S31">
        <f>SUMIF(Tableau1[semaine],recap!$A31,Tableau1[col18])</f>
        <v>0</v>
      </c>
    </row>
    <row r="32" spans="1:19">
      <c r="A32" s="4">
        <v>30</v>
      </c>
      <c r="C32">
        <f>SUMIF(Tableau1[semaine],recap!$A32,Tableau1[col2])</f>
        <v>0</v>
      </c>
      <c r="E32">
        <f>SUMIF(Tableau1[semaine],recap!$A33,Tableau1[col4])</f>
        <v>0</v>
      </c>
      <c r="G32">
        <f>SUMIF(Tableau1[semaine],recap!$A33,Tableau1[col6])</f>
        <v>0</v>
      </c>
      <c r="I32">
        <f>SUMIF(Tableau1[semaine],recap!$A33,Tableau1[col8])</f>
        <v>0</v>
      </c>
      <c r="K32">
        <f>SUMIF(Tableau1[semaine],recap!$A33,Tableau1[col10])</f>
        <v>0</v>
      </c>
      <c r="M32">
        <f>SUMIF(Tableau1[semaine],recap!$A33,Tableau1[col12])</f>
        <v>0</v>
      </c>
      <c r="O32">
        <f>SUMIF(Tableau1[semaine],recap!$A33,Tableau1[col14])</f>
        <v>0</v>
      </c>
      <c r="Q32">
        <f>SUMIF(Tableau1[semaine],recap!$A32,Tableau1[col16])</f>
        <v>0</v>
      </c>
      <c r="S32">
        <f>SUMIF(Tableau1[semaine],recap!$A32,Tableau1[col18])</f>
        <v>0</v>
      </c>
    </row>
    <row r="33" spans="1:19">
      <c r="A33" s="4">
        <v>31</v>
      </c>
      <c r="C33">
        <f>SUMIF(Tableau1[semaine],recap!$A33,Tableau1[col2])</f>
        <v>0</v>
      </c>
      <c r="E33">
        <f>SUMIF(Tableau1[semaine],recap!$A34,Tableau1[col4])</f>
        <v>0</v>
      </c>
      <c r="G33">
        <f>SUMIF(Tableau1[semaine],recap!$A34,Tableau1[col6])</f>
        <v>0</v>
      </c>
      <c r="I33">
        <f>SUMIF(Tableau1[semaine],recap!$A34,Tableau1[col8])</f>
        <v>0</v>
      </c>
      <c r="K33">
        <f>SUMIF(Tableau1[semaine],recap!$A34,Tableau1[col10])</f>
        <v>0</v>
      </c>
      <c r="M33">
        <f>SUMIF(Tableau1[semaine],recap!$A34,Tableau1[col12])</f>
        <v>0</v>
      </c>
      <c r="O33">
        <f>SUMIF(Tableau1[semaine],recap!$A34,Tableau1[col14])</f>
        <v>0</v>
      </c>
      <c r="Q33">
        <f>SUMIF(Tableau1[semaine],recap!$A33,Tableau1[col16])</f>
        <v>0</v>
      </c>
      <c r="S33">
        <f>SUMIF(Tableau1[semaine],recap!$A33,Tableau1[col18])</f>
        <v>0</v>
      </c>
    </row>
    <row r="34" spans="1:19">
      <c r="A34" s="4">
        <v>32</v>
      </c>
      <c r="C34">
        <f>SUMIF(Tableau1[semaine],recap!$A34,Tableau1[col2])</f>
        <v>0</v>
      </c>
      <c r="E34">
        <f>SUMIF(Tableau1[semaine],recap!$A35,Tableau1[col4])</f>
        <v>0</v>
      </c>
      <c r="G34">
        <f>SUMIF(Tableau1[semaine],recap!$A35,Tableau1[col6])</f>
        <v>0</v>
      </c>
      <c r="I34">
        <f>SUMIF(Tableau1[semaine],recap!$A35,Tableau1[col8])</f>
        <v>0</v>
      </c>
      <c r="K34">
        <f>SUMIF(Tableau1[semaine],recap!$A35,Tableau1[col10])</f>
        <v>0</v>
      </c>
      <c r="M34">
        <f>SUMIF(Tableau1[semaine],recap!$A35,Tableau1[col12])</f>
        <v>0</v>
      </c>
      <c r="O34">
        <f>SUMIF(Tableau1[semaine],recap!$A35,Tableau1[col14])</f>
        <v>0</v>
      </c>
      <c r="Q34">
        <f>SUMIF(Tableau1[semaine],recap!$A34,Tableau1[col16])</f>
        <v>0</v>
      </c>
      <c r="S34">
        <f>SUMIF(Tableau1[semaine],recap!$A34,Tableau1[col18])</f>
        <v>0</v>
      </c>
    </row>
    <row r="35" spans="1:19">
      <c r="A35" s="4">
        <v>33</v>
      </c>
      <c r="C35">
        <f>SUMIF(Tableau1[semaine],recap!$A35,Tableau1[col2])</f>
        <v>0</v>
      </c>
      <c r="E35">
        <f>SUMIF(Tableau1[semaine],recap!$A36,Tableau1[col4])</f>
        <v>0</v>
      </c>
      <c r="G35">
        <f>SUMIF(Tableau1[semaine],recap!$A36,Tableau1[col6])</f>
        <v>0</v>
      </c>
      <c r="I35">
        <f>SUMIF(Tableau1[semaine],recap!$A36,Tableau1[col8])</f>
        <v>0</v>
      </c>
      <c r="K35">
        <f>SUMIF(Tableau1[semaine],recap!$A36,Tableau1[col10])</f>
        <v>0</v>
      </c>
      <c r="M35">
        <f>SUMIF(Tableau1[semaine],recap!$A36,Tableau1[col12])</f>
        <v>0</v>
      </c>
      <c r="O35">
        <f>SUMIF(Tableau1[semaine],recap!$A36,Tableau1[col14])</f>
        <v>0</v>
      </c>
      <c r="Q35">
        <f>SUMIF(Tableau1[semaine],recap!$A35,Tableau1[col16])</f>
        <v>0</v>
      </c>
      <c r="S35">
        <f>SUMIF(Tableau1[semaine],recap!$A35,Tableau1[col18])</f>
        <v>0</v>
      </c>
    </row>
    <row r="36" spans="1:19">
      <c r="A36" s="4">
        <v>34</v>
      </c>
      <c r="C36">
        <f>SUMIF(Tableau1[semaine],recap!$A36,Tableau1[col2])</f>
        <v>0</v>
      </c>
      <c r="E36">
        <f>SUMIF(Tableau1[semaine],recap!$A37,Tableau1[col4])</f>
        <v>0</v>
      </c>
      <c r="G36">
        <f>SUMIF(Tableau1[semaine],recap!$A37,Tableau1[col6])</f>
        <v>0</v>
      </c>
      <c r="I36">
        <f>SUMIF(Tableau1[semaine],recap!$A37,Tableau1[col8])</f>
        <v>0</v>
      </c>
      <c r="K36">
        <f>SUMIF(Tableau1[semaine],recap!$A37,Tableau1[col10])</f>
        <v>0</v>
      </c>
      <c r="M36">
        <f>SUMIF(Tableau1[semaine],recap!$A37,Tableau1[col12])</f>
        <v>0</v>
      </c>
      <c r="O36">
        <f>SUMIF(Tableau1[semaine],recap!$A37,Tableau1[col14])</f>
        <v>0</v>
      </c>
      <c r="Q36">
        <f>SUMIF(Tableau1[semaine],recap!$A36,Tableau1[col16])</f>
        <v>0</v>
      </c>
      <c r="S36">
        <f>SUMIF(Tableau1[semaine],recap!$A36,Tableau1[col18])</f>
        <v>0</v>
      </c>
    </row>
    <row r="37" spans="1:19">
      <c r="A37" s="4">
        <v>35</v>
      </c>
      <c r="C37">
        <f>SUMIF(Tableau1[semaine],recap!$A37,Tableau1[col2])</f>
        <v>0</v>
      </c>
      <c r="E37">
        <f>SUMIF(Tableau1[semaine],recap!$A38,Tableau1[col4])</f>
        <v>0</v>
      </c>
      <c r="G37">
        <f>SUMIF(Tableau1[semaine],recap!$A38,Tableau1[col6])</f>
        <v>0</v>
      </c>
      <c r="I37">
        <f>SUMIF(Tableau1[semaine],recap!$A38,Tableau1[col8])</f>
        <v>0</v>
      </c>
      <c r="K37">
        <f>SUMIF(Tableau1[semaine],recap!$A38,Tableau1[col10])</f>
        <v>0</v>
      </c>
      <c r="M37">
        <f>SUMIF(Tableau1[semaine],recap!$A38,Tableau1[col12])</f>
        <v>0</v>
      </c>
      <c r="O37">
        <f>SUMIF(Tableau1[semaine],recap!$A38,Tableau1[col14])</f>
        <v>0</v>
      </c>
      <c r="Q37">
        <f>SUMIF(Tableau1[semaine],recap!$A37,Tableau1[col16])</f>
        <v>0</v>
      </c>
      <c r="S37">
        <f>SUMIF(Tableau1[semaine],recap!$A37,Tableau1[col18])</f>
        <v>0</v>
      </c>
    </row>
    <row r="38" spans="1:19">
      <c r="A38" s="4">
        <v>36</v>
      </c>
      <c r="C38">
        <f>SUMIF(Tableau1[semaine],recap!$A38,Tableau1[col2])</f>
        <v>0</v>
      </c>
      <c r="E38">
        <f>SUMIF(Tableau1[semaine],recap!$A39,Tableau1[col4])</f>
        <v>0</v>
      </c>
      <c r="G38">
        <f>SUMIF(Tableau1[semaine],recap!$A39,Tableau1[col6])</f>
        <v>0</v>
      </c>
      <c r="I38">
        <f>SUMIF(Tableau1[semaine],recap!$A39,Tableau1[col8])</f>
        <v>0</v>
      </c>
      <c r="K38">
        <f>SUMIF(Tableau1[semaine],recap!$A39,Tableau1[col10])</f>
        <v>0</v>
      </c>
      <c r="M38">
        <f>SUMIF(Tableau1[semaine],recap!$A39,Tableau1[col12])</f>
        <v>0</v>
      </c>
      <c r="O38">
        <f>SUMIF(Tableau1[semaine],recap!$A39,Tableau1[col14])</f>
        <v>0</v>
      </c>
      <c r="Q38">
        <f>SUMIF(Tableau1[semaine],recap!$A38,Tableau1[col16])</f>
        <v>0</v>
      </c>
      <c r="S38">
        <f>SUMIF(Tableau1[semaine],recap!$A38,Tableau1[col18])</f>
        <v>0</v>
      </c>
    </row>
    <row r="39" spans="1:19">
      <c r="A39" s="4">
        <v>37</v>
      </c>
      <c r="C39">
        <f>SUMIF(Tableau1[semaine],recap!$A39,Tableau1[col2])</f>
        <v>0</v>
      </c>
      <c r="E39">
        <f>SUMIF(Tableau1[semaine],recap!$A40,Tableau1[col4])</f>
        <v>0</v>
      </c>
      <c r="G39">
        <f>SUMIF(Tableau1[semaine],recap!$A40,Tableau1[col6])</f>
        <v>0</v>
      </c>
      <c r="I39">
        <f>SUMIF(Tableau1[semaine],recap!$A40,Tableau1[col8])</f>
        <v>0</v>
      </c>
      <c r="K39">
        <f>SUMIF(Tableau1[semaine],recap!$A40,Tableau1[col10])</f>
        <v>0</v>
      </c>
      <c r="M39">
        <f>SUMIF(Tableau1[semaine],recap!$A40,Tableau1[col12])</f>
        <v>0</v>
      </c>
      <c r="O39">
        <f>SUMIF(Tableau1[semaine],recap!$A40,Tableau1[col14])</f>
        <v>0</v>
      </c>
      <c r="Q39">
        <f>SUMIF(Tableau1[semaine],recap!$A39,Tableau1[col16])</f>
        <v>0</v>
      </c>
      <c r="S39">
        <f>SUMIF(Tableau1[semaine],recap!$A39,Tableau1[col18])</f>
        <v>0</v>
      </c>
    </row>
    <row r="40" spans="1:19">
      <c r="A40" s="4">
        <v>38</v>
      </c>
      <c r="C40">
        <f>SUMIF(Tableau1[semaine],recap!$A40,Tableau1[col2])</f>
        <v>0</v>
      </c>
      <c r="E40">
        <f>SUMIF(Tableau1[semaine],recap!$A41,Tableau1[col4])</f>
        <v>0</v>
      </c>
      <c r="G40">
        <f>SUMIF(Tableau1[semaine],recap!$A41,Tableau1[col6])</f>
        <v>0</v>
      </c>
      <c r="I40">
        <f>SUMIF(Tableau1[semaine],recap!$A41,Tableau1[col8])</f>
        <v>0</v>
      </c>
      <c r="K40">
        <f>SUMIF(Tableau1[semaine],recap!$A41,Tableau1[col10])</f>
        <v>0</v>
      </c>
      <c r="M40">
        <f>SUMIF(Tableau1[semaine],recap!$A41,Tableau1[col12])</f>
        <v>0</v>
      </c>
      <c r="O40">
        <f>SUMIF(Tableau1[semaine],recap!$A41,Tableau1[col14])</f>
        <v>0</v>
      </c>
      <c r="Q40">
        <f>SUMIF(Tableau1[semaine],recap!$A40,Tableau1[col16])</f>
        <v>0</v>
      </c>
      <c r="S40">
        <f>SUMIF(Tableau1[semaine],recap!$A40,Tableau1[col18])</f>
        <v>0</v>
      </c>
    </row>
    <row r="41" spans="1:19">
      <c r="A41" s="4">
        <v>39</v>
      </c>
      <c r="C41">
        <f>SUMIF(Tableau1[semaine],recap!$A41,Tableau1[col2])</f>
        <v>0</v>
      </c>
      <c r="E41">
        <f>SUMIF(Tableau1[semaine],recap!$A42,Tableau1[col4])</f>
        <v>0</v>
      </c>
      <c r="G41">
        <f>SUMIF(Tableau1[semaine],recap!$A42,Tableau1[col6])</f>
        <v>0</v>
      </c>
      <c r="I41">
        <f>SUMIF(Tableau1[semaine],recap!$A42,Tableau1[col8])</f>
        <v>0</v>
      </c>
      <c r="K41">
        <f>SUMIF(Tableau1[semaine],recap!$A42,Tableau1[col10])</f>
        <v>0</v>
      </c>
      <c r="M41">
        <f>SUMIF(Tableau1[semaine],recap!$A42,Tableau1[col12])</f>
        <v>0</v>
      </c>
      <c r="O41">
        <f>SUMIF(Tableau1[semaine],recap!$A42,Tableau1[col14])</f>
        <v>0</v>
      </c>
      <c r="Q41">
        <f>SUMIF(Tableau1[semaine],recap!$A41,Tableau1[col16])</f>
        <v>0</v>
      </c>
      <c r="S41">
        <f>SUMIF(Tableau1[semaine],recap!$A41,Tableau1[col18])</f>
        <v>0</v>
      </c>
    </row>
    <row r="42" spans="1:19">
      <c r="A42" s="4">
        <v>40</v>
      </c>
      <c r="C42">
        <f>SUMIF(Tableau1[semaine],recap!$A42,Tableau1[col2])</f>
        <v>0</v>
      </c>
      <c r="E42">
        <f>SUMIF(Tableau1[semaine],recap!$A43,Tableau1[col4])</f>
        <v>0</v>
      </c>
      <c r="G42">
        <f>SUMIF(Tableau1[semaine],recap!$A43,Tableau1[col6])</f>
        <v>0</v>
      </c>
      <c r="I42">
        <f>SUMIF(Tableau1[semaine],recap!$A43,Tableau1[col8])</f>
        <v>0</v>
      </c>
      <c r="K42">
        <f>SUMIF(Tableau1[semaine],recap!$A43,Tableau1[col10])</f>
        <v>0</v>
      </c>
      <c r="M42">
        <f>SUMIF(Tableau1[semaine],recap!$A43,Tableau1[col12])</f>
        <v>0</v>
      </c>
      <c r="O42">
        <f>SUMIF(Tableau1[semaine],recap!$A43,Tableau1[col14])</f>
        <v>0</v>
      </c>
      <c r="Q42">
        <f>SUMIF(Tableau1[semaine],recap!$A42,Tableau1[col16])</f>
        <v>0</v>
      </c>
      <c r="S42">
        <f>SUMIF(Tableau1[semaine],recap!$A42,Tableau1[col18])</f>
        <v>0</v>
      </c>
    </row>
    <row r="43" spans="1:19">
      <c r="A43" s="4">
        <v>41</v>
      </c>
      <c r="C43">
        <f>SUMIF(Tableau1[semaine],recap!$A43,Tableau1[col2])</f>
        <v>0</v>
      </c>
      <c r="E43">
        <f>SUMIF(Tableau1[semaine],recap!$A44,Tableau1[col4])</f>
        <v>0</v>
      </c>
      <c r="G43">
        <f>SUMIF(Tableau1[semaine],recap!$A44,Tableau1[col6])</f>
        <v>0</v>
      </c>
      <c r="I43">
        <f>SUMIF(Tableau1[semaine],recap!$A44,Tableau1[col8])</f>
        <v>0</v>
      </c>
      <c r="K43">
        <f>SUMIF(Tableau1[semaine],recap!$A44,Tableau1[col10])</f>
        <v>0</v>
      </c>
      <c r="M43">
        <f>SUMIF(Tableau1[semaine],recap!$A44,Tableau1[col12])</f>
        <v>0</v>
      </c>
      <c r="O43">
        <f>SUMIF(Tableau1[semaine],recap!$A44,Tableau1[col14])</f>
        <v>0</v>
      </c>
      <c r="Q43">
        <f>SUMIF(Tableau1[semaine],recap!$A43,Tableau1[col16])</f>
        <v>0</v>
      </c>
      <c r="S43">
        <f>SUMIF(Tableau1[semaine],recap!$A43,Tableau1[col18])</f>
        <v>0</v>
      </c>
    </row>
    <row r="44" spans="1:19">
      <c r="A44" s="4">
        <v>42</v>
      </c>
      <c r="C44">
        <f>SUMIF(Tableau1[semaine],recap!$A44,Tableau1[col2])</f>
        <v>0</v>
      </c>
      <c r="E44">
        <f>SUMIF(Tableau1[semaine],recap!$A45,Tableau1[col4])</f>
        <v>0</v>
      </c>
      <c r="G44">
        <f>SUMIF(Tableau1[semaine],recap!$A45,Tableau1[col6])</f>
        <v>0</v>
      </c>
      <c r="I44">
        <f>SUMIF(Tableau1[semaine],recap!$A45,Tableau1[col8])</f>
        <v>0</v>
      </c>
      <c r="K44">
        <f>SUMIF(Tableau1[semaine],recap!$A45,Tableau1[col10])</f>
        <v>0</v>
      </c>
      <c r="M44">
        <f>SUMIF(Tableau1[semaine],recap!$A45,Tableau1[col12])</f>
        <v>0</v>
      </c>
      <c r="O44">
        <f>SUMIF(Tableau1[semaine],recap!$A45,Tableau1[col14])</f>
        <v>0</v>
      </c>
      <c r="Q44">
        <f>SUMIF(Tableau1[semaine],recap!$A44,Tableau1[col16])</f>
        <v>0</v>
      </c>
      <c r="S44">
        <f>SUMIF(Tableau1[semaine],recap!$A44,Tableau1[col18])</f>
        <v>0</v>
      </c>
    </row>
    <row r="45" spans="1:19">
      <c r="A45" s="4">
        <v>43</v>
      </c>
      <c r="C45">
        <f>SUMIF(Tableau1[semaine],recap!$A45,Tableau1[col2])</f>
        <v>0</v>
      </c>
      <c r="E45">
        <f>SUMIF(Tableau1[semaine],recap!$A46,Tableau1[col4])</f>
        <v>0</v>
      </c>
      <c r="G45">
        <f>SUMIF(Tableau1[semaine],recap!$A46,Tableau1[col6])</f>
        <v>0</v>
      </c>
      <c r="I45">
        <f>SUMIF(Tableau1[semaine],recap!$A46,Tableau1[col8])</f>
        <v>0</v>
      </c>
      <c r="K45">
        <f>SUMIF(Tableau1[semaine],recap!$A46,Tableau1[col10])</f>
        <v>0</v>
      </c>
      <c r="M45">
        <f>SUMIF(Tableau1[semaine],recap!$A46,Tableau1[col12])</f>
        <v>0</v>
      </c>
      <c r="O45">
        <f>SUMIF(Tableau1[semaine],recap!$A46,Tableau1[col14])</f>
        <v>0</v>
      </c>
      <c r="Q45">
        <f>SUMIF(Tableau1[semaine],recap!$A45,Tableau1[col16])</f>
        <v>0</v>
      </c>
      <c r="S45">
        <f>SUMIF(Tableau1[semaine],recap!$A45,Tableau1[col18])</f>
        <v>0</v>
      </c>
    </row>
    <row r="46" spans="1:19">
      <c r="A46" s="4">
        <v>44</v>
      </c>
      <c r="C46">
        <f>SUMIF(Tableau1[semaine],recap!$A46,Tableau1[col2])</f>
        <v>0</v>
      </c>
      <c r="E46">
        <f>SUMIF(Tableau1[semaine],recap!$A47,Tableau1[col4])</f>
        <v>0</v>
      </c>
      <c r="G46">
        <f>SUMIF(Tableau1[semaine],recap!$A47,Tableau1[col6])</f>
        <v>0</v>
      </c>
      <c r="I46">
        <f>SUMIF(Tableau1[semaine],recap!$A47,Tableau1[col8])</f>
        <v>0</v>
      </c>
      <c r="K46">
        <f>SUMIF(Tableau1[semaine],recap!$A47,Tableau1[col10])</f>
        <v>0</v>
      </c>
      <c r="M46">
        <f>SUMIF(Tableau1[semaine],recap!$A47,Tableau1[col12])</f>
        <v>0</v>
      </c>
      <c r="O46">
        <f>SUMIF(Tableau1[semaine],recap!$A47,Tableau1[col14])</f>
        <v>0</v>
      </c>
      <c r="Q46">
        <f>SUMIF(Tableau1[semaine],recap!$A46,Tableau1[col16])</f>
        <v>0</v>
      </c>
      <c r="S46">
        <f>SUMIF(Tableau1[semaine],recap!$A46,Tableau1[col18])</f>
        <v>0</v>
      </c>
    </row>
    <row r="47" spans="1:19">
      <c r="A47" s="4">
        <v>45</v>
      </c>
      <c r="C47">
        <f>SUMIF(Tableau1[semaine],recap!$A47,Tableau1[col2])</f>
        <v>0</v>
      </c>
      <c r="E47">
        <f>SUMIF(Tableau1[semaine],recap!$A48,Tableau1[col4])</f>
        <v>0</v>
      </c>
      <c r="G47">
        <f>SUMIF(Tableau1[semaine],recap!$A48,Tableau1[col6])</f>
        <v>0</v>
      </c>
      <c r="I47">
        <f>SUMIF(Tableau1[semaine],recap!$A48,Tableau1[col8])</f>
        <v>0</v>
      </c>
      <c r="K47">
        <f>SUMIF(Tableau1[semaine],recap!$A48,Tableau1[col10])</f>
        <v>0</v>
      </c>
      <c r="M47">
        <f>SUMIF(Tableau1[semaine],recap!$A48,Tableau1[col12])</f>
        <v>0</v>
      </c>
      <c r="O47">
        <f>SUMIF(Tableau1[semaine],recap!$A48,Tableau1[col14])</f>
        <v>0</v>
      </c>
      <c r="Q47">
        <f>SUMIF(Tableau1[semaine],recap!$A47,Tableau1[col16])</f>
        <v>0</v>
      </c>
      <c r="S47">
        <f>SUMIF(Tableau1[semaine],recap!$A47,Tableau1[col18])</f>
        <v>0</v>
      </c>
    </row>
    <row r="48" spans="1:19">
      <c r="A48" s="4">
        <v>46</v>
      </c>
      <c r="C48">
        <f>SUMIF(Tableau1[semaine],recap!$A48,Tableau1[col2])</f>
        <v>0</v>
      </c>
      <c r="E48">
        <f>SUMIF(Tableau1[semaine],recap!$A49,Tableau1[col4])</f>
        <v>0</v>
      </c>
      <c r="G48">
        <f>SUMIF(Tableau1[semaine],recap!$A49,Tableau1[col6])</f>
        <v>0</v>
      </c>
      <c r="I48">
        <f>SUMIF(Tableau1[semaine],recap!$A49,Tableau1[col8])</f>
        <v>0</v>
      </c>
      <c r="K48">
        <f>SUMIF(Tableau1[semaine],recap!$A49,Tableau1[col10])</f>
        <v>0</v>
      </c>
      <c r="M48">
        <f>SUMIF(Tableau1[semaine],recap!$A49,Tableau1[col12])</f>
        <v>0</v>
      </c>
      <c r="O48">
        <f>SUMIF(Tableau1[semaine],recap!$A49,Tableau1[col14])</f>
        <v>0</v>
      </c>
      <c r="Q48">
        <f>SUMIF(Tableau1[semaine],recap!$A48,Tableau1[col16])</f>
        <v>0</v>
      </c>
      <c r="S48">
        <f>SUMIF(Tableau1[semaine],recap!$A48,Tableau1[col18])</f>
        <v>0</v>
      </c>
    </row>
    <row r="49" spans="1:19">
      <c r="A49" s="4">
        <v>47</v>
      </c>
      <c r="C49">
        <f>SUMIF(Tableau1[semaine],recap!$A49,Tableau1[col2])</f>
        <v>0</v>
      </c>
      <c r="E49">
        <f>SUMIF(Tableau1[semaine],recap!$A50,Tableau1[col4])</f>
        <v>0</v>
      </c>
      <c r="G49">
        <f>SUMIF(Tableau1[semaine],recap!$A50,Tableau1[col6])</f>
        <v>0</v>
      </c>
      <c r="I49">
        <f>SUMIF(Tableau1[semaine],recap!$A50,Tableau1[col8])</f>
        <v>0</v>
      </c>
      <c r="K49">
        <f>SUMIF(Tableau1[semaine],recap!$A50,Tableau1[col10])</f>
        <v>0</v>
      </c>
      <c r="M49">
        <f>SUMIF(Tableau1[semaine],recap!$A50,Tableau1[col12])</f>
        <v>0</v>
      </c>
      <c r="O49">
        <f>SUMIF(Tableau1[semaine],recap!$A50,Tableau1[col14])</f>
        <v>0</v>
      </c>
      <c r="Q49">
        <f>SUMIF(Tableau1[semaine],recap!$A49,Tableau1[col16])</f>
        <v>0</v>
      </c>
      <c r="S49">
        <f>SUMIF(Tableau1[semaine],recap!$A49,Tableau1[col18])</f>
        <v>0</v>
      </c>
    </row>
    <row r="50" spans="1:19">
      <c r="A50" s="4">
        <v>48</v>
      </c>
      <c r="C50">
        <f>SUMIF(Tableau1[semaine],recap!$A50,Tableau1[col2])</f>
        <v>0</v>
      </c>
      <c r="E50">
        <f>SUMIF(Tableau1[semaine],recap!$A51,Tableau1[col4])</f>
        <v>0</v>
      </c>
      <c r="G50">
        <f>SUMIF(Tableau1[semaine],recap!$A51,Tableau1[col6])</f>
        <v>0</v>
      </c>
      <c r="I50">
        <f>SUMIF(Tableau1[semaine],recap!$A51,Tableau1[col8])</f>
        <v>0</v>
      </c>
      <c r="K50">
        <f>SUMIF(Tableau1[semaine],recap!$A51,Tableau1[col10])</f>
        <v>0</v>
      </c>
      <c r="M50">
        <f>SUMIF(Tableau1[semaine],recap!$A51,Tableau1[col12])</f>
        <v>0</v>
      </c>
      <c r="O50">
        <f>SUMIF(Tableau1[semaine],recap!$A51,Tableau1[col14])</f>
        <v>0</v>
      </c>
      <c r="Q50">
        <f>SUMIF(Tableau1[semaine],recap!$A50,Tableau1[col16])</f>
        <v>0</v>
      </c>
      <c r="S50">
        <f>SUMIF(Tableau1[semaine],recap!$A50,Tableau1[col18])</f>
        <v>0</v>
      </c>
    </row>
    <row r="51" spans="1:19">
      <c r="A51" s="4">
        <v>49</v>
      </c>
      <c r="C51">
        <f>SUMIF(Tableau1[semaine],recap!$A51,Tableau1[col2])</f>
        <v>0</v>
      </c>
      <c r="E51">
        <f>SUMIF(Tableau1[semaine],recap!$A52,Tableau1[col4])</f>
        <v>0</v>
      </c>
      <c r="G51">
        <f>SUMIF(Tableau1[semaine],recap!$A52,Tableau1[col6])</f>
        <v>0</v>
      </c>
      <c r="I51">
        <f>SUMIF(Tableau1[semaine],recap!$A52,Tableau1[col8])</f>
        <v>0</v>
      </c>
      <c r="K51">
        <f>SUMIF(Tableau1[semaine],recap!$A52,Tableau1[col10])</f>
        <v>0</v>
      </c>
      <c r="M51">
        <f>SUMIF(Tableau1[semaine],recap!$A52,Tableau1[col12])</f>
        <v>0</v>
      </c>
      <c r="O51">
        <f>SUMIF(Tableau1[semaine],recap!$A52,Tableau1[col14])</f>
        <v>0</v>
      </c>
      <c r="Q51">
        <f>SUMIF(Tableau1[semaine],recap!$A51,Tableau1[col16])</f>
        <v>0</v>
      </c>
      <c r="S51">
        <f>SUMIF(Tableau1[semaine],recap!$A51,Tableau1[col18])</f>
        <v>0</v>
      </c>
    </row>
    <row r="52" spans="1:19">
      <c r="A52" s="4">
        <v>50</v>
      </c>
      <c r="C52">
        <f>SUMIF(Tableau1[semaine],recap!$A52,Tableau1[col2])</f>
        <v>0</v>
      </c>
      <c r="E52">
        <f>SUMIF(Tableau1[semaine],recap!$A53,Tableau1[col4])</f>
        <v>0</v>
      </c>
      <c r="G52">
        <f>SUMIF(Tableau1[semaine],recap!$A53,Tableau1[col6])</f>
        <v>0</v>
      </c>
      <c r="I52">
        <f>SUMIF(Tableau1[semaine],recap!$A53,Tableau1[col8])</f>
        <v>0</v>
      </c>
      <c r="K52">
        <f>SUMIF(Tableau1[semaine],recap!$A53,Tableau1[col10])</f>
        <v>0</v>
      </c>
      <c r="M52">
        <f>SUMIF(Tableau1[semaine],recap!$A53,Tableau1[col12])</f>
        <v>0</v>
      </c>
      <c r="O52">
        <f>SUMIF(Tableau1[semaine],recap!$A53,Tableau1[col14])</f>
        <v>0</v>
      </c>
      <c r="Q52">
        <f>SUMIF(Tableau1[semaine],recap!$A52,Tableau1[col16])</f>
        <v>0</v>
      </c>
      <c r="S52">
        <f>SUMIF(Tableau1[semaine],recap!$A52,Tableau1[col18])</f>
        <v>0</v>
      </c>
    </row>
    <row r="53" spans="1:19">
      <c r="A53" s="4">
        <v>51</v>
      </c>
      <c r="C53">
        <f>SUMIF(Tableau1[semaine],recap!$A53,Tableau1[col2])</f>
        <v>0</v>
      </c>
      <c r="E53">
        <f>SUMIF(Tableau1[semaine],recap!$A54,Tableau1[col4])</f>
        <v>0</v>
      </c>
      <c r="G53">
        <f>SUMIF(Tableau1[semaine],recap!$A54,Tableau1[col6])</f>
        <v>0</v>
      </c>
      <c r="I53">
        <f>SUMIF(Tableau1[semaine],recap!$A54,Tableau1[col8])</f>
        <v>0</v>
      </c>
      <c r="K53">
        <f>SUMIF(Tableau1[semaine],recap!$A54,Tableau1[col10])</f>
        <v>0</v>
      </c>
      <c r="M53">
        <f>SUMIF(Tableau1[semaine],recap!$A54,Tableau1[col12])</f>
        <v>0</v>
      </c>
      <c r="O53">
        <f>SUMIF(Tableau1[semaine],recap!$A54,Tableau1[col14])</f>
        <v>0</v>
      </c>
      <c r="Q53">
        <f>SUMIF(Tableau1[semaine],recap!$A53,Tableau1[col16])</f>
        <v>0</v>
      </c>
      <c r="S53">
        <f>SUMIF(Tableau1[semaine],recap!$A53,Tableau1[col18])</f>
        <v>0</v>
      </c>
    </row>
    <row r="54" spans="1:19">
      <c r="A54" s="4">
        <v>52</v>
      </c>
      <c r="C54">
        <f>SUMIF(Tableau1[semaine],recap!$A54,Tableau1[col2])</f>
        <v>0</v>
      </c>
      <c r="E54">
        <f>SUMIF(Tableau1[semaine],recap!$A55,Tableau1[col4])</f>
        <v>0</v>
      </c>
      <c r="G54">
        <f>SUMIF(Tableau1[semaine],recap!$A55,Tableau1[col6])</f>
        <v>0</v>
      </c>
      <c r="I54">
        <f>SUMIF(Tableau1[semaine],recap!$A55,Tableau1[col8])</f>
        <v>0</v>
      </c>
      <c r="K54">
        <f>SUMIF(Tableau1[semaine],recap!$A55,Tableau1[col10])</f>
        <v>0</v>
      </c>
      <c r="M54">
        <f>SUMIF(Tableau1[semaine],recap!$A55,Tableau1[col12])</f>
        <v>0</v>
      </c>
      <c r="O54">
        <f>SUMIF(Tableau1[semaine],recap!$A55,Tableau1[col14])</f>
        <v>0</v>
      </c>
      <c r="Q54">
        <f>SUMIF(Tableau1[semaine],recap!$A54,Tableau1[col16])</f>
        <v>0</v>
      </c>
      <c r="S54">
        <f>SUMIF(Tableau1[semaine],recap!$A54,Tableau1[col18])</f>
        <v>0</v>
      </c>
    </row>
    <row r="55" spans="1:19">
      <c r="A55" s="4">
        <v>53</v>
      </c>
      <c r="C55">
        <f>SUMIF(Tableau1[semaine],recap!$A55,Tableau1[col2])</f>
        <v>0</v>
      </c>
      <c r="E55">
        <f>SUMIF(Tableau1[mois],recap!$A56,Tableau1[col4])</f>
        <v>1</v>
      </c>
      <c r="G55">
        <f>SUMIF(Tableau1[mois],recap!$A56,Tableau1[col6])</f>
        <v>1</v>
      </c>
      <c r="I55">
        <f>SUMIF(Tableau1[mois],recap!$A56,Tableau1[col8])</f>
        <v>1</v>
      </c>
      <c r="K55">
        <f>SUMIF(Tableau1[mois],recap!$A56,Tableau1[col10])</f>
        <v>0</v>
      </c>
      <c r="M55">
        <f>SUMIF(Tableau1[mois],recap!$A56,Tableau1[col12])</f>
        <v>0</v>
      </c>
      <c r="O55">
        <f>SUMIF(Tableau1[mois],recap!$A56,Tableau1[col14])</f>
        <v>0</v>
      </c>
      <c r="Q55">
        <f>SUMIF(Tableau1[mois],recap!$A55,Tableau1[col16])</f>
        <v>0</v>
      </c>
      <c r="S55">
        <f>SUMIF(Tableau1[mois],recap!$A55,Tableau1[col18])</f>
        <v>0</v>
      </c>
    </row>
    <row r="56" spans="1:19">
      <c r="A56" s="4" t="s">
        <v>62</v>
      </c>
      <c r="C56">
        <f>SUMIF(Tableau1[semaine],recap!$A56,Tableau1[col2])</f>
        <v>0</v>
      </c>
      <c r="E56">
        <f>SUMIF(Tableau1[mois],recap!$A57,Tableau1[col4])</f>
        <v>0</v>
      </c>
      <c r="G56">
        <f>SUMIF(Tableau1[mois],recap!$A57,Tableau1[col6])</f>
        <v>0</v>
      </c>
      <c r="I56">
        <f>SUMIF(Tableau1[mois],recap!$A57,Tableau1[col8])</f>
        <v>0</v>
      </c>
      <c r="K56">
        <f>SUMIF(Tableau1[mois],recap!$A57,Tableau1[col10])</f>
        <v>0</v>
      </c>
      <c r="M56">
        <f>SUMIF(Tableau1[mois],recap!$A57,Tableau1[col12])</f>
        <v>0</v>
      </c>
      <c r="O56">
        <f>SUMIF(Tableau1[mois],recap!$A57,Tableau1[col14])</f>
        <v>0</v>
      </c>
      <c r="Q56">
        <f>SUMIF(Tableau1[mois],recap!$A56,Tableau1[col16])</f>
        <v>0</v>
      </c>
      <c r="S56">
        <f>SUMIF(Tableau1[mois],recap!$A56,Tableau1[col18])</f>
        <v>0</v>
      </c>
    </row>
    <row r="57" spans="1:19">
      <c r="A57" s="4" t="s">
        <v>63</v>
      </c>
      <c r="C57">
        <f>SUMIF(Tableau1[semaine],recap!$A57,Tableau1[col2])</f>
        <v>0</v>
      </c>
      <c r="E57">
        <f>SUMIF(Tableau1[mois],recap!$A58,Tableau1[col4])</f>
        <v>0</v>
      </c>
      <c r="G57">
        <f>SUMIF(Tableau1[mois],recap!$A58,Tableau1[col6])</f>
        <v>0</v>
      </c>
      <c r="I57">
        <f>SUMIF(Tableau1[mois],recap!$A58,Tableau1[col8])</f>
        <v>0</v>
      </c>
      <c r="K57">
        <f>SUMIF(Tableau1[mois],recap!$A58,Tableau1[col10])</f>
        <v>0</v>
      </c>
      <c r="M57">
        <f>SUMIF(Tableau1[mois],recap!$A58,Tableau1[col12])</f>
        <v>0</v>
      </c>
      <c r="O57">
        <f>SUMIF(Tableau1[mois],recap!$A58,Tableau1[col14])</f>
        <v>0</v>
      </c>
      <c r="Q57">
        <f>SUMIF(Tableau1[mois],recap!$A57,Tableau1[col16])</f>
        <v>0</v>
      </c>
      <c r="S57">
        <f>SUMIF(Tableau1[mois],recap!$A57,Tableau1[col18])</f>
        <v>0</v>
      </c>
    </row>
    <row r="58" spans="1:19">
      <c r="A58" s="4" t="s">
        <v>64</v>
      </c>
      <c r="C58">
        <f>SUMIF(Tableau1[semaine],recap!$A58,Tableau1[col2])</f>
        <v>0</v>
      </c>
      <c r="E58">
        <f>SUMIF(Tableau1[mois],recap!$A59,Tableau1[col4])</f>
        <v>0</v>
      </c>
      <c r="G58">
        <f>SUMIF(Tableau1[mois],recap!$A59,Tableau1[col6])</f>
        <v>0</v>
      </c>
      <c r="I58">
        <f>SUMIF(Tableau1[mois],recap!$A59,Tableau1[col8])</f>
        <v>0</v>
      </c>
      <c r="K58">
        <f>SUMIF(Tableau1[mois],recap!$A59,Tableau1[col10])</f>
        <v>0</v>
      </c>
      <c r="M58">
        <f>SUMIF(Tableau1[mois],recap!$A59,Tableau1[col12])</f>
        <v>0</v>
      </c>
      <c r="O58">
        <f>SUMIF(Tableau1[mois],recap!$A59,Tableau1[col14])</f>
        <v>0</v>
      </c>
      <c r="Q58">
        <f>SUMIF(Tableau1[mois],recap!$A58,Tableau1[col16])</f>
        <v>0</v>
      </c>
      <c r="S58">
        <f>SUMIF(Tableau1[mois],recap!$A58,Tableau1[col18])</f>
        <v>0</v>
      </c>
    </row>
    <row r="59" spans="1:19">
      <c r="A59" s="4" t="s">
        <v>65</v>
      </c>
      <c r="C59">
        <f>SUMIF(Tableau1[semaine],recap!$A59,Tableau1[col2])</f>
        <v>0</v>
      </c>
      <c r="E59">
        <f>SUMIF(Tableau1[mois],recap!$A60,Tableau1[col4])</f>
        <v>0</v>
      </c>
      <c r="G59">
        <f>SUMIF(Tableau1[mois],recap!$A60,Tableau1[col6])</f>
        <v>0</v>
      </c>
      <c r="I59">
        <f>SUMIF(Tableau1[mois],recap!$A60,Tableau1[col8])</f>
        <v>0</v>
      </c>
      <c r="K59">
        <f>SUMIF(Tableau1[mois],recap!$A60,Tableau1[col10])</f>
        <v>0</v>
      </c>
      <c r="M59">
        <f>SUMIF(Tableau1[mois],recap!$A60,Tableau1[col12])</f>
        <v>0</v>
      </c>
      <c r="O59">
        <f>SUMIF(Tableau1[mois],recap!$A60,Tableau1[col14])</f>
        <v>0</v>
      </c>
      <c r="Q59">
        <f>SUMIF(Tableau1[mois],recap!$A59,Tableau1[col16])</f>
        <v>0</v>
      </c>
      <c r="S59">
        <f>SUMIF(Tableau1[mois],recap!$A59,Tableau1[col18])</f>
        <v>0</v>
      </c>
    </row>
    <row r="60" spans="1:19">
      <c r="A60" s="4" t="s">
        <v>66</v>
      </c>
      <c r="C60">
        <f>SUMIF(Tableau1[semaine],recap!$A60,Tableau1[col2])</f>
        <v>0</v>
      </c>
      <c r="E60">
        <f>SUMIF(Tableau1[mois],recap!$A61,Tableau1[col4])</f>
        <v>0</v>
      </c>
      <c r="G60">
        <f>SUMIF(Tableau1[mois],recap!$A61,Tableau1[col6])</f>
        <v>0</v>
      </c>
      <c r="I60">
        <f>SUMIF(Tableau1[mois],recap!$A61,Tableau1[col8])</f>
        <v>0</v>
      </c>
      <c r="K60">
        <f>SUMIF(Tableau1[mois],recap!$A61,Tableau1[col10])</f>
        <v>0</v>
      </c>
      <c r="M60">
        <f>SUMIF(Tableau1[mois],recap!$A61,Tableau1[col12])</f>
        <v>0</v>
      </c>
      <c r="O60">
        <f>SUMIF(Tableau1[mois],recap!$A61,Tableau1[col14])</f>
        <v>0</v>
      </c>
      <c r="Q60">
        <f>SUMIF(Tableau1[mois],recap!$A60,Tableau1[col16])</f>
        <v>0</v>
      </c>
      <c r="S60">
        <f>SUMIF(Tableau1[mois],recap!$A60,Tableau1[col18])</f>
        <v>0</v>
      </c>
    </row>
    <row r="61" spans="1:19">
      <c r="A61" s="4" t="s">
        <v>67</v>
      </c>
      <c r="C61">
        <f>SUMIF(Tableau1[semaine],recap!$A61,Tableau1[col2])</f>
        <v>0</v>
      </c>
      <c r="E61">
        <f>SUMIF(Tableau1[mois],recap!$A62,Tableau1[col4])</f>
        <v>0</v>
      </c>
      <c r="G61">
        <f>SUMIF(Tableau1[mois],recap!$A62,Tableau1[col6])</f>
        <v>0</v>
      </c>
      <c r="I61">
        <f>SUMIF(Tableau1[mois],recap!$A62,Tableau1[col8])</f>
        <v>0</v>
      </c>
      <c r="K61">
        <f>SUMIF(Tableau1[mois],recap!$A62,Tableau1[col10])</f>
        <v>0</v>
      </c>
      <c r="M61">
        <f>SUMIF(Tableau1[mois],recap!$A62,Tableau1[col12])</f>
        <v>0</v>
      </c>
      <c r="O61">
        <f>SUMIF(Tableau1[mois],recap!$A62,Tableau1[col14])</f>
        <v>0</v>
      </c>
      <c r="Q61">
        <f>SUMIF(Tableau1[mois],recap!$A61,Tableau1[col16])</f>
        <v>0</v>
      </c>
      <c r="S61">
        <f>SUMIF(Tableau1[mois],recap!$A61,Tableau1[col18])</f>
        <v>0</v>
      </c>
    </row>
    <row r="62" spans="1:19">
      <c r="A62" s="4" t="s">
        <v>68</v>
      </c>
      <c r="C62">
        <f>SUMIF(Tableau1[semaine],recap!$A62,Tableau1[col2])</f>
        <v>0</v>
      </c>
      <c r="E62">
        <f>SUMIF(Tableau1[mois],recap!$A63,Tableau1[col4])</f>
        <v>0</v>
      </c>
      <c r="G62">
        <f>SUMIF(Tableau1[mois],recap!$A63,Tableau1[col6])</f>
        <v>0</v>
      </c>
      <c r="I62">
        <f>SUMIF(Tableau1[mois],recap!$A63,Tableau1[col8])</f>
        <v>0</v>
      </c>
      <c r="K62">
        <f>SUMIF(Tableau1[mois],recap!$A63,Tableau1[col10])</f>
        <v>0</v>
      </c>
      <c r="M62">
        <f>SUMIF(Tableau1[mois],recap!$A63,Tableau1[col12])</f>
        <v>0</v>
      </c>
      <c r="O62">
        <f>SUMIF(Tableau1[mois],recap!$A63,Tableau1[col14])</f>
        <v>0</v>
      </c>
      <c r="Q62">
        <f>SUMIF(Tableau1[mois],recap!$A62,Tableau1[col16])</f>
        <v>0</v>
      </c>
      <c r="S62">
        <f>SUMIF(Tableau1[mois],recap!$A62,Tableau1[col18])</f>
        <v>0</v>
      </c>
    </row>
    <row r="63" spans="1:19">
      <c r="A63" s="4" t="s">
        <v>69</v>
      </c>
      <c r="C63">
        <f>SUMIF(Tableau1[semaine],recap!$A63,Tableau1[col2])</f>
        <v>0</v>
      </c>
      <c r="E63">
        <f>SUMIF(Tableau1[mois],recap!$A64,Tableau1[col4])</f>
        <v>0</v>
      </c>
      <c r="G63">
        <f>SUMIF(Tableau1[mois],recap!$A64,Tableau1[col6])</f>
        <v>0</v>
      </c>
      <c r="I63">
        <f>SUMIF(Tableau1[mois],recap!$A64,Tableau1[col8])</f>
        <v>0</v>
      </c>
      <c r="K63">
        <f>SUMIF(Tableau1[mois],recap!$A64,Tableau1[col10])</f>
        <v>0</v>
      </c>
      <c r="M63">
        <f>SUMIF(Tableau1[mois],recap!$A64,Tableau1[col12])</f>
        <v>0</v>
      </c>
      <c r="O63">
        <f>SUMIF(Tableau1[mois],recap!$A64,Tableau1[col14])</f>
        <v>0</v>
      </c>
      <c r="Q63">
        <f>SUMIF(Tableau1[mois],recap!$A63,Tableau1[col16])</f>
        <v>0</v>
      </c>
      <c r="S63">
        <f>SUMIF(Tableau1[mois],recap!$A63,Tableau1[col18])</f>
        <v>0</v>
      </c>
    </row>
    <row r="64" spans="1:19">
      <c r="A64" s="4" t="s">
        <v>70</v>
      </c>
      <c r="C64">
        <f>SUMIF(Tableau1[semaine],recap!$A64,Tableau1[col2])</f>
        <v>0</v>
      </c>
      <c r="E64">
        <f>SUMIF(Tableau1[mois],recap!$A65,Tableau1[col4])</f>
        <v>0</v>
      </c>
      <c r="G64">
        <f>SUMIF(Tableau1[mois],recap!$A65,Tableau1[col6])</f>
        <v>0</v>
      </c>
      <c r="I64">
        <f>SUMIF(Tableau1[mois],recap!$A65,Tableau1[col8])</f>
        <v>0</v>
      </c>
      <c r="K64">
        <f>SUMIF(Tableau1[mois],recap!$A65,Tableau1[col10])</f>
        <v>0</v>
      </c>
      <c r="M64">
        <f>SUMIF(Tableau1[mois],recap!$A65,Tableau1[col12])</f>
        <v>0</v>
      </c>
      <c r="O64">
        <f>SUMIF(Tableau1[mois],recap!$A65,Tableau1[col14])</f>
        <v>0</v>
      </c>
      <c r="Q64">
        <f>SUMIF(Tableau1[mois],recap!$A64,Tableau1[col16])</f>
        <v>0</v>
      </c>
      <c r="S64">
        <f>SUMIF(Tableau1[mois],recap!$A64,Tableau1[col18])</f>
        <v>0</v>
      </c>
    </row>
    <row r="65" spans="1:19">
      <c r="A65" s="4" t="s">
        <v>71</v>
      </c>
      <c r="C65">
        <f>SUMIF(Tableau1[semaine],recap!$A65,Tableau1[col2])</f>
        <v>0</v>
      </c>
      <c r="E65">
        <f>SUMIF(Tableau1[mois],recap!$A66,Tableau1[col4])</f>
        <v>0</v>
      </c>
      <c r="G65">
        <f>SUMIF(Tableau1[mois],recap!$A66,Tableau1[col6])</f>
        <v>0</v>
      </c>
      <c r="I65">
        <f>SUMIF(Tableau1[mois],recap!$A66,Tableau1[col8])</f>
        <v>0</v>
      </c>
      <c r="K65">
        <f>SUMIF(Tableau1[mois],recap!$A66,Tableau1[col10])</f>
        <v>0</v>
      </c>
      <c r="M65">
        <f>SUMIF(Tableau1[mois],recap!$A66,Tableau1[col12])</f>
        <v>0</v>
      </c>
      <c r="O65">
        <f>SUMIF(Tableau1[mois],recap!$A66,Tableau1[col14])</f>
        <v>0</v>
      </c>
      <c r="Q65">
        <f>SUMIF(Tableau1[mois],recap!$A65,Tableau1[col16])</f>
        <v>0</v>
      </c>
      <c r="S65">
        <f>SUMIF(Tableau1[mois],recap!$A65,Tableau1[col18])</f>
        <v>0</v>
      </c>
    </row>
    <row r="66" spans="1:19">
      <c r="A66" s="4" t="s">
        <v>72</v>
      </c>
      <c r="C66">
        <f>SUMIF(Tableau1[semaine],recap!$A66,Tableau1[col2])</f>
        <v>0</v>
      </c>
      <c r="E66">
        <f>SUMIF(Tableau1[mois],recap!$A67,Tableau1[col4])</f>
        <v>0</v>
      </c>
      <c r="G66">
        <f>SUMIF(Tableau1[mois],recap!$A67,Tableau1[col6])</f>
        <v>0</v>
      </c>
      <c r="I66">
        <f>SUMIF(Tableau1[mois],recap!$A67,Tableau1[col8])</f>
        <v>0</v>
      </c>
      <c r="K66">
        <f>SUMIF(Tableau1[mois],recap!$A67,Tableau1[col10])</f>
        <v>0</v>
      </c>
      <c r="M66">
        <f>SUMIF(Tableau1[mois],recap!$A67,Tableau1[col12])</f>
        <v>0</v>
      </c>
      <c r="O66">
        <f>SUMIF(Tableau1[mois],recap!$A67,Tableau1[col14])</f>
        <v>0</v>
      </c>
      <c r="Q66">
        <f>SUMIF(Tableau1[mois],recap!$A66,Tableau1[col16])</f>
        <v>0</v>
      </c>
      <c r="S66">
        <f>SUMIF(Tableau1[mois],recap!$A66,Tableau1[col18])</f>
        <v>0</v>
      </c>
    </row>
    <row r="67" spans="1:19">
      <c r="A67" s="4" t="s">
        <v>73</v>
      </c>
      <c r="C67">
        <f>SUMIF(Tableau1[semaine],recap!$A67,Tableau1[col2])</f>
        <v>0</v>
      </c>
      <c r="E67">
        <f>SUMIF(Tableau1[mois],recap!#REF!,Tableau1[col4])</f>
        <v>0</v>
      </c>
      <c r="G67">
        <f>SUMIF(Tableau1[mois],recap!#REF!,Tableau1[col6])</f>
        <v>0</v>
      </c>
      <c r="I67">
        <f>SUMIF(Tableau1[mois],recap!#REF!,Tableau1[col8])</f>
        <v>0</v>
      </c>
      <c r="K67">
        <f>SUMIF(Tableau1[mois],recap!#REF!,Tableau1[col10])</f>
        <v>0</v>
      </c>
      <c r="M67">
        <f>SUMIF(Tableau1[mois],recap!#REF!,Tableau1[col12])</f>
        <v>0</v>
      </c>
      <c r="O67">
        <f>SUMIF(Tableau1[mois],recap!#REF!,Tableau1[col14])</f>
        <v>0</v>
      </c>
      <c r="Q67">
        <f>SUMIF(Tableau1[mois],recap!$A67,Tableau1[col16])</f>
        <v>0</v>
      </c>
      <c r="S67">
        <f>SUMIF(Tableau1[mois],recap!$A67,Tableau1[col18])</f>
        <v>0</v>
      </c>
    </row>
  </sheetData>
  <mergeCells count="9">
    <mergeCell ref="N1:O1"/>
    <mergeCell ref="P1:Q1"/>
    <mergeCell ref="R1:S1"/>
    <mergeCell ref="B1:C1"/>
    <mergeCell ref="D1:E1"/>
    <mergeCell ref="F1:G1"/>
    <mergeCell ref="H1:I1"/>
    <mergeCell ref="J1:K1"/>
    <mergeCell ref="L1:M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A5B9A6-F043-456A-B837-3D43D35C8A61}">
  <sheetPr codeName="Feuil2"/>
  <dimension ref="C4:F17"/>
  <sheetViews>
    <sheetView workbookViewId="0">
      <selection activeCell="E5" sqref="E5"/>
    </sheetView>
  </sheetViews>
  <sheetFormatPr baseColWidth="10" defaultRowHeight="13.8"/>
  <cols>
    <col min="5" max="5" width="11.3984375" style="6"/>
    <col min="6" max="6" width="22.69921875" customWidth="1"/>
  </cols>
  <sheetData>
    <row r="4" spans="3:6">
      <c r="C4" s="1" t="s">
        <v>14</v>
      </c>
      <c r="E4" s="7" t="s">
        <v>15</v>
      </c>
      <c r="F4" s="8"/>
    </row>
    <row r="5" spans="3:6">
      <c r="C5" s="2" t="s">
        <v>2</v>
      </c>
      <c r="E5" s="9">
        <f>DATE('tableaux de bord'!$E$2,1,1)</f>
        <v>44196</v>
      </c>
      <c r="F5" s="10" t="s">
        <v>16</v>
      </c>
    </row>
    <row r="6" spans="3:6">
      <c r="C6" s="2" t="s">
        <v>3</v>
      </c>
      <c r="E6" s="9">
        <f xml:space="preserve"> FLOOR(DAY(MINUTE('tableaux de bord'!$E$2/38)/2+56)&amp;"/5/"&amp;'tableaux de bord'!$E$2,7)-34</f>
        <v>44304</v>
      </c>
      <c r="F6" s="10" t="s">
        <v>17</v>
      </c>
    </row>
    <row r="7" spans="3:6">
      <c r="C7" s="2" t="s">
        <v>4</v>
      </c>
      <c r="E7" s="9">
        <f>$E$6+1</f>
        <v>44305</v>
      </c>
      <c r="F7" s="10" t="s">
        <v>18</v>
      </c>
    </row>
    <row r="8" spans="3:6">
      <c r="C8" s="2" t="s">
        <v>5</v>
      </c>
      <c r="E8" s="11">
        <f xml:space="preserve"> DATE('tableaux de bord'!$E$2,5,1)</f>
        <v>44316</v>
      </c>
      <c r="F8" s="10" t="s">
        <v>28</v>
      </c>
    </row>
    <row r="9" spans="3:6">
      <c r="C9" s="2" t="s">
        <v>6</v>
      </c>
      <c r="E9" s="11">
        <f xml:space="preserve"> DATE('tableaux de bord'!$E$2,5,8)</f>
        <v>44323</v>
      </c>
      <c r="F9" s="10" t="s">
        <v>19</v>
      </c>
    </row>
    <row r="10" spans="3:6">
      <c r="C10" s="2" t="s">
        <v>7</v>
      </c>
      <c r="E10" s="11">
        <f xml:space="preserve"> E6 + 39</f>
        <v>44343</v>
      </c>
      <c r="F10" s="10" t="s">
        <v>20</v>
      </c>
    </row>
    <row r="11" spans="3:6">
      <c r="C11" s="2" t="s">
        <v>8</v>
      </c>
      <c r="E11" s="9">
        <f>E6+49</f>
        <v>44353</v>
      </c>
      <c r="F11" s="10" t="s">
        <v>21</v>
      </c>
    </row>
    <row r="12" spans="3:6">
      <c r="C12" s="2" t="s">
        <v>9</v>
      </c>
      <c r="E12" s="9">
        <f>E6+50</f>
        <v>44354</v>
      </c>
      <c r="F12" s="10" t="s">
        <v>22</v>
      </c>
    </row>
    <row r="13" spans="3:6">
      <c r="C13" s="2" t="s">
        <v>10</v>
      </c>
      <c r="E13" s="11">
        <f xml:space="preserve"> DATE('tableaux de bord'!$E$2,7,14)</f>
        <v>44390</v>
      </c>
      <c r="F13" s="10" t="s">
        <v>23</v>
      </c>
    </row>
    <row r="14" spans="3:6">
      <c r="C14" s="2" t="s">
        <v>11</v>
      </c>
      <c r="E14" s="11">
        <f xml:space="preserve"> DATE('tableaux de bord'!$E$2,8,15)</f>
        <v>44422</v>
      </c>
      <c r="F14" s="10" t="s">
        <v>24</v>
      </c>
    </row>
    <row r="15" spans="3:6">
      <c r="C15" s="2" t="s">
        <v>12</v>
      </c>
      <c r="E15" s="9">
        <f xml:space="preserve"> DATE('tableaux de bord'!$E$2,11,1)</f>
        <v>44500</v>
      </c>
      <c r="F15" s="10" t="s">
        <v>25</v>
      </c>
    </row>
    <row r="16" spans="3:6">
      <c r="C16" s="2" t="s">
        <v>13</v>
      </c>
      <c r="E16" s="9">
        <f xml:space="preserve"> DATE('tableaux de bord'!$E$2,11,11)</f>
        <v>44510</v>
      </c>
      <c r="F16" s="10" t="s">
        <v>26</v>
      </c>
    </row>
    <row r="17" spans="5:6">
      <c r="E17" s="11">
        <f xml:space="preserve"> DATE('tableaux de bord'!$E$2,12,25)</f>
        <v>44554</v>
      </c>
      <c r="F17" s="10" t="s">
        <v>27</v>
      </c>
    </row>
  </sheetData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tableaux de bord</vt:lpstr>
      <vt:lpstr>recap</vt:lpstr>
      <vt:lpstr>BASE</vt:lpstr>
      <vt:lpstr>ferie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fabrice lemasson</dc:creator>
  <cp:lastModifiedBy>François ROUZE</cp:lastModifiedBy>
  <dcterms:created xsi:type="dcterms:W3CDTF">2025-01-04T16:09:43Z</dcterms:created>
  <dcterms:modified xsi:type="dcterms:W3CDTF">2025-01-05T14:15:18Z</dcterms:modified>
</cp:coreProperties>
</file>