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F57350F-7381-44E0-8BE2-38872B440591}" xr6:coauthVersionLast="36" xr6:coauthVersionMax="36" xr10:uidLastSave="{00000000-0000-0000-0000-000000000000}"/>
  <bookViews>
    <workbookView xWindow="0" yWindow="0" windowWidth="20496" windowHeight="7752" xr2:uid="{00000000-000D-0000-FFFF-FFFF00000000}"/>
  </bookViews>
  <sheets>
    <sheet name="Feuil1" sheetId="5" r:id="rId1"/>
    <sheet name="LISTE PHARMACIE" sheetId="7" r:id="rId2"/>
    <sheet name="INVENTAIRE" sheetId="8" r:id="rId3"/>
    <sheet name="LISTE PATIENTS" sheetId="9" r:id="rId4"/>
  </sheets>
  <externalReferences>
    <externalReference r:id="rId5"/>
    <externalReference r:id="rId6"/>
    <externalReference r:id="rId7"/>
  </externalReferences>
  <definedNames>
    <definedName name="_xlnm._FilterDatabase" localSheetId="3" hidden="1">'LISTE PATIENTS'!$A$1:$I$3</definedName>
    <definedName name="_xlnm.Criteria" localSheetId="3">'LISTE PATIENTS'!#REF!</definedName>
    <definedName name="_xlnm.Extract" localSheetId="3">'LISTE PATIENTS'!#REF!</definedName>
    <definedName name="ListePatients" localSheetId="3">#REF!</definedName>
    <definedName name="TABLE_ADRESSES" localSheetId="2">#REF!</definedName>
    <definedName name="TABLE_ADRESSES" localSheetId="3">#REF!</definedName>
    <definedName name="TABLE_ADRESSES">#REF!</definedName>
    <definedName name="TClient" localSheetId="2">[1]!Tableau315[[#All],[Nom Client]]</definedName>
    <definedName name="TClient" localSheetId="3">[2]!Tableau315[[#All],[Nom Client]]</definedName>
    <definedName name="TClient">[3]!Tableau315[[#All],[Nom Client]]</definedName>
    <definedName name="TCode" localSheetId="2">[1]!Tableau1[Code]</definedName>
    <definedName name="TCode" localSheetId="3">[2]!Tableau1[Code]</definedName>
    <definedName name="TCode">[3]!Tableau1[Code]</definedName>
    <definedName name="TMandataire" localSheetId="2">[1]!Tableau7[Mandataire]</definedName>
    <definedName name="TMandataire" localSheetId="3">[2]!Tableau7[Mandataire]</definedName>
    <definedName name="TMandataire">[3]!Tableau7[Mandataire]</definedName>
    <definedName name="TRegion" localSheetId="2">[1]!Tableau48[Region]</definedName>
    <definedName name="TRegion" localSheetId="3">[2]!Tableau48[Region]</definedName>
    <definedName name="TRegion">[3]!Tableau48[Region]</definedName>
    <definedName name="TSource" localSheetId="2">#REF!</definedName>
    <definedName name="TSource" localSheetId="3">#REF!</definedName>
    <definedName name="TSource">#REF!</definedName>
    <definedName name="TVille" localSheetId="2">[1]!Tableau8[FONDS]</definedName>
    <definedName name="TVille" localSheetId="3">[2]!Tableau8[FONDS]</definedName>
    <definedName name="TVille">[3]!Tableau8[FONDS]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7" l="1"/>
  <c r="P2" i="7"/>
  <c r="P4" i="7"/>
  <c r="P5" i="7"/>
  <c r="P6" i="7"/>
  <c r="P8" i="7"/>
  <c r="P9" i="7"/>
  <c r="P10" i="7"/>
  <c r="P11" i="7"/>
  <c r="O2" i="7" l="1"/>
  <c r="O3" i="7"/>
  <c r="P3" i="7" s="1"/>
  <c r="O4" i="7"/>
  <c r="O5" i="7"/>
  <c r="O6" i="7"/>
  <c r="O7" i="7"/>
  <c r="O8" i="7"/>
  <c r="O9" i="7"/>
  <c r="O10" i="7"/>
  <c r="O11" i="7"/>
</calcChain>
</file>

<file path=xl/sharedStrings.xml><?xml version="1.0" encoding="utf-8"?>
<sst xmlns="http://schemas.openxmlformats.org/spreadsheetml/2006/main" count="134" uniqueCount="58">
  <si>
    <t>STOCK INITIAL</t>
  </si>
  <si>
    <t>STOCK FINAL</t>
  </si>
  <si>
    <t>NUMERO</t>
  </si>
  <si>
    <t>DATE</t>
  </si>
  <si>
    <t>DÉSIGNATION</t>
  </si>
  <si>
    <t>CATÉGORIE</t>
  </si>
  <si>
    <t>PRIX ACHAT</t>
  </si>
  <si>
    <t>COEFFICIENT</t>
  </si>
  <si>
    <t>N° LOT</t>
  </si>
  <si>
    <t>DATE PÉREMPTION</t>
  </si>
  <si>
    <t>PRIX VENTE</t>
  </si>
  <si>
    <t>BÉNÉFICE</t>
  </si>
  <si>
    <t>STOCK ALERTE</t>
  </si>
  <si>
    <t>ENTRÉES</t>
  </si>
  <si>
    <t>SORTIES</t>
  </si>
  <si>
    <t>STATUT</t>
  </si>
  <si>
    <t>CNAMGS 5</t>
  </si>
  <si>
    <t>CNAMGS 6</t>
  </si>
  <si>
    <t>CNAMGS 7</t>
  </si>
  <si>
    <t>CNAMGS 8</t>
  </si>
  <si>
    <t>N°</t>
  </si>
  <si>
    <t>Nom du Produit</t>
  </si>
  <si>
    <t xml:space="preserve"> Catégorie</t>
  </si>
  <si>
    <t>Prix Achat</t>
  </si>
  <si>
    <t>Coef.</t>
  </si>
  <si>
    <t>N° Lot</t>
  </si>
  <si>
    <t>Prix Vente</t>
  </si>
  <si>
    <t>Bénéfice</t>
  </si>
  <si>
    <t>Stock Alerte</t>
  </si>
  <si>
    <t>Vendue</t>
  </si>
  <si>
    <t>Stock Final</t>
  </si>
  <si>
    <t>Statut</t>
  </si>
  <si>
    <t>Admin</t>
  </si>
  <si>
    <t>MANNITOL FL 500 ml 10%</t>
  </si>
  <si>
    <t>SOLUTES</t>
  </si>
  <si>
    <t>150-AA</t>
  </si>
  <si>
    <t>MANNITOL FL 250 ml 20%</t>
  </si>
  <si>
    <t>MANNITOL FL 500 ml 20%</t>
  </si>
  <si>
    <t>SG 5% FLACON 250 ml</t>
  </si>
  <si>
    <t>SG 5% FLACON 500 ml</t>
  </si>
  <si>
    <t>SG 10% FLACON 500 ml</t>
  </si>
  <si>
    <t>SG 10% FLACON 250 ml</t>
  </si>
  <si>
    <t>GLUCOSE 30%</t>
  </si>
  <si>
    <t>PLASMIOM</t>
  </si>
  <si>
    <t>SG GELOPLASMA 500 ml</t>
  </si>
  <si>
    <t>Colonne3</t>
  </si>
  <si>
    <t>DESIGNATION</t>
  </si>
  <si>
    <t>XX</t>
  </si>
  <si>
    <t>PRIX</t>
  </si>
  <si>
    <t>QUANTITE</t>
  </si>
  <si>
    <t>TTC</t>
  </si>
  <si>
    <t>Colonne2</t>
  </si>
  <si>
    <t>STOCK</t>
  </si>
  <si>
    <t>100,25</t>
  </si>
  <si>
    <t>Stock normal</t>
  </si>
  <si>
    <t>Colonne1</t>
  </si>
  <si>
    <t>ALERTE</t>
  </si>
  <si>
    <t>SG 20% FLACON 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</si>
</sst>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_(* #,##0_);_(* \(#,##0\);_(* &quot;-&quot;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 Black"/>
      <family val="2"/>
    </font>
    <font>
      <b/>
      <sz val="11"/>
      <color theme="1"/>
      <name val="Arial Rounded MT Bold"/>
      <family val="2"/>
    </font>
    <font>
      <b/>
      <u val="double"/>
      <sz val="16"/>
      <color rgb="FF0070C0"/>
      <name val="Arial Black"/>
      <family val="2"/>
    </font>
    <font>
      <sz val="11"/>
      <color theme="1"/>
      <name val="Arial Black"/>
      <family val="2"/>
    </font>
    <font>
      <b/>
      <sz val="11"/>
      <color indexed="9"/>
      <name val="Arial Black"/>
      <family val="2"/>
    </font>
    <font>
      <sz val="11"/>
      <color theme="1"/>
      <name val="Arial"/>
      <family val="2"/>
    </font>
    <font>
      <b/>
      <sz val="11"/>
      <color indexed="9"/>
      <name val="Arial"/>
      <family val="2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0" fontId="0" fillId="4" borderId="0" xfId="0" applyFill="1"/>
    <xf numFmtId="0" fontId="0" fillId="5" borderId="0" xfId="0" applyFill="1"/>
    <xf numFmtId="0" fontId="0" fillId="3" borderId="2" xfId="0" applyFill="1" applyBorder="1" applyAlignment="1">
      <alignment horizontal="center"/>
    </xf>
    <xf numFmtId="0" fontId="0" fillId="7" borderId="0" xfId="0" applyFill="1"/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1" fontId="3" fillId="6" borderId="3" xfId="13" applyNumberFormat="1" applyFont="1" applyFill="1" applyBorder="1"/>
    <xf numFmtId="0" fontId="10" fillId="0" borderId="0" xfId="0" applyFont="1" applyFill="1"/>
    <xf numFmtId="0" fontId="0" fillId="9" borderId="0" xfId="0" applyFill="1" applyProtection="1">
      <protection hidden="1"/>
    </xf>
    <xf numFmtId="0" fontId="0" fillId="9" borderId="0" xfId="0" applyFill="1" applyAlignment="1" applyProtection="1">
      <alignment horizontal="center" vertical="center"/>
      <protection hidden="1"/>
    </xf>
    <xf numFmtId="0" fontId="11" fillId="9" borderId="0" xfId="0" applyFon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 vertical="center"/>
      <protection hidden="1"/>
    </xf>
    <xf numFmtId="14" fontId="0" fillId="9" borderId="0" xfId="0" applyNumberForma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12" fillId="9" borderId="0" xfId="0" applyFont="1" applyFill="1" applyAlignment="1" applyProtection="1">
      <alignment horizontal="center" vertical="center"/>
      <protection hidden="1"/>
    </xf>
    <xf numFmtId="3" fontId="14" fillId="0" borderId="0" xfId="0" applyNumberFormat="1" applyFont="1" applyAlignment="1" applyProtection="1">
      <alignment horizontal="center" vertical="center"/>
      <protection hidden="1"/>
    </xf>
    <xf numFmtId="14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6" fillId="0" borderId="0" xfId="0" applyFont="1" applyAlignment="1" applyProtection="1">
      <alignment horizontal="center" vertical="center"/>
      <protection hidden="1"/>
    </xf>
    <xf numFmtId="3" fontId="16" fillId="0" borderId="0" xfId="0" applyNumberFormat="1" applyFont="1" applyAlignment="1" applyProtection="1">
      <alignment horizontal="center" vertical="center"/>
      <protection hidden="1"/>
    </xf>
    <xf numFmtId="14" fontId="17" fillId="0" borderId="0" xfId="0" applyNumberFormat="1" applyFont="1" applyAlignment="1" applyProtection="1">
      <alignment horizontal="center" vertical="center"/>
      <protection hidden="1"/>
    </xf>
    <xf numFmtId="0" fontId="14" fillId="10" borderId="0" xfId="0" applyFont="1" applyFill="1" applyAlignment="1" applyProtection="1">
      <alignment horizontal="center" vertical="center"/>
      <protection hidden="1"/>
    </xf>
    <xf numFmtId="3" fontId="14" fillId="11" borderId="0" xfId="0" applyNumberFormat="1" applyFont="1" applyFill="1" applyAlignment="1" applyProtection="1">
      <alignment horizontal="center" vertical="center"/>
      <protection hidden="1"/>
    </xf>
    <xf numFmtId="3" fontId="14" fillId="4" borderId="0" xfId="0" applyNumberFormat="1" applyFont="1" applyFill="1" applyAlignment="1" applyProtection="1">
      <alignment horizontal="center" vertical="center"/>
      <protection hidden="1"/>
    </xf>
    <xf numFmtId="3" fontId="14" fillId="8" borderId="0" xfId="0" applyNumberFormat="1" applyFont="1" applyFill="1" applyAlignment="1" applyProtection="1">
      <alignment horizontal="center" vertical="center"/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3" fontId="16" fillId="0" borderId="3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14" fontId="0" fillId="0" borderId="7" xfId="0" applyNumberFormat="1" applyFont="1" applyFill="1" applyBorder="1"/>
    <xf numFmtId="14" fontId="0" fillId="0" borderId="8" xfId="0" applyNumberFormat="1" applyFont="1" applyFill="1" applyBorder="1"/>
    <xf numFmtId="1" fontId="2" fillId="9" borderId="0" xfId="17" applyNumberFormat="1" applyFill="1" applyAlignment="1">
      <alignment horizontal="center" vertical="center"/>
    </xf>
    <xf numFmtId="14" fontId="2" fillId="9" borderId="0" xfId="17" applyNumberFormat="1" applyFill="1" applyAlignment="1">
      <alignment horizontal="center"/>
    </xf>
    <xf numFmtId="0" fontId="2" fillId="9" borderId="0" xfId="17" applyFont="1" applyFill="1" applyAlignment="1">
      <alignment horizontal="center"/>
    </xf>
    <xf numFmtId="0" fontId="2" fillId="3" borderId="0" xfId="17" applyFont="1" applyFill="1" applyAlignment="1">
      <alignment horizontal="center"/>
    </xf>
    <xf numFmtId="0" fontId="2" fillId="0" borderId="0" xfId="17" applyAlignment="1">
      <alignment horizontal="center"/>
    </xf>
    <xf numFmtId="1" fontId="2" fillId="0" borderId="0" xfId="17" applyNumberFormat="1" applyAlignment="1">
      <alignment horizontal="center" vertical="center"/>
    </xf>
    <xf numFmtId="14" fontId="2" fillId="0" borderId="0" xfId="17" applyNumberFormat="1"/>
    <xf numFmtId="0" fontId="2" fillId="0" borderId="0" xfId="17"/>
    <xf numFmtId="0" fontId="2" fillId="0" borderId="0" xfId="17" applyFont="1"/>
    <xf numFmtId="0" fontId="1" fillId="5" borderId="3" xfId="17" applyFont="1" applyFill="1" applyBorder="1" applyAlignment="1">
      <alignment horizontal="center"/>
    </xf>
    <xf numFmtId="0" fontId="1" fillId="0" borderId="0" xfId="17" applyFont="1" applyAlignment="1">
      <alignment horizontal="center"/>
    </xf>
    <xf numFmtId="0" fontId="1" fillId="5" borderId="3" xfId="17" applyNumberFormat="1" applyFont="1" applyFill="1" applyBorder="1" applyAlignment="1">
      <alignment horizontal="center"/>
    </xf>
    <xf numFmtId="0" fontId="2" fillId="0" borderId="0" xfId="17" applyNumberFormat="1" applyFont="1" applyAlignment="1">
      <alignment horizontal="center"/>
    </xf>
    <xf numFmtId="0" fontId="2" fillId="0" borderId="0" xfId="17" applyNumberFormat="1" applyAlignment="1">
      <alignment horizontal="center"/>
    </xf>
    <xf numFmtId="0" fontId="6" fillId="0" borderId="0" xfId="1" applyNumberFormat="1" applyAlignment="1">
      <alignment horizontal="center"/>
    </xf>
    <xf numFmtId="1" fontId="1" fillId="0" borderId="0" xfId="17" applyNumberFormat="1" applyFont="1" applyAlignment="1">
      <alignment horizontal="center" vertical="center"/>
    </xf>
    <xf numFmtId="1" fontId="1" fillId="0" borderId="0" xfId="17" quotePrefix="1" applyNumberFormat="1" applyFont="1" applyAlignment="1">
      <alignment horizontal="center" vertical="center"/>
    </xf>
    <xf numFmtId="1" fontId="2" fillId="0" borderId="0" xfId="17" applyNumberFormat="1" applyFill="1" applyAlignment="1">
      <alignment horizontal="center" vertical="center"/>
    </xf>
    <xf numFmtId="0" fontId="4" fillId="0" borderId="0" xfId="4" applyNumberFormat="1" applyFill="1" applyAlignment="1">
      <alignment horizontal="center"/>
    </xf>
    <xf numFmtId="0" fontId="2" fillId="0" borderId="0" xfId="17" applyNumberFormat="1" applyFill="1" applyAlignment="1">
      <alignment horizontal="center"/>
    </xf>
    <xf numFmtId="0" fontId="6" fillId="0" borderId="0" xfId="1" applyNumberFormat="1" applyFill="1" applyAlignment="1">
      <alignment horizontal="center"/>
    </xf>
    <xf numFmtId="0" fontId="2" fillId="0" borderId="0" xfId="17" applyFill="1"/>
    <xf numFmtId="14" fontId="2" fillId="0" borderId="0" xfId="17" applyNumberFormat="1" applyFill="1"/>
    <xf numFmtId="0" fontId="16" fillId="0" borderId="9" xfId="0" applyFont="1" applyBorder="1" applyAlignment="1" applyProtection="1">
      <alignment horizontal="center" vertical="center"/>
      <protection hidden="1"/>
    </xf>
    <xf numFmtId="3" fontId="16" fillId="0" borderId="9" xfId="0" applyNumberFormat="1" applyFont="1" applyBorder="1" applyAlignment="1" applyProtection="1">
      <alignment horizontal="center" vertical="center"/>
      <protection hidden="1"/>
    </xf>
    <xf numFmtId="3" fontId="18" fillId="0" borderId="9" xfId="0" applyNumberFormat="1" applyFont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center" vertical="center"/>
      <protection hidden="1"/>
    </xf>
    <xf numFmtId="0" fontId="0" fillId="9" borderId="0" xfId="0" applyNumberFormat="1" applyFill="1" applyAlignment="1" applyProtection="1">
      <alignment horizontal="center" vertical="center"/>
      <protection hidden="1"/>
    </xf>
    <xf numFmtId="0" fontId="16" fillId="0" borderId="0" xfId="0" applyNumberFormat="1" applyFont="1" applyAlignment="1" applyProtection="1">
      <alignment horizontal="center" vertical="center"/>
      <protection hidden="1"/>
    </xf>
    <xf numFmtId="0" fontId="14" fillId="10" borderId="0" xfId="0" applyNumberFormat="1" applyFont="1" applyFill="1" applyAlignment="1" applyProtection="1">
      <alignment horizontal="center" vertical="center"/>
      <protection hidden="1"/>
    </xf>
    <xf numFmtId="0" fontId="16" fillId="0" borderId="3" xfId="0" applyNumberFormat="1" applyFont="1" applyBorder="1" applyAlignment="1" applyProtection="1">
      <alignment horizontal="center" vertical="center"/>
      <protection hidden="1"/>
    </xf>
    <xf numFmtId="0" fontId="16" fillId="0" borderId="9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3" fontId="18" fillId="0" borderId="0" xfId="0" applyNumberFormat="1" applyFont="1" applyBorder="1" applyAlignment="1" applyProtection="1">
      <alignment horizontal="center" vertical="center"/>
      <protection hidden="1"/>
    </xf>
    <xf numFmtId="3" fontId="18" fillId="0" borderId="6" xfId="0" applyNumberFormat="1" applyFont="1" applyBorder="1" applyAlignment="1" applyProtection="1">
      <alignment horizontal="center" vertical="center"/>
      <protection hidden="1"/>
    </xf>
    <xf numFmtId="0" fontId="14" fillId="11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</cellXfs>
  <cellStyles count="21">
    <cellStyle name="Euro" xfId="12" xr:uid="{00000000-0005-0000-0000-000000000000}"/>
    <cellStyle name="Milliers [0] 2" xfId="2" xr:uid="{00000000-0005-0000-0000-000001000000}"/>
    <cellStyle name="Milliers [0] 2 2" xfId="20" xr:uid="{00000000-0005-0000-0000-000002000000}"/>
    <cellStyle name="Milliers [0] 2 3 2" xfId="8" xr:uid="{00000000-0005-0000-0000-000003000000}"/>
    <cellStyle name="Milliers [0] 2 3 2 2" xfId="10" xr:uid="{00000000-0005-0000-0000-000004000000}"/>
    <cellStyle name="Milliers [0] 2 3 2 3" xfId="15" xr:uid="{00000000-0005-0000-0000-000005000000}"/>
    <cellStyle name="Milliers [0] 2 3 2 4" xfId="18" xr:uid="{00000000-0005-0000-0000-000006000000}"/>
    <cellStyle name="Milliers [0] 3 3 2" xfId="14" xr:uid="{00000000-0005-0000-0000-000007000000}"/>
    <cellStyle name="Milliers [0] 3 3 2 2" xfId="19" xr:uid="{00000000-0005-0000-0000-000008000000}"/>
    <cellStyle name="Normal" xfId="0" builtinId="0"/>
    <cellStyle name="Normal 2" xfId="1" xr:uid="{00000000-0005-0000-0000-00000A000000}"/>
    <cellStyle name="Normal 2 2" xfId="3" xr:uid="{00000000-0005-0000-0000-00000B000000}"/>
    <cellStyle name="Normal 2 3" xfId="16" xr:uid="{00000000-0005-0000-0000-00000C000000}"/>
    <cellStyle name="Normal 5" xfId="11" xr:uid="{00000000-0005-0000-0000-00000D000000}"/>
    <cellStyle name="Normal 7 3 4" xfId="4" xr:uid="{00000000-0005-0000-0000-00000E000000}"/>
    <cellStyle name="Normal 7 3 4 2" xfId="7" xr:uid="{00000000-0005-0000-0000-00000F000000}"/>
    <cellStyle name="Normal 7 3 4 3" xfId="9" xr:uid="{00000000-0005-0000-0000-000010000000}"/>
    <cellStyle name="Normal 7 3 4 4" xfId="13" xr:uid="{00000000-0005-0000-0000-000011000000}"/>
    <cellStyle name="Normal 7 3 4 5" xfId="17" xr:uid="{00000000-0005-0000-0000-000012000000}"/>
    <cellStyle name="Normal 7 3 5 2" xfId="6" xr:uid="{00000000-0005-0000-0000-000013000000}"/>
    <cellStyle name="Normal 7 4" xfId="5" xr:uid="{00000000-0005-0000-0000-000014000000}"/>
  </cellStyles>
  <dxfs count="4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theme="3" tint="0.3999755851924192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0</xdr:row>
          <xdr:rowOff>175260</xdr:rowOff>
        </xdr:from>
        <xdr:to>
          <xdr:col>3</xdr:col>
          <xdr:colOff>99060</xdr:colOff>
          <xdr:row>3</xdr:row>
          <xdr:rowOff>175260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9</xdr:col>
      <xdr:colOff>609599</xdr:colOff>
      <xdr:row>0</xdr:row>
      <xdr:rowOff>352424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505325" y="0"/>
          <a:ext cx="7839074" cy="352424"/>
        </a:xfrm>
        <a:prstGeom prst="roundRect">
          <a:avLst/>
        </a:prstGeom>
        <a:noFill/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0"/>
              <a:solidFill>
                <a:srgbClr val="00206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  <a:reflection blurRad="6350" stA="55000" endA="300" endPos="45500" dir="5400000" sy="-100000" algn="bl" rotWithShape="0"/>
              </a:effectLst>
              <a:latin typeface="Arial Rounded MT Bold" panose="020F0704030504030204" pitchFamily="34" charset="0"/>
            </a:rPr>
            <a:t>TABLEAU - INVENTAIRE</a:t>
          </a:r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1224000</xdr:colOff>
      <xdr:row>3</xdr:row>
      <xdr:rowOff>38100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0" y="381000"/>
          <a:ext cx="1224000" cy="581025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Exit</a:t>
          </a:r>
        </a:p>
      </xdr:txBody>
    </xdr:sp>
    <xdr:clientData/>
  </xdr:twoCellAnchor>
  <xdr:twoCellAnchor>
    <xdr:from>
      <xdr:col>1</xdr:col>
      <xdr:colOff>28575</xdr:colOff>
      <xdr:row>1</xdr:row>
      <xdr:rowOff>180975</xdr:rowOff>
    </xdr:from>
    <xdr:to>
      <xdr:col>2</xdr:col>
      <xdr:colOff>0</xdr:colOff>
      <xdr:row>2</xdr:row>
      <xdr:rowOff>104775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rot="5400000">
          <a:off x="1390650" y="447675"/>
          <a:ext cx="276225" cy="5048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371475</xdr:colOff>
      <xdr:row>1</xdr:row>
      <xdr:rowOff>8231</xdr:rowOff>
    </xdr:to>
    <xdr:pic>
      <xdr:nvPicPr>
        <xdr:cNvPr id="6" name="Image 5" descr="D:\LEAD CONSEILS\CLIENTS\FRANCEVILLE\CTA\CAISSE CTA\AUTRES TRAVAUX\IMG CAISSE\login 1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0"/>
          <a:ext cx="371475" cy="3892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LIBREVILLE\SANTE\CENTRE%20DE%20SANTE%20GLASS\PHARMA\BACKUP\LEAD-FLEX-PHARMA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FRANCEVILLE\CTA\CAISSE%20CTA\LEAD-CAISSE-CTA_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FRANCEVILLE\AMISSA\CHUB\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PHARMACIE"/>
      <sheetName val="ADMINISTRATOR"/>
      <sheetName val="T_Filtre"/>
      <sheetName val="BDD"/>
      <sheetName val="CATALOGUE"/>
      <sheetName val="ENTREES"/>
      <sheetName val="SORTIES"/>
      <sheetName val="INVENTAIRE"/>
      <sheetName val="STOCK"/>
      <sheetName val="ERROR"/>
      <sheetName val="Utilisateurs"/>
      <sheetName val="LEAD-FLEX-PHARMA_v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DASHBOARD"/>
      <sheetName val="Image"/>
      <sheetName val="T_Liste"/>
      <sheetName val="FACTURE CNAMGS"/>
      <sheetName val="ADMINISTRATOR"/>
      <sheetName val="CAISSE"/>
      <sheetName val="CNAMGS"/>
      <sheetName val="FACTURE CNAMGS_LABO"/>
      <sheetName val="LISTE PATIENTS"/>
      <sheetName val="PRINT"/>
      <sheetName val="PRINT FILE"/>
      <sheetName val="FACTURE_LABO_MODIF"/>
      <sheetName val="FICHE CNAMGS"/>
      <sheetName val="INVOICE"/>
      <sheetName val="FACTURE_CONSULT_MODIF"/>
      <sheetName val="RECAP LABORATOIRE"/>
      <sheetName val="MODIF RECAP LABO"/>
      <sheetName val="RECAP CONSULTATION"/>
      <sheetName val="RECAP MODIF"/>
      <sheetName val="FACTURE"/>
      <sheetName val="FACTURE LANDSCAPE"/>
      <sheetName val="TABLEAU DE BORD"/>
      <sheetName val="RDV"/>
      <sheetName val="TABLEAU CNAMGS_LABO"/>
      <sheetName val="TABLEAU CNAMGS"/>
      <sheetName val="FILE RECAP LABORATOIRE"/>
      <sheetName val="FILE RECAP CONSULTATION"/>
      <sheetName val="BILAN JOURNALIER"/>
      <sheetName val="BILAN RDV"/>
      <sheetName val="SOURCE CNAMGS"/>
      <sheetName val="SOURCE CNAMGS_LABO"/>
      <sheetName val="SOURCE"/>
      <sheetName val="T_Filtre"/>
      <sheetName val="BDD"/>
      <sheetName val="SOURCE_RDV"/>
      <sheetName val="FILIGRANE"/>
      <sheetName val="TEMPS_FAC_CNAMGS"/>
      <sheetName val="TEMPS_FAC"/>
      <sheetName val="ERROR"/>
      <sheetName val="Utilisateurs"/>
      <sheetName val="LEAD-CAISSE-CT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FACTURATION"/>
      <sheetName val="LISTE PATIENTS"/>
      <sheetName val="DASHBOARD"/>
      <sheetName val="Image"/>
      <sheetName val="LISTE PHARMACIE"/>
      <sheetName val="PHARMACIE"/>
      <sheetName val="ADMINISTRATOR"/>
      <sheetName val="INVENTAIRE"/>
      <sheetName val="LEAD-PHARM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RH" displayName="BaseRH" ref="A1:T11" totalsRowShown="0" dataDxfId="45">
  <tableColumns count="20">
    <tableColumn id="1" xr3:uid="{00000000-0010-0000-0000-000001000000}" name="NUMERO" dataDxfId="44"/>
    <tableColumn id="6" xr3:uid="{00000000-0010-0000-0000-000006000000}" name="DATE" dataDxfId="43"/>
    <tableColumn id="5" xr3:uid="{00000000-0010-0000-0000-000005000000}" name="DÉSIGNATION" dataDxfId="42"/>
    <tableColumn id="13" xr3:uid="{00000000-0010-0000-0000-00000D000000}" name="CATÉGORIE" dataDxfId="41"/>
    <tableColumn id="14" xr3:uid="{00000000-0010-0000-0000-00000E000000}" name="PRIX ACHAT" dataDxfId="40"/>
    <tableColumn id="16" xr3:uid="{00000000-0010-0000-0000-000010000000}" name="COEFFICIENT" dataDxfId="39"/>
    <tableColumn id="15" xr3:uid="{00000000-0010-0000-0000-00000F000000}" name="N° LOT" dataDxfId="38"/>
    <tableColumn id="10" xr3:uid="{00000000-0010-0000-0000-00000A000000}" name="DATE PÉREMPTION" dataDxfId="37"/>
    <tableColumn id="11" xr3:uid="{00000000-0010-0000-0000-00000B000000}" name="PRIX VENTE" dataDxfId="36"/>
    <tableColumn id="12" xr3:uid="{00000000-0010-0000-0000-00000C000000}" name="BÉNÉFICE" dataDxfId="35"/>
    <tableColumn id="7" xr3:uid="{00000000-0010-0000-0000-000007000000}" name="STOCK INITIAL" dataDxfId="34"/>
    <tableColumn id="8" xr3:uid="{00000000-0010-0000-0000-000008000000}" name="STOCK ALERTE" dataDxfId="33"/>
    <tableColumn id="9" xr3:uid="{00000000-0010-0000-0000-000009000000}" name="ENTRÉES" dataDxfId="32"/>
    <tableColumn id="2" xr3:uid="{00000000-0010-0000-0000-000002000000}" name="SORTIES" dataDxfId="31"/>
    <tableColumn id="3" xr3:uid="{00000000-0010-0000-0000-000003000000}" name="STOCK FINAL" dataDxfId="30">
      <calculatedColumnFormula>BaseRH[[#This Row],[STOCK INITIAL]]+BaseRH[[#This Row],[ENTRÉES]]-BaseRH[[#This Row],[SORTIES]]</calculatedColumnFormula>
    </tableColumn>
    <tableColumn id="4" xr3:uid="{00000000-0010-0000-0000-000004000000}" name="STATUT" dataDxfId="29">
      <calculatedColumnFormula>IF(BaseRH[[#This Row],[STOCK FINAL]]&gt;BaseRH[[#This Row],[STOCK ALERTE]],"Stock normal","ALERTE")</calculatedColumnFormula>
    </tableColumn>
    <tableColumn id="17" xr3:uid="{00000000-0010-0000-0000-000011000000}" name="CNAMGS 5" dataDxfId="28"/>
    <tableColumn id="18" xr3:uid="{00000000-0010-0000-0000-000012000000}" name="CNAMGS 6" dataDxfId="27"/>
    <tableColumn id="19" xr3:uid="{00000000-0010-0000-0000-000013000000}" name="CNAMGS 7" dataDxfId="26"/>
    <tableColumn id="20" xr3:uid="{00000000-0010-0000-0000-000014000000}" name="CNAMGS 8" dataDxfId="2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18203" displayName="Tableau1318203" ref="B4:N14" totalsRowShown="0" headerRowDxfId="24" dataDxfId="23">
  <sortState ref="B5:M5">
    <sortCondition ref="B4:B932"/>
  </sortState>
  <tableColumns count="13">
    <tableColumn id="2" xr3:uid="{00000000-0010-0000-0100-000002000000}" name="N°" dataDxfId="22"/>
    <tableColumn id="13" xr3:uid="{00000000-0010-0000-0100-00000D000000}" name="Nom du Produit" dataDxfId="21"/>
    <tableColumn id="3" xr3:uid="{00000000-0010-0000-0100-000003000000}" name=" Catégorie" dataDxfId="20"/>
    <tableColumn id="4" xr3:uid="{00000000-0010-0000-0100-000004000000}" name="Prix Achat" dataDxfId="19"/>
    <tableColumn id="5" xr3:uid="{00000000-0010-0000-0100-000005000000}" name="Coef." dataDxfId="18"/>
    <tableColumn id="6" xr3:uid="{00000000-0010-0000-0100-000006000000}" name="N° Lot" dataDxfId="17"/>
    <tableColumn id="8" xr3:uid="{00000000-0010-0000-0100-000008000000}" name="Prix Vente" dataDxfId="16"/>
    <tableColumn id="9" xr3:uid="{00000000-0010-0000-0100-000009000000}" name="Bénéfice" dataDxfId="15"/>
    <tableColumn id="1" xr3:uid="{00000000-0010-0000-0100-000001000000}" name="Stock Alerte" dataDxfId="14"/>
    <tableColumn id="10" xr3:uid="{00000000-0010-0000-0100-00000A000000}" name="Vendue" dataDxfId="13"/>
    <tableColumn id="11" xr3:uid="{00000000-0010-0000-0100-00000B000000}" name="Stock Final" dataDxfId="12"/>
    <tableColumn id="12" xr3:uid="{00000000-0010-0000-0100-00000C000000}" name="Statut" dataDxfId="11"/>
    <tableColumn id="14" xr3:uid="{016BF6D8-1F7F-435E-9A4E-BDBF0F8F2E8A}" name="Colonne1" dataDxfId="1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asePATIENTS" displayName="BasePATIENTS" ref="A1:I16" totalsRowShown="0" headerRowDxfId="9">
  <sortState ref="A2:K64">
    <sortCondition ref="B6:B68"/>
  </sortState>
  <tableColumns count="9">
    <tableColumn id="1" xr3:uid="{00000000-0010-0000-0200-000001000000}" name="NUMERO" dataDxfId="8"/>
    <tableColumn id="2" xr3:uid="{00000000-0010-0000-0200-000002000000}" name="DATE" dataDxfId="7"/>
    <tableColumn id="30" xr3:uid="{00000000-0010-0000-0200-00001E000000}" name="DESIGNATION" dataDxfId="6" dataCellStyle="Normal 7 3 4"/>
    <tableColumn id="3" xr3:uid="{00000000-0010-0000-0200-000003000000}" name="PRIX" dataDxfId="5"/>
    <tableColumn id="4" xr3:uid="{00000000-0010-0000-0200-000004000000}" name="QUANTITE" dataDxfId="4"/>
    <tableColumn id="7" xr3:uid="{00000000-0010-0000-0200-000007000000}" name="TTC" dataDxfId="3" dataCellStyle="Normal 2"/>
    <tableColumn id="8" xr3:uid="{00000000-0010-0000-0200-000008000000}" name="STOCK" dataDxfId="2"/>
    <tableColumn id="9" xr3:uid="{00000000-0010-0000-0200-000009000000}" name="Colonne2" dataDxfId="1"/>
    <tableColumn id="10" xr3:uid="{00000000-0010-0000-0200-00000A000000}" name="Colonne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C16:AT16"/>
  <sheetViews>
    <sheetView tabSelected="1" workbookViewId="0">
      <selection activeCell="A23" sqref="A23"/>
    </sheetView>
  </sheetViews>
  <sheetFormatPr baseColWidth="10" defaultRowHeight="14.4" x14ac:dyDescent="0.3"/>
  <sheetData>
    <row r="16" spans="3:46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83820</xdr:colOff>
                    <xdr:row>0</xdr:row>
                    <xdr:rowOff>175260</xdr:rowOff>
                  </from>
                  <to>
                    <xdr:col>3</xdr:col>
                    <xdr:colOff>99060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T11"/>
  <sheetViews>
    <sheetView topLeftCell="G1" workbookViewId="0">
      <selection activeCell="J21" sqref="J21"/>
    </sheetView>
  </sheetViews>
  <sheetFormatPr baseColWidth="10" defaultColWidth="11.44140625" defaultRowHeight="14.4" x14ac:dyDescent="0.3"/>
  <cols>
    <col min="1" max="1" width="9.33203125" style="1" bestFit="1" customWidth="1"/>
    <col min="2" max="2" width="10.6640625" style="10" bestFit="1" customWidth="1"/>
    <col min="3" max="3" width="22" style="1" customWidth="1"/>
    <col min="4" max="4" width="11" style="1" bestFit="1" customWidth="1"/>
    <col min="5" max="5" width="11.44140625" style="1" bestFit="1" customWidth="1"/>
    <col min="6" max="6" width="12.33203125" style="1" bestFit="1" customWidth="1"/>
    <col min="7" max="7" width="6.88671875" style="1" bestFit="1" customWidth="1"/>
    <col min="8" max="8" width="17.88671875" style="10" bestFit="1" customWidth="1"/>
    <col min="9" max="9" width="11.109375" style="1" bestFit="1" customWidth="1"/>
    <col min="10" max="10" width="9.33203125" style="1" bestFit="1" customWidth="1"/>
    <col min="11" max="12" width="13.44140625" style="1" bestFit="1" customWidth="1"/>
    <col min="13" max="13" width="10.33203125" style="1" customWidth="1"/>
    <col min="14" max="14" width="11.44140625" style="3"/>
    <col min="15" max="15" width="13.44140625" style="3" bestFit="1" customWidth="1"/>
    <col min="16" max="16" width="12.33203125" style="3" bestFit="1" customWidth="1"/>
    <col min="17" max="16384" width="11.44140625" style="1"/>
  </cols>
  <sheetData>
    <row r="1" spans="1:20" x14ac:dyDescent="0.3">
      <c r="A1" s="1" t="s">
        <v>2</v>
      </c>
      <c r="B1" s="10" t="s">
        <v>3</v>
      </c>
      <c r="C1" s="14" t="s">
        <v>4</v>
      </c>
      <c r="D1" s="16" t="s">
        <v>5</v>
      </c>
      <c r="E1" s="3" t="s">
        <v>6</v>
      </c>
      <c r="F1" s="16" t="s">
        <v>7</v>
      </c>
      <c r="G1" s="16" t="s">
        <v>8</v>
      </c>
      <c r="H1" s="10" t="s">
        <v>9</v>
      </c>
      <c r="I1" s="16" t="s">
        <v>10</v>
      </c>
      <c r="J1" s="16" t="s">
        <v>11</v>
      </c>
      <c r="K1" s="16" t="s">
        <v>0</v>
      </c>
      <c r="L1" s="16" t="s">
        <v>12</v>
      </c>
      <c r="M1" s="13" t="s">
        <v>13</v>
      </c>
      <c r="N1" s="7" t="s">
        <v>14</v>
      </c>
      <c r="O1" s="6" t="s">
        <v>1</v>
      </c>
      <c r="P1" s="20" t="s">
        <v>15</v>
      </c>
      <c r="Q1" s="21" t="s">
        <v>16</v>
      </c>
      <c r="R1" s="21" t="s">
        <v>17</v>
      </c>
      <c r="S1" s="21" t="s">
        <v>18</v>
      </c>
      <c r="T1" s="21" t="s">
        <v>19</v>
      </c>
    </row>
    <row r="2" spans="1:20" x14ac:dyDescent="0.3">
      <c r="A2" s="9">
        <v>1</v>
      </c>
      <c r="B2" s="11">
        <v>45497</v>
      </c>
      <c r="C2" s="2" t="s">
        <v>33</v>
      </c>
      <c r="D2" s="8" t="s">
        <v>34</v>
      </c>
      <c r="E2" s="15">
        <v>1000</v>
      </c>
      <c r="F2" s="8">
        <v>1</v>
      </c>
      <c r="G2" s="11" t="s">
        <v>35</v>
      </c>
      <c r="H2" s="11">
        <v>46264</v>
      </c>
      <c r="I2" s="8">
        <v>1000</v>
      </c>
      <c r="J2" s="8"/>
      <c r="K2" s="8">
        <v>20</v>
      </c>
      <c r="L2" s="8">
        <v>2</v>
      </c>
      <c r="M2" s="5">
        <v>14</v>
      </c>
      <c r="N2" s="18"/>
      <c r="O2" s="19">
        <f>BaseRH[[#This Row],[STOCK INITIAL]]+BaseRH[[#This Row],[ENTRÉES]]-BaseRH[[#This Row],[SORTIES]]</f>
        <v>34</v>
      </c>
      <c r="P2" s="5" t="str">
        <f>IF(BaseRH[[#This Row],[STOCK FINAL]]&gt;BaseRH[[#This Row],[STOCK ALERTE]],"Stock normal","ALERTE")</f>
        <v>Stock normal</v>
      </c>
      <c r="Q2" s="22"/>
      <c r="R2" s="22"/>
      <c r="S2" s="22"/>
      <c r="T2" s="22"/>
    </row>
    <row r="3" spans="1:20" x14ac:dyDescent="0.3">
      <c r="A3" s="9">
        <v>2</v>
      </c>
      <c r="B3" s="12">
        <v>45498</v>
      </c>
      <c r="C3" s="2" t="s">
        <v>36</v>
      </c>
      <c r="D3" s="8" t="s">
        <v>34</v>
      </c>
      <c r="E3" s="15">
        <v>2000</v>
      </c>
      <c r="F3" s="8">
        <v>1</v>
      </c>
      <c r="G3" s="11" t="s">
        <v>35</v>
      </c>
      <c r="H3" s="12">
        <v>46265</v>
      </c>
      <c r="I3" s="8">
        <v>2000</v>
      </c>
      <c r="J3" s="8"/>
      <c r="K3" s="8">
        <v>5</v>
      </c>
      <c r="L3" s="8">
        <v>1</v>
      </c>
      <c r="M3" s="5">
        <v>8</v>
      </c>
      <c r="N3" s="17">
        <v>5</v>
      </c>
      <c r="O3" s="19">
        <f>BaseRH[[#This Row],[STOCK INITIAL]]+BaseRH[[#This Row],[ENTRÉES]]-BaseRH[[#This Row],[SORTIES]]</f>
        <v>8</v>
      </c>
      <c r="P3" s="5" t="str">
        <f>IF(BaseRH[[#This Row],[STOCK FINAL]]&gt;BaseRH[[#This Row],[STOCK ALERTE]],"Stock normal","ALERTE")</f>
        <v>Stock normal</v>
      </c>
      <c r="Q3" s="22"/>
      <c r="R3" s="22"/>
      <c r="S3" s="22"/>
      <c r="T3" s="22"/>
    </row>
    <row r="4" spans="1:20" x14ac:dyDescent="0.3">
      <c r="A4" s="9">
        <v>3</v>
      </c>
      <c r="B4" s="12">
        <v>45499</v>
      </c>
      <c r="C4" s="2" t="s">
        <v>37</v>
      </c>
      <c r="D4" s="8" t="s">
        <v>34</v>
      </c>
      <c r="E4" s="4">
        <v>1000</v>
      </c>
      <c r="F4" s="8">
        <v>1</v>
      </c>
      <c r="G4" s="11" t="s">
        <v>35</v>
      </c>
      <c r="H4" s="12">
        <v>46266</v>
      </c>
      <c r="I4" s="8">
        <v>1000</v>
      </c>
      <c r="J4" s="8"/>
      <c r="K4" s="8">
        <v>7</v>
      </c>
      <c r="L4" s="8">
        <v>2</v>
      </c>
      <c r="M4" s="5">
        <v>5</v>
      </c>
      <c r="N4" s="17"/>
      <c r="O4" s="19">
        <f>BaseRH[[#This Row],[STOCK INITIAL]]+BaseRH[[#This Row],[ENTRÉES]]-BaseRH[[#This Row],[SORTIES]]</f>
        <v>12</v>
      </c>
      <c r="P4" s="5" t="str">
        <f>IF(BaseRH[[#This Row],[STOCK FINAL]]&gt;BaseRH[[#This Row],[STOCK ALERTE]],"Stock normal","ALERTE")</f>
        <v>Stock normal</v>
      </c>
      <c r="Q4" s="22"/>
      <c r="R4" s="22"/>
      <c r="S4" s="22"/>
      <c r="T4" s="22"/>
    </row>
    <row r="5" spans="1:20" x14ac:dyDescent="0.3">
      <c r="A5" s="9">
        <v>4</v>
      </c>
      <c r="B5" s="12">
        <v>45500</v>
      </c>
      <c r="C5" s="2" t="s">
        <v>38</v>
      </c>
      <c r="D5" s="8" t="s">
        <v>34</v>
      </c>
      <c r="E5" s="4">
        <v>1500</v>
      </c>
      <c r="F5" s="8">
        <v>1</v>
      </c>
      <c r="G5" s="11" t="s">
        <v>35</v>
      </c>
      <c r="H5" s="12">
        <v>46267</v>
      </c>
      <c r="I5" s="8">
        <v>1500</v>
      </c>
      <c r="J5" s="8"/>
      <c r="K5" s="8">
        <v>5</v>
      </c>
      <c r="L5" s="8">
        <v>3</v>
      </c>
      <c r="M5" s="5">
        <v>3</v>
      </c>
      <c r="N5" s="17"/>
      <c r="O5" s="19">
        <f>BaseRH[[#This Row],[STOCK INITIAL]]+BaseRH[[#This Row],[ENTRÉES]]-BaseRH[[#This Row],[SORTIES]]</f>
        <v>8</v>
      </c>
      <c r="P5" s="5" t="str">
        <f>IF(BaseRH[[#This Row],[STOCK FINAL]]&gt;BaseRH[[#This Row],[STOCK ALERTE]],"Stock normal","ALERTE")</f>
        <v>Stock normal</v>
      </c>
      <c r="Q5" s="22"/>
      <c r="R5" s="22"/>
      <c r="S5" s="22"/>
      <c r="T5" s="22"/>
    </row>
    <row r="6" spans="1:20" x14ac:dyDescent="0.3">
      <c r="A6" s="9">
        <v>5</v>
      </c>
      <c r="B6" s="12">
        <v>45501</v>
      </c>
      <c r="C6" s="2" t="s">
        <v>39</v>
      </c>
      <c r="D6" s="8" t="s">
        <v>34</v>
      </c>
      <c r="E6" s="4">
        <v>100.25</v>
      </c>
      <c r="F6" s="8">
        <v>1</v>
      </c>
      <c r="G6" s="11" t="s">
        <v>35</v>
      </c>
      <c r="H6" s="12">
        <v>46268</v>
      </c>
      <c r="I6" s="8">
        <v>100.25</v>
      </c>
      <c r="J6" s="8"/>
      <c r="K6" s="8">
        <v>5</v>
      </c>
      <c r="L6" s="8">
        <v>4</v>
      </c>
      <c r="M6" s="5">
        <v>10</v>
      </c>
      <c r="N6" s="17">
        <v>5</v>
      </c>
      <c r="O6" s="19">
        <f>BaseRH[[#This Row],[STOCK INITIAL]]+BaseRH[[#This Row],[ENTRÉES]]-BaseRH[[#This Row],[SORTIES]]</f>
        <v>10</v>
      </c>
      <c r="P6" s="5" t="str">
        <f>IF(BaseRH[[#This Row],[STOCK FINAL]]&gt;BaseRH[[#This Row],[STOCK ALERTE]],"Stock normal","ALERTE")</f>
        <v>Stock normal</v>
      </c>
      <c r="Q6" s="22"/>
      <c r="R6" s="22"/>
      <c r="S6" s="22"/>
      <c r="T6" s="22"/>
    </row>
    <row r="7" spans="1:20" x14ac:dyDescent="0.3">
      <c r="A7" s="9">
        <v>6</v>
      </c>
      <c r="B7" s="12">
        <v>45502</v>
      </c>
      <c r="C7" s="2" t="s">
        <v>40</v>
      </c>
      <c r="D7" s="8" t="s">
        <v>34</v>
      </c>
      <c r="E7" s="4">
        <v>1850</v>
      </c>
      <c r="F7" s="8">
        <v>1</v>
      </c>
      <c r="G7" s="11" t="s">
        <v>35</v>
      </c>
      <c r="H7" s="12">
        <v>46269</v>
      </c>
      <c r="I7" s="8">
        <v>1850</v>
      </c>
      <c r="J7" s="8"/>
      <c r="K7" s="8">
        <v>6</v>
      </c>
      <c r="L7" s="8">
        <v>2</v>
      </c>
      <c r="M7" s="5">
        <v>2</v>
      </c>
      <c r="N7" s="17"/>
      <c r="O7" s="19">
        <f>BaseRH[[#This Row],[STOCK INITIAL]]+BaseRH[[#This Row],[ENTRÉES]]-BaseRH[[#This Row],[SORTIES]]</f>
        <v>8</v>
      </c>
      <c r="P7" s="5" t="str">
        <f>IF(BaseRH[[#This Row],[STOCK FINAL]]&gt;BaseRH[[#This Row],[STOCK ALERTE]],"Stock normal","ALERTE")</f>
        <v>Stock normal</v>
      </c>
      <c r="Q7" s="22"/>
      <c r="R7" s="22"/>
      <c r="S7" s="22"/>
      <c r="T7" s="22"/>
    </row>
    <row r="8" spans="1:20" x14ac:dyDescent="0.3">
      <c r="A8" s="9">
        <v>7</v>
      </c>
      <c r="B8" s="12">
        <v>45503</v>
      </c>
      <c r="C8" s="2" t="s">
        <v>41</v>
      </c>
      <c r="D8" s="8" t="s">
        <v>34</v>
      </c>
      <c r="E8" s="4">
        <v>1000</v>
      </c>
      <c r="F8" s="8">
        <v>1</v>
      </c>
      <c r="G8" s="11" t="s">
        <v>35</v>
      </c>
      <c r="H8" s="12">
        <v>46270</v>
      </c>
      <c r="I8" s="8">
        <v>1000</v>
      </c>
      <c r="J8" s="8"/>
      <c r="K8" s="8">
        <v>4</v>
      </c>
      <c r="L8" s="8">
        <v>5</v>
      </c>
      <c r="M8" s="5">
        <v>1</v>
      </c>
      <c r="N8" s="17"/>
      <c r="O8" s="19">
        <f>BaseRH[[#This Row],[STOCK INITIAL]]+BaseRH[[#This Row],[ENTRÉES]]-BaseRH[[#This Row],[SORTIES]]</f>
        <v>5</v>
      </c>
      <c r="P8" s="5" t="str">
        <f>IF(BaseRH[[#This Row],[STOCK FINAL]]&gt;BaseRH[[#This Row],[STOCK ALERTE]],"Stock normal","ALERTE")</f>
        <v>ALERTE</v>
      </c>
      <c r="Q8" s="22"/>
      <c r="R8" s="22"/>
      <c r="S8" s="22"/>
      <c r="T8" s="22"/>
    </row>
    <row r="9" spans="1:20" x14ac:dyDescent="0.3">
      <c r="A9" s="9">
        <v>8</v>
      </c>
      <c r="B9" s="12">
        <v>45504</v>
      </c>
      <c r="C9" s="2" t="s">
        <v>42</v>
      </c>
      <c r="D9" s="8" t="s">
        <v>34</v>
      </c>
      <c r="E9" s="4">
        <v>950</v>
      </c>
      <c r="F9" s="8">
        <v>1</v>
      </c>
      <c r="G9" s="11" t="s">
        <v>35</v>
      </c>
      <c r="H9" s="12">
        <v>46271</v>
      </c>
      <c r="I9" s="8">
        <v>950</v>
      </c>
      <c r="J9" s="8"/>
      <c r="K9" s="8">
        <v>6</v>
      </c>
      <c r="L9" s="8">
        <v>2</v>
      </c>
      <c r="M9" s="5">
        <v>4</v>
      </c>
      <c r="N9" s="17"/>
      <c r="O9" s="19">
        <f>BaseRH[[#This Row],[STOCK INITIAL]]+BaseRH[[#This Row],[ENTRÉES]]-BaseRH[[#This Row],[SORTIES]]</f>
        <v>10</v>
      </c>
      <c r="P9" s="5" t="str">
        <f>IF(BaseRH[[#This Row],[STOCK FINAL]]&gt;BaseRH[[#This Row],[STOCK ALERTE]],"Stock normal","ALERTE")</f>
        <v>Stock normal</v>
      </c>
      <c r="Q9" s="22"/>
      <c r="R9" s="22"/>
      <c r="S9" s="22"/>
      <c r="T9" s="22"/>
    </row>
    <row r="10" spans="1:20" x14ac:dyDescent="0.3">
      <c r="A10" s="9">
        <v>9</v>
      </c>
      <c r="B10" s="12">
        <v>45505</v>
      </c>
      <c r="C10" s="2" t="s">
        <v>43</v>
      </c>
      <c r="D10" s="8" t="s">
        <v>34</v>
      </c>
      <c r="E10" s="4">
        <v>1000</v>
      </c>
      <c r="F10" s="8">
        <v>1</v>
      </c>
      <c r="G10" s="11" t="s">
        <v>35</v>
      </c>
      <c r="H10" s="12">
        <v>46272</v>
      </c>
      <c r="I10" s="8">
        <v>1000</v>
      </c>
      <c r="J10" s="8"/>
      <c r="K10" s="8">
        <v>8</v>
      </c>
      <c r="L10" s="8">
        <v>2</v>
      </c>
      <c r="M10" s="5">
        <v>12</v>
      </c>
      <c r="N10" s="17"/>
      <c r="O10" s="19">
        <f>BaseRH[[#This Row],[STOCK INITIAL]]+BaseRH[[#This Row],[ENTRÉES]]-BaseRH[[#This Row],[SORTIES]]</f>
        <v>20</v>
      </c>
      <c r="P10" s="5" t="str">
        <f>IF(BaseRH[[#This Row],[STOCK FINAL]]&gt;BaseRH[[#This Row],[STOCK ALERTE]],"Stock normal","ALERTE")</f>
        <v>Stock normal</v>
      </c>
      <c r="Q10" s="22"/>
      <c r="R10" s="22"/>
      <c r="S10" s="22"/>
      <c r="T10" s="22"/>
    </row>
    <row r="11" spans="1:20" x14ac:dyDescent="0.3">
      <c r="A11" s="9">
        <v>10</v>
      </c>
      <c r="B11" s="12">
        <v>45506</v>
      </c>
      <c r="C11" s="2" t="s">
        <v>44</v>
      </c>
      <c r="D11" s="8" t="s">
        <v>34</v>
      </c>
      <c r="E11" s="4">
        <v>2522</v>
      </c>
      <c r="F11" s="8">
        <v>1</v>
      </c>
      <c r="G11" s="50" t="s">
        <v>35</v>
      </c>
      <c r="H11" s="51">
        <v>46273</v>
      </c>
      <c r="I11" s="8">
        <v>2522</v>
      </c>
      <c r="J11" s="8"/>
      <c r="K11" s="8">
        <v>2</v>
      </c>
      <c r="L11" s="8">
        <v>2</v>
      </c>
      <c r="M11" s="5">
        <v>13</v>
      </c>
      <c r="N11" s="17"/>
      <c r="O11" s="19">
        <f>BaseRH[[#This Row],[STOCK INITIAL]]+BaseRH[[#This Row],[ENTRÉES]]-BaseRH[[#This Row],[SORTIES]]</f>
        <v>15</v>
      </c>
      <c r="P11" s="5" t="str">
        <f>IF(BaseRH[[#This Row],[STOCK FINAL]]&gt;BaseRH[[#This Row],[STOCK ALERTE]],"Stock normal","ALERTE")</f>
        <v>Stock normal</v>
      </c>
      <c r="Q11" s="22"/>
      <c r="R11" s="22"/>
      <c r="S11" s="22"/>
      <c r="T11" s="22"/>
    </row>
  </sheetData>
  <conditionalFormatting sqref="P2:P11">
    <cfRule type="cellIs" dxfId="47" priority="1" operator="equal">
      <formula>"Stock normal"</formula>
    </cfRule>
    <cfRule type="cellIs" dxfId="46" priority="2" operator="equal">
      <formula>"ALERTE"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>
    <tabColor rgb="FFC00000"/>
  </sheetPr>
  <dimension ref="A1:N34"/>
  <sheetViews>
    <sheetView showGridLines="0" topLeftCell="E1" zoomScaleNormal="100" workbookViewId="0">
      <pane ySplit="4" topLeftCell="A5" activePane="bottomLeft" state="frozen"/>
      <selection pane="bottomLeft" activeCell="M5" sqref="M5"/>
    </sheetView>
  </sheetViews>
  <sheetFormatPr baseColWidth="10" defaultColWidth="11.44140625" defaultRowHeight="17.399999999999999" x14ac:dyDescent="0.3"/>
  <cols>
    <col min="1" max="1" width="18.6640625" style="23" customWidth="1"/>
    <col min="2" max="2" width="8" style="84" customWidth="1"/>
    <col min="3" max="3" width="40.88671875" style="34" customWidth="1"/>
    <col min="4" max="4" width="26" style="46" customWidth="1"/>
    <col min="5" max="5" width="18.33203125" style="34" bestFit="1" customWidth="1"/>
    <col min="6" max="6" width="12" style="34" bestFit="1" customWidth="1"/>
    <col min="7" max="7" width="14" style="47" customWidth="1"/>
    <col min="8" max="8" width="19.88671875" style="48" bestFit="1" customWidth="1"/>
    <col min="9" max="9" width="18.33203125" style="49" bestFit="1" customWidth="1"/>
    <col min="10" max="10" width="16.33203125" style="49" bestFit="1" customWidth="1"/>
    <col min="11" max="11" width="20.33203125" style="33" bestFit="1" customWidth="1"/>
    <col min="12" max="12" width="14.33203125" style="34" bestFit="1" customWidth="1"/>
    <col min="13" max="13" width="19.109375" style="33" bestFit="1" customWidth="1"/>
    <col min="14" max="14" width="16.44140625" style="33" bestFit="1" customWidth="1"/>
    <col min="15" max="16384" width="11.44140625" style="35"/>
  </cols>
  <sheetData>
    <row r="1" spans="2:14" s="23" customFormat="1" ht="30" customHeight="1" x14ac:dyDescent="0.3">
      <c r="B1" s="79"/>
      <c r="C1" s="24"/>
      <c r="D1" s="25"/>
      <c r="E1" s="24"/>
      <c r="F1" s="24"/>
      <c r="G1" s="26"/>
      <c r="H1" s="27"/>
      <c r="I1" s="28"/>
      <c r="J1" s="28"/>
      <c r="K1" s="29"/>
      <c r="L1" s="24"/>
      <c r="M1" s="30" t="s">
        <v>32</v>
      </c>
      <c r="N1" s="29"/>
    </row>
    <row r="2" spans="2:14" ht="27.75" customHeight="1" x14ac:dyDescent="0.3">
      <c r="B2" s="88"/>
      <c r="C2" s="88"/>
      <c r="D2" s="88"/>
      <c r="E2" s="88"/>
      <c r="F2" s="88"/>
      <c r="G2" s="31"/>
      <c r="H2" s="32"/>
      <c r="I2" s="31"/>
      <c r="J2" s="31"/>
    </row>
    <row r="3" spans="2:14" ht="14.4" x14ac:dyDescent="0.3">
      <c r="B3" s="80"/>
      <c r="C3" s="36"/>
      <c r="D3" s="36"/>
      <c r="E3" s="36"/>
      <c r="F3" s="36"/>
      <c r="G3" s="37"/>
      <c r="H3" s="38"/>
      <c r="I3" s="37"/>
      <c r="J3" s="37"/>
    </row>
    <row r="4" spans="2:14" x14ac:dyDescent="0.3">
      <c r="B4" s="81" t="s">
        <v>20</v>
      </c>
      <c r="C4" s="39" t="s">
        <v>21</v>
      </c>
      <c r="D4" s="39" t="s">
        <v>22</v>
      </c>
      <c r="E4" s="40" t="s">
        <v>23</v>
      </c>
      <c r="F4" s="39" t="s">
        <v>24</v>
      </c>
      <c r="G4" s="40" t="s">
        <v>25</v>
      </c>
      <c r="H4" s="41" t="s">
        <v>26</v>
      </c>
      <c r="I4" s="42" t="s">
        <v>27</v>
      </c>
      <c r="J4" s="43" t="s">
        <v>28</v>
      </c>
      <c r="K4" s="41" t="s">
        <v>29</v>
      </c>
      <c r="L4" s="39" t="s">
        <v>30</v>
      </c>
      <c r="M4" s="42" t="s">
        <v>31</v>
      </c>
      <c r="N4" s="87" t="s">
        <v>55</v>
      </c>
    </row>
    <row r="5" spans="2:14" ht="21" customHeight="1" x14ac:dyDescent="0.3">
      <c r="B5" s="82">
        <v>1</v>
      </c>
      <c r="C5" s="44" t="s">
        <v>33</v>
      </c>
      <c r="D5" s="44" t="s">
        <v>34</v>
      </c>
      <c r="E5" s="44">
        <v>1000</v>
      </c>
      <c r="F5" s="44">
        <v>1</v>
      </c>
      <c r="G5" s="44" t="s">
        <v>35</v>
      </c>
      <c r="H5" s="45">
        <v>46264</v>
      </c>
      <c r="I5" s="45">
        <v>1000</v>
      </c>
      <c r="J5" s="44"/>
      <c r="K5" s="44">
        <v>2</v>
      </c>
      <c r="L5" s="44"/>
      <c r="M5" s="44">
        <v>34</v>
      </c>
      <c r="N5" s="86" t="s">
        <v>54</v>
      </c>
    </row>
    <row r="6" spans="2:14" ht="14.4" x14ac:dyDescent="0.3">
      <c r="B6" s="83">
        <v>2</v>
      </c>
      <c r="C6" s="75" t="s">
        <v>36</v>
      </c>
      <c r="D6" s="75" t="s">
        <v>34</v>
      </c>
      <c r="E6" s="75">
        <v>2000</v>
      </c>
      <c r="F6" s="75">
        <v>1</v>
      </c>
      <c r="G6" s="76" t="s">
        <v>35</v>
      </c>
      <c r="H6" s="76">
        <v>46265</v>
      </c>
      <c r="I6" s="77">
        <v>2000</v>
      </c>
      <c r="J6" s="77"/>
      <c r="K6" s="77">
        <v>1</v>
      </c>
      <c r="L6" s="78"/>
      <c r="M6" s="85">
        <v>13</v>
      </c>
      <c r="N6" s="77" t="s">
        <v>54</v>
      </c>
    </row>
    <row r="7" spans="2:14" ht="14.4" x14ac:dyDescent="0.3">
      <c r="B7" s="83">
        <v>3</v>
      </c>
      <c r="C7" s="75" t="s">
        <v>37</v>
      </c>
      <c r="D7" s="75" t="s">
        <v>34</v>
      </c>
      <c r="E7" s="75">
        <v>1000</v>
      </c>
      <c r="F7" s="75">
        <v>1</v>
      </c>
      <c r="G7" s="76" t="s">
        <v>35</v>
      </c>
      <c r="H7" s="76">
        <v>46266</v>
      </c>
      <c r="I7" s="77">
        <v>1000</v>
      </c>
      <c r="J7" s="77"/>
      <c r="K7" s="77">
        <v>2</v>
      </c>
      <c r="L7" s="78"/>
      <c r="M7" s="85">
        <v>12</v>
      </c>
      <c r="N7" s="77" t="s">
        <v>54</v>
      </c>
    </row>
    <row r="8" spans="2:14" ht="14.4" x14ac:dyDescent="0.3">
      <c r="B8" s="83">
        <v>4</v>
      </c>
      <c r="C8" s="75" t="s">
        <v>38</v>
      </c>
      <c r="D8" s="75" t="s">
        <v>34</v>
      </c>
      <c r="E8" s="75">
        <v>1500</v>
      </c>
      <c r="F8" s="75">
        <v>1</v>
      </c>
      <c r="G8" s="76" t="s">
        <v>35</v>
      </c>
      <c r="H8" s="76">
        <v>46267</v>
      </c>
      <c r="I8" s="77">
        <v>1500</v>
      </c>
      <c r="J8" s="77"/>
      <c r="K8" s="77">
        <v>3</v>
      </c>
      <c r="L8" s="78"/>
      <c r="M8" s="85">
        <v>8</v>
      </c>
      <c r="N8" s="77" t="s">
        <v>54</v>
      </c>
    </row>
    <row r="9" spans="2:14" ht="14.4" x14ac:dyDescent="0.3">
      <c r="B9" s="83">
        <v>5</v>
      </c>
      <c r="C9" s="75" t="s">
        <v>39</v>
      </c>
      <c r="D9" s="75" t="s">
        <v>34</v>
      </c>
      <c r="E9" s="75">
        <v>100.25</v>
      </c>
      <c r="F9" s="75">
        <v>1</v>
      </c>
      <c r="G9" s="76" t="s">
        <v>35</v>
      </c>
      <c r="H9" s="76">
        <v>46268</v>
      </c>
      <c r="I9" s="77">
        <v>100.25</v>
      </c>
      <c r="J9" s="77"/>
      <c r="K9" s="77">
        <v>4</v>
      </c>
      <c r="L9" s="78">
        <v>5</v>
      </c>
      <c r="M9" s="85">
        <v>10</v>
      </c>
      <c r="N9" s="77" t="s">
        <v>54</v>
      </c>
    </row>
    <row r="10" spans="2:14" ht="14.4" x14ac:dyDescent="0.3">
      <c r="B10" s="83">
        <v>6</v>
      </c>
      <c r="C10" s="75" t="s">
        <v>40</v>
      </c>
      <c r="D10" s="75" t="s">
        <v>34</v>
      </c>
      <c r="E10" s="75">
        <v>1850</v>
      </c>
      <c r="F10" s="75">
        <v>1</v>
      </c>
      <c r="G10" s="76" t="s">
        <v>35</v>
      </c>
      <c r="H10" s="76">
        <v>46269</v>
      </c>
      <c r="I10" s="77">
        <v>1850</v>
      </c>
      <c r="J10" s="77"/>
      <c r="K10" s="77">
        <v>2</v>
      </c>
      <c r="L10" s="78"/>
      <c r="M10" s="85">
        <v>8</v>
      </c>
      <c r="N10" s="77" t="s">
        <v>54</v>
      </c>
    </row>
    <row r="11" spans="2:14" ht="14.4" x14ac:dyDescent="0.3">
      <c r="B11" s="83">
        <v>7</v>
      </c>
      <c r="C11" s="75" t="s">
        <v>41</v>
      </c>
      <c r="D11" s="75" t="s">
        <v>34</v>
      </c>
      <c r="E11" s="75">
        <v>1000</v>
      </c>
      <c r="F11" s="75">
        <v>1</v>
      </c>
      <c r="G11" s="76" t="s">
        <v>35</v>
      </c>
      <c r="H11" s="76">
        <v>46270</v>
      </c>
      <c r="I11" s="77">
        <v>1000</v>
      </c>
      <c r="J11" s="77"/>
      <c r="K11" s="77">
        <v>5</v>
      </c>
      <c r="L11" s="78"/>
      <c r="M11" s="85">
        <v>5</v>
      </c>
      <c r="N11" s="77" t="s">
        <v>56</v>
      </c>
    </row>
    <row r="12" spans="2:14" ht="14.4" x14ac:dyDescent="0.3">
      <c r="B12" s="83">
        <v>8</v>
      </c>
      <c r="C12" s="75" t="s">
        <v>42</v>
      </c>
      <c r="D12" s="75" t="s">
        <v>34</v>
      </c>
      <c r="E12" s="75">
        <v>950</v>
      </c>
      <c r="F12" s="75">
        <v>1</v>
      </c>
      <c r="G12" s="76" t="s">
        <v>35</v>
      </c>
      <c r="H12" s="76">
        <v>46271</v>
      </c>
      <c r="I12" s="77">
        <v>950</v>
      </c>
      <c r="J12" s="77"/>
      <c r="K12" s="77">
        <v>2</v>
      </c>
      <c r="L12" s="78"/>
      <c r="M12" s="85">
        <v>10</v>
      </c>
      <c r="N12" s="77" t="s">
        <v>54</v>
      </c>
    </row>
    <row r="13" spans="2:14" ht="14.4" x14ac:dyDescent="0.3">
      <c r="B13" s="83">
        <v>9</v>
      </c>
      <c r="C13" s="75" t="s">
        <v>43</v>
      </c>
      <c r="D13" s="75" t="s">
        <v>34</v>
      </c>
      <c r="E13" s="75">
        <v>1000</v>
      </c>
      <c r="F13" s="75">
        <v>1</v>
      </c>
      <c r="G13" s="76" t="s">
        <v>35</v>
      </c>
      <c r="H13" s="76">
        <v>46272</v>
      </c>
      <c r="I13" s="77">
        <v>1000</v>
      </c>
      <c r="J13" s="77"/>
      <c r="K13" s="77">
        <v>2</v>
      </c>
      <c r="L13" s="78"/>
      <c r="M13" s="85">
        <v>20</v>
      </c>
      <c r="N13" s="77" t="s">
        <v>54</v>
      </c>
    </row>
    <row r="14" spans="2:14" ht="14.4" x14ac:dyDescent="0.3">
      <c r="B14" s="83">
        <v>10</v>
      </c>
      <c r="C14" s="75" t="s">
        <v>44</v>
      </c>
      <c r="D14" s="75" t="s">
        <v>34</v>
      </c>
      <c r="E14" s="75">
        <v>2522</v>
      </c>
      <c r="F14" s="75">
        <v>1</v>
      </c>
      <c r="G14" s="76" t="s">
        <v>35</v>
      </c>
      <c r="H14" s="76">
        <v>46273</v>
      </c>
      <c r="I14" s="77">
        <v>2522</v>
      </c>
      <c r="J14" s="77"/>
      <c r="K14" s="77">
        <v>2</v>
      </c>
      <c r="L14" s="78"/>
      <c r="M14" s="85">
        <v>15</v>
      </c>
      <c r="N14" s="77" t="s">
        <v>54</v>
      </c>
    </row>
    <row r="15" spans="2:14" x14ac:dyDescent="0.3">
      <c r="N15" s="35"/>
    </row>
    <row r="16" spans="2:14" x14ac:dyDescent="0.3">
      <c r="N16" s="35"/>
    </row>
    <row r="17" spans="14:14" x14ac:dyDescent="0.3">
      <c r="N17" s="35"/>
    </row>
    <row r="18" spans="14:14" x14ac:dyDescent="0.3">
      <c r="N18" s="35"/>
    </row>
    <row r="19" spans="14:14" x14ac:dyDescent="0.3">
      <c r="N19" s="35"/>
    </row>
    <row r="20" spans="14:14" x14ac:dyDescent="0.3">
      <c r="N20" s="35"/>
    </row>
    <row r="21" spans="14:14" x14ac:dyDescent="0.3">
      <c r="N21" s="35"/>
    </row>
    <row r="22" spans="14:14" x14ac:dyDescent="0.3">
      <c r="N22" s="35"/>
    </row>
    <row r="23" spans="14:14" x14ac:dyDescent="0.3">
      <c r="N23" s="35"/>
    </row>
    <row r="24" spans="14:14" x14ac:dyDescent="0.3">
      <c r="N24" s="35"/>
    </row>
    <row r="25" spans="14:14" x14ac:dyDescent="0.3">
      <c r="N25" s="35"/>
    </row>
    <row r="26" spans="14:14" x14ac:dyDescent="0.3">
      <c r="N26" s="35"/>
    </row>
    <row r="27" spans="14:14" x14ac:dyDescent="0.3">
      <c r="N27" s="35"/>
    </row>
    <row r="28" spans="14:14" x14ac:dyDescent="0.3">
      <c r="N28" s="35"/>
    </row>
    <row r="29" spans="14:14" x14ac:dyDescent="0.3">
      <c r="N29" s="35"/>
    </row>
    <row r="30" spans="14:14" x14ac:dyDescent="0.3">
      <c r="N30" s="35"/>
    </row>
    <row r="31" spans="14:14" x14ac:dyDescent="0.3">
      <c r="N31" s="35"/>
    </row>
    <row r="32" spans="14:14" x14ac:dyDescent="0.3">
      <c r="N32" s="35"/>
    </row>
    <row r="33" spans="14:14" x14ac:dyDescent="0.3">
      <c r="N33" s="35"/>
    </row>
    <row r="34" spans="14:14" x14ac:dyDescent="0.3">
      <c r="N34" s="35"/>
    </row>
  </sheetData>
  <mergeCells count="1">
    <mergeCell ref="B2:F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00B050"/>
  </sheetPr>
  <dimension ref="A1:I16"/>
  <sheetViews>
    <sheetView workbookViewId="0">
      <pane ySplit="1" topLeftCell="A2" activePane="bottomLeft" state="frozen"/>
      <selection pane="bottomLeft" activeCell="D25" sqref="D25"/>
    </sheetView>
  </sheetViews>
  <sheetFormatPr baseColWidth="10" defaultColWidth="5.44140625" defaultRowHeight="14.4" x14ac:dyDescent="0.3"/>
  <cols>
    <col min="1" max="1" width="9.33203125" style="57" bestFit="1" customWidth="1"/>
    <col min="2" max="2" width="10.6640625" style="58" bestFit="1" customWidth="1"/>
    <col min="3" max="3" width="23.33203125" style="56" customWidth="1"/>
    <col min="4" max="4" width="19" style="65" bestFit="1" customWidth="1"/>
    <col min="5" max="5" width="13.6640625" style="65" bestFit="1" customWidth="1"/>
    <col min="6" max="6" width="12" style="65" bestFit="1" customWidth="1"/>
    <col min="7" max="7" width="28.88671875" style="65" bestFit="1" customWidth="1"/>
    <col min="8" max="8" width="16.88671875" style="59" bestFit="1" customWidth="1"/>
    <col min="9" max="9" width="15.109375" style="59" bestFit="1" customWidth="1"/>
    <col min="10" max="16384" width="5.44140625" style="59"/>
  </cols>
  <sheetData>
    <row r="1" spans="1:9" s="56" customFormat="1" x14ac:dyDescent="0.3">
      <c r="A1" s="52" t="s">
        <v>2</v>
      </c>
      <c r="B1" s="53" t="s">
        <v>3</v>
      </c>
      <c r="C1" s="61" t="s">
        <v>46</v>
      </c>
      <c r="D1" s="63" t="s">
        <v>48</v>
      </c>
      <c r="E1" s="63" t="s">
        <v>49</v>
      </c>
      <c r="F1" s="63" t="s">
        <v>50</v>
      </c>
      <c r="G1" s="63" t="s">
        <v>52</v>
      </c>
      <c r="H1" s="54" t="s">
        <v>51</v>
      </c>
      <c r="I1" s="55" t="s">
        <v>45</v>
      </c>
    </row>
    <row r="2" spans="1:9" x14ac:dyDescent="0.3">
      <c r="A2" s="67">
        <v>1</v>
      </c>
      <c r="B2" s="58">
        <v>36526</v>
      </c>
      <c r="C2" s="62" t="s">
        <v>47</v>
      </c>
      <c r="D2" s="62" t="s">
        <v>47</v>
      </c>
      <c r="E2" s="62" t="s">
        <v>47</v>
      </c>
      <c r="F2" s="62" t="s">
        <v>47</v>
      </c>
      <c r="G2" s="62" t="s">
        <v>47</v>
      </c>
    </row>
    <row r="3" spans="1:9" x14ac:dyDescent="0.3">
      <c r="A3" s="68">
        <v>2</v>
      </c>
      <c r="B3" s="58">
        <v>45605</v>
      </c>
      <c r="C3" s="56" t="s">
        <v>33</v>
      </c>
      <c r="D3" s="65">
        <v>1000</v>
      </c>
      <c r="E3" s="65">
        <v>1</v>
      </c>
      <c r="F3" s="66">
        <v>1000</v>
      </c>
      <c r="G3" s="64">
        <v>14</v>
      </c>
    </row>
    <row r="4" spans="1:9" x14ac:dyDescent="0.3">
      <c r="A4" s="67">
        <v>3</v>
      </c>
      <c r="B4" s="58">
        <v>45605</v>
      </c>
      <c r="C4" s="56" t="s">
        <v>39</v>
      </c>
      <c r="D4" s="65" t="s">
        <v>53</v>
      </c>
      <c r="E4" s="65">
        <v>1</v>
      </c>
      <c r="F4" s="66" t="s">
        <v>53</v>
      </c>
      <c r="G4" s="64">
        <v>10</v>
      </c>
    </row>
    <row r="5" spans="1:9" x14ac:dyDescent="0.3">
      <c r="A5" s="68">
        <v>4</v>
      </c>
      <c r="B5" s="58">
        <v>45605</v>
      </c>
      <c r="C5" s="56" t="s">
        <v>42</v>
      </c>
      <c r="D5" s="65">
        <v>950</v>
      </c>
      <c r="E5" s="65">
        <v>1</v>
      </c>
      <c r="F5" s="66">
        <v>950</v>
      </c>
      <c r="G5" s="65">
        <v>4</v>
      </c>
    </row>
    <row r="6" spans="1:9" x14ac:dyDescent="0.3">
      <c r="A6" s="67">
        <v>5</v>
      </c>
      <c r="B6" s="58">
        <v>45605</v>
      </c>
      <c r="C6" s="56" t="s">
        <v>33</v>
      </c>
      <c r="D6" s="65">
        <v>1000</v>
      </c>
      <c r="E6" s="65">
        <v>1</v>
      </c>
      <c r="F6" s="66">
        <v>1000</v>
      </c>
      <c r="G6" s="64">
        <v>14</v>
      </c>
      <c r="I6" s="60"/>
    </row>
    <row r="7" spans="1:9" x14ac:dyDescent="0.3">
      <c r="A7" s="69">
        <v>6</v>
      </c>
      <c r="B7" s="74">
        <v>45605</v>
      </c>
      <c r="C7" s="70" t="s">
        <v>42</v>
      </c>
      <c r="D7" s="71">
        <v>950</v>
      </c>
      <c r="E7" s="71">
        <v>2</v>
      </c>
      <c r="F7" s="72">
        <v>1900</v>
      </c>
      <c r="G7" s="71">
        <v>4</v>
      </c>
      <c r="H7" s="73"/>
      <c r="I7" s="73"/>
    </row>
    <row r="8" spans="1:9" x14ac:dyDescent="0.3">
      <c r="A8" s="69">
        <v>7</v>
      </c>
      <c r="B8" s="74">
        <v>45605</v>
      </c>
      <c r="C8" s="70" t="s">
        <v>44</v>
      </c>
      <c r="D8" s="71">
        <v>2522</v>
      </c>
      <c r="E8" s="71">
        <v>1</v>
      </c>
      <c r="F8" s="72">
        <v>2522</v>
      </c>
      <c r="G8" s="71">
        <v>13</v>
      </c>
      <c r="H8" s="73"/>
      <c r="I8" s="73"/>
    </row>
    <row r="9" spans="1:9" x14ac:dyDescent="0.3">
      <c r="A9" s="69">
        <v>8</v>
      </c>
      <c r="B9" s="74">
        <v>45605</v>
      </c>
      <c r="C9" s="70" t="s">
        <v>39</v>
      </c>
      <c r="D9" s="71">
        <v>100.25</v>
      </c>
      <c r="E9" s="71">
        <v>2</v>
      </c>
      <c r="F9" s="72">
        <v>200.5</v>
      </c>
      <c r="G9" s="71">
        <v>10</v>
      </c>
      <c r="H9" s="73"/>
      <c r="I9" s="73"/>
    </row>
    <row r="10" spans="1:9" x14ac:dyDescent="0.3">
      <c r="A10" s="69">
        <v>9</v>
      </c>
      <c r="B10" s="74">
        <v>45605</v>
      </c>
      <c r="C10" s="70" t="s">
        <v>36</v>
      </c>
      <c r="D10" s="71">
        <v>2000</v>
      </c>
      <c r="E10" s="71">
        <v>3</v>
      </c>
      <c r="F10" s="72">
        <v>6000</v>
      </c>
      <c r="G10" s="71">
        <v>8</v>
      </c>
      <c r="H10" s="73"/>
      <c r="I10" s="73"/>
    </row>
    <row r="11" spans="1:9" x14ac:dyDescent="0.3">
      <c r="A11" s="69">
        <v>10</v>
      </c>
      <c r="B11" s="74">
        <v>45605</v>
      </c>
      <c r="C11" s="70" t="s">
        <v>39</v>
      </c>
      <c r="D11" s="71">
        <v>100.25</v>
      </c>
      <c r="E11" s="71">
        <v>2</v>
      </c>
      <c r="F11" s="72">
        <v>200.5</v>
      </c>
      <c r="G11" s="71">
        <v>15</v>
      </c>
      <c r="H11" s="73"/>
      <c r="I11" s="73"/>
    </row>
    <row r="12" spans="1:9" x14ac:dyDescent="0.3">
      <c r="A12" s="69">
        <v>11</v>
      </c>
      <c r="B12" s="74">
        <v>45605</v>
      </c>
      <c r="C12" s="70" t="s">
        <v>39</v>
      </c>
      <c r="D12" s="71">
        <v>100.25</v>
      </c>
      <c r="E12" s="71">
        <v>2</v>
      </c>
      <c r="F12" s="72">
        <v>200.5</v>
      </c>
      <c r="G12" s="71">
        <v>13</v>
      </c>
      <c r="H12" s="73"/>
      <c r="I12" s="73"/>
    </row>
    <row r="13" spans="1:9" x14ac:dyDescent="0.3">
      <c r="A13" s="69">
        <v>12</v>
      </c>
      <c r="B13" s="74">
        <v>45605</v>
      </c>
      <c r="C13" s="70" t="s">
        <v>39</v>
      </c>
      <c r="D13" s="71">
        <v>100.25</v>
      </c>
      <c r="E13" s="71">
        <v>1</v>
      </c>
      <c r="F13" s="72">
        <v>100.25</v>
      </c>
      <c r="G13" s="71">
        <v>11</v>
      </c>
      <c r="H13" s="73"/>
      <c r="I13" s="73"/>
    </row>
    <row r="14" spans="1:9" x14ac:dyDescent="0.3">
      <c r="A14" s="69">
        <v>13</v>
      </c>
      <c r="B14" s="74">
        <v>45613</v>
      </c>
      <c r="C14" s="70" t="s">
        <v>57</v>
      </c>
      <c r="D14" s="71"/>
      <c r="E14" s="71"/>
      <c r="F14" s="72"/>
      <c r="G14" s="71"/>
      <c r="H14" s="73"/>
      <c r="I14" s="73"/>
    </row>
    <row r="15" spans="1:9" x14ac:dyDescent="0.3">
      <c r="A15" s="69">
        <v>14</v>
      </c>
      <c r="B15" s="74">
        <v>45613</v>
      </c>
      <c r="C15" s="70" t="s">
        <v>57</v>
      </c>
      <c r="D15" s="71"/>
      <c r="E15" s="71"/>
      <c r="F15" s="72"/>
      <c r="G15" s="71"/>
      <c r="H15" s="73"/>
      <c r="I15" s="73"/>
    </row>
    <row r="16" spans="1:9" x14ac:dyDescent="0.3">
      <c r="A16" s="69">
        <v>15</v>
      </c>
      <c r="B16" s="74">
        <v>45613</v>
      </c>
      <c r="C16" s="70" t="s">
        <v>36</v>
      </c>
      <c r="D16" s="71">
        <v>2000</v>
      </c>
      <c r="E16" s="71">
        <v>5</v>
      </c>
      <c r="F16" s="72">
        <v>10000</v>
      </c>
      <c r="G16" s="71">
        <v>13</v>
      </c>
      <c r="H16" s="73"/>
      <c r="I16" s="7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 PHARMACIE</vt:lpstr>
      <vt:lpstr>INVENTAIRE</vt:lpstr>
      <vt:lpstr>LISTE PATIENTS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François ROUZE</cp:lastModifiedBy>
  <dcterms:created xsi:type="dcterms:W3CDTF">2021-03-26T18:28:58Z</dcterms:created>
  <dcterms:modified xsi:type="dcterms:W3CDTF">2024-11-17T05:13:11Z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