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activeX/activeX3.xml" ContentType="application/vnd.ms-office.activeX+xml"/>
  <Override PartName="/xl/activeX/activeX3.bin" ContentType="application/vnd.ms-office.activeX"/>
  <Override PartName="/xl/tables/table2.xml" ContentType="application/vnd.openxmlformats-officedocument.spreadsheetml.table+xml"/>
  <Override PartName="/xl/drawings/drawing3.xml" ContentType="application/vnd.openxmlformats-officedocument.drawing+xml"/>
  <Override PartName="/xl/activeX/activeX4.xml" ContentType="application/vnd.ms-office.activeX+xml"/>
  <Override PartName="/xl/activeX/activeX4.bin" ContentType="application/vnd.ms-office.activeX"/>
  <Override PartName="/xl/tables/table3.xml" ContentType="application/vnd.openxmlformats-officedocument.spreadsheetml.table+xml"/>
  <Override PartName="/xl/drawings/drawing4.xml" ContentType="application/vnd.openxmlformats-officedocument.drawing+xml"/>
  <Override PartName="/xl/activeX/activeX5.xml" ContentType="application/vnd.ms-office.activeX+xml"/>
  <Override PartName="/xl/activeX/activeX5.bin" ContentType="application/vnd.ms-office.activeX"/>
  <Override PartName="/xl/tables/table4.xml" ContentType="application/vnd.openxmlformats-officedocument.spreadsheetml.table+xml"/>
  <Override PartName="/xl/drawings/drawing5.xml" ContentType="application/vnd.openxmlformats-officedocument.drawing+xml"/>
  <Override PartName="/xl/activeX/activeX6.xml" ContentType="application/vnd.ms-office.activeX+xml"/>
  <Override PartName="/xl/activeX/activeX6.bin" ContentType="application/vnd.ms-office.activeX"/>
  <Override PartName="/xl/tables/table5.xml" ContentType="application/vnd.openxmlformats-officedocument.spreadsheetml.table+xml"/>
  <Override PartName="/xl/drawings/drawing6.xml" ContentType="application/vnd.openxmlformats-officedocument.drawing+xml"/>
  <Override PartName="/xl/activeX/activeX7.xml" ContentType="application/vnd.ms-office.activeX+xml"/>
  <Override PartName="/xl/activeX/activeX7.bin" ContentType="application/vnd.ms-office.activeX"/>
  <Override PartName="/xl/tables/table6.xml" ContentType="application/vnd.openxmlformats-officedocument.spreadsheetml.table+xml"/>
  <Override PartName="/xl/drawings/drawing7.xml" ContentType="application/vnd.openxmlformats-officedocument.drawing+xml"/>
  <Override PartName="/xl/activeX/activeX8.xml" ContentType="application/vnd.ms-office.activeX+xml"/>
  <Override PartName="/xl/activeX/activeX8.bin" ContentType="application/vnd.ms-office.activeX"/>
  <Override PartName="/xl/tables/table7.xml" ContentType="application/vnd.openxmlformats-officedocument.spreadsheetml.table+xml"/>
  <Override PartName="/xl/drawings/drawing8.xml" ContentType="application/vnd.openxmlformats-officedocument.drawing+xml"/>
  <Override PartName="/xl/activeX/activeX9.xml" ContentType="application/vnd.ms-office.activeX+xml"/>
  <Override PartName="/xl/activeX/activeX9.bin" ContentType="application/vnd.ms-office.activeX"/>
  <Override PartName="/xl/tables/table8.xml" ContentType="application/vnd.openxmlformats-officedocument.spreadsheetml.table+xml"/>
  <Override PartName="/xl/drawings/drawing9.xml" ContentType="application/vnd.openxmlformats-officedocument.drawing+xml"/>
  <Override PartName="/xl/activeX/activeX10.xml" ContentType="application/vnd.ms-office.activeX+xml"/>
  <Override PartName="/xl/activeX/activeX10.bin" ContentType="application/vnd.ms-office.activeX"/>
  <Override PartName="/xl/tables/table9.xml" ContentType="application/vnd.openxmlformats-officedocument.spreadsheetml.table+xml"/>
  <Override PartName="/xl/drawings/drawing10.xml" ContentType="application/vnd.openxmlformats-officedocument.drawing+xml"/>
  <Override PartName="/xl/activeX/activeX11.xml" ContentType="application/vnd.ms-office.activeX+xml"/>
  <Override PartName="/xl/activeX/activeX11.bin" ContentType="application/vnd.ms-office.activeX"/>
  <Override PartName="/xl/tables/table10.xml" ContentType="application/vnd.openxmlformats-officedocument.spreadsheetml.table+xml"/>
  <Override PartName="/xl/drawings/drawing11.xml" ContentType="application/vnd.openxmlformats-officedocument.drawing+xml"/>
  <Override PartName="/xl/activeX/activeX12.xml" ContentType="application/vnd.ms-office.activeX+xml"/>
  <Override PartName="/xl/activeX/activeX12.bin" ContentType="application/vnd.ms-office.activeX"/>
  <Override PartName="/xl/tables/table11.xml" ContentType="application/vnd.openxmlformats-officedocument.spreadsheetml.table+xml"/>
  <Override PartName="/xl/drawings/drawing12.xml" ContentType="application/vnd.openxmlformats-officedocument.drawing+xml"/>
  <Override PartName="/xl/activeX/activeX13.xml" ContentType="application/vnd.ms-office.activeX+xml"/>
  <Override PartName="/xl/activeX/activeX13.bin" ContentType="application/vnd.ms-office.activeX"/>
  <Override PartName="/xl/tables/table12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3" codeName="{3D1A710C-6663-3D7B-7F91-EC182F24A4BC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13_ncr:1_{F318BF41-1196-4FBE-A202-C690B2BEDCD8}" xr6:coauthVersionLast="36" xr6:coauthVersionMax="36" xr10:uidLastSave="{00000000-0000-0000-0000-000000000000}"/>
  <bookViews>
    <workbookView xWindow="600" yWindow="72" windowWidth="20076" windowHeight="10752" firstSheet="2" activeTab="12" xr2:uid="{00000000-000D-0000-FFFF-FFFF00000000}"/>
  </bookViews>
  <sheets>
    <sheet name="Janvier" sheetId="1" r:id="rId1"/>
    <sheet name="Février" sheetId="4" r:id="rId2"/>
    <sheet name="Mars" sheetId="16" r:id="rId3"/>
    <sheet name="Avril" sheetId="17" r:id="rId4"/>
    <sheet name="Mai" sheetId="18" r:id="rId5"/>
    <sheet name="Juin" sheetId="19" r:id="rId6"/>
    <sheet name="Juillet" sheetId="20" r:id="rId7"/>
    <sheet name="Août" sheetId="21" r:id="rId8"/>
    <sheet name="Septembre" sheetId="22" r:id="rId9"/>
    <sheet name="Octobre" sheetId="23" r:id="rId10"/>
    <sheet name="Novembre" sheetId="24" r:id="rId11"/>
    <sheet name="Décembre" sheetId="25" r:id="rId12"/>
    <sheet name="Récapitulatif" sheetId="15" r:id="rId13"/>
  </sheets>
  <definedNames>
    <definedName name="monthname">Récapitulatif!$B$4:$B$15</definedName>
    <definedName name="_xlnm.Print_Area" localSheetId="7">Août!$A$2:$F$4</definedName>
    <definedName name="_xlnm.Print_Area" localSheetId="3">Avril!$A$2:$F$4</definedName>
    <definedName name="_xlnm.Print_Area" localSheetId="11">Décembre!$A$2:$F$4</definedName>
    <definedName name="_xlnm.Print_Area" localSheetId="1">Février!$A$2:$F$4</definedName>
    <definedName name="_xlnm.Print_Area" localSheetId="0">Janvier!$A$2:$F$4</definedName>
    <definedName name="_xlnm.Print_Area" localSheetId="6">Juillet!$A$2:$F$4</definedName>
    <definedName name="_xlnm.Print_Area" localSheetId="5">Juin!$A$2:$F$4</definedName>
    <definedName name="_xlnm.Print_Area" localSheetId="4">Mai!$A$2:$F$4</definedName>
    <definedName name="_xlnm.Print_Area" localSheetId="2">Mars!$A$2:$F$4</definedName>
    <definedName name="_xlnm.Print_Area" localSheetId="10">Novembre!$A$2:$F$4</definedName>
    <definedName name="_xlnm.Print_Area" localSheetId="9">Octobre!$A$2:$F$4</definedName>
    <definedName name="_xlnm.Print_Area" localSheetId="8">Septembre!$A$2:$F$4</definedName>
  </definedNames>
  <calcPr calcId="191029"/>
</workbook>
</file>

<file path=xl/calcChain.xml><?xml version="1.0" encoding="utf-8"?>
<calcChain xmlns="http://schemas.openxmlformats.org/spreadsheetml/2006/main">
  <c r="F15" i="15" l="1"/>
  <c r="F14" i="15"/>
  <c r="F13" i="15"/>
  <c r="F12" i="15"/>
  <c r="F11" i="15"/>
  <c r="F10" i="15"/>
  <c r="F9" i="15"/>
  <c r="F8" i="15"/>
  <c r="F7" i="15"/>
  <c r="F6" i="15"/>
  <c r="F5" i="15"/>
  <c r="F4" i="15"/>
  <c r="C15" i="15"/>
  <c r="C14" i="15"/>
  <c r="C13" i="15"/>
  <c r="C12" i="15"/>
  <c r="C11" i="15"/>
  <c r="C10" i="15"/>
  <c r="C9" i="15"/>
  <c r="C8" i="15"/>
  <c r="C7" i="15"/>
  <c r="C6" i="15"/>
  <c r="C5" i="15"/>
  <c r="C4" i="15"/>
  <c r="E1" i="25" l="1"/>
  <c r="C1" i="25"/>
  <c r="E1" i="24"/>
  <c r="C1" i="24"/>
  <c r="E1" i="23"/>
  <c r="C1" i="23"/>
  <c r="E1" i="22"/>
  <c r="C1" i="22"/>
  <c r="E1" i="21"/>
  <c r="C1" i="21"/>
  <c r="E1" i="20"/>
  <c r="C1" i="20"/>
  <c r="E1" i="19"/>
  <c r="C1" i="19"/>
  <c r="E1" i="18"/>
  <c r="C1" i="18"/>
  <c r="E1" i="17"/>
  <c r="C1" i="17"/>
  <c r="E1" i="16"/>
  <c r="C1" i="16"/>
  <c r="E1" i="4"/>
  <c r="C1" i="4"/>
  <c r="E1" i="1"/>
  <c r="C1" i="1"/>
  <c r="F3" i="15" l="1"/>
  <c r="C3" i="15"/>
</calcChain>
</file>

<file path=xl/sharedStrings.xml><?xml version="1.0" encoding="utf-8"?>
<sst xmlns="http://schemas.openxmlformats.org/spreadsheetml/2006/main" count="159" uniqueCount="36">
  <si>
    <t>Libellé</t>
  </si>
  <si>
    <t>Liquide</t>
  </si>
  <si>
    <t>Débit</t>
  </si>
  <si>
    <t>Crédit</t>
  </si>
  <si>
    <t>Avoir à disposition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</si>
  <si>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</si>
  <si>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</si>
  <si>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</si>
  <si>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</si>
  <si>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</si>
  <si>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</si>
  <si>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</si>
  <si>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</si>
  <si>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</si>
  <si>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</si>
  <si>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</si>
  <si>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</si>
  <si>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Janvier 2024</t>
  </si>
  <si>
    <t>Février 2024</t>
  </si>
  <si>
    <t>Mars 2024</t>
  </si>
  <si>
    <t>Avril 2024</t>
  </si>
  <si>
    <t>Mai 2024</t>
  </si>
  <si>
    <t>Juin 2024</t>
  </si>
  <si>
    <t>Juillet 2024</t>
  </si>
  <si>
    <t>Août 2024</t>
  </si>
  <si>
    <t>Septembre 2024</t>
  </si>
  <si>
    <t>Octobre 2024</t>
  </si>
  <si>
    <t>Novembre 2024</t>
  </si>
  <si>
    <t>Décembre 2024</t>
  </si>
  <si>
    <t>Récapitulatif 2024</t>
  </si>
  <si>
    <t>C.B.</t>
  </si>
  <si>
    <t>Soldes de départ</t>
  </si>
  <si>
    <t>Date</t>
  </si>
  <si>
    <t>Débit CB</t>
  </si>
  <si>
    <t>Crédit CB</t>
  </si>
  <si>
    <t>CB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</si>
</sst>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fr.&quot;;[Red]\-#,##0.00\ &quot;fr.&quot;"/>
    <numFmt numFmtId="165" formatCode="[$-F800]dddd\,\ mmmm\ dd\,\ yyyy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2"/>
      <color theme="1"/>
      <name val="Calibri"/>
      <family val="2"/>
      <scheme val="minor"/>
    </font>
    <font>
      <sz val="28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4"/>
        <bgColor theme="4"/>
      </patternFill>
    </fill>
  </fills>
  <borders count="23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theme="4" tint="0.39997558519241921"/>
      </top>
      <bottom style="medium">
        <color indexed="64"/>
      </bottom>
      <diagonal/>
    </border>
    <border>
      <left style="medium">
        <color indexed="64"/>
      </left>
      <right/>
      <top style="thin">
        <color theme="4" tint="0.39997558519241921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165" fontId="0" fillId="0" borderId="0" xfId="0" applyNumberFormat="1" applyAlignment="1">
      <alignment horizontal="left"/>
    </xf>
    <xf numFmtId="165" fontId="0" fillId="0" borderId="7" xfId="0" applyNumberFormat="1" applyBorder="1" applyAlignment="1">
      <alignment horizontal="left"/>
    </xf>
    <xf numFmtId="0" fontId="0" fillId="0" borderId="7" xfId="0" applyBorder="1"/>
    <xf numFmtId="164" fontId="0" fillId="0" borderId="3" xfId="0" applyNumberFormat="1" applyBorder="1"/>
    <xf numFmtId="164" fontId="0" fillId="0" borderId="10" xfId="0" applyNumberFormat="1" applyBorder="1"/>
    <xf numFmtId="0" fontId="0" fillId="5" borderId="15" xfId="0" applyFill="1" applyBorder="1"/>
    <xf numFmtId="0" fontId="0" fillId="5" borderId="17" xfId="0" applyFill="1" applyBorder="1"/>
    <xf numFmtId="164" fontId="0" fillId="0" borderId="16" xfId="0" applyNumberFormat="1" applyBorder="1"/>
    <xf numFmtId="0" fontId="0" fillId="5" borderId="18" xfId="0" applyFill="1" applyBorder="1"/>
    <xf numFmtId="164" fontId="0" fillId="0" borderId="19" xfId="0" applyNumberFormat="1" applyBorder="1"/>
    <xf numFmtId="0" fontId="1" fillId="4" borderId="1" xfId="0" applyFont="1" applyFill="1" applyBorder="1"/>
    <xf numFmtId="164" fontId="0" fillId="4" borderId="2" xfId="0" applyNumberFormat="1" applyFill="1" applyBorder="1"/>
    <xf numFmtId="164" fontId="0" fillId="4" borderId="2" xfId="0" applyNumberFormat="1" applyFill="1" applyBorder="1" applyAlignment="1">
      <alignment horizontal="right" vertical="center"/>
    </xf>
    <xf numFmtId="0" fontId="0" fillId="6" borderId="0" xfId="0" applyFill="1" applyBorder="1"/>
    <xf numFmtId="0" fontId="0" fillId="6" borderId="12" xfId="0" applyFill="1" applyBorder="1"/>
    <xf numFmtId="0" fontId="0" fillId="6" borderId="9" xfId="0" applyFill="1" applyBorder="1"/>
    <xf numFmtId="0" fontId="0" fillId="6" borderId="11" xfId="0" applyFill="1" applyBorder="1"/>
    <xf numFmtId="0" fontId="0" fillId="6" borderId="10" xfId="0" applyFill="1" applyBorder="1"/>
    <xf numFmtId="0" fontId="0" fillId="6" borderId="14" xfId="0" applyFill="1" applyBorder="1"/>
    <xf numFmtId="0" fontId="0" fillId="6" borderId="6" xfId="0" applyFill="1" applyBorder="1"/>
    <xf numFmtId="0" fontId="0" fillId="6" borderId="13" xfId="0" applyFill="1" applyBorder="1"/>
    <xf numFmtId="0" fontId="1" fillId="6" borderId="0" xfId="0" applyFont="1" applyFill="1" applyBorder="1"/>
    <xf numFmtId="0" fontId="0" fillId="6" borderId="0" xfId="0" applyFill="1" applyBorder="1" applyAlignment="1">
      <alignment horizontal="center"/>
    </xf>
    <xf numFmtId="164" fontId="1" fillId="6" borderId="0" xfId="0" applyNumberFormat="1" applyFont="1" applyFill="1" applyBorder="1" applyAlignment="1">
      <alignment horizontal="center" vertical="center"/>
    </xf>
    <xf numFmtId="164" fontId="1" fillId="6" borderId="0" xfId="0" applyNumberFormat="1" applyFont="1" applyFill="1" applyBorder="1" applyAlignment="1">
      <alignment horizontal="center"/>
    </xf>
    <xf numFmtId="0" fontId="0" fillId="6" borderId="0" xfId="0" applyFill="1" applyBorder="1" applyAlignment="1">
      <alignment horizontal="center" vertical="center"/>
    </xf>
    <xf numFmtId="164" fontId="0" fillId="6" borderId="0" xfId="0" applyNumberFormat="1" applyFill="1" applyBorder="1"/>
    <xf numFmtId="164" fontId="1" fillId="6" borderId="0" xfId="0" applyNumberFormat="1" applyFont="1" applyFill="1" applyBorder="1"/>
    <xf numFmtId="0" fontId="1" fillId="6" borderId="13" xfId="0" applyFont="1" applyFill="1" applyBorder="1"/>
    <xf numFmtId="0" fontId="0" fillId="6" borderId="10" xfId="0" applyFill="1" applyBorder="1" applyAlignment="1">
      <alignment horizontal="center"/>
    </xf>
    <xf numFmtId="0" fontId="0" fillId="7" borderId="0" xfId="0" applyFill="1"/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164" fontId="0" fillId="6" borderId="13" xfId="0" applyNumberFormat="1" applyFill="1" applyBorder="1" applyAlignment="1">
      <alignment horizontal="center" vertical="center"/>
    </xf>
    <xf numFmtId="164" fontId="0" fillId="6" borderId="5" xfId="0" applyNumberFormat="1" applyFill="1" applyBorder="1" applyAlignment="1">
      <alignment horizontal="center" vertical="center"/>
    </xf>
    <xf numFmtId="164" fontId="0" fillId="6" borderId="0" xfId="0" applyNumberFormat="1" applyFill="1" applyBorder="1" applyAlignment="1">
      <alignment horizontal="center"/>
    </xf>
    <xf numFmtId="0" fontId="0" fillId="6" borderId="0" xfId="0" applyFill="1" applyBorder="1" applyAlignment="1">
      <alignment horizontal="center"/>
    </xf>
    <xf numFmtId="0" fontId="0" fillId="0" borderId="0" xfId="0" applyBorder="1"/>
    <xf numFmtId="0" fontId="4" fillId="0" borderId="20" xfId="0" applyFont="1" applyBorder="1" applyAlignment="1">
      <alignment horizontal="center"/>
    </xf>
    <xf numFmtId="0" fontId="4" fillId="0" borderId="20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164" fontId="0" fillId="0" borderId="0" xfId="0" applyNumberFormat="1" applyBorder="1"/>
    <xf numFmtId="0" fontId="0" fillId="0" borderId="12" xfId="0" applyBorder="1" applyAlignment="1">
      <alignment horizontal="center"/>
    </xf>
    <xf numFmtId="0" fontId="0" fillId="0" borderId="5" xfId="0" applyBorder="1" applyAlignment="1">
      <alignment horizontal="center"/>
    </xf>
    <xf numFmtId="164" fontId="0" fillId="3" borderId="1" xfId="0" applyNumberFormat="1" applyFont="1" applyFill="1" applyBorder="1" applyAlignment="1">
      <alignment horizontal="center" vertical="center"/>
    </xf>
    <xf numFmtId="164" fontId="0" fillId="3" borderId="2" xfId="0" applyNumberFormat="1" applyFont="1" applyFill="1" applyBorder="1" applyAlignment="1">
      <alignment horizontal="center" vertical="center"/>
    </xf>
    <xf numFmtId="0" fontId="5" fillId="8" borderId="20" xfId="0" applyFont="1" applyFill="1" applyBorder="1" applyAlignment="1">
      <alignment horizontal="center"/>
    </xf>
    <xf numFmtId="0" fontId="5" fillId="8" borderId="20" xfId="0" applyFont="1" applyFill="1" applyBorder="1" applyAlignment="1">
      <alignment horizontal="center" vertical="center"/>
    </xf>
    <xf numFmtId="165" fontId="2" fillId="0" borderId="22" xfId="0" applyNumberFormat="1" applyFont="1" applyFill="1" applyBorder="1" applyAlignment="1">
      <alignment horizontal="center" vertical="center"/>
    </xf>
    <xf numFmtId="165" fontId="2" fillId="0" borderId="9" xfId="0" applyNumberFormat="1" applyFont="1" applyFill="1" applyBorder="1" applyAlignment="1">
      <alignment horizontal="center" vertical="center"/>
    </xf>
    <xf numFmtId="0" fontId="0" fillId="3" borderId="21" xfId="0" applyFont="1" applyFill="1" applyBorder="1" applyAlignment="1">
      <alignment horizontal="right"/>
    </xf>
  </cellXfs>
  <cellStyles count="1">
    <cellStyle name="Normal" xfId="0" builtinId="0"/>
  </cellStyles>
  <dxfs count="96">
    <dxf>
      <numFmt numFmtId="164" formatCode="#,##0.00\ &quot;fr.&quot;;[Red]\-#,##0.00\ &quot;fr.&quot;"/>
    </dxf>
    <dxf>
      <numFmt numFmtId="164" formatCode="#,##0.00\ &quot;fr.&quot;;[Red]\-#,##0.00\ &quot;fr.&quot;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164" formatCode="#,##0.00\ &quot;fr.&quot;;[Red]\-#,##0.00\ &quot;fr.&quot;"/>
      <border diagonalUp="0" diagonalDown="0">
        <left/>
        <right style="medium">
          <color indexed="64"/>
        </right>
        <top/>
        <bottom/>
        <vertical/>
        <horizontal/>
      </border>
    </dxf>
    <dxf>
      <numFmt numFmtId="164" formatCode="#,##0.00\ &quot;fr.&quot;;[Red]\-#,##0.00\ &quot;fr.&quot;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165" formatCode="[$-F800]dddd\,\ mmmm\ dd\,\ yyyy"/>
      <alignment horizontal="left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 outline="0"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164" formatCode="#,##0.00\ &quot;fr.&quot;;[Red]\-#,##0.00\ &quot;fr.&quot;"/>
    </dxf>
    <dxf>
      <numFmt numFmtId="164" formatCode="#,##0.00\ &quot;fr.&quot;;[Red]\-#,##0.00\ &quot;fr.&quot;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164" formatCode="#,##0.00\ &quot;fr.&quot;;[Red]\-#,##0.00\ &quot;fr.&quot;"/>
      <border diagonalUp="0" diagonalDown="0">
        <left/>
        <right style="medium">
          <color indexed="64"/>
        </right>
        <top/>
        <bottom/>
        <vertical/>
        <horizontal/>
      </border>
    </dxf>
    <dxf>
      <numFmt numFmtId="164" formatCode="#,##0.00\ &quot;fr.&quot;;[Red]\-#,##0.00\ &quot;fr.&quot;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165" formatCode="[$-F800]dddd\,\ mmmm\ dd\,\ yyyy"/>
      <alignment horizontal="left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 outline="0"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164" formatCode="#,##0.00\ &quot;fr.&quot;;[Red]\-#,##0.00\ &quot;fr.&quot;"/>
    </dxf>
    <dxf>
      <numFmt numFmtId="164" formatCode="#,##0.00\ &quot;fr.&quot;;[Red]\-#,##0.00\ &quot;fr.&quot;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164" formatCode="#,##0.00\ &quot;fr.&quot;;[Red]\-#,##0.00\ &quot;fr.&quot;"/>
      <border diagonalUp="0" diagonalDown="0">
        <left/>
        <right style="medium">
          <color indexed="64"/>
        </right>
        <top/>
        <bottom/>
        <vertical/>
        <horizontal/>
      </border>
    </dxf>
    <dxf>
      <numFmt numFmtId="164" formatCode="#,##0.00\ &quot;fr.&quot;;[Red]\-#,##0.00\ &quot;fr.&quot;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165" formatCode="[$-F800]dddd\,\ mmmm\ dd\,\ yyyy"/>
      <alignment horizontal="left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 outline="0"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164" formatCode="#,##0.00\ &quot;fr.&quot;;[Red]\-#,##0.00\ &quot;fr.&quot;"/>
    </dxf>
    <dxf>
      <numFmt numFmtId="164" formatCode="#,##0.00\ &quot;fr.&quot;;[Red]\-#,##0.00\ &quot;fr.&quot;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164" formatCode="#,##0.00\ &quot;fr.&quot;;[Red]\-#,##0.00\ &quot;fr.&quot;"/>
      <border diagonalUp="0" diagonalDown="0">
        <left/>
        <right style="medium">
          <color indexed="64"/>
        </right>
        <top/>
        <bottom/>
        <vertical/>
        <horizontal/>
      </border>
    </dxf>
    <dxf>
      <numFmt numFmtId="164" formatCode="#,##0.00\ &quot;fr.&quot;;[Red]\-#,##0.00\ &quot;fr.&quot;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165" formatCode="[$-F800]dddd\,\ mmmm\ dd\,\ yyyy"/>
      <alignment horizontal="left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 outline="0"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164" formatCode="#,##0.00\ &quot;fr.&quot;;[Red]\-#,##0.00\ &quot;fr.&quot;"/>
    </dxf>
    <dxf>
      <numFmt numFmtId="164" formatCode="#,##0.00\ &quot;fr.&quot;;[Red]\-#,##0.00\ &quot;fr.&quot;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164" formatCode="#,##0.00\ &quot;fr.&quot;;[Red]\-#,##0.00\ &quot;fr.&quot;"/>
      <border diagonalUp="0" diagonalDown="0">
        <left/>
        <right style="medium">
          <color indexed="64"/>
        </right>
        <top/>
        <bottom/>
        <vertical/>
        <horizontal/>
      </border>
    </dxf>
    <dxf>
      <numFmt numFmtId="164" formatCode="#,##0.00\ &quot;fr.&quot;;[Red]\-#,##0.00\ &quot;fr.&quot;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165" formatCode="[$-F800]dddd\,\ mmmm\ dd\,\ yyyy"/>
      <alignment horizontal="left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 outline="0"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164" formatCode="#,##0.00\ &quot;fr.&quot;;[Red]\-#,##0.00\ &quot;fr.&quot;"/>
    </dxf>
    <dxf>
      <numFmt numFmtId="164" formatCode="#,##0.00\ &quot;fr.&quot;;[Red]\-#,##0.00\ &quot;fr.&quot;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164" formatCode="#,##0.00\ &quot;fr.&quot;;[Red]\-#,##0.00\ &quot;fr.&quot;"/>
      <border diagonalUp="0" diagonalDown="0">
        <left/>
        <right style="medium">
          <color indexed="64"/>
        </right>
        <top/>
        <bottom/>
        <vertical/>
        <horizontal/>
      </border>
    </dxf>
    <dxf>
      <numFmt numFmtId="164" formatCode="#,##0.00\ &quot;fr.&quot;;[Red]\-#,##0.00\ &quot;fr.&quot;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165" formatCode="[$-F800]dddd\,\ mmmm\ dd\,\ yyyy"/>
      <alignment horizontal="left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 outline="0"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164" formatCode="#,##0.00\ &quot;fr.&quot;;[Red]\-#,##0.00\ &quot;fr.&quot;"/>
    </dxf>
    <dxf>
      <numFmt numFmtId="164" formatCode="#,##0.00\ &quot;fr.&quot;;[Red]\-#,##0.00\ &quot;fr.&quot;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164" formatCode="#,##0.00\ &quot;fr.&quot;;[Red]\-#,##0.00\ &quot;fr.&quot;"/>
      <border diagonalUp="0" diagonalDown="0">
        <left/>
        <right style="medium">
          <color indexed="64"/>
        </right>
        <top/>
        <bottom/>
        <vertical/>
        <horizontal/>
      </border>
    </dxf>
    <dxf>
      <numFmt numFmtId="164" formatCode="#,##0.00\ &quot;fr.&quot;;[Red]\-#,##0.00\ &quot;fr.&quot;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165" formatCode="[$-F800]dddd\,\ mmmm\ dd\,\ yyyy"/>
      <alignment horizontal="left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 outline="0"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164" formatCode="#,##0.00\ &quot;fr.&quot;;[Red]\-#,##0.00\ &quot;fr.&quot;"/>
    </dxf>
    <dxf>
      <numFmt numFmtId="164" formatCode="#,##0.00\ &quot;fr.&quot;;[Red]\-#,##0.00\ &quot;fr.&quot;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164" formatCode="#,##0.00\ &quot;fr.&quot;;[Red]\-#,##0.00\ &quot;fr.&quot;"/>
      <border diagonalUp="0" diagonalDown="0">
        <left/>
        <right style="medium">
          <color indexed="64"/>
        </right>
        <top/>
        <bottom/>
        <vertical/>
        <horizontal/>
      </border>
    </dxf>
    <dxf>
      <numFmt numFmtId="164" formatCode="#,##0.00\ &quot;fr.&quot;;[Red]\-#,##0.00\ &quot;fr.&quot;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165" formatCode="[$-F800]dddd\,\ mmmm\ dd\,\ yyyy"/>
      <alignment horizontal="left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 outline="0"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164" formatCode="#,##0.00\ &quot;fr.&quot;;[Red]\-#,##0.00\ &quot;fr.&quot;"/>
    </dxf>
    <dxf>
      <numFmt numFmtId="164" formatCode="#,##0.00\ &quot;fr.&quot;;[Red]\-#,##0.00\ &quot;fr.&quot;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164" formatCode="#,##0.00\ &quot;fr.&quot;;[Red]\-#,##0.00\ &quot;fr.&quot;"/>
      <border diagonalUp="0" diagonalDown="0">
        <left/>
        <right style="medium">
          <color indexed="64"/>
        </right>
        <top/>
        <bottom/>
        <vertical/>
        <horizontal/>
      </border>
    </dxf>
    <dxf>
      <numFmt numFmtId="164" formatCode="#,##0.00\ &quot;fr.&quot;;[Red]\-#,##0.00\ &quot;fr.&quot;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165" formatCode="[$-F800]dddd\,\ mmmm\ dd\,\ yyyy"/>
      <alignment horizontal="left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 outline="0"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164" formatCode="#,##0.00\ &quot;fr.&quot;;[Red]\-#,##0.00\ &quot;fr.&quot;"/>
    </dxf>
    <dxf>
      <numFmt numFmtId="164" formatCode="#,##0.00\ &quot;fr.&quot;;[Red]\-#,##0.00\ &quot;fr.&quot;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164" formatCode="#,##0.00\ &quot;fr.&quot;;[Red]\-#,##0.00\ &quot;fr.&quot;"/>
      <border diagonalUp="0" diagonalDown="0">
        <left/>
        <right style="medium">
          <color indexed="64"/>
        </right>
        <top/>
        <bottom/>
        <vertical/>
        <horizontal/>
      </border>
    </dxf>
    <dxf>
      <numFmt numFmtId="164" formatCode="#,##0.00\ &quot;fr.&quot;;[Red]\-#,##0.00\ &quot;fr.&quot;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165" formatCode="[$-F800]dddd\,\ mmmm\ dd\,\ yyyy"/>
      <alignment horizontal="left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 outline="0">
        <right style="medium">
          <color rgb="FF000000"/>
        </right>
        <top style="medium">
          <color rgb="FF000000"/>
        </top>
        <bottom style="medium">
          <color rgb="FF000000"/>
        </bottom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numFmt numFmtId="164" formatCode="#,##0.00\ &quot;fr.&quot;;[Red]\-#,##0.00\ &quot;fr.&quot;"/>
    </dxf>
    <dxf>
      <numFmt numFmtId="164" formatCode="#,##0.00\ &quot;fr.&quot;;[Red]\-#,##0.00\ &quot;fr.&quot;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164" formatCode="#,##0.00\ &quot;fr.&quot;;[Red]\-#,##0.00\ &quot;fr.&quot;"/>
      <border diagonalUp="0" diagonalDown="0">
        <left/>
        <right style="medium">
          <color indexed="64"/>
        </right>
        <top/>
        <bottom/>
        <vertical/>
        <horizontal/>
      </border>
    </dxf>
    <dxf>
      <numFmt numFmtId="164" formatCode="#,##0.00\ &quot;fr.&quot;;[Red]\-#,##0.00\ &quot;fr.&quot;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165" formatCode="[$-F800]dddd\,\ mmmm\ dd\,\ yyyy"/>
      <alignment horizontal="left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border outline="0"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alignment horizontal="right" vertical="bottom" textRotation="0" wrapText="0" indent="0" justifyLastLine="0" shrinkToFit="0" readingOrder="0"/>
    </dxf>
    <dxf>
      <numFmt numFmtId="164" formatCode="#,##0.00\ &quot;fr.&quot;;[Red]\-#,##0.00\ &quot;fr.&quot;"/>
    </dxf>
    <dxf>
      <numFmt numFmtId="164" formatCode="#,##0.00\ &quot;fr.&quot;;[Red]\-#,##0.00\ &quot;fr.&quot;"/>
    </dxf>
    <dxf>
      <numFmt numFmtId="164" formatCode="#,##0.00\ &quot;fr.&quot;;[Red]\-#,##0.00\ &quot;fr.&quot;"/>
    </dxf>
    <dxf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numFmt numFmtId="165" formatCode="[$-F800]dddd\,\ mmmm\ dd\,\ yyyy"/>
      <alignment horizontal="left" vertical="bottom" textRotation="0" wrapText="0" indent="0" justifyLastLine="0" shrinkToFit="0" readingOrder="0"/>
      <border diagonalUp="0" diagonalDown="0">
        <left style="medium">
          <color indexed="64"/>
        </left>
        <right style="medium">
          <color indexed="64"/>
        </right>
        <top/>
        <bottom/>
        <vertical/>
        <horizontal/>
      </border>
    </dxf>
    <dxf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 style="medium">
          <color indexed="64"/>
        </right>
        <top/>
        <bottom/>
      </border>
    </dxf>
    <dxf>
      <border outline="0">
        <right style="medium">
          <color indexed="64"/>
        </right>
        <top style="medium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_rels/activeX10.xml.rels><?xml version="1.0" encoding="UTF-8" standalone="yes"?>
<Relationships xmlns="http://schemas.openxmlformats.org/package/2006/relationships"><Relationship Id="rId1" Type="http://schemas.microsoft.com/office/2006/relationships/activeXControlBinary" Target="activeX10.bin"/></Relationships>
</file>

<file path=xl/activeX/_rels/activeX11.xml.rels><?xml version="1.0" encoding="UTF-8" standalone="yes"?>
<Relationships xmlns="http://schemas.openxmlformats.org/package/2006/relationships"><Relationship Id="rId1" Type="http://schemas.microsoft.com/office/2006/relationships/activeXControlBinary" Target="activeX11.bin"/></Relationships>
</file>

<file path=xl/activeX/_rels/activeX12.xml.rels><?xml version="1.0" encoding="UTF-8" standalone="yes"?>
<Relationships xmlns="http://schemas.openxmlformats.org/package/2006/relationships"><Relationship Id="rId1" Type="http://schemas.microsoft.com/office/2006/relationships/activeXControlBinary" Target="activeX12.bin"/></Relationships>
</file>

<file path=xl/activeX/_rels/activeX13.xml.rels><?xml version="1.0" encoding="UTF-8" standalone="yes"?>
<Relationships xmlns="http://schemas.openxmlformats.org/package/2006/relationships"><Relationship Id="rId1" Type="http://schemas.microsoft.com/office/2006/relationships/activeXControlBinary" Target="activeX1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6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7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8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9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0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1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_rels/vmlDrawing2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4.emf"/></Relationships>
</file>

<file path=xl/drawings/_rels/vmlDrawing4.vml.rels><?xml version="1.0" encoding="UTF-8" standalone="yes"?>
<Relationships xmlns="http://schemas.openxmlformats.org/package/2006/relationships"><Relationship Id="rId1" Type="http://schemas.openxmlformats.org/officeDocument/2006/relationships/image" Target="../media/image5.emf"/></Relationships>
</file>

<file path=xl/drawings/_rels/vmlDrawing5.vml.rels><?xml version="1.0" encoding="UTF-8" standalone="yes"?>
<Relationships xmlns="http://schemas.openxmlformats.org/package/2006/relationships"><Relationship Id="rId1" Type="http://schemas.openxmlformats.org/officeDocument/2006/relationships/image" Target="../media/image6.emf"/></Relationships>
</file>

<file path=xl/drawings/_rels/vmlDrawing6.vml.rels><?xml version="1.0" encoding="UTF-8" standalone="yes"?>
<Relationships xmlns="http://schemas.openxmlformats.org/package/2006/relationships"><Relationship Id="rId1" Type="http://schemas.openxmlformats.org/officeDocument/2006/relationships/image" Target="../media/image7.emf"/></Relationships>
</file>

<file path=xl/drawings/_rels/vmlDrawing7.vml.rels><?xml version="1.0" encoding="UTF-8" standalone="yes"?>
<Relationships xmlns="http://schemas.openxmlformats.org/package/2006/relationships"><Relationship Id="rId1" Type="http://schemas.openxmlformats.org/officeDocument/2006/relationships/image" Target="../media/image8.emf"/></Relationships>
</file>

<file path=xl/drawings/_rels/vmlDrawing8.vml.rels><?xml version="1.0" encoding="UTF-8" standalone="yes"?>
<Relationships xmlns="http://schemas.openxmlformats.org/package/2006/relationships"><Relationship Id="rId1" Type="http://schemas.openxmlformats.org/officeDocument/2006/relationships/image" Target="../media/image9.emf"/></Relationships>
</file>

<file path=xl/drawings/_rels/vmlDrawing9.v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10.vml.rels><?xml version="1.0" encoding="UTF-8" standalone="yes"?>
<Relationships xmlns="http://schemas.openxmlformats.org/package/2006/relationships"><Relationship Id="rId1" Type="http://schemas.openxmlformats.org/officeDocument/2006/relationships/image" Target="../media/image11.emf"/></Relationships>
</file>

<file path=xl/drawings/_rels/vmlDrawing1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_rels/vmlDrawing12.vml.rels><?xml version="1.0" encoding="UTF-8" standalone="yes"?>
<Relationships xmlns="http://schemas.openxmlformats.org/package/2006/relationships"><Relationship Id="rId1" Type="http://schemas.openxmlformats.org/officeDocument/2006/relationships/image" Target="../media/image13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190500</xdr:colOff>
          <xdr:row>1</xdr:row>
          <xdr:rowOff>114300</xdr:rowOff>
        </xdr:from>
        <xdr:to>
          <xdr:col>8</xdr:col>
          <xdr:colOff>388620</xdr:colOff>
          <xdr:row>2</xdr:row>
          <xdr:rowOff>83820</xdr:rowOff>
        </xdr:to>
        <xdr:sp macro="" textlink="">
          <xdr:nvSpPr>
            <xdr:cNvPr id="1025" name="BoutonCloturer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541020</xdr:colOff>
          <xdr:row>1</xdr:row>
          <xdr:rowOff>76200</xdr:rowOff>
        </xdr:from>
        <xdr:to>
          <xdr:col>10</xdr:col>
          <xdr:colOff>449580</xdr:colOff>
          <xdr:row>2</xdr:row>
          <xdr:rowOff>60960</xdr:rowOff>
        </xdr:to>
        <xdr:sp macro="" textlink="">
          <xdr:nvSpPr>
            <xdr:cNvPr id="1026" name="BoutonInitialiser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251460</xdr:colOff>
          <xdr:row>1</xdr:row>
          <xdr:rowOff>137160</xdr:rowOff>
        </xdr:from>
        <xdr:to>
          <xdr:col>8</xdr:col>
          <xdr:colOff>99060</xdr:colOff>
          <xdr:row>2</xdr:row>
          <xdr:rowOff>129540</xdr:rowOff>
        </xdr:to>
        <xdr:sp macro="" textlink="">
          <xdr:nvSpPr>
            <xdr:cNvPr id="2049" name="BoutonCloturer" hidden="1">
              <a:extLst>
                <a:ext uri="{63B3BB69-23CF-44E3-9099-C40C66FF867C}">
                  <a14:compatExt spid="_x0000_s2049"/>
                </a:ext>
                <a:ext uri="{FF2B5EF4-FFF2-40B4-BE49-F238E27FC236}">
                  <a16:creationId xmlns:a16="http://schemas.microsoft.com/office/drawing/2014/main" id="{00000000-0008-0000-0100-000001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251460</xdr:colOff>
          <xdr:row>1</xdr:row>
          <xdr:rowOff>137160</xdr:rowOff>
        </xdr:from>
        <xdr:to>
          <xdr:col>8</xdr:col>
          <xdr:colOff>99060</xdr:colOff>
          <xdr:row>2</xdr:row>
          <xdr:rowOff>129540</xdr:rowOff>
        </xdr:to>
        <xdr:sp macro="" textlink="">
          <xdr:nvSpPr>
            <xdr:cNvPr id="14337" name="BoutonCloturer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BFDB83F3-E694-4EB1-9F72-FBFD3A5C00D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4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251460</xdr:colOff>
          <xdr:row>1</xdr:row>
          <xdr:rowOff>137160</xdr:rowOff>
        </xdr:from>
        <xdr:to>
          <xdr:col>8</xdr:col>
          <xdr:colOff>99060</xdr:colOff>
          <xdr:row>2</xdr:row>
          <xdr:rowOff>129540</xdr:rowOff>
        </xdr:to>
        <xdr:sp macro="" textlink="">
          <xdr:nvSpPr>
            <xdr:cNvPr id="15361" name="BoutonCloturer" hidden="1">
              <a:extLst>
                <a:ext uri="{63B3BB69-23CF-44E3-9099-C40C66FF867C}">
                  <a14:compatExt spid="_x0000_s15361"/>
                </a:ext>
                <a:ext uri="{FF2B5EF4-FFF2-40B4-BE49-F238E27FC236}">
                  <a16:creationId xmlns:a16="http://schemas.microsoft.com/office/drawing/2014/main" id="{C7EBDA4C-655E-4BE7-A893-6D2113A8C84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5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251460</xdr:colOff>
          <xdr:row>1</xdr:row>
          <xdr:rowOff>137160</xdr:rowOff>
        </xdr:from>
        <xdr:to>
          <xdr:col>8</xdr:col>
          <xdr:colOff>99060</xdr:colOff>
          <xdr:row>2</xdr:row>
          <xdr:rowOff>129540</xdr:rowOff>
        </xdr:to>
        <xdr:sp macro="" textlink="">
          <xdr:nvSpPr>
            <xdr:cNvPr id="16385" name="BoutonCloturer" hidden="1">
              <a:extLst>
                <a:ext uri="{63B3BB69-23CF-44E3-9099-C40C66FF867C}">
                  <a14:compatExt spid="_x0000_s16385"/>
                </a:ext>
                <a:ext uri="{FF2B5EF4-FFF2-40B4-BE49-F238E27FC236}">
                  <a16:creationId xmlns:a16="http://schemas.microsoft.com/office/drawing/2014/main" id="{01AFCBFA-3D08-44E4-AF50-1BE838EA2AA4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6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251460</xdr:colOff>
          <xdr:row>1</xdr:row>
          <xdr:rowOff>137160</xdr:rowOff>
        </xdr:from>
        <xdr:to>
          <xdr:col>8</xdr:col>
          <xdr:colOff>99060</xdr:colOff>
          <xdr:row>2</xdr:row>
          <xdr:rowOff>129540</xdr:rowOff>
        </xdr:to>
        <xdr:sp macro="" textlink="">
          <xdr:nvSpPr>
            <xdr:cNvPr id="17409" name="BoutonCloturer" hidden="1">
              <a:extLst>
                <a:ext uri="{63B3BB69-23CF-44E3-9099-C40C66FF867C}">
                  <a14:compatExt spid="_x0000_s17409"/>
                </a:ext>
                <a:ext uri="{FF2B5EF4-FFF2-40B4-BE49-F238E27FC236}">
                  <a16:creationId xmlns:a16="http://schemas.microsoft.com/office/drawing/2014/main" id="{DAEE9E19-C013-4329-9B25-446CDC6ADB8A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7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251460</xdr:colOff>
          <xdr:row>1</xdr:row>
          <xdr:rowOff>137160</xdr:rowOff>
        </xdr:from>
        <xdr:to>
          <xdr:col>8</xdr:col>
          <xdr:colOff>99060</xdr:colOff>
          <xdr:row>2</xdr:row>
          <xdr:rowOff>129540</xdr:rowOff>
        </xdr:to>
        <xdr:sp macro="" textlink="">
          <xdr:nvSpPr>
            <xdr:cNvPr id="18433" name="BoutonCloturer" hidden="1">
              <a:extLst>
                <a:ext uri="{63B3BB69-23CF-44E3-9099-C40C66FF867C}">
                  <a14:compatExt spid="_x0000_s18433"/>
                </a:ext>
                <a:ext uri="{FF2B5EF4-FFF2-40B4-BE49-F238E27FC236}">
                  <a16:creationId xmlns:a16="http://schemas.microsoft.com/office/drawing/2014/main" id="{2E332E5C-A301-499C-BF85-2A30729055FC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8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251460</xdr:colOff>
          <xdr:row>1</xdr:row>
          <xdr:rowOff>137160</xdr:rowOff>
        </xdr:from>
        <xdr:to>
          <xdr:col>8</xdr:col>
          <xdr:colOff>99060</xdr:colOff>
          <xdr:row>2</xdr:row>
          <xdr:rowOff>129540</xdr:rowOff>
        </xdr:to>
        <xdr:sp macro="" textlink="">
          <xdr:nvSpPr>
            <xdr:cNvPr id="19457" name="BoutonCloturer" hidden="1">
              <a:extLst>
                <a:ext uri="{63B3BB69-23CF-44E3-9099-C40C66FF867C}">
                  <a14:compatExt spid="_x0000_s19457"/>
                </a:ext>
                <a:ext uri="{FF2B5EF4-FFF2-40B4-BE49-F238E27FC236}">
                  <a16:creationId xmlns:a16="http://schemas.microsoft.com/office/drawing/2014/main" id="{48D23C3B-D795-4B5D-9036-F93D271D1108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9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251460</xdr:colOff>
          <xdr:row>1</xdr:row>
          <xdr:rowOff>137160</xdr:rowOff>
        </xdr:from>
        <xdr:to>
          <xdr:col>8</xdr:col>
          <xdr:colOff>99060</xdr:colOff>
          <xdr:row>2</xdr:row>
          <xdr:rowOff>129540</xdr:rowOff>
        </xdr:to>
        <xdr:sp macro="" textlink="">
          <xdr:nvSpPr>
            <xdr:cNvPr id="20481" name="BoutonCloturer" hidden="1">
              <a:extLst>
                <a:ext uri="{63B3BB69-23CF-44E3-9099-C40C66FF867C}">
                  <a14:compatExt spid="_x0000_s20481"/>
                </a:ext>
                <a:ext uri="{FF2B5EF4-FFF2-40B4-BE49-F238E27FC236}">
                  <a16:creationId xmlns:a16="http://schemas.microsoft.com/office/drawing/2014/main" id="{C8B832FB-431F-4657-96C4-3989C0EBC682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0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251460</xdr:colOff>
          <xdr:row>1</xdr:row>
          <xdr:rowOff>137160</xdr:rowOff>
        </xdr:from>
        <xdr:to>
          <xdr:col>8</xdr:col>
          <xdr:colOff>99060</xdr:colOff>
          <xdr:row>2</xdr:row>
          <xdr:rowOff>129540</xdr:rowOff>
        </xdr:to>
        <xdr:sp macro="" textlink="">
          <xdr:nvSpPr>
            <xdr:cNvPr id="21505" name="BoutonCloturer" hidden="1">
              <a:extLst>
                <a:ext uri="{63B3BB69-23CF-44E3-9099-C40C66FF867C}">
                  <a14:compatExt spid="_x0000_s21505"/>
                </a:ext>
                <a:ext uri="{FF2B5EF4-FFF2-40B4-BE49-F238E27FC236}">
                  <a16:creationId xmlns:a16="http://schemas.microsoft.com/office/drawing/2014/main" id="{E737182A-11D0-45FA-A177-A8DE582C491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251460</xdr:colOff>
          <xdr:row>1</xdr:row>
          <xdr:rowOff>137160</xdr:rowOff>
        </xdr:from>
        <xdr:to>
          <xdr:col>8</xdr:col>
          <xdr:colOff>99060</xdr:colOff>
          <xdr:row>2</xdr:row>
          <xdr:rowOff>129540</xdr:rowOff>
        </xdr:to>
        <xdr:sp macro="" textlink="">
          <xdr:nvSpPr>
            <xdr:cNvPr id="22529" name="BoutonCloturer" hidden="1">
              <a:extLst>
                <a:ext uri="{63B3BB69-23CF-44E3-9099-C40C66FF867C}">
                  <a14:compatExt spid="_x0000_s22529"/>
                </a:ext>
                <a:ext uri="{FF2B5EF4-FFF2-40B4-BE49-F238E27FC236}">
                  <a16:creationId xmlns:a16="http://schemas.microsoft.com/office/drawing/2014/main" id="{74702578-56E3-4801-9533-7E08AD5F243D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drawings/drawing1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251460</xdr:colOff>
          <xdr:row>1</xdr:row>
          <xdr:rowOff>137160</xdr:rowOff>
        </xdr:from>
        <xdr:to>
          <xdr:col>8</xdr:col>
          <xdr:colOff>99060</xdr:colOff>
          <xdr:row>2</xdr:row>
          <xdr:rowOff>129540</xdr:rowOff>
        </xdr:to>
        <xdr:sp macro="" textlink="">
          <xdr:nvSpPr>
            <xdr:cNvPr id="23553" name="BoutonCloturer" hidden="1">
              <a:extLst>
                <a:ext uri="{63B3BB69-23CF-44E3-9099-C40C66FF867C}">
                  <a14:compatExt spid="_x0000_s23553"/>
                </a:ext>
                <a:ext uri="{FF2B5EF4-FFF2-40B4-BE49-F238E27FC236}">
                  <a16:creationId xmlns:a16="http://schemas.microsoft.com/office/drawing/2014/main" id="{51B9E69D-9B27-4C0B-B01E-679C9C2808E9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79731042-65AE-436E-A26E-22691F22627F}" name="T_janvier" displayName="T_janvier" ref="A3:F4" headerRowDxfId="94" tableBorderDxfId="95">
  <tableColumns count="6">
    <tableColumn id="1" xr3:uid="{E0CDFDA8-DADB-4E0E-B2E0-CFED940BC713}" name="Date" dataDxfId="93"/>
    <tableColumn id="2" xr3:uid="{EFFADFF7-D06D-45C7-9A18-69A9443D7362}" name="Libellé" totalsRowLabel="Total" dataDxfId="92" totalsRowDxfId="88"/>
    <tableColumn id="3" xr3:uid="{ADFAEE47-DFDF-4C6B-B11C-79B25E04D3C4}" name="Débit CB" totalsRowFunction="sum" totalsRowDxfId="89"/>
    <tableColumn id="4" xr3:uid="{4F8BE43C-6676-40FD-BF23-1F7A2A9C94BC}" name="Crédit CB" totalsRowFunction="sum" totalsRowDxfId="90"/>
    <tableColumn id="5" xr3:uid="{9B48208B-518D-48F0-8769-30CFCCF2C5E5}" name="Débit" totalsRowFunction="sum" totalsRowDxfId="91"/>
    <tableColumn id="6" xr3:uid="{B4CF86A5-2365-47D0-B990-9928F5374080}" name="Crédit" totalsRowFunction="count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4CEA7BEC-C141-4D68-AC2D-805CD9E4E96E}" name="T_fevrier" displayName="T_fevrier" ref="A3:F4" insertRow="1" totalsRowShown="0" headerRowDxfId="80" tableBorderDxfId="87">
  <tableColumns count="6">
    <tableColumn id="1" xr3:uid="{E23AC50F-D8BB-44F3-A84C-33E88303A74D}" name="Date" dataDxfId="86"/>
    <tableColumn id="2" xr3:uid="{219ED579-3833-4F4C-9AF0-A6CF575DDB83}" name="Libellé" dataDxfId="85"/>
    <tableColumn id="3" xr3:uid="{466DBB0C-B49F-4E58-AE89-4D13271A19DA}" name="Débit CB" dataDxfId="84"/>
    <tableColumn id="4" xr3:uid="{03F3F044-4E71-49FB-B214-4FC3F67D8747}" name="Crédit CB" dataDxfId="83"/>
    <tableColumn id="5" xr3:uid="{00BBD282-F3A4-47A1-B461-B4A251F8FB58}" name="Débit" dataDxfId="82"/>
    <tableColumn id="6" xr3:uid="{23B9EAF0-9399-4DEC-B5EA-6963751AC29B}" name="Crédit" dataDxfId="81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B2FB06FB-CB83-426D-A4D8-08A0698257A6}" name="T_MARS" displayName="T_MARS" ref="A3:F4" insertRow="1" totalsRowShown="0" headerRowDxfId="79" tableBorderDxfId="78">
  <tableColumns count="6">
    <tableColumn id="1" xr3:uid="{E1D57EB6-584D-40F5-9696-73F46314928B}" name="Date" dataDxfId="77"/>
    <tableColumn id="2" xr3:uid="{E5E3A2C5-DB6D-447D-8250-901ECE7E1FDE}" name="Libellé" dataDxfId="76"/>
    <tableColumn id="3" xr3:uid="{654A7BA7-8365-48D6-87C2-B50B2CB841C6}" name="Débit CB" dataDxfId="75"/>
    <tableColumn id="4" xr3:uid="{7CFC2D25-5CB2-43C6-8BB5-A27054A1DF96}" name="Crédit CB" dataDxfId="74"/>
    <tableColumn id="5" xr3:uid="{4D00C012-F98F-4B9A-9579-C545405BD1D8}" name="Débit" dataDxfId="73"/>
    <tableColumn id="6" xr3:uid="{DB99436B-5D8B-4E1E-B940-8B78D88DEDEC}" name="Crédit" dataDxfId="7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D6601419-7DA9-4BF9-A88A-F2324ECD31D2}" name="T_AVRIL" displayName="T_AVRIL" ref="A3:F4" insertRow="1" totalsRowShown="0" headerRowDxfId="71" tableBorderDxfId="70">
  <tableColumns count="6">
    <tableColumn id="1" xr3:uid="{993272EC-377E-4D1E-B4EE-1B9288649893}" name="Date" dataDxfId="69"/>
    <tableColumn id="2" xr3:uid="{44B99AAA-06CF-4D3D-99FC-8EDB7388E1D4}" name="Libellé" dataDxfId="68"/>
    <tableColumn id="3" xr3:uid="{A4E962FB-FC48-4C7A-BA7F-621EB5B07D79}" name="Débit CB" dataDxfId="67"/>
    <tableColumn id="4" xr3:uid="{62065F2D-FA30-4AA2-B593-B522929826BF}" name="Crédit CB" dataDxfId="66"/>
    <tableColumn id="5" xr3:uid="{E6125010-02D8-4934-922A-22A5D2CEDA9D}" name="Débit" dataDxfId="65"/>
    <tableColumn id="6" xr3:uid="{F2EF1F7B-F128-4DBF-BC4F-BE42C7E551BE}" name="Crédit" dataDxfId="64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A041D008-8EE6-4755-A29F-AE79A8C241D5}" name="T_MAI" displayName="T_MAI" ref="A3:F4" insertRow="1" totalsRowShown="0" headerRowDxfId="63" tableBorderDxfId="62">
  <tableColumns count="6">
    <tableColumn id="1" xr3:uid="{5C3CA0FB-4623-4C5C-B529-69A5C96A1CF7}" name="Date" dataDxfId="61"/>
    <tableColumn id="2" xr3:uid="{39685019-A6EF-430C-951C-AC8DD01708DF}" name="Libellé" dataDxfId="60"/>
    <tableColumn id="3" xr3:uid="{DF901ECE-C530-4A66-AD1B-B8069DA8A3A7}" name="Débit CB" dataDxfId="59"/>
    <tableColumn id="4" xr3:uid="{79871277-E252-4F00-BCA1-A954DCAFC289}" name="Crédit CB" dataDxfId="58"/>
    <tableColumn id="5" xr3:uid="{D3A8862F-37F9-4EBD-9D6A-DC24189020C1}" name="Débit" dataDxfId="57"/>
    <tableColumn id="6" xr3:uid="{AF297B6E-2689-4DDB-B39C-54A9221B922D}" name="Crédit" dataDxfId="56"/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BF42F868-E859-4ECC-BBED-EB66376EDE91}" name="T_JUIN" displayName="T_JUIN" ref="A3:F4" insertRow="1" totalsRowShown="0" headerRowDxfId="55" tableBorderDxfId="54">
  <tableColumns count="6">
    <tableColumn id="1" xr3:uid="{7E492906-4820-421B-ACB9-77F2CE4420EA}" name="Date" dataDxfId="53"/>
    <tableColumn id="2" xr3:uid="{68241F41-324F-4CB8-BCC5-F26102C8EEEE}" name="Libellé" dataDxfId="52"/>
    <tableColumn id="3" xr3:uid="{47E0A471-1C99-4070-9E9B-553F1E8DB389}" name="Débit CB" dataDxfId="51"/>
    <tableColumn id="4" xr3:uid="{8EB805B5-0F4A-4D08-81B1-5AAA7D7353C2}" name="Crédit CB" dataDxfId="50"/>
    <tableColumn id="5" xr3:uid="{2088927B-D31C-4FFB-88F4-8A552A08164E}" name="Débit" dataDxfId="49"/>
    <tableColumn id="6" xr3:uid="{C5DE6EC9-3AEA-47F2-9100-A6C3271EC22A}" name="Crédit" dataDxfId="48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1A30A5C1-0F45-4040-BEAF-2C3A35CFB184}" name="T_JUILLET" displayName="T_JUILLET" ref="A3:F4" insertRow="1" totalsRowShown="0" headerRowDxfId="47" tableBorderDxfId="46">
  <tableColumns count="6">
    <tableColumn id="1" xr3:uid="{F360D2C3-8F7C-44FC-B732-A54698A15795}" name="Date" dataDxfId="45"/>
    <tableColumn id="2" xr3:uid="{77987A8A-E2FD-4F56-BADE-5D9B51ADE519}" name="Libellé" dataDxfId="44"/>
    <tableColumn id="3" xr3:uid="{EB5F6579-2E9A-4479-961B-6CF11F682D40}" name="Débit CB" dataDxfId="43"/>
    <tableColumn id="4" xr3:uid="{0BECFBC5-4B25-4D40-9FBC-82EC4571870B}" name="Crédit CB" dataDxfId="42"/>
    <tableColumn id="5" xr3:uid="{8E322DA2-FBA5-453D-B385-C3CD4A7E3A1A}" name="Débit" dataDxfId="41"/>
    <tableColumn id="6" xr3:uid="{B9619084-C1E4-4DFE-AB27-EC221F4E8830}" name="Crédit" dataDxfId="40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C7427029-4790-4F14-9257-6B3BBCC9DB64}" name="T_AOUT" displayName="T_AOUT" ref="A3:F4" insertRow="1" totalsRowShown="0" headerRowDxfId="39" tableBorderDxfId="38">
  <tableColumns count="6">
    <tableColumn id="1" xr3:uid="{B78A2EE9-6FE3-4122-985F-05DD6C10F6B4}" name="Date" dataDxfId="37"/>
    <tableColumn id="2" xr3:uid="{D5555E44-ED15-4D5B-ABF0-FF9D24E9F0E5}" name="Libellé" dataDxfId="36"/>
    <tableColumn id="3" xr3:uid="{A30338CB-0618-414D-84F1-281A4012F806}" name="Débit CB" dataDxfId="35"/>
    <tableColumn id="4" xr3:uid="{31DA10AD-D996-408D-AE37-7F8D8DF053BD}" name="Crédit CB" dataDxfId="34"/>
    <tableColumn id="5" xr3:uid="{5D6D9795-7CA2-42D7-84F7-55BDE70B38AF}" name="Débit" dataDxfId="33"/>
    <tableColumn id="6" xr3:uid="{EB09FAD1-6116-4941-83FC-1B27DD5DFA74}" name="Crédit" dataDxfId="32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D08646AE-AFA9-4841-9166-80E18DE67598}" name="T_Septembre" displayName="T_Septembre" ref="A3:F4" insertRow="1" totalsRowShown="0" headerRowDxfId="31" tableBorderDxfId="30">
  <tableColumns count="6">
    <tableColumn id="1" xr3:uid="{918FA800-073A-4C1A-8228-DFD0F7A53739}" name="Date" dataDxfId="29"/>
    <tableColumn id="2" xr3:uid="{91DA12A4-6801-4F1C-8F14-B2A64FACDAB5}" name="Libellé" dataDxfId="28"/>
    <tableColumn id="3" xr3:uid="{41F3E100-04FB-418F-AC02-5417AF4E46FB}" name="Débit CB" dataDxfId="27"/>
    <tableColumn id="4" xr3:uid="{E188C28C-4D38-4447-90B1-D706C729B26E}" name="Crédit CB" dataDxfId="26"/>
    <tableColumn id="5" xr3:uid="{1E809D49-7416-40C1-8533-C6CD96D9DDC3}" name="Débit" dataDxfId="25"/>
    <tableColumn id="6" xr3:uid="{8022B545-E49D-4AE6-B865-E8F76CD375E9}" name="Crédit" dataDxfId="24"/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0A74E4CC-47B4-4B7A-96B0-E7C1CDD6B3C9}" name="T_Octobre" displayName="T_Octobre" ref="A3:F4" insertRow="1" totalsRowShown="0" headerRowDxfId="23" tableBorderDxfId="22">
  <tableColumns count="6">
    <tableColumn id="1" xr3:uid="{24373067-1718-4FB4-8782-F9EDB990F33E}" name="Date" dataDxfId="21"/>
    <tableColumn id="2" xr3:uid="{73DEC921-0F5F-44E0-AC5E-A901D41E118D}" name="Libellé" dataDxfId="20"/>
    <tableColumn id="3" xr3:uid="{88AF67C1-1988-461B-99B1-6B21A9DEE6CE}" name="Débit CB" dataDxfId="19"/>
    <tableColumn id="4" xr3:uid="{B58552C4-C595-45E1-955C-C6FEE9AD3C51}" name="Crédit CB" dataDxfId="18"/>
    <tableColumn id="5" xr3:uid="{EB761087-1FBC-47D9-B892-D43C7B34B6E1}" name="Débit" dataDxfId="17"/>
    <tableColumn id="6" xr3:uid="{DE282091-0F61-42F6-B40B-47E715D3AC68}" name="Crédit" dataDxfId="16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607D2502-1EDA-4E4E-ADCF-817822B2AD92}" name="T_Novembre" displayName="T_Novembre" ref="A3:F4" insertRow="1" totalsRowShown="0" headerRowDxfId="15" tableBorderDxfId="14">
  <tableColumns count="6">
    <tableColumn id="1" xr3:uid="{F93A701F-5318-4701-928E-7D1A93E1E115}" name="Date" dataDxfId="13"/>
    <tableColumn id="2" xr3:uid="{434623B4-7565-4C98-A161-FBFA5701C569}" name="Libellé" dataDxfId="12"/>
    <tableColumn id="3" xr3:uid="{7E5707DC-FC8B-442A-81B6-E044586F7030}" name="Débit CB" dataDxfId="11"/>
    <tableColumn id="4" xr3:uid="{31115D3B-1174-4DF1-AA9F-7FB716254834}" name="Crédit CB" dataDxfId="10"/>
    <tableColumn id="5" xr3:uid="{039D728B-1918-41C0-B602-0BC2C0A5D8E7}" name="Débit" dataDxfId="9"/>
    <tableColumn id="6" xr3:uid="{0D6183A9-102F-4C6F-BD9E-D9387DDD3C80}" name="Crédit" dataDxfId="8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2E1642AC-C958-4BE4-8A48-B8A78DEB037E}" name="T_Décembre" displayName="T_Décembre" ref="A3:F4" insertRow="1" totalsRowShown="0" headerRowDxfId="7" tableBorderDxfId="6">
  <tableColumns count="6">
    <tableColumn id="1" xr3:uid="{DB155E5B-14E1-48FD-BE88-7A28401B782F}" name="Date" dataDxfId="5"/>
    <tableColumn id="2" xr3:uid="{BDA70036-3F60-4530-BCBD-52BAF5830DCA}" name="Libellé" dataDxfId="4"/>
    <tableColumn id="3" xr3:uid="{712D7CA9-6315-45B0-AADD-1ABD23D7E76A}" name="Débit CB" dataDxfId="3"/>
    <tableColumn id="4" xr3:uid="{DBDA0320-AA54-404D-BEB0-5B24717296E4}" name="Crédit CB" dataDxfId="2"/>
    <tableColumn id="5" xr3:uid="{856CDA6D-BC5F-49BC-B9F1-6C4116FFE61F}" name="Débit" dataDxfId="1"/>
    <tableColumn id="6" xr3:uid="{F6FAEED0-54B1-495A-900A-DF9223E93CD4}" name="Crédi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table" Target="../tables/table1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6" Type="http://schemas.openxmlformats.org/officeDocument/2006/relationships/table" Target="../tables/table2.xml"/><Relationship Id="rId5" Type="http://schemas.openxmlformats.org/officeDocument/2006/relationships/image" Target="../media/image3.emf"/><Relationship Id="rId4" Type="http://schemas.openxmlformats.org/officeDocument/2006/relationships/control" Target="../activeX/activeX3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Relationship Id="rId6" Type="http://schemas.openxmlformats.org/officeDocument/2006/relationships/table" Target="../tables/table3.xml"/><Relationship Id="rId5" Type="http://schemas.openxmlformats.org/officeDocument/2006/relationships/image" Target="../media/image4.emf"/><Relationship Id="rId4" Type="http://schemas.openxmlformats.org/officeDocument/2006/relationships/control" Target="../activeX/activeX4.xm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4.vml"/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Relationship Id="rId6" Type="http://schemas.openxmlformats.org/officeDocument/2006/relationships/table" Target="../tables/table4.xml"/><Relationship Id="rId5" Type="http://schemas.openxmlformats.org/officeDocument/2006/relationships/image" Target="../media/image5.emf"/><Relationship Id="rId4" Type="http://schemas.openxmlformats.org/officeDocument/2006/relationships/control" Target="../activeX/activeX5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5.vml"/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Relationship Id="rId6" Type="http://schemas.openxmlformats.org/officeDocument/2006/relationships/table" Target="../tables/table5.xml"/><Relationship Id="rId5" Type="http://schemas.openxmlformats.org/officeDocument/2006/relationships/image" Target="../media/image6.emf"/><Relationship Id="rId4" Type="http://schemas.openxmlformats.org/officeDocument/2006/relationships/control" Target="../activeX/activeX6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6.vml"/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Relationship Id="rId6" Type="http://schemas.openxmlformats.org/officeDocument/2006/relationships/table" Target="../tables/table6.xml"/><Relationship Id="rId5" Type="http://schemas.openxmlformats.org/officeDocument/2006/relationships/image" Target="../media/image7.emf"/><Relationship Id="rId4" Type="http://schemas.openxmlformats.org/officeDocument/2006/relationships/control" Target="../activeX/activeX7.xm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7.vml"/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Relationship Id="rId6" Type="http://schemas.openxmlformats.org/officeDocument/2006/relationships/table" Target="../tables/table7.xml"/><Relationship Id="rId5" Type="http://schemas.openxmlformats.org/officeDocument/2006/relationships/image" Target="../media/image8.emf"/><Relationship Id="rId4" Type="http://schemas.openxmlformats.org/officeDocument/2006/relationships/control" Target="../activeX/activeX8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8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8.bin"/><Relationship Id="rId6" Type="http://schemas.openxmlformats.org/officeDocument/2006/relationships/table" Target="../tables/table8.xml"/><Relationship Id="rId5" Type="http://schemas.openxmlformats.org/officeDocument/2006/relationships/image" Target="../media/image9.emf"/><Relationship Id="rId4" Type="http://schemas.openxmlformats.org/officeDocument/2006/relationships/control" Target="../activeX/activeX9.xml"/></Relationships>
</file>

<file path=xl/worksheets/_rels/sheet9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9.vml"/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9.bin"/><Relationship Id="rId6" Type="http://schemas.openxmlformats.org/officeDocument/2006/relationships/table" Target="../tables/table9.xml"/><Relationship Id="rId5" Type="http://schemas.openxmlformats.org/officeDocument/2006/relationships/image" Target="../media/image10.emf"/><Relationship Id="rId4" Type="http://schemas.openxmlformats.org/officeDocument/2006/relationships/control" Target="../activeX/activeX10.xm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0.vml"/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10.bin"/><Relationship Id="rId6" Type="http://schemas.openxmlformats.org/officeDocument/2006/relationships/table" Target="../tables/table10.xml"/><Relationship Id="rId5" Type="http://schemas.openxmlformats.org/officeDocument/2006/relationships/image" Target="../media/image11.emf"/><Relationship Id="rId4" Type="http://schemas.openxmlformats.org/officeDocument/2006/relationships/control" Target="../activeX/activeX11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1.vml"/><Relationship Id="rId2" Type="http://schemas.openxmlformats.org/officeDocument/2006/relationships/drawing" Target="../drawings/drawing11.xml"/><Relationship Id="rId1" Type="http://schemas.openxmlformats.org/officeDocument/2006/relationships/printerSettings" Target="../printerSettings/printerSettings11.bin"/><Relationship Id="rId6" Type="http://schemas.openxmlformats.org/officeDocument/2006/relationships/table" Target="../tables/table11.xml"/><Relationship Id="rId5" Type="http://schemas.openxmlformats.org/officeDocument/2006/relationships/image" Target="../media/image12.emf"/><Relationship Id="rId4" Type="http://schemas.openxmlformats.org/officeDocument/2006/relationships/control" Target="../activeX/activeX12.xm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2.vml"/><Relationship Id="rId2" Type="http://schemas.openxmlformats.org/officeDocument/2006/relationships/drawing" Target="../drawings/drawing12.xml"/><Relationship Id="rId1" Type="http://schemas.openxmlformats.org/officeDocument/2006/relationships/printerSettings" Target="../printerSettings/printerSettings12.bin"/><Relationship Id="rId6" Type="http://schemas.openxmlformats.org/officeDocument/2006/relationships/table" Target="../tables/table12.xml"/><Relationship Id="rId5" Type="http://schemas.openxmlformats.org/officeDocument/2006/relationships/image" Target="../media/image13.emf"/><Relationship Id="rId4" Type="http://schemas.openxmlformats.org/officeDocument/2006/relationships/control" Target="../activeX/activeX13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F16"/>
  <sheetViews>
    <sheetView showZeros="0" workbookViewId="0">
      <selection activeCell="D4" sqref="D4"/>
    </sheetView>
  </sheetViews>
  <sheetFormatPr baseColWidth="10" defaultRowHeight="14.4" x14ac:dyDescent="0.3"/>
  <cols>
    <col min="1" max="1" width="27.77734375" customWidth="1"/>
    <col min="2" max="2" width="43.6640625" customWidth="1"/>
    <col min="3" max="6" width="13.5546875" customWidth="1"/>
  </cols>
  <sheetData>
    <row r="1" spans="1:6" ht="15" thickBot="1" x14ac:dyDescent="0.35">
      <c r="A1" s="56" t="s">
        <v>17</v>
      </c>
      <c r="B1" s="58" t="s">
        <v>4</v>
      </c>
      <c r="C1" s="52">
        <f>SUM(T_janvier[Crédit CB])-SUM(T_janvier[Débit CB])</f>
        <v>0</v>
      </c>
      <c r="D1" s="53"/>
      <c r="E1" s="52">
        <f>SUM(T_janvier[Crédit])-SUM(T_janvier[Débit])</f>
        <v>0</v>
      </c>
      <c r="F1" s="53"/>
    </row>
    <row r="2" spans="1:6" ht="26.4" customHeight="1" x14ac:dyDescent="0.3">
      <c r="A2" s="57"/>
      <c r="B2" s="43"/>
      <c r="C2" s="50" t="s">
        <v>30</v>
      </c>
      <c r="D2" s="51"/>
      <c r="E2" s="50" t="s">
        <v>1</v>
      </c>
      <c r="F2" s="51"/>
    </row>
    <row r="3" spans="1:6" ht="15" customHeight="1" thickBot="1" x14ac:dyDescent="0.35">
      <c r="A3" s="44" t="s">
        <v>32</v>
      </c>
      <c r="B3" s="45" t="s">
        <v>0</v>
      </c>
      <c r="C3" s="46" t="s">
        <v>33</v>
      </c>
      <c r="D3" s="47" t="s">
        <v>34</v>
      </c>
      <c r="E3" s="47" t="s">
        <v>2</v>
      </c>
      <c r="F3" s="48" t="s">
        <v>3</v>
      </c>
    </row>
    <row r="4" spans="1:6" x14ac:dyDescent="0.3">
      <c r="A4" s="2">
        <v>45292</v>
      </c>
      <c r="B4" s="3" t="s">
        <v>31</v>
      </c>
      <c r="C4" s="4"/>
      <c r="D4" s="5"/>
      <c r="E4" s="4"/>
      <c r="F4" s="49"/>
    </row>
    <row r="5" spans="1:6" x14ac:dyDescent="0.3">
      <c r="A5" s="1"/>
    </row>
    <row r="6" spans="1:6" x14ac:dyDescent="0.3">
      <c r="A6" s="1"/>
    </row>
    <row r="7" spans="1:6" x14ac:dyDescent="0.3">
      <c r="A7" s="1"/>
    </row>
    <row r="8" spans="1:6" x14ac:dyDescent="0.3">
      <c r="A8" s="1"/>
    </row>
    <row r="9" spans="1:6" x14ac:dyDescent="0.3">
      <c r="A9" s="1"/>
    </row>
    <row r="10" spans="1:6" x14ac:dyDescent="0.3">
      <c r="A10" s="1"/>
    </row>
    <row r="11" spans="1:6" x14ac:dyDescent="0.3">
      <c r="A11" s="1"/>
    </row>
    <row r="12" spans="1:6" x14ac:dyDescent="0.3">
      <c r="A12" s="1"/>
    </row>
    <row r="13" spans="1:6" x14ac:dyDescent="0.3">
      <c r="A13" s="1"/>
    </row>
    <row r="14" spans="1:6" x14ac:dyDescent="0.3">
      <c r="A14" s="1"/>
    </row>
    <row r="15" spans="1:6" x14ac:dyDescent="0.3">
      <c r="A15" s="1"/>
    </row>
    <row r="16" spans="1:6" x14ac:dyDescent="0.3">
      <c r="A16" s="1"/>
    </row>
  </sheetData>
  <mergeCells count="5">
    <mergeCell ref="A1:A2"/>
    <mergeCell ref="C2:D2"/>
    <mergeCell ref="E2:F2"/>
    <mergeCell ref="E1:F1"/>
    <mergeCell ref="C1:D1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025" r:id="rId4" name="BoutonCloturer">
          <controlPr defaultSize="0" autoLine="0" r:id="rId5">
            <anchor moveWithCells="1">
              <from>
                <xdr:col>6</xdr:col>
                <xdr:colOff>190500</xdr:colOff>
                <xdr:row>1</xdr:row>
                <xdr:rowOff>114300</xdr:rowOff>
              </from>
              <to>
                <xdr:col>8</xdr:col>
                <xdr:colOff>327660</xdr:colOff>
                <xdr:row>2</xdr:row>
                <xdr:rowOff>76200</xdr:rowOff>
              </to>
            </anchor>
          </controlPr>
        </control>
      </mc:Choice>
      <mc:Fallback>
        <control shapeId="1025" r:id="rId4" name="BoutonCloturer"/>
      </mc:Fallback>
    </mc:AlternateContent>
    <mc:AlternateContent xmlns:mc="http://schemas.openxmlformats.org/markup-compatibility/2006">
      <mc:Choice Requires="x14">
        <control shapeId="1026" r:id="rId6" name="BoutonInitialiser">
          <controlPr defaultSize="0" disabled="1" autoLine="0" autoPict="0" r:id="rId7">
            <anchor moveWithCells="1">
              <from>
                <xdr:col>8</xdr:col>
                <xdr:colOff>541020</xdr:colOff>
                <xdr:row>1</xdr:row>
                <xdr:rowOff>76200</xdr:rowOff>
              </from>
              <to>
                <xdr:col>10</xdr:col>
                <xdr:colOff>449580</xdr:colOff>
                <xdr:row>2</xdr:row>
                <xdr:rowOff>53340</xdr:rowOff>
              </to>
            </anchor>
          </controlPr>
        </control>
      </mc:Choice>
      <mc:Fallback>
        <control shapeId="1026" r:id="rId6" name="BoutonInitialiser"/>
      </mc:Fallback>
    </mc:AlternateContent>
  </controls>
  <tableParts count="1">
    <tablePart r:id="rId8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:F16"/>
  <sheetViews>
    <sheetView showZeros="0" workbookViewId="0">
      <selection activeCell="B25" sqref="B25"/>
    </sheetView>
  </sheetViews>
  <sheetFormatPr baseColWidth="10" defaultRowHeight="14.4" x14ac:dyDescent="0.3"/>
  <cols>
    <col min="1" max="1" width="27.77734375" customWidth="1"/>
    <col min="2" max="2" width="43.6640625" customWidth="1"/>
    <col min="3" max="6" width="13.5546875" customWidth="1"/>
  </cols>
  <sheetData>
    <row r="1" spans="1:6" ht="15" thickBot="1" x14ac:dyDescent="0.35">
      <c r="A1" s="56" t="s">
        <v>18</v>
      </c>
      <c r="B1" s="58" t="s">
        <v>4</v>
      </c>
      <c r="C1" s="52">
        <f>SUM(T_fevrier[Crédit CB])-SUM(T_fevrier[Débit CB])</f>
        <v>0</v>
      </c>
      <c r="D1" s="53"/>
      <c r="E1" s="52">
        <f>SUM(T_fevrier[Crédit])-SUM(T_fevrier[Débit])</f>
        <v>0</v>
      </c>
      <c r="F1" s="53"/>
    </row>
    <row r="2" spans="1:6" ht="25.8" customHeight="1" thickBot="1" x14ac:dyDescent="0.35">
      <c r="A2" s="57" t="s">
        <v>18</v>
      </c>
      <c r="B2" s="43"/>
      <c r="C2" s="32" t="s">
        <v>30</v>
      </c>
      <c r="D2" s="33"/>
      <c r="E2" s="34" t="s">
        <v>1</v>
      </c>
      <c r="F2" s="35"/>
    </row>
    <row r="3" spans="1:6" ht="15" customHeight="1" thickBot="1" x14ac:dyDescent="0.35">
      <c r="A3" s="54" t="s">
        <v>32</v>
      </c>
      <c r="B3" s="55" t="s">
        <v>0</v>
      </c>
      <c r="C3" s="47" t="s">
        <v>33</v>
      </c>
      <c r="D3" s="47" t="s">
        <v>34</v>
      </c>
      <c r="E3" s="47" t="s">
        <v>2</v>
      </c>
      <c r="F3" s="48" t="s">
        <v>3</v>
      </c>
    </row>
    <row r="4" spans="1:6" x14ac:dyDescent="0.3">
      <c r="A4" s="2"/>
      <c r="B4" s="3"/>
      <c r="C4" s="4"/>
      <c r="D4" s="5"/>
      <c r="E4" s="4"/>
      <c r="F4" s="49"/>
    </row>
    <row r="5" spans="1:6" x14ac:dyDescent="0.3">
      <c r="A5" s="1"/>
    </row>
    <row r="6" spans="1:6" x14ac:dyDescent="0.3">
      <c r="A6" s="1"/>
    </row>
    <row r="7" spans="1:6" x14ac:dyDescent="0.3">
      <c r="A7" s="1"/>
    </row>
    <row r="8" spans="1:6" x14ac:dyDescent="0.3">
      <c r="A8" s="1"/>
    </row>
    <row r="9" spans="1:6" x14ac:dyDescent="0.3">
      <c r="A9" s="1"/>
    </row>
    <row r="10" spans="1:6" x14ac:dyDescent="0.3">
      <c r="A10" s="1"/>
    </row>
    <row r="11" spans="1:6" x14ac:dyDescent="0.3">
      <c r="A11" s="1"/>
    </row>
    <row r="12" spans="1:6" x14ac:dyDescent="0.3">
      <c r="A12" s="1"/>
    </row>
    <row r="13" spans="1:6" x14ac:dyDescent="0.3">
      <c r="A13" s="1"/>
    </row>
    <row r="14" spans="1:6" x14ac:dyDescent="0.3">
      <c r="A14" s="1"/>
    </row>
    <row r="15" spans="1:6" x14ac:dyDescent="0.3">
      <c r="A15" s="1"/>
    </row>
    <row r="16" spans="1:6" x14ac:dyDescent="0.3">
      <c r="A16" s="1"/>
    </row>
  </sheetData>
  <mergeCells count="5">
    <mergeCell ref="C2:D2"/>
    <mergeCell ref="E2:F2"/>
    <mergeCell ref="C1:D1"/>
    <mergeCell ref="E1:F1"/>
    <mergeCell ref="A1:A2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2049" r:id="rId4" name="BoutonCloturer">
          <controlPr defaultSize="0" autoLine="0" r:id="rId5">
            <anchor moveWithCells="1">
              <from>
                <xdr:col>6</xdr:col>
                <xdr:colOff>251460</xdr:colOff>
                <xdr:row>1</xdr:row>
                <xdr:rowOff>137160</xdr:rowOff>
              </from>
              <to>
                <xdr:col>8</xdr:col>
                <xdr:colOff>45720</xdr:colOff>
                <xdr:row>2</xdr:row>
                <xdr:rowOff>121920</xdr:rowOff>
              </to>
            </anchor>
          </controlPr>
        </control>
      </mc:Choice>
      <mc:Fallback>
        <control shapeId="2049" r:id="rId4" name="BoutonCloturer"/>
      </mc:Fallback>
    </mc:AlternateContent>
  </controls>
  <tableParts count="1">
    <tablePart r:id="rId6"/>
  </tableParts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EAA33F-7905-4BDE-A321-E8D76948D29A}">
  <sheetPr codeName="Feuil3"/>
  <dimension ref="A1:F16"/>
  <sheetViews>
    <sheetView showZeros="0" workbookViewId="0">
      <selection activeCell="B25" sqref="B25"/>
    </sheetView>
  </sheetViews>
  <sheetFormatPr baseColWidth="10" defaultRowHeight="14.4" x14ac:dyDescent="0.3"/>
  <cols>
    <col min="1" max="1" width="27.77734375" customWidth="1"/>
    <col min="2" max="2" width="43.6640625" customWidth="1"/>
    <col min="3" max="6" width="13.5546875" customWidth="1"/>
  </cols>
  <sheetData>
    <row r="1" spans="1:6" ht="15" thickBot="1" x14ac:dyDescent="0.35">
      <c r="A1" s="56" t="s">
        <v>19</v>
      </c>
      <c r="B1" s="58" t="s">
        <v>4</v>
      </c>
      <c r="C1" s="52">
        <f>SUM(T_MARS[Crédit CB])-SUM(T_MARS[Débit CB])</f>
        <v>0</v>
      </c>
      <c r="D1" s="53"/>
      <c r="E1" s="52">
        <f>SUM(T_MARS[Crédit])-SUM(T_MARS[Débit])</f>
        <v>0</v>
      </c>
      <c r="F1" s="53"/>
    </row>
    <row r="2" spans="1:6" ht="25.8" customHeight="1" thickBot="1" x14ac:dyDescent="0.35">
      <c r="A2" s="57" t="s">
        <v>18</v>
      </c>
      <c r="B2" s="43"/>
      <c r="C2" s="32" t="s">
        <v>30</v>
      </c>
      <c r="D2" s="33"/>
      <c r="E2" s="34" t="s">
        <v>1</v>
      </c>
      <c r="F2" s="35"/>
    </row>
    <row r="3" spans="1:6" ht="15" customHeight="1" thickBot="1" x14ac:dyDescent="0.35">
      <c r="A3" s="54" t="s">
        <v>32</v>
      </c>
      <c r="B3" s="55" t="s">
        <v>0</v>
      </c>
      <c r="C3" s="47" t="s">
        <v>33</v>
      </c>
      <c r="D3" s="47" t="s">
        <v>34</v>
      </c>
      <c r="E3" s="47" t="s">
        <v>2</v>
      </c>
      <c r="F3" s="48" t="s">
        <v>3</v>
      </c>
    </row>
    <row r="4" spans="1:6" x14ac:dyDescent="0.3">
      <c r="A4" s="2"/>
      <c r="B4" s="3"/>
      <c r="C4" s="4"/>
      <c r="D4" s="5"/>
      <c r="E4" s="4"/>
      <c r="F4" s="49"/>
    </row>
    <row r="5" spans="1:6" x14ac:dyDescent="0.3">
      <c r="A5" s="1"/>
    </row>
    <row r="6" spans="1:6" x14ac:dyDescent="0.3">
      <c r="A6" s="1"/>
    </row>
    <row r="7" spans="1:6" x14ac:dyDescent="0.3">
      <c r="A7" s="1"/>
    </row>
    <row r="8" spans="1:6" x14ac:dyDescent="0.3">
      <c r="A8" s="1"/>
    </row>
    <row r="9" spans="1:6" x14ac:dyDescent="0.3">
      <c r="A9" s="1"/>
    </row>
    <row r="10" spans="1:6" x14ac:dyDescent="0.3">
      <c r="A10" s="1"/>
    </row>
    <row r="11" spans="1:6" x14ac:dyDescent="0.3">
      <c r="A11" s="1"/>
    </row>
    <row r="12" spans="1:6" x14ac:dyDescent="0.3">
      <c r="A12" s="1"/>
    </row>
    <row r="13" spans="1:6" x14ac:dyDescent="0.3">
      <c r="A13" s="1"/>
    </row>
    <row r="14" spans="1:6" x14ac:dyDescent="0.3">
      <c r="A14" s="1"/>
    </row>
    <row r="15" spans="1:6" x14ac:dyDescent="0.3">
      <c r="A15" s="1"/>
    </row>
    <row r="16" spans="1:6" x14ac:dyDescent="0.3">
      <c r="A16" s="1"/>
    </row>
  </sheetData>
  <mergeCells count="5">
    <mergeCell ref="C1:D1"/>
    <mergeCell ref="E1:F1"/>
    <mergeCell ref="C2:D2"/>
    <mergeCell ref="E2:F2"/>
    <mergeCell ref="A1:A2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4337" r:id="rId4" name="BoutonCloturer">
          <controlPr defaultSize="0" autoLine="0" autoPict="0" r:id="rId5">
            <anchor moveWithCells="1">
              <from>
                <xdr:col>6</xdr:col>
                <xdr:colOff>251460</xdr:colOff>
                <xdr:row>1</xdr:row>
                <xdr:rowOff>137160</xdr:rowOff>
              </from>
              <to>
                <xdr:col>8</xdr:col>
                <xdr:colOff>99060</xdr:colOff>
                <xdr:row>2</xdr:row>
                <xdr:rowOff>129540</xdr:rowOff>
              </to>
            </anchor>
          </controlPr>
        </control>
      </mc:Choice>
      <mc:Fallback>
        <control shapeId="14337" r:id="rId4" name="BoutonCloturer"/>
      </mc:Fallback>
    </mc:AlternateContent>
  </controls>
  <tableParts count="1">
    <tablePart r:id="rId6"/>
  </tableParts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31F5D7-CF48-4081-B695-5B5FACB17707}">
  <sheetPr codeName="Feuil4"/>
  <dimension ref="A1:F16"/>
  <sheetViews>
    <sheetView showZeros="0" workbookViewId="0">
      <selection activeCell="B25" sqref="B25"/>
    </sheetView>
  </sheetViews>
  <sheetFormatPr baseColWidth="10" defaultRowHeight="14.4" x14ac:dyDescent="0.3"/>
  <cols>
    <col min="1" max="1" width="27.77734375" customWidth="1"/>
    <col min="2" max="2" width="43.6640625" customWidth="1"/>
    <col min="3" max="6" width="13.5546875" customWidth="1"/>
  </cols>
  <sheetData>
    <row r="1" spans="1:6" ht="15" thickBot="1" x14ac:dyDescent="0.35">
      <c r="A1" s="56" t="s">
        <v>20</v>
      </c>
      <c r="B1" s="58" t="s">
        <v>4</v>
      </c>
      <c r="C1" s="52">
        <f>SUM(T_AVRIL[Crédit CB])-SUM(T_AVRIL[Débit CB])</f>
        <v>0</v>
      </c>
      <c r="D1" s="53"/>
      <c r="E1" s="52">
        <f>SUM(T_AVRIL[Crédit])-SUM(T_AVRIL[Débit])</f>
        <v>0</v>
      </c>
      <c r="F1" s="53"/>
    </row>
    <row r="2" spans="1:6" ht="25.8" customHeight="1" thickBot="1" x14ac:dyDescent="0.35">
      <c r="A2" s="57" t="s">
        <v>18</v>
      </c>
      <c r="B2" s="43"/>
      <c r="C2" s="32" t="s">
        <v>30</v>
      </c>
      <c r="D2" s="33"/>
      <c r="E2" s="34" t="s">
        <v>1</v>
      </c>
      <c r="F2" s="35"/>
    </row>
    <row r="3" spans="1:6" ht="15" customHeight="1" thickBot="1" x14ac:dyDescent="0.35">
      <c r="A3" s="54" t="s">
        <v>32</v>
      </c>
      <c r="B3" s="55" t="s">
        <v>0</v>
      </c>
      <c r="C3" s="47" t="s">
        <v>33</v>
      </c>
      <c r="D3" s="47" t="s">
        <v>34</v>
      </c>
      <c r="E3" s="47" t="s">
        <v>2</v>
      </c>
      <c r="F3" s="48" t="s">
        <v>3</v>
      </c>
    </row>
    <row r="4" spans="1:6" x14ac:dyDescent="0.3">
      <c r="A4" s="2"/>
      <c r="B4" s="3"/>
      <c r="C4" s="4"/>
      <c r="D4" s="5"/>
      <c r="E4" s="4"/>
      <c r="F4" s="49"/>
    </row>
    <row r="5" spans="1:6" x14ac:dyDescent="0.3">
      <c r="A5" s="1"/>
    </row>
    <row r="6" spans="1:6" x14ac:dyDescent="0.3">
      <c r="A6" s="1"/>
    </row>
    <row r="7" spans="1:6" x14ac:dyDescent="0.3">
      <c r="A7" s="1"/>
    </row>
    <row r="8" spans="1:6" x14ac:dyDescent="0.3">
      <c r="A8" s="1"/>
    </row>
    <row r="9" spans="1:6" x14ac:dyDescent="0.3">
      <c r="A9" s="1"/>
    </row>
    <row r="10" spans="1:6" x14ac:dyDescent="0.3">
      <c r="A10" s="1"/>
    </row>
    <row r="11" spans="1:6" x14ac:dyDescent="0.3">
      <c r="A11" s="1"/>
    </row>
    <row r="12" spans="1:6" x14ac:dyDescent="0.3">
      <c r="A12" s="1"/>
    </row>
    <row r="13" spans="1:6" x14ac:dyDescent="0.3">
      <c r="A13" s="1"/>
    </row>
    <row r="14" spans="1:6" x14ac:dyDescent="0.3">
      <c r="A14" s="1"/>
    </row>
    <row r="15" spans="1:6" x14ac:dyDescent="0.3">
      <c r="A15" s="1"/>
    </row>
    <row r="16" spans="1:6" x14ac:dyDescent="0.3">
      <c r="A16" s="1"/>
    </row>
  </sheetData>
  <mergeCells count="5">
    <mergeCell ref="C1:D1"/>
    <mergeCell ref="E1:F1"/>
    <mergeCell ref="C2:D2"/>
    <mergeCell ref="E2:F2"/>
    <mergeCell ref="A1:A2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5361" r:id="rId4" name="BoutonCloturer">
          <controlPr defaultSize="0" autoLine="0" autoPict="0" r:id="rId5">
            <anchor moveWithCells="1">
              <from>
                <xdr:col>6</xdr:col>
                <xdr:colOff>251460</xdr:colOff>
                <xdr:row>1</xdr:row>
                <xdr:rowOff>137160</xdr:rowOff>
              </from>
              <to>
                <xdr:col>8</xdr:col>
                <xdr:colOff>99060</xdr:colOff>
                <xdr:row>2</xdr:row>
                <xdr:rowOff>129540</xdr:rowOff>
              </to>
            </anchor>
          </controlPr>
        </control>
      </mc:Choice>
      <mc:Fallback>
        <control shapeId="15361" r:id="rId4" name="BoutonCloturer"/>
      </mc:Fallback>
    </mc:AlternateContent>
  </controls>
  <tableParts count="1">
    <tablePart r:id="rId6"/>
  </tableParts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4B6339-4128-4332-BE6D-3C4FFA7F0476}">
  <sheetPr codeName="Feuil5"/>
  <dimension ref="A1:F16"/>
  <sheetViews>
    <sheetView showZeros="0" workbookViewId="0">
      <selection activeCell="B26" sqref="B26"/>
    </sheetView>
  </sheetViews>
  <sheetFormatPr baseColWidth="10" defaultRowHeight="14.4" x14ac:dyDescent="0.3"/>
  <cols>
    <col min="1" max="1" width="27.77734375" customWidth="1"/>
    <col min="2" max="2" width="43.6640625" customWidth="1"/>
    <col min="3" max="6" width="13.5546875" customWidth="1"/>
  </cols>
  <sheetData>
    <row r="1" spans="1:6" ht="15" thickBot="1" x14ac:dyDescent="0.35">
      <c r="A1" s="56" t="s">
        <v>21</v>
      </c>
      <c r="B1" s="58" t="s">
        <v>4</v>
      </c>
      <c r="C1" s="52">
        <f>SUM(T_MAI[Crédit CB])-SUM(T_MAI[Débit CB])</f>
        <v>0</v>
      </c>
      <c r="D1" s="53"/>
      <c r="E1" s="52">
        <f>SUM(T_MAI[Crédit])-SUM(T_MAI[Débit])</f>
        <v>0</v>
      </c>
      <c r="F1" s="53"/>
    </row>
    <row r="2" spans="1:6" ht="25.8" customHeight="1" thickBot="1" x14ac:dyDescent="0.35">
      <c r="A2" s="57" t="s">
        <v>18</v>
      </c>
      <c r="B2" s="43"/>
      <c r="C2" s="32" t="s">
        <v>30</v>
      </c>
      <c r="D2" s="33"/>
      <c r="E2" s="34" t="s">
        <v>1</v>
      </c>
      <c r="F2" s="35"/>
    </row>
    <row r="3" spans="1:6" ht="15" customHeight="1" thickBot="1" x14ac:dyDescent="0.35">
      <c r="A3" s="54" t="s">
        <v>32</v>
      </c>
      <c r="B3" s="55" t="s">
        <v>0</v>
      </c>
      <c r="C3" s="47" t="s">
        <v>33</v>
      </c>
      <c r="D3" s="47" t="s">
        <v>34</v>
      </c>
      <c r="E3" s="47" t="s">
        <v>2</v>
      </c>
      <c r="F3" s="48" t="s">
        <v>3</v>
      </c>
    </row>
    <row r="4" spans="1:6" x14ac:dyDescent="0.3">
      <c r="A4" s="2"/>
      <c r="B4" s="3"/>
      <c r="C4" s="4"/>
      <c r="D4" s="5"/>
      <c r="E4" s="4"/>
      <c r="F4" s="49"/>
    </row>
    <row r="5" spans="1:6" x14ac:dyDescent="0.3">
      <c r="A5" s="1"/>
    </row>
    <row r="6" spans="1:6" x14ac:dyDescent="0.3">
      <c r="A6" s="1"/>
    </row>
    <row r="7" spans="1:6" x14ac:dyDescent="0.3">
      <c r="A7" s="1"/>
    </row>
    <row r="8" spans="1:6" x14ac:dyDescent="0.3">
      <c r="A8" s="1"/>
    </row>
    <row r="9" spans="1:6" x14ac:dyDescent="0.3">
      <c r="A9" s="1"/>
    </row>
    <row r="10" spans="1:6" x14ac:dyDescent="0.3">
      <c r="A10" s="1"/>
    </row>
    <row r="11" spans="1:6" x14ac:dyDescent="0.3">
      <c r="A11" s="1"/>
    </row>
    <row r="12" spans="1:6" x14ac:dyDescent="0.3">
      <c r="A12" s="1"/>
    </row>
    <row r="13" spans="1:6" x14ac:dyDescent="0.3">
      <c r="A13" s="1"/>
    </row>
    <row r="14" spans="1:6" x14ac:dyDescent="0.3">
      <c r="A14" s="1"/>
    </row>
    <row r="15" spans="1:6" x14ac:dyDescent="0.3">
      <c r="A15" s="1"/>
    </row>
    <row r="16" spans="1:6" x14ac:dyDescent="0.3">
      <c r="A16" s="1"/>
    </row>
  </sheetData>
  <mergeCells count="5">
    <mergeCell ref="C1:D1"/>
    <mergeCell ref="E1:F1"/>
    <mergeCell ref="C2:D2"/>
    <mergeCell ref="E2:F2"/>
    <mergeCell ref="A1:A2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6385" r:id="rId4" name="BoutonCloturer">
          <controlPr defaultSize="0" autoLine="0" autoPict="0" r:id="rId5">
            <anchor moveWithCells="1">
              <from>
                <xdr:col>6</xdr:col>
                <xdr:colOff>251460</xdr:colOff>
                <xdr:row>1</xdr:row>
                <xdr:rowOff>137160</xdr:rowOff>
              </from>
              <to>
                <xdr:col>8</xdr:col>
                <xdr:colOff>99060</xdr:colOff>
                <xdr:row>2</xdr:row>
                <xdr:rowOff>129540</xdr:rowOff>
              </to>
            </anchor>
          </controlPr>
        </control>
      </mc:Choice>
      <mc:Fallback>
        <control shapeId="16385" r:id="rId4" name="BoutonCloturer"/>
      </mc:Fallback>
    </mc:AlternateContent>
  </controls>
  <tableParts count="1">
    <tablePart r:id="rId6"/>
  </tablePart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A0173C2-3034-4810-B434-1BB31A007A87}">
  <sheetPr codeName="Feuil6"/>
  <dimension ref="A1:F16"/>
  <sheetViews>
    <sheetView showZeros="0" workbookViewId="0">
      <selection activeCell="B25" sqref="B25"/>
    </sheetView>
  </sheetViews>
  <sheetFormatPr baseColWidth="10" defaultRowHeight="14.4" x14ac:dyDescent="0.3"/>
  <cols>
    <col min="1" max="1" width="27.77734375" customWidth="1"/>
    <col min="2" max="2" width="43.6640625" customWidth="1"/>
    <col min="3" max="6" width="13.5546875" customWidth="1"/>
  </cols>
  <sheetData>
    <row r="1" spans="1:6" ht="15" thickBot="1" x14ac:dyDescent="0.35">
      <c r="A1" s="56" t="s">
        <v>22</v>
      </c>
      <c r="B1" s="58" t="s">
        <v>4</v>
      </c>
      <c r="C1" s="52">
        <f>SUM(T_JUIN[Crédit CB])-SUM(T_JUIN[Débit CB])</f>
        <v>0</v>
      </c>
      <c r="D1" s="53"/>
      <c r="E1" s="52">
        <f>SUM(T_JUIN[Crédit])-SUM(T_JUIN[Débit])</f>
        <v>0</v>
      </c>
      <c r="F1" s="53"/>
    </row>
    <row r="2" spans="1:6" ht="25.8" customHeight="1" thickBot="1" x14ac:dyDescent="0.35">
      <c r="A2" s="57" t="s">
        <v>18</v>
      </c>
      <c r="B2" s="43"/>
      <c r="C2" s="32" t="s">
        <v>30</v>
      </c>
      <c r="D2" s="33"/>
      <c r="E2" s="34" t="s">
        <v>1</v>
      </c>
      <c r="F2" s="35"/>
    </row>
    <row r="3" spans="1:6" ht="15" customHeight="1" thickBot="1" x14ac:dyDescent="0.35">
      <c r="A3" s="54" t="s">
        <v>32</v>
      </c>
      <c r="B3" s="55" t="s">
        <v>0</v>
      </c>
      <c r="C3" s="47" t="s">
        <v>33</v>
      </c>
      <c r="D3" s="47" t="s">
        <v>34</v>
      </c>
      <c r="E3" s="47" t="s">
        <v>2</v>
      </c>
      <c r="F3" s="48" t="s">
        <v>3</v>
      </c>
    </row>
    <row r="4" spans="1:6" x14ac:dyDescent="0.3">
      <c r="A4" s="2"/>
      <c r="B4" s="3"/>
      <c r="C4" s="4"/>
      <c r="D4" s="5"/>
      <c r="E4" s="4"/>
      <c r="F4" s="49"/>
    </row>
    <row r="5" spans="1:6" x14ac:dyDescent="0.3">
      <c r="A5" s="1"/>
    </row>
    <row r="6" spans="1:6" x14ac:dyDescent="0.3">
      <c r="A6" s="1"/>
    </row>
    <row r="7" spans="1:6" x14ac:dyDescent="0.3">
      <c r="A7" s="1"/>
    </row>
    <row r="8" spans="1:6" x14ac:dyDescent="0.3">
      <c r="A8" s="1"/>
    </row>
    <row r="9" spans="1:6" x14ac:dyDescent="0.3">
      <c r="A9" s="1"/>
    </row>
    <row r="10" spans="1:6" x14ac:dyDescent="0.3">
      <c r="A10" s="1"/>
    </row>
    <row r="11" spans="1:6" x14ac:dyDescent="0.3">
      <c r="A11" s="1"/>
    </row>
    <row r="12" spans="1:6" x14ac:dyDescent="0.3">
      <c r="A12" s="1"/>
    </row>
    <row r="13" spans="1:6" x14ac:dyDescent="0.3">
      <c r="A13" s="1"/>
    </row>
    <row r="14" spans="1:6" x14ac:dyDescent="0.3">
      <c r="A14" s="1"/>
    </row>
    <row r="15" spans="1:6" x14ac:dyDescent="0.3">
      <c r="A15" s="1"/>
    </row>
    <row r="16" spans="1:6" x14ac:dyDescent="0.3">
      <c r="A16" s="1"/>
    </row>
  </sheetData>
  <mergeCells count="5">
    <mergeCell ref="C1:D1"/>
    <mergeCell ref="E1:F1"/>
    <mergeCell ref="C2:D2"/>
    <mergeCell ref="E2:F2"/>
    <mergeCell ref="A1:A2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7409" r:id="rId4" name="BoutonCloturer">
          <controlPr defaultSize="0" autoLine="0" autoPict="0" r:id="rId5">
            <anchor moveWithCells="1">
              <from>
                <xdr:col>6</xdr:col>
                <xdr:colOff>251460</xdr:colOff>
                <xdr:row>1</xdr:row>
                <xdr:rowOff>137160</xdr:rowOff>
              </from>
              <to>
                <xdr:col>8</xdr:col>
                <xdr:colOff>99060</xdr:colOff>
                <xdr:row>2</xdr:row>
                <xdr:rowOff>129540</xdr:rowOff>
              </to>
            </anchor>
          </controlPr>
        </control>
      </mc:Choice>
      <mc:Fallback>
        <control shapeId="17409" r:id="rId4" name="BoutonCloturer"/>
      </mc:Fallback>
    </mc:AlternateContent>
  </controls>
  <tableParts count="1">
    <tablePart r:id="rId6"/>
  </tableParts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37F3852-D9EC-4ED1-A0C3-3686DCB1BFAD}">
  <sheetPr codeName="Feuil7"/>
  <dimension ref="A1:F16"/>
  <sheetViews>
    <sheetView showZeros="0" workbookViewId="0">
      <selection activeCell="B24" sqref="B24"/>
    </sheetView>
  </sheetViews>
  <sheetFormatPr baseColWidth="10" defaultRowHeight="14.4" x14ac:dyDescent="0.3"/>
  <cols>
    <col min="1" max="1" width="27.77734375" customWidth="1"/>
    <col min="2" max="2" width="43.6640625" customWidth="1"/>
    <col min="3" max="6" width="13.5546875" customWidth="1"/>
  </cols>
  <sheetData>
    <row r="1" spans="1:6" ht="15" thickBot="1" x14ac:dyDescent="0.35">
      <c r="A1" s="56" t="s">
        <v>23</v>
      </c>
      <c r="B1" s="58" t="s">
        <v>4</v>
      </c>
      <c r="C1" s="52">
        <f>SUM(T_JUILLET[Crédit CB])-SUM(T_JUILLET[Débit CB])</f>
        <v>0</v>
      </c>
      <c r="D1" s="53"/>
      <c r="E1" s="52">
        <f>SUM(T_JUILLET[Crédit])-SUM(T_JUILLET[Débit])</f>
        <v>0</v>
      </c>
      <c r="F1" s="53"/>
    </row>
    <row r="2" spans="1:6" ht="25.8" customHeight="1" thickBot="1" x14ac:dyDescent="0.35">
      <c r="A2" s="57" t="s">
        <v>18</v>
      </c>
      <c r="B2" s="43"/>
      <c r="C2" s="32" t="s">
        <v>30</v>
      </c>
      <c r="D2" s="33"/>
      <c r="E2" s="34" t="s">
        <v>1</v>
      </c>
      <c r="F2" s="35"/>
    </row>
    <row r="3" spans="1:6" ht="15" customHeight="1" thickBot="1" x14ac:dyDescent="0.35">
      <c r="A3" s="54" t="s">
        <v>32</v>
      </c>
      <c r="B3" s="55" t="s">
        <v>0</v>
      </c>
      <c r="C3" s="47" t="s">
        <v>33</v>
      </c>
      <c r="D3" s="47" t="s">
        <v>34</v>
      </c>
      <c r="E3" s="47" t="s">
        <v>2</v>
      </c>
      <c r="F3" s="48" t="s">
        <v>3</v>
      </c>
    </row>
    <row r="4" spans="1:6" x14ac:dyDescent="0.3">
      <c r="A4" s="2"/>
      <c r="B4" s="3"/>
      <c r="C4" s="4"/>
      <c r="D4" s="5"/>
      <c r="E4" s="4"/>
      <c r="F4" s="49"/>
    </row>
    <row r="5" spans="1:6" x14ac:dyDescent="0.3">
      <c r="A5" s="1"/>
    </row>
    <row r="6" spans="1:6" x14ac:dyDescent="0.3">
      <c r="A6" s="1"/>
    </row>
    <row r="7" spans="1:6" x14ac:dyDescent="0.3">
      <c r="A7" s="1"/>
    </row>
    <row r="8" spans="1:6" x14ac:dyDescent="0.3">
      <c r="A8" s="1"/>
    </row>
    <row r="9" spans="1:6" x14ac:dyDescent="0.3">
      <c r="A9" s="1"/>
    </row>
    <row r="10" spans="1:6" x14ac:dyDescent="0.3">
      <c r="A10" s="1"/>
    </row>
    <row r="11" spans="1:6" x14ac:dyDescent="0.3">
      <c r="A11" s="1"/>
    </row>
    <row r="12" spans="1:6" x14ac:dyDescent="0.3">
      <c r="A12" s="1"/>
    </row>
    <row r="13" spans="1:6" x14ac:dyDescent="0.3">
      <c r="A13" s="1"/>
    </row>
    <row r="14" spans="1:6" x14ac:dyDescent="0.3">
      <c r="A14" s="1"/>
    </row>
    <row r="15" spans="1:6" x14ac:dyDescent="0.3">
      <c r="A15" s="1"/>
    </row>
    <row r="16" spans="1:6" x14ac:dyDescent="0.3">
      <c r="A16" s="1"/>
    </row>
  </sheetData>
  <mergeCells count="5">
    <mergeCell ref="C1:D1"/>
    <mergeCell ref="E1:F1"/>
    <mergeCell ref="C2:D2"/>
    <mergeCell ref="E2:F2"/>
    <mergeCell ref="A1:A2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8433" r:id="rId4" name="BoutonCloturer">
          <controlPr defaultSize="0" autoLine="0" autoPict="0" r:id="rId5">
            <anchor moveWithCells="1">
              <from>
                <xdr:col>6</xdr:col>
                <xdr:colOff>251460</xdr:colOff>
                <xdr:row>1</xdr:row>
                <xdr:rowOff>137160</xdr:rowOff>
              </from>
              <to>
                <xdr:col>8</xdr:col>
                <xdr:colOff>99060</xdr:colOff>
                <xdr:row>2</xdr:row>
                <xdr:rowOff>129540</xdr:rowOff>
              </to>
            </anchor>
          </controlPr>
        </control>
      </mc:Choice>
      <mc:Fallback>
        <control shapeId="18433" r:id="rId4" name="BoutonCloturer"/>
      </mc:Fallback>
    </mc:AlternateContent>
  </controls>
  <tableParts count="1">
    <tablePart r:id="rId6"/>
  </tableParts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452D01-D31D-49BD-9D3E-E4A4E619170D}">
  <sheetPr codeName="Feuil8"/>
  <dimension ref="A1:F16"/>
  <sheetViews>
    <sheetView showZeros="0" workbookViewId="0">
      <selection activeCell="B24" sqref="B24"/>
    </sheetView>
  </sheetViews>
  <sheetFormatPr baseColWidth="10" defaultRowHeight="14.4" x14ac:dyDescent="0.3"/>
  <cols>
    <col min="1" max="1" width="27.77734375" customWidth="1"/>
    <col min="2" max="2" width="43.6640625" customWidth="1"/>
    <col min="3" max="6" width="13.5546875" customWidth="1"/>
  </cols>
  <sheetData>
    <row r="1" spans="1:6" ht="15" thickBot="1" x14ac:dyDescent="0.35">
      <c r="A1" s="56" t="s">
        <v>24</v>
      </c>
      <c r="B1" s="58" t="s">
        <v>4</v>
      </c>
      <c r="C1" s="52">
        <f>SUM(T_AOUT[Crédit CB])-SUM(T_AOUT[Débit CB])</f>
        <v>0</v>
      </c>
      <c r="D1" s="53"/>
      <c r="E1" s="52">
        <f>SUM(T_AOUT[Crédit])-SUM(T_AOUT[Débit])</f>
        <v>0</v>
      </c>
      <c r="F1" s="53"/>
    </row>
    <row r="2" spans="1:6" ht="25.8" customHeight="1" thickBot="1" x14ac:dyDescent="0.35">
      <c r="A2" s="57" t="s">
        <v>18</v>
      </c>
      <c r="B2" s="43"/>
      <c r="C2" s="32" t="s">
        <v>30</v>
      </c>
      <c r="D2" s="33"/>
      <c r="E2" s="34" t="s">
        <v>1</v>
      </c>
      <c r="F2" s="35"/>
    </row>
    <row r="3" spans="1:6" ht="15" customHeight="1" thickBot="1" x14ac:dyDescent="0.35">
      <c r="A3" s="54" t="s">
        <v>32</v>
      </c>
      <c r="B3" s="55" t="s">
        <v>0</v>
      </c>
      <c r="C3" s="47" t="s">
        <v>33</v>
      </c>
      <c r="D3" s="47" t="s">
        <v>34</v>
      </c>
      <c r="E3" s="47" t="s">
        <v>2</v>
      </c>
      <c r="F3" s="48" t="s">
        <v>3</v>
      </c>
    </row>
    <row r="4" spans="1:6" x14ac:dyDescent="0.3">
      <c r="A4" s="2"/>
      <c r="B4" s="3"/>
      <c r="C4" s="4"/>
      <c r="D4" s="5"/>
      <c r="E4" s="4"/>
      <c r="F4" s="49"/>
    </row>
    <row r="5" spans="1:6" x14ac:dyDescent="0.3">
      <c r="A5" s="1"/>
    </row>
    <row r="6" spans="1:6" x14ac:dyDescent="0.3">
      <c r="A6" s="1"/>
    </row>
    <row r="7" spans="1:6" x14ac:dyDescent="0.3">
      <c r="A7" s="1"/>
    </row>
    <row r="8" spans="1:6" x14ac:dyDescent="0.3">
      <c r="A8" s="1"/>
    </row>
    <row r="9" spans="1:6" x14ac:dyDescent="0.3">
      <c r="A9" s="1"/>
    </row>
    <row r="10" spans="1:6" x14ac:dyDescent="0.3">
      <c r="A10" s="1"/>
    </row>
    <row r="11" spans="1:6" x14ac:dyDescent="0.3">
      <c r="A11" s="1"/>
    </row>
    <row r="12" spans="1:6" x14ac:dyDescent="0.3">
      <c r="A12" s="1"/>
    </row>
    <row r="13" spans="1:6" x14ac:dyDescent="0.3">
      <c r="A13" s="1"/>
    </row>
    <row r="14" spans="1:6" x14ac:dyDescent="0.3">
      <c r="A14" s="1"/>
    </row>
    <row r="15" spans="1:6" x14ac:dyDescent="0.3">
      <c r="A15" s="1"/>
    </row>
    <row r="16" spans="1:6" x14ac:dyDescent="0.3">
      <c r="A16" s="1"/>
    </row>
  </sheetData>
  <mergeCells count="5">
    <mergeCell ref="C1:D1"/>
    <mergeCell ref="E1:F1"/>
    <mergeCell ref="C2:D2"/>
    <mergeCell ref="E2:F2"/>
    <mergeCell ref="A1:A2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19457" r:id="rId4" name="BoutonCloturer">
          <controlPr defaultSize="0" autoLine="0" autoPict="0" r:id="rId5">
            <anchor moveWithCells="1">
              <from>
                <xdr:col>6</xdr:col>
                <xdr:colOff>251460</xdr:colOff>
                <xdr:row>1</xdr:row>
                <xdr:rowOff>137160</xdr:rowOff>
              </from>
              <to>
                <xdr:col>8</xdr:col>
                <xdr:colOff>99060</xdr:colOff>
                <xdr:row>2</xdr:row>
                <xdr:rowOff>129540</xdr:rowOff>
              </to>
            </anchor>
          </controlPr>
        </control>
      </mc:Choice>
      <mc:Fallback>
        <control shapeId="19457" r:id="rId4" name="BoutonCloturer"/>
      </mc:Fallback>
    </mc:AlternateContent>
  </controls>
  <tableParts count="1">
    <tablePart r:id="rId6"/>
  </tableParts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CE9204A-513D-486F-8690-F2976D933B94}">
  <sheetPr codeName="Feuil9"/>
  <dimension ref="A1:F16"/>
  <sheetViews>
    <sheetView showZeros="0" workbookViewId="0">
      <selection activeCell="B23" sqref="B23"/>
    </sheetView>
  </sheetViews>
  <sheetFormatPr baseColWidth="10" defaultRowHeight="14.4" x14ac:dyDescent="0.3"/>
  <cols>
    <col min="1" max="1" width="27.77734375" customWidth="1"/>
    <col min="2" max="2" width="43.6640625" customWidth="1"/>
    <col min="3" max="6" width="13.5546875" customWidth="1"/>
  </cols>
  <sheetData>
    <row r="1" spans="1:6" ht="15" thickBot="1" x14ac:dyDescent="0.35">
      <c r="A1" s="56" t="s">
        <v>25</v>
      </c>
      <c r="B1" s="58" t="s">
        <v>4</v>
      </c>
      <c r="C1" s="52">
        <f>SUM(T_Septembre[Crédit CB])-SUM(T_Septembre[Débit CB])</f>
        <v>0</v>
      </c>
      <c r="D1" s="53"/>
      <c r="E1" s="52">
        <f>SUM(T_Septembre[Crédit])-SUM(T_Septembre[Débit])</f>
        <v>0</v>
      </c>
      <c r="F1" s="53"/>
    </row>
    <row r="2" spans="1:6" ht="25.8" customHeight="1" thickBot="1" x14ac:dyDescent="0.35">
      <c r="A2" s="57" t="s">
        <v>18</v>
      </c>
      <c r="B2" s="43"/>
      <c r="C2" s="32" t="s">
        <v>30</v>
      </c>
      <c r="D2" s="33"/>
      <c r="E2" s="34" t="s">
        <v>1</v>
      </c>
      <c r="F2" s="35"/>
    </row>
    <row r="3" spans="1:6" ht="15" customHeight="1" thickBot="1" x14ac:dyDescent="0.35">
      <c r="A3" s="54" t="s">
        <v>32</v>
      </c>
      <c r="B3" s="55" t="s">
        <v>0</v>
      </c>
      <c r="C3" s="47" t="s">
        <v>33</v>
      </c>
      <c r="D3" s="47" t="s">
        <v>34</v>
      </c>
      <c r="E3" s="47" t="s">
        <v>2</v>
      </c>
      <c r="F3" s="48" t="s">
        <v>3</v>
      </c>
    </row>
    <row r="4" spans="1:6" x14ac:dyDescent="0.3">
      <c r="A4" s="2"/>
      <c r="B4" s="3"/>
      <c r="C4" s="4"/>
      <c r="D4" s="5"/>
      <c r="E4" s="4"/>
      <c r="F4" s="49"/>
    </row>
    <row r="5" spans="1:6" x14ac:dyDescent="0.3">
      <c r="A5" s="1"/>
    </row>
    <row r="6" spans="1:6" x14ac:dyDescent="0.3">
      <c r="A6" s="1"/>
    </row>
    <row r="7" spans="1:6" x14ac:dyDescent="0.3">
      <c r="A7" s="1"/>
    </row>
    <row r="8" spans="1:6" x14ac:dyDescent="0.3">
      <c r="A8" s="1"/>
    </row>
    <row r="9" spans="1:6" x14ac:dyDescent="0.3">
      <c r="A9" s="1"/>
    </row>
    <row r="10" spans="1:6" x14ac:dyDescent="0.3">
      <c r="A10" s="1"/>
    </row>
    <row r="11" spans="1:6" x14ac:dyDescent="0.3">
      <c r="A11" s="1"/>
    </row>
    <row r="12" spans="1:6" x14ac:dyDescent="0.3">
      <c r="A12" s="1"/>
    </row>
    <row r="13" spans="1:6" x14ac:dyDescent="0.3">
      <c r="A13" s="1"/>
    </row>
    <row r="14" spans="1:6" x14ac:dyDescent="0.3">
      <c r="A14" s="1"/>
    </row>
    <row r="15" spans="1:6" x14ac:dyDescent="0.3">
      <c r="A15" s="1"/>
    </row>
    <row r="16" spans="1:6" x14ac:dyDescent="0.3">
      <c r="A16" s="1"/>
    </row>
  </sheetData>
  <mergeCells count="5">
    <mergeCell ref="C1:D1"/>
    <mergeCell ref="E1:F1"/>
    <mergeCell ref="C2:D2"/>
    <mergeCell ref="E2:F2"/>
    <mergeCell ref="A1:A2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20481" r:id="rId4" name="BoutonCloturer">
          <controlPr defaultSize="0" autoLine="0" autoPict="0" r:id="rId5">
            <anchor moveWithCells="1">
              <from>
                <xdr:col>6</xdr:col>
                <xdr:colOff>251460</xdr:colOff>
                <xdr:row>1</xdr:row>
                <xdr:rowOff>137160</xdr:rowOff>
              </from>
              <to>
                <xdr:col>8</xdr:col>
                <xdr:colOff>99060</xdr:colOff>
                <xdr:row>2</xdr:row>
                <xdr:rowOff>129540</xdr:rowOff>
              </to>
            </anchor>
          </controlPr>
        </control>
      </mc:Choice>
      <mc:Fallback>
        <control shapeId="20481" r:id="rId4" name="BoutonCloturer"/>
      </mc:Fallback>
    </mc:AlternateContent>
  </controls>
  <tableParts count="1">
    <tablePart r:id="rId6"/>
  </tableParts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4F4B24-DDE1-43D1-8CF8-9880478D71AF}">
  <sheetPr codeName="Feuil10"/>
  <dimension ref="A1:F16"/>
  <sheetViews>
    <sheetView showZeros="0" workbookViewId="0">
      <selection activeCell="B25" sqref="B25"/>
    </sheetView>
  </sheetViews>
  <sheetFormatPr baseColWidth="10" defaultRowHeight="14.4" x14ac:dyDescent="0.3"/>
  <cols>
    <col min="1" max="1" width="27.77734375" customWidth="1"/>
    <col min="2" max="2" width="43.6640625" customWidth="1"/>
    <col min="3" max="6" width="13.5546875" customWidth="1"/>
  </cols>
  <sheetData>
    <row r="1" spans="1:6" ht="15" thickBot="1" x14ac:dyDescent="0.35">
      <c r="A1" s="56" t="s">
        <v>26</v>
      </c>
      <c r="B1" s="58" t="s">
        <v>4</v>
      </c>
      <c r="C1" s="52">
        <f>SUM(T_Octobre[Crédit CB])-SUM(T_Octobre[Débit CB])</f>
        <v>0</v>
      </c>
      <c r="D1" s="53"/>
      <c r="E1" s="52">
        <f>SUM(T_Octobre[Crédit])-SUM(T_Octobre[Débit])</f>
        <v>0</v>
      </c>
      <c r="F1" s="53"/>
    </row>
    <row r="2" spans="1:6" ht="25.8" customHeight="1" thickBot="1" x14ac:dyDescent="0.35">
      <c r="A2" s="57" t="s">
        <v>18</v>
      </c>
      <c r="B2" s="43"/>
      <c r="C2" s="32" t="s">
        <v>30</v>
      </c>
      <c r="D2" s="33"/>
      <c r="E2" s="34" t="s">
        <v>1</v>
      </c>
      <c r="F2" s="35"/>
    </row>
    <row r="3" spans="1:6" ht="15" customHeight="1" thickBot="1" x14ac:dyDescent="0.35">
      <c r="A3" s="54" t="s">
        <v>32</v>
      </c>
      <c r="B3" s="55" t="s">
        <v>0</v>
      </c>
      <c r="C3" s="47" t="s">
        <v>33</v>
      </c>
      <c r="D3" s="47" t="s">
        <v>34</v>
      </c>
      <c r="E3" s="47" t="s">
        <v>2</v>
      </c>
      <c r="F3" s="48" t="s">
        <v>3</v>
      </c>
    </row>
    <row r="4" spans="1:6" x14ac:dyDescent="0.3">
      <c r="A4" s="2"/>
      <c r="B4" s="3"/>
      <c r="C4" s="4"/>
      <c r="D4" s="5"/>
      <c r="E4" s="4"/>
      <c r="F4" s="49"/>
    </row>
    <row r="5" spans="1:6" x14ac:dyDescent="0.3">
      <c r="A5" s="1"/>
    </row>
    <row r="6" spans="1:6" x14ac:dyDescent="0.3">
      <c r="A6" s="1"/>
    </row>
    <row r="7" spans="1:6" x14ac:dyDescent="0.3">
      <c r="A7" s="1"/>
    </row>
    <row r="8" spans="1:6" x14ac:dyDescent="0.3">
      <c r="A8" s="1"/>
    </row>
    <row r="9" spans="1:6" x14ac:dyDescent="0.3">
      <c r="A9" s="1"/>
    </row>
    <row r="10" spans="1:6" x14ac:dyDescent="0.3">
      <c r="A10" s="1"/>
    </row>
    <row r="11" spans="1:6" x14ac:dyDescent="0.3">
      <c r="A11" s="1"/>
    </row>
    <row r="12" spans="1:6" x14ac:dyDescent="0.3">
      <c r="A12" s="1"/>
    </row>
    <row r="13" spans="1:6" x14ac:dyDescent="0.3">
      <c r="A13" s="1"/>
    </row>
    <row r="14" spans="1:6" x14ac:dyDescent="0.3">
      <c r="A14" s="1"/>
    </row>
    <row r="15" spans="1:6" x14ac:dyDescent="0.3">
      <c r="A15" s="1"/>
    </row>
    <row r="16" spans="1:6" x14ac:dyDescent="0.3">
      <c r="A16" s="1"/>
    </row>
  </sheetData>
  <mergeCells count="5">
    <mergeCell ref="C1:D1"/>
    <mergeCell ref="E1:F1"/>
    <mergeCell ref="C2:D2"/>
    <mergeCell ref="E2:F2"/>
    <mergeCell ref="A1:A2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21505" r:id="rId4" name="BoutonCloturer">
          <controlPr defaultSize="0" autoLine="0" autoPict="0" r:id="rId5">
            <anchor moveWithCells="1">
              <from>
                <xdr:col>6</xdr:col>
                <xdr:colOff>251460</xdr:colOff>
                <xdr:row>1</xdr:row>
                <xdr:rowOff>137160</xdr:rowOff>
              </from>
              <to>
                <xdr:col>8</xdr:col>
                <xdr:colOff>99060</xdr:colOff>
                <xdr:row>2</xdr:row>
                <xdr:rowOff>129540</xdr:rowOff>
              </to>
            </anchor>
          </controlPr>
        </control>
      </mc:Choice>
      <mc:Fallback>
        <control shapeId="21505" r:id="rId4" name="BoutonCloturer"/>
      </mc:Fallback>
    </mc:AlternateContent>
  </controls>
  <tableParts count="1">
    <tablePart r:id="rId6"/>
  </tableParts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E054327-DDF2-4CFA-8D18-371FAEDD5F9C}">
  <sheetPr codeName="Feuil11"/>
  <dimension ref="A1:F16"/>
  <sheetViews>
    <sheetView showZeros="0" workbookViewId="0">
      <selection activeCell="B22" sqref="B22"/>
    </sheetView>
  </sheetViews>
  <sheetFormatPr baseColWidth="10" defaultRowHeight="14.4" x14ac:dyDescent="0.3"/>
  <cols>
    <col min="1" max="1" width="27.77734375" customWidth="1"/>
    <col min="2" max="2" width="43.6640625" customWidth="1"/>
    <col min="3" max="6" width="13.5546875" customWidth="1"/>
  </cols>
  <sheetData>
    <row r="1" spans="1:6" ht="15" thickBot="1" x14ac:dyDescent="0.35">
      <c r="A1" s="56" t="s">
        <v>27</v>
      </c>
      <c r="B1" s="58" t="s">
        <v>4</v>
      </c>
      <c r="C1" s="52">
        <f>SUM(T_Novembre[Crédit CB])-SUM(T_Novembre[Débit CB])</f>
        <v>0</v>
      </c>
      <c r="D1" s="53"/>
      <c r="E1" s="52">
        <f>SUM(T_Novembre[Crédit])-SUM(T_Novembre[Débit])</f>
        <v>0</v>
      </c>
      <c r="F1" s="53"/>
    </row>
    <row r="2" spans="1:6" ht="25.8" customHeight="1" thickBot="1" x14ac:dyDescent="0.35">
      <c r="A2" s="57" t="s">
        <v>18</v>
      </c>
      <c r="B2" s="43"/>
      <c r="C2" s="32" t="s">
        <v>30</v>
      </c>
      <c r="D2" s="33"/>
      <c r="E2" s="34" t="s">
        <v>1</v>
      </c>
      <c r="F2" s="35"/>
    </row>
    <row r="3" spans="1:6" ht="15" customHeight="1" thickBot="1" x14ac:dyDescent="0.35">
      <c r="A3" s="54" t="s">
        <v>32</v>
      </c>
      <c r="B3" s="55" t="s">
        <v>0</v>
      </c>
      <c r="C3" s="47" t="s">
        <v>33</v>
      </c>
      <c r="D3" s="47" t="s">
        <v>34</v>
      </c>
      <c r="E3" s="47" t="s">
        <v>2</v>
      </c>
      <c r="F3" s="48" t="s">
        <v>3</v>
      </c>
    </row>
    <row r="4" spans="1:6" x14ac:dyDescent="0.3">
      <c r="A4" s="2"/>
      <c r="B4" s="3"/>
      <c r="C4" s="4"/>
      <c r="D4" s="5"/>
      <c r="E4" s="4"/>
      <c r="F4" s="49"/>
    </row>
    <row r="5" spans="1:6" x14ac:dyDescent="0.3">
      <c r="A5" s="1"/>
    </row>
    <row r="6" spans="1:6" x14ac:dyDescent="0.3">
      <c r="A6" s="1"/>
    </row>
    <row r="7" spans="1:6" x14ac:dyDescent="0.3">
      <c r="A7" s="1"/>
    </row>
    <row r="8" spans="1:6" x14ac:dyDescent="0.3">
      <c r="A8" s="1"/>
    </row>
    <row r="9" spans="1:6" x14ac:dyDescent="0.3">
      <c r="A9" s="1"/>
    </row>
    <row r="10" spans="1:6" x14ac:dyDescent="0.3">
      <c r="A10" s="1"/>
    </row>
    <row r="11" spans="1:6" x14ac:dyDescent="0.3">
      <c r="A11" s="1"/>
    </row>
    <row r="12" spans="1:6" x14ac:dyDescent="0.3">
      <c r="A12" s="1"/>
    </row>
    <row r="13" spans="1:6" x14ac:dyDescent="0.3">
      <c r="A13" s="1"/>
    </row>
    <row r="14" spans="1:6" x14ac:dyDescent="0.3">
      <c r="A14" s="1"/>
    </row>
    <row r="15" spans="1:6" x14ac:dyDescent="0.3">
      <c r="A15" s="1"/>
    </row>
    <row r="16" spans="1:6" x14ac:dyDescent="0.3">
      <c r="A16" s="1"/>
    </row>
  </sheetData>
  <mergeCells count="5">
    <mergeCell ref="C1:D1"/>
    <mergeCell ref="E1:F1"/>
    <mergeCell ref="C2:D2"/>
    <mergeCell ref="E2:F2"/>
    <mergeCell ref="A1:A2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22529" r:id="rId4" name="BoutonCloturer">
          <controlPr defaultSize="0" autoLine="0" autoPict="0" r:id="rId5">
            <anchor moveWithCells="1">
              <from>
                <xdr:col>6</xdr:col>
                <xdr:colOff>251460</xdr:colOff>
                <xdr:row>1</xdr:row>
                <xdr:rowOff>137160</xdr:rowOff>
              </from>
              <to>
                <xdr:col>8</xdr:col>
                <xdr:colOff>99060</xdr:colOff>
                <xdr:row>2</xdr:row>
                <xdr:rowOff>129540</xdr:rowOff>
              </to>
            </anchor>
          </controlPr>
        </control>
      </mc:Choice>
      <mc:Fallback>
        <control shapeId="22529" r:id="rId4" name="BoutonCloturer"/>
      </mc:Fallback>
    </mc:AlternateContent>
  </controls>
  <tableParts count="1">
    <tablePart r:id="rId6"/>
  </tableParts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FAECB9-074A-4543-9B29-CF7A8EEA0743}">
  <sheetPr codeName="Feuil12"/>
  <dimension ref="A1:F16"/>
  <sheetViews>
    <sheetView showZeros="0" workbookViewId="0">
      <selection activeCell="E2" sqref="E2:F2"/>
    </sheetView>
  </sheetViews>
  <sheetFormatPr baseColWidth="10" defaultRowHeight="14.4" x14ac:dyDescent="0.3"/>
  <cols>
    <col min="1" max="1" width="27.77734375" customWidth="1"/>
    <col min="2" max="2" width="43.6640625" customWidth="1"/>
    <col min="3" max="6" width="13.5546875" customWidth="1"/>
  </cols>
  <sheetData>
    <row r="1" spans="1:6" ht="15" thickBot="1" x14ac:dyDescent="0.35">
      <c r="A1" s="56" t="s">
        <v>28</v>
      </c>
      <c r="B1" s="58" t="s">
        <v>4</v>
      </c>
      <c r="C1" s="52">
        <f>SUM(T_Décembre[Crédit CB])-SUM(T_Décembre[Débit CB])</f>
        <v>0</v>
      </c>
      <c r="D1" s="53"/>
      <c r="E1" s="52">
        <f>SUM(T_Décembre[Crédit])-SUM(T_Décembre[Débit])</f>
        <v>0</v>
      </c>
      <c r="F1" s="53"/>
    </row>
    <row r="2" spans="1:6" ht="25.8" customHeight="1" thickBot="1" x14ac:dyDescent="0.35">
      <c r="A2" s="57" t="s">
        <v>18</v>
      </c>
      <c r="B2" s="43"/>
      <c r="C2" s="32" t="s">
        <v>30</v>
      </c>
      <c r="D2" s="33"/>
      <c r="E2" s="34" t="s">
        <v>1</v>
      </c>
      <c r="F2" s="35"/>
    </row>
    <row r="3" spans="1:6" ht="15" customHeight="1" thickBot="1" x14ac:dyDescent="0.35">
      <c r="A3" s="54" t="s">
        <v>32</v>
      </c>
      <c r="B3" s="55" t="s">
        <v>0</v>
      </c>
      <c r="C3" s="47" t="s">
        <v>33</v>
      </c>
      <c r="D3" s="47" t="s">
        <v>34</v>
      </c>
      <c r="E3" s="47" t="s">
        <v>2</v>
      </c>
      <c r="F3" s="48" t="s">
        <v>3</v>
      </c>
    </row>
    <row r="4" spans="1:6" x14ac:dyDescent="0.3">
      <c r="A4" s="2"/>
      <c r="B4" s="3"/>
      <c r="C4" s="4"/>
      <c r="D4" s="5"/>
      <c r="E4" s="4"/>
      <c r="F4" s="49"/>
    </row>
    <row r="5" spans="1:6" x14ac:dyDescent="0.3">
      <c r="A5" s="1"/>
    </row>
    <row r="6" spans="1:6" x14ac:dyDescent="0.3">
      <c r="A6" s="1"/>
    </row>
    <row r="7" spans="1:6" x14ac:dyDescent="0.3">
      <c r="A7" s="1"/>
    </row>
    <row r="8" spans="1:6" x14ac:dyDescent="0.3">
      <c r="A8" s="1"/>
    </row>
    <row r="9" spans="1:6" x14ac:dyDescent="0.3">
      <c r="A9" s="1"/>
    </row>
    <row r="10" spans="1:6" x14ac:dyDescent="0.3">
      <c r="A10" s="1"/>
    </row>
    <row r="11" spans="1:6" x14ac:dyDescent="0.3">
      <c r="A11" s="1"/>
    </row>
    <row r="12" spans="1:6" x14ac:dyDescent="0.3">
      <c r="A12" s="1"/>
    </row>
    <row r="13" spans="1:6" x14ac:dyDescent="0.3">
      <c r="A13" s="1"/>
    </row>
    <row r="14" spans="1:6" x14ac:dyDescent="0.3">
      <c r="A14" s="1"/>
    </row>
    <row r="15" spans="1:6" x14ac:dyDescent="0.3">
      <c r="A15" s="1"/>
    </row>
    <row r="16" spans="1:6" x14ac:dyDescent="0.3">
      <c r="A16" s="1"/>
    </row>
  </sheetData>
  <mergeCells count="5">
    <mergeCell ref="C1:D1"/>
    <mergeCell ref="E1:F1"/>
    <mergeCell ref="C2:D2"/>
    <mergeCell ref="E2:F2"/>
    <mergeCell ref="A1:A2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orientation="landscape" r:id="rId1"/>
  <drawing r:id="rId2"/>
  <legacyDrawing r:id="rId3"/>
  <controls>
    <mc:AlternateContent xmlns:mc="http://schemas.openxmlformats.org/markup-compatibility/2006">
      <mc:Choice Requires="x14">
        <control shapeId="23553" r:id="rId4" name="BoutonCloturer">
          <controlPr defaultSize="0" autoLine="0" autoPict="0" r:id="rId5">
            <anchor moveWithCells="1">
              <from>
                <xdr:col>6</xdr:col>
                <xdr:colOff>251460</xdr:colOff>
                <xdr:row>1</xdr:row>
                <xdr:rowOff>137160</xdr:rowOff>
              </from>
              <to>
                <xdr:col>8</xdr:col>
                <xdr:colOff>99060</xdr:colOff>
                <xdr:row>2</xdr:row>
                <xdr:rowOff>129540</xdr:rowOff>
              </to>
            </anchor>
          </controlPr>
        </control>
      </mc:Choice>
      <mc:Fallback>
        <control shapeId="23553" r:id="rId4" name="BoutonCloturer"/>
      </mc:Fallback>
    </mc:AlternateContent>
  </controls>
  <tableParts count="1">
    <tablePart r:id="rId6"/>
  </tablePart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 codeName="Feuil13"/>
  <dimension ref="A1:J34"/>
  <sheetViews>
    <sheetView showZeros="0" tabSelected="1" workbookViewId="0">
      <selection activeCell="F16" sqref="F16"/>
    </sheetView>
  </sheetViews>
  <sheetFormatPr baseColWidth="10" defaultRowHeight="14.4" x14ac:dyDescent="0.3"/>
  <cols>
    <col min="1" max="1" width="5.109375" customWidth="1"/>
    <col min="3" max="4" width="17.77734375" customWidth="1"/>
    <col min="7" max="10" width="17.77734375" customWidth="1"/>
  </cols>
  <sheetData>
    <row r="1" spans="1:10" ht="49.2" customHeight="1" thickBot="1" x14ac:dyDescent="0.35">
      <c r="A1" s="36" t="s">
        <v>29</v>
      </c>
      <c r="B1" s="37"/>
      <c r="C1" s="37"/>
      <c r="D1" s="37"/>
      <c r="E1" s="37"/>
      <c r="F1" s="37"/>
      <c r="G1" s="37"/>
      <c r="H1" s="37"/>
      <c r="I1" s="37"/>
      <c r="J1" s="38"/>
    </row>
    <row r="2" spans="1:10" s="31" customFormat="1" ht="4.2" customHeight="1" thickBot="1" x14ac:dyDescent="0.35"/>
    <row r="3" spans="1:10" ht="15" thickBot="1" x14ac:dyDescent="0.35">
      <c r="A3" s="15"/>
      <c r="B3" s="11" t="s">
        <v>35</v>
      </c>
      <c r="C3" s="13">
        <f>SUM(C4:C15)</f>
        <v>0</v>
      </c>
      <c r="D3" s="21"/>
      <c r="E3" s="11" t="s">
        <v>1</v>
      </c>
      <c r="F3" s="12">
        <f>SUM(F4:F15)</f>
        <v>0</v>
      </c>
      <c r="G3" s="21"/>
      <c r="H3" s="29"/>
      <c r="I3" s="39"/>
      <c r="J3" s="40"/>
    </row>
    <row r="4" spans="1:10" x14ac:dyDescent="0.3">
      <c r="A4" s="16"/>
      <c r="B4" s="9" t="s">
        <v>5</v>
      </c>
      <c r="C4" s="10">
        <f>Janvier!$C$1</f>
        <v>0</v>
      </c>
      <c r="D4" s="14"/>
      <c r="E4" s="9" t="s">
        <v>5</v>
      </c>
      <c r="F4" s="10">
        <f>Janvier!$E$1</f>
        <v>0</v>
      </c>
      <c r="G4" s="14"/>
      <c r="H4" s="14"/>
      <c r="I4" s="23"/>
      <c r="J4" s="30"/>
    </row>
    <row r="5" spans="1:10" x14ac:dyDescent="0.3">
      <c r="A5" s="16"/>
      <c r="B5" s="6" t="s">
        <v>6</v>
      </c>
      <c r="C5" s="8">
        <f>Février!$C$1</f>
        <v>0</v>
      </c>
      <c r="D5" s="14"/>
      <c r="E5" s="6" t="s">
        <v>6</v>
      </c>
      <c r="F5" s="8">
        <f>Février!$E$1</f>
        <v>0</v>
      </c>
      <c r="G5" s="14"/>
      <c r="H5" s="14"/>
      <c r="I5" s="14"/>
      <c r="J5" s="18"/>
    </row>
    <row r="6" spans="1:10" x14ac:dyDescent="0.3">
      <c r="A6" s="16"/>
      <c r="B6" s="6" t="s">
        <v>7</v>
      </c>
      <c r="C6" s="10">
        <f>Mars!$C$1</f>
        <v>0</v>
      </c>
      <c r="D6" s="14"/>
      <c r="E6" s="6" t="s">
        <v>7</v>
      </c>
      <c r="F6" s="10">
        <f>Mars!$E$1</f>
        <v>0</v>
      </c>
      <c r="G6" s="14"/>
      <c r="H6" s="14"/>
      <c r="I6" s="14"/>
      <c r="J6" s="18"/>
    </row>
    <row r="7" spans="1:10" x14ac:dyDescent="0.3">
      <c r="A7" s="16"/>
      <c r="B7" s="6" t="s">
        <v>8</v>
      </c>
      <c r="C7" s="8">
        <f>Avril!$C$1</f>
        <v>0</v>
      </c>
      <c r="D7" s="14"/>
      <c r="E7" s="6" t="s">
        <v>8</v>
      </c>
      <c r="F7" s="8">
        <f>Avril!$E$1</f>
        <v>0</v>
      </c>
      <c r="G7" s="14"/>
      <c r="H7" s="14"/>
      <c r="I7" s="14"/>
      <c r="J7" s="18"/>
    </row>
    <row r="8" spans="1:10" x14ac:dyDescent="0.3">
      <c r="A8" s="16"/>
      <c r="B8" s="6" t="s">
        <v>9</v>
      </c>
      <c r="C8" s="10">
        <f>Mai!$C$1</f>
        <v>0</v>
      </c>
      <c r="D8" s="14"/>
      <c r="E8" s="6" t="s">
        <v>9</v>
      </c>
      <c r="F8" s="10">
        <f>Mai!$E$1</f>
        <v>0</v>
      </c>
      <c r="G8" s="14"/>
      <c r="H8" s="14"/>
      <c r="I8" s="14"/>
      <c r="J8" s="18"/>
    </row>
    <row r="9" spans="1:10" x14ac:dyDescent="0.3">
      <c r="A9" s="16"/>
      <c r="B9" s="6" t="s">
        <v>10</v>
      </c>
      <c r="C9" s="8">
        <f>Juin!$C$1</f>
        <v>0</v>
      </c>
      <c r="D9" s="14"/>
      <c r="E9" s="6" t="s">
        <v>10</v>
      </c>
      <c r="F9" s="8">
        <f>Juin!$E$1</f>
        <v>0</v>
      </c>
      <c r="G9" s="14"/>
      <c r="H9" s="14"/>
      <c r="I9" s="14"/>
      <c r="J9" s="18"/>
    </row>
    <row r="10" spans="1:10" x14ac:dyDescent="0.3">
      <c r="A10" s="16"/>
      <c r="B10" s="6" t="s">
        <v>11</v>
      </c>
      <c r="C10" s="10">
        <f>Juillet!$C$1</f>
        <v>0</v>
      </c>
      <c r="D10" s="14"/>
      <c r="E10" s="6" t="s">
        <v>11</v>
      </c>
      <c r="F10" s="10">
        <f>Juillet!$E$1</f>
        <v>0</v>
      </c>
      <c r="G10" s="14"/>
      <c r="H10" s="14"/>
      <c r="I10" s="14"/>
      <c r="J10" s="18"/>
    </row>
    <row r="11" spans="1:10" x14ac:dyDescent="0.3">
      <c r="A11" s="16"/>
      <c r="B11" s="6" t="s">
        <v>12</v>
      </c>
      <c r="C11" s="8">
        <f>Août!$C$1</f>
        <v>0</v>
      </c>
      <c r="D11" s="14"/>
      <c r="E11" s="6" t="s">
        <v>12</v>
      </c>
      <c r="F11" s="8">
        <f>Août!$E$1</f>
        <v>0</v>
      </c>
      <c r="G11" s="14"/>
      <c r="H11" s="14"/>
      <c r="I11" s="14"/>
      <c r="J11" s="18"/>
    </row>
    <row r="12" spans="1:10" x14ac:dyDescent="0.3">
      <c r="A12" s="16"/>
      <c r="B12" s="6" t="s">
        <v>13</v>
      </c>
      <c r="C12" s="10">
        <f>Septembre!$C$1</f>
        <v>0</v>
      </c>
      <c r="D12" s="14"/>
      <c r="E12" s="6" t="s">
        <v>13</v>
      </c>
      <c r="F12" s="10">
        <f>Septembre!$E$1</f>
        <v>0</v>
      </c>
      <c r="G12" s="14"/>
      <c r="H12" s="14"/>
      <c r="I12" s="14"/>
      <c r="J12" s="18"/>
    </row>
    <row r="13" spans="1:10" x14ac:dyDescent="0.3">
      <c r="A13" s="16"/>
      <c r="B13" s="6" t="s">
        <v>14</v>
      </c>
      <c r="C13" s="8">
        <f>Octobre!$C$1</f>
        <v>0</v>
      </c>
      <c r="D13" s="14"/>
      <c r="E13" s="6" t="s">
        <v>14</v>
      </c>
      <c r="F13" s="8">
        <f>Octobre!$E$1</f>
        <v>0</v>
      </c>
      <c r="G13" s="14"/>
      <c r="H13" s="14"/>
      <c r="I13" s="14"/>
      <c r="J13" s="18"/>
    </row>
    <row r="14" spans="1:10" x14ac:dyDescent="0.3">
      <c r="A14" s="16"/>
      <c r="B14" s="6" t="s">
        <v>15</v>
      </c>
      <c r="C14" s="10">
        <f>Novembre!$C$1</f>
        <v>0</v>
      </c>
      <c r="D14" s="14"/>
      <c r="E14" s="6" t="s">
        <v>15</v>
      </c>
      <c r="F14" s="10">
        <f>Novembre!$E$1</f>
        <v>0</v>
      </c>
      <c r="G14" s="14"/>
      <c r="H14" s="14"/>
      <c r="I14" s="14"/>
      <c r="J14" s="18"/>
    </row>
    <row r="15" spans="1:10" ht="15" thickBot="1" x14ac:dyDescent="0.35">
      <c r="A15" s="16"/>
      <c r="B15" s="7" t="s">
        <v>16</v>
      </c>
      <c r="C15" s="8">
        <f>Décembre!$C$1</f>
        <v>0</v>
      </c>
      <c r="D15" s="14"/>
      <c r="E15" s="7" t="s">
        <v>16</v>
      </c>
      <c r="F15" s="8">
        <f>Décembre!$E$1</f>
        <v>0</v>
      </c>
      <c r="G15" s="14"/>
      <c r="H15" s="14"/>
      <c r="I15" s="14"/>
      <c r="J15" s="18"/>
    </row>
    <row r="16" spans="1:10" x14ac:dyDescent="0.3">
      <c r="A16" s="16"/>
      <c r="B16" s="14"/>
      <c r="C16" s="14"/>
      <c r="D16" s="14"/>
      <c r="E16" s="14"/>
      <c r="F16" s="14"/>
      <c r="G16" s="14"/>
      <c r="H16" s="14"/>
      <c r="I16" s="14"/>
      <c r="J16" s="18"/>
    </row>
    <row r="17" spans="1:10" x14ac:dyDescent="0.3">
      <c r="A17" s="16"/>
      <c r="B17" s="14"/>
      <c r="C17" s="14"/>
      <c r="D17" s="14"/>
      <c r="E17" s="14"/>
      <c r="F17" s="14"/>
      <c r="G17" s="14"/>
      <c r="H17" s="14"/>
      <c r="I17" s="14"/>
      <c r="J17" s="18"/>
    </row>
    <row r="18" spans="1:10" x14ac:dyDescent="0.3">
      <c r="A18" s="16"/>
      <c r="B18" s="22"/>
      <c r="C18" s="41"/>
      <c r="D18" s="41"/>
      <c r="E18" s="14"/>
      <c r="F18" s="22"/>
      <c r="G18" s="41"/>
      <c r="H18" s="42"/>
      <c r="I18" s="14"/>
      <c r="J18" s="18"/>
    </row>
    <row r="19" spans="1:10" x14ac:dyDescent="0.3">
      <c r="A19" s="16"/>
      <c r="B19" s="14"/>
      <c r="C19" s="26"/>
      <c r="D19" s="26"/>
      <c r="E19" s="14"/>
      <c r="F19" s="14"/>
      <c r="G19" s="26"/>
      <c r="H19" s="26"/>
      <c r="I19" s="14"/>
      <c r="J19" s="18"/>
    </row>
    <row r="20" spans="1:10" x14ac:dyDescent="0.3">
      <c r="A20" s="16"/>
      <c r="B20" s="14"/>
      <c r="C20" s="27"/>
      <c r="D20" s="27"/>
      <c r="E20" s="14"/>
      <c r="F20" s="14"/>
      <c r="G20" s="27"/>
      <c r="H20" s="27"/>
      <c r="I20" s="14"/>
      <c r="J20" s="18"/>
    </row>
    <row r="21" spans="1:10" x14ac:dyDescent="0.3">
      <c r="A21" s="16"/>
      <c r="B21" s="14"/>
      <c r="C21" s="27"/>
      <c r="D21" s="27"/>
      <c r="E21" s="14"/>
      <c r="F21" s="14"/>
      <c r="G21" s="27"/>
      <c r="H21" s="27"/>
      <c r="I21" s="14"/>
      <c r="J21" s="18"/>
    </row>
    <row r="22" spans="1:10" x14ac:dyDescent="0.3">
      <c r="A22" s="16"/>
      <c r="B22" s="14"/>
      <c r="C22" s="27"/>
      <c r="D22" s="27"/>
      <c r="E22" s="14"/>
      <c r="F22" s="14"/>
      <c r="G22" s="27"/>
      <c r="H22" s="27"/>
      <c r="I22" s="14"/>
      <c r="J22" s="18"/>
    </row>
    <row r="23" spans="1:10" x14ac:dyDescent="0.3">
      <c r="A23" s="16"/>
      <c r="B23" s="14"/>
      <c r="C23" s="28"/>
      <c r="D23" s="27"/>
      <c r="E23" s="14"/>
      <c r="F23" s="14"/>
      <c r="G23" s="27"/>
      <c r="H23" s="27"/>
      <c r="I23" s="14"/>
      <c r="J23" s="18"/>
    </row>
    <row r="24" spans="1:10" x14ac:dyDescent="0.3">
      <c r="A24" s="16"/>
      <c r="B24" s="14"/>
      <c r="C24" s="27"/>
      <c r="D24" s="27"/>
      <c r="E24" s="14"/>
      <c r="F24" s="14"/>
      <c r="G24" s="27"/>
      <c r="H24" s="27"/>
      <c r="I24" s="14"/>
      <c r="J24" s="18"/>
    </row>
    <row r="25" spans="1:10" x14ac:dyDescent="0.3">
      <c r="A25" s="16"/>
      <c r="B25" s="14"/>
      <c r="C25" s="27"/>
      <c r="D25" s="27"/>
      <c r="E25" s="14"/>
      <c r="F25" s="14"/>
      <c r="G25" s="27"/>
      <c r="H25" s="27"/>
      <c r="I25" s="14"/>
      <c r="J25" s="18"/>
    </row>
    <row r="26" spans="1:10" x14ac:dyDescent="0.3">
      <c r="A26" s="16"/>
      <c r="B26" s="14"/>
      <c r="C26" s="27"/>
      <c r="D26" s="27"/>
      <c r="E26" s="14"/>
      <c r="F26" s="14"/>
      <c r="G26" s="27"/>
      <c r="H26" s="27"/>
      <c r="I26" s="14"/>
      <c r="J26" s="18"/>
    </row>
    <row r="27" spans="1:10" x14ac:dyDescent="0.3">
      <c r="A27" s="16"/>
      <c r="B27" s="14"/>
      <c r="C27" s="27"/>
      <c r="D27" s="27"/>
      <c r="E27" s="14"/>
      <c r="F27" s="14"/>
      <c r="G27" s="27"/>
      <c r="H27" s="27"/>
      <c r="I27" s="14"/>
      <c r="J27" s="18"/>
    </row>
    <row r="28" spans="1:10" x14ac:dyDescent="0.3">
      <c r="A28" s="16"/>
      <c r="B28" s="14"/>
      <c r="C28" s="27"/>
      <c r="D28" s="27"/>
      <c r="E28" s="14"/>
      <c r="F28" s="14"/>
      <c r="G28" s="27"/>
      <c r="H28" s="27"/>
      <c r="I28" s="14"/>
      <c r="J28" s="18"/>
    </row>
    <row r="29" spans="1:10" x14ac:dyDescent="0.3">
      <c r="A29" s="16"/>
      <c r="B29" s="14"/>
      <c r="C29" s="27"/>
      <c r="D29" s="27"/>
      <c r="E29" s="14"/>
      <c r="F29" s="14"/>
      <c r="G29" s="27"/>
      <c r="H29" s="27"/>
      <c r="I29" s="14"/>
      <c r="J29" s="18"/>
    </row>
    <row r="30" spans="1:10" x14ac:dyDescent="0.3">
      <c r="A30" s="16"/>
      <c r="B30" s="14"/>
      <c r="C30" s="27"/>
      <c r="D30" s="27"/>
      <c r="E30" s="14"/>
      <c r="F30" s="14"/>
      <c r="G30" s="27"/>
      <c r="H30" s="27"/>
      <c r="I30" s="14"/>
      <c r="J30" s="18"/>
    </row>
    <row r="31" spans="1:10" x14ac:dyDescent="0.3">
      <c r="A31" s="16"/>
      <c r="B31" s="14"/>
      <c r="C31" s="27"/>
      <c r="D31" s="27"/>
      <c r="E31" s="14"/>
      <c r="F31" s="14"/>
      <c r="G31" s="27"/>
      <c r="H31" s="27"/>
      <c r="I31" s="14"/>
      <c r="J31" s="18"/>
    </row>
    <row r="32" spans="1:10" x14ac:dyDescent="0.3">
      <c r="A32" s="16"/>
      <c r="B32" s="14"/>
      <c r="C32" s="14"/>
      <c r="D32" s="14"/>
      <c r="E32" s="14"/>
      <c r="F32" s="14"/>
      <c r="G32" s="14"/>
      <c r="H32" s="14"/>
      <c r="I32" s="14"/>
      <c r="J32" s="18"/>
    </row>
    <row r="33" spans="1:10" x14ac:dyDescent="0.3">
      <c r="A33" s="16"/>
      <c r="B33" s="14"/>
      <c r="C33" s="24"/>
      <c r="D33" s="14"/>
      <c r="E33" s="14"/>
      <c r="F33" s="14"/>
      <c r="G33" s="14"/>
      <c r="H33" s="25"/>
      <c r="I33" s="14"/>
      <c r="J33" s="18"/>
    </row>
    <row r="34" spans="1:10" ht="15" thickBot="1" x14ac:dyDescent="0.35">
      <c r="A34" s="17"/>
      <c r="B34" s="19"/>
      <c r="C34" s="19"/>
      <c r="D34" s="19"/>
      <c r="E34" s="19"/>
      <c r="F34" s="19"/>
      <c r="G34" s="19"/>
      <c r="H34" s="19"/>
      <c r="I34" s="19"/>
      <c r="J34" s="20"/>
    </row>
  </sheetData>
  <mergeCells count="4">
    <mergeCell ref="A1:J1"/>
    <mergeCell ref="I3:J3"/>
    <mergeCell ref="C18:D18"/>
    <mergeCell ref="G18:H18"/>
  </mergeCells>
  <printOptions horizontalCentered="1" verticalCentered="1"/>
  <pageMargins left="0" right="0" top="0.55118110236220474" bottom="0.35433070866141736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13</vt:i4>
      </vt:variant>
    </vt:vector>
  </HeadingPairs>
  <TitlesOfParts>
    <vt:vector size="26" baseType="lpstr">
      <vt:lpstr>Janvier</vt:lpstr>
      <vt:lpstr>Février</vt:lpstr>
      <vt:lpstr>Mars</vt:lpstr>
      <vt:lpstr>Avril</vt:lpstr>
      <vt:lpstr>Mai</vt:lpstr>
      <vt:lpstr>Juin</vt:lpstr>
      <vt:lpstr>Juillet</vt:lpstr>
      <vt:lpstr>Août</vt:lpstr>
      <vt:lpstr>Septembre</vt:lpstr>
      <vt:lpstr>Octobre</vt:lpstr>
      <vt:lpstr>Novembre</vt:lpstr>
      <vt:lpstr>Décembre</vt:lpstr>
      <vt:lpstr>Récapitulatif</vt:lpstr>
      <vt:lpstr>monthname</vt:lpstr>
      <vt:lpstr>Août!Zone_d_impression</vt:lpstr>
      <vt:lpstr>Avril!Zone_d_impression</vt:lpstr>
      <vt:lpstr>Décembre!Zone_d_impression</vt:lpstr>
      <vt:lpstr>Février!Zone_d_impression</vt:lpstr>
      <vt:lpstr>Janvier!Zone_d_impression</vt:lpstr>
      <vt:lpstr>Juillet!Zone_d_impression</vt:lpstr>
      <vt:lpstr>Juin!Zone_d_impression</vt:lpstr>
      <vt:lpstr>Mai!Zone_d_impression</vt:lpstr>
      <vt:lpstr>Mars!Zone_d_impression</vt:lpstr>
      <vt:lpstr>Novembre!Zone_d_impression</vt:lpstr>
      <vt:lpstr>Octobre!Zone_d_impression</vt:lpstr>
      <vt:lpstr>Septembre!Zone_d_impression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Gordon</dc:creator>
  <cp:lastModifiedBy>François ROUZE</cp:lastModifiedBy>
  <cp:lastPrinted>2024-08-26T07:28:14Z</cp:lastPrinted>
  <dcterms:created xsi:type="dcterms:W3CDTF">2024-08-23T09:35:37Z</dcterms:created>
  <dcterms:modified xsi:type="dcterms:W3CDTF">2024-08-31T09:15:56Z</dcterms:modified>
</cp:coreProperties>
</file>