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A763246-FB3B-422B-815C-AE88A6CE824E}" xr6:coauthVersionLast="36" xr6:coauthVersionMax="47" xr10:uidLastSave="{00000000-0000-0000-0000-000000000000}"/>
  <bookViews>
    <workbookView xWindow="2208" yWindow="648" windowWidth="22896" windowHeight="11388" xr2:uid="{10104B20-33F4-4339-9251-EE3154E0D0F1}"/>
  </bookViews>
  <sheets>
    <sheet name="Calendrier" sheetId="1" r:id="rId1"/>
    <sheet name="Feriés" sheetId="2" r:id="rId2"/>
    <sheet name="Données" sheetId="3" r:id="rId3"/>
  </sheets>
  <definedNames>
    <definedName name="JOUR.DE.PAQUES" localSheetId="1">_xlfn.LAMBDA(_xlpm.MonAnnée,FLOOR(DAY(MINUTE(_xlpm.MonAnnée / 38) / 2 + 56) &amp; "/5/" &amp; _xlpm.MonAnnée, 7) - 34)</definedName>
    <definedName name="JOUR.DE.PAQUES">_xlfn.LAMBDA(_xlpm.MonAnnée,FLOOR(DAY(MINUTE(_xlpm.MonAnnée / 38) / 2 + 56) &amp; "/5/" &amp; _xlpm.MonAnnée, 7) - 34)</definedName>
    <definedName name="l_an">Feriés!$H$1:$H$11</definedName>
    <definedName name="l_mois">Feriés!$G$1:$G$11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B1" i="2"/>
  <c r="B14" i="2" s="1"/>
  <c r="B6" i="1"/>
  <c r="C6" i="1" s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C13" i="2"/>
  <c r="C5" i="2"/>
  <c r="C7" i="2"/>
  <c r="C11" i="2"/>
  <c r="C15" i="2"/>
  <c r="C10" i="2"/>
  <c r="C12" i="2"/>
  <c r="C3" i="2"/>
  <c r="C9" i="2"/>
  <c r="C14" i="2"/>
  <c r="C8" i="2"/>
  <c r="C6" i="2"/>
  <c r="C4" i="2"/>
  <c r="B15" i="2" l="1"/>
  <c r="B4" i="2"/>
  <c r="B3" i="2"/>
  <c r="B11" i="2"/>
  <c r="B7" i="2"/>
  <c r="B13" i="2"/>
  <c r="B6" i="2"/>
  <c r="B12" i="2"/>
  <c r="B5" i="2" l="1"/>
  <c r="B8" i="2"/>
  <c r="B10" i="2"/>
  <c r="B9" i="2"/>
</calcChain>
</file>

<file path=xl/sharedStrings.xml><?xml version="1.0" encoding="utf-8"?>
<sst xmlns="http://schemas.openxmlformats.org/spreadsheetml/2006/main" count="58" uniqueCount="44">
  <si>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</si>
  <si>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</si>
  <si>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</si>
  <si>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</si>
  <si>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</si>
  <si>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</si>
  <si>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</si>
  <si>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Pentecôte</t>
  </si>
  <si>
    <t>Toussaint</t>
  </si>
  <si>
    <t>Armistice 1918</t>
  </si>
  <si>
    <t>Jour de 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</si>
  <si>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</si>
  <si>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</si>
  <si>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</si>
  <si>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</si>
  <si>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</si>
  <si>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</si>
  <si>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</si>
  <si>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</si>
  <si>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</si>
  <si>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</si>
  <si>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</si>
  <si>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</si>
  <si>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Michael</t>
  </si>
  <si>
    <t>Enzo</t>
  </si>
  <si>
    <t xml:space="preserve"> Frederico</t>
  </si>
  <si>
    <t>Mahamadou</t>
  </si>
  <si>
    <t>Nom</t>
  </si>
  <si>
    <t>Date</t>
  </si>
  <si>
    <t>evenement</t>
  </si>
  <si>
    <t>A</t>
  </si>
  <si>
    <t>J</t>
  </si>
  <si>
    <t>P</t>
  </si>
  <si>
    <t>M</t>
  </si>
  <si>
    <t>B</t>
  </si>
  <si>
    <t>Q</t>
  </si>
  <si>
    <t>D</t>
  </si>
  <si>
    <t>H</t>
  </si>
  <si>
    <t>ak</t>
  </si>
  <si>
    <t>pg</t>
  </si>
  <si>
    <t>dt</t>
  </si>
  <si>
    <t>gyt</t>
  </si>
  <si>
    <t>Patrick</t>
  </si>
  <si>
    <t>Frederico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</si>
</sst>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d\ dd"/>
  </numFmts>
  <fonts count="5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0"/>
      <color rgb="FF080808"/>
      <name val="Calibri"/>
      <family val="2"/>
    </font>
    <font>
      <b/>
      <sz val="10"/>
      <color theme="1"/>
      <name val="Calibri"/>
      <family val="2"/>
    </font>
    <font>
      <b/>
      <sz val="18"/>
      <color rgb="FF080808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1" fillId="0" borderId="0" xfId="0" applyFont="1" applyAlignment="1">
      <alignment vertical="center" wrapText="1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164" fontId="2" fillId="0" borderId="2" xfId="0" applyNumberFormat="1" applyFont="1" applyBorder="1" applyAlignment="1">
      <alignment vertical="center" textRotation="90"/>
    </xf>
    <xf numFmtId="164" fontId="3" fillId="0" borderId="2" xfId="0" applyNumberFormat="1" applyFont="1" applyBorder="1" applyAlignment="1">
      <alignment vertical="center" textRotation="90"/>
    </xf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top"/>
    </xf>
    <xf numFmtId="0" fontId="4" fillId="0" borderId="0" xfId="0" applyFont="1"/>
    <xf numFmtId="14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0" tint="-0.14996795556505021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 xr9:uid="{BA2FC227-FC73-4865-B0DD-E4FB7B08CDB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A$1" fmlaRange="l_mois" noThreeD="1" sel="1" val="0"/>
</file>

<file path=xl/ctrlProps/ctrlProp2.xml><?xml version="1.0" encoding="utf-8"?>
<formControlPr xmlns="http://schemas.microsoft.com/office/spreadsheetml/2009/9/main" objectType="Drop" dropStyle="combo" dx="22" fmlaLink="$A$2" fmlaRange="l_an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7619</xdr:rowOff>
        </xdr:from>
        <xdr:to>
          <xdr:col>1</xdr:col>
          <xdr:colOff>0</xdr:colOff>
          <xdr:row>1</xdr:row>
          <xdr:rowOff>26504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33131</xdr:rowOff>
        </xdr:from>
        <xdr:to>
          <xdr:col>1</xdr:col>
          <xdr:colOff>0</xdr:colOff>
          <xdr:row>2</xdr:row>
          <xdr:rowOff>39756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69F5DE-E94A-47C4-B452-D519A780BDDF}" name="T_evenement" displayName="T_evenement" ref="A1:C13" totalsRowShown="0" headerRowDxfId="2">
  <tableColumns count="3">
    <tableColumn id="1" xr3:uid="{554B3030-64B7-47DD-AC8A-0D5CEB6C2634}" name="Nom"/>
    <tableColumn id="2" xr3:uid="{CCAEA909-146D-44A1-8B64-1C91E375462C}" name="Date" dataDxfId="1"/>
    <tableColumn id="3" xr3:uid="{2D647D77-CEB2-4EAA-92AC-878D1F3AD616}" name="even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9F5B5-8178-4DB8-8DCE-7785AD121DB9}">
  <sheetPr codeName="Feuil1"/>
  <dimension ref="A1:AI16"/>
  <sheetViews>
    <sheetView tabSelected="1" zoomScale="115" zoomScaleNormal="115" workbookViewId="0">
      <selection activeCell="B24" sqref="B24"/>
    </sheetView>
  </sheetViews>
  <sheetFormatPr baseColWidth="10" defaultRowHeight="13.8"/>
  <cols>
    <col min="1" max="1" width="22.296875" customWidth="1"/>
    <col min="2" max="32" width="3.3984375" customWidth="1"/>
  </cols>
  <sheetData>
    <row r="1" spans="1:35">
      <c r="A1">
        <v>1</v>
      </c>
    </row>
    <row r="2" spans="1:35">
      <c r="A2">
        <v>1</v>
      </c>
    </row>
    <row r="4" spans="1:35" ht="23.4">
      <c r="H4" s="14" t="str">
        <f>"Période du "&amp;TEXT(DATE(A2+2023,A1,1),"jj mmmm aaaa")&amp;" au "&amp;TEXT(DATE(A2+2023,A1+1,1)-1,"jj mmmm aaaa")</f>
        <v>Période du 01 janvier 2024 au 31 janvier 2024</v>
      </c>
    </row>
    <row r="5" spans="1:35" ht="14.4" thickBot="1"/>
    <row r="6" spans="1:35" ht="36.6" thickBot="1">
      <c r="B6" s="7">
        <f>DATE(A2+2023,A1,1)</f>
        <v>45292</v>
      </c>
      <c r="C6" s="8">
        <f>IF(B6="","",IF(MONTH(B6+1)&gt;MONTH(B6),"",B6+1))</f>
        <v>45293</v>
      </c>
      <c r="D6" s="8">
        <f t="shared" ref="D6:AF6" si="0">IF(C6="","",IF(MONTH(C6+1)&gt;MONTH(C6),"",C6+1))</f>
        <v>45294</v>
      </c>
      <c r="E6" s="8">
        <f t="shared" si="0"/>
        <v>45295</v>
      </c>
      <c r="F6" s="8">
        <f t="shared" si="0"/>
        <v>45296</v>
      </c>
      <c r="G6" s="8">
        <f t="shared" si="0"/>
        <v>45297</v>
      </c>
      <c r="H6" s="8">
        <f t="shared" si="0"/>
        <v>45298</v>
      </c>
      <c r="I6" s="8">
        <f t="shared" si="0"/>
        <v>45299</v>
      </c>
      <c r="J6" s="8">
        <f t="shared" si="0"/>
        <v>45300</v>
      </c>
      <c r="K6" s="8">
        <f t="shared" si="0"/>
        <v>45301</v>
      </c>
      <c r="L6" s="8">
        <f t="shared" si="0"/>
        <v>45302</v>
      </c>
      <c r="M6" s="8">
        <f t="shared" si="0"/>
        <v>45303</v>
      </c>
      <c r="N6" s="8">
        <f t="shared" si="0"/>
        <v>45304</v>
      </c>
      <c r="O6" s="8">
        <f t="shared" si="0"/>
        <v>45305</v>
      </c>
      <c r="P6" s="8">
        <f t="shared" si="0"/>
        <v>45306</v>
      </c>
      <c r="Q6" s="8">
        <f t="shared" si="0"/>
        <v>45307</v>
      </c>
      <c r="R6" s="8">
        <f t="shared" si="0"/>
        <v>45308</v>
      </c>
      <c r="S6" s="8">
        <f t="shared" si="0"/>
        <v>45309</v>
      </c>
      <c r="T6" s="8">
        <f t="shared" si="0"/>
        <v>45310</v>
      </c>
      <c r="U6" s="8">
        <f t="shared" si="0"/>
        <v>45311</v>
      </c>
      <c r="V6" s="8">
        <f t="shared" si="0"/>
        <v>45312</v>
      </c>
      <c r="W6" s="8">
        <f t="shared" si="0"/>
        <v>45313</v>
      </c>
      <c r="X6" s="8">
        <f t="shared" si="0"/>
        <v>45314</v>
      </c>
      <c r="Y6" s="8">
        <f t="shared" si="0"/>
        <v>45315</v>
      </c>
      <c r="Z6" s="8">
        <f t="shared" si="0"/>
        <v>45316</v>
      </c>
      <c r="AA6" s="8">
        <f t="shared" si="0"/>
        <v>45317</v>
      </c>
      <c r="AB6" s="8">
        <f t="shared" si="0"/>
        <v>45318</v>
      </c>
      <c r="AC6" s="8">
        <f t="shared" si="0"/>
        <v>45319</v>
      </c>
      <c r="AD6" s="8">
        <f t="shared" si="0"/>
        <v>45320</v>
      </c>
      <c r="AE6" s="8">
        <f t="shared" si="0"/>
        <v>45321</v>
      </c>
      <c r="AF6" s="8">
        <f t="shared" si="0"/>
        <v>45322</v>
      </c>
    </row>
    <row r="7" spans="1:35" ht="15" customHeight="1" thickBot="1">
      <c r="A7" s="12" t="s">
        <v>23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8" spans="1:35" ht="3" customHeight="1" thickBot="1">
      <c r="A8" s="9"/>
      <c r="B8" s="18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</row>
    <row r="9" spans="1:35" ht="15" customHeight="1" thickBot="1">
      <c r="A9" s="12" t="s">
        <v>42</v>
      </c>
      <c r="B9" s="18"/>
      <c r="C9" s="19" t="s">
        <v>38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 t="s">
        <v>41</v>
      </c>
      <c r="Z9" s="19"/>
      <c r="AA9" s="19"/>
      <c r="AB9" s="19"/>
      <c r="AC9" s="19"/>
      <c r="AD9" s="19"/>
      <c r="AE9" s="19"/>
      <c r="AF9" s="19"/>
    </row>
    <row r="10" spans="1:35" ht="3" customHeight="1" thickBot="1">
      <c r="A10" s="9"/>
      <c r="B10" s="18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</row>
    <row r="11" spans="1:35" ht="15" customHeight="1" thickBot="1">
      <c r="A11" s="13" t="s">
        <v>24</v>
      </c>
      <c r="B11" s="18"/>
      <c r="C11" s="19"/>
      <c r="D11" s="19"/>
      <c r="E11" s="19"/>
      <c r="F11" s="19"/>
      <c r="G11" s="19"/>
      <c r="H11" s="19"/>
      <c r="I11" s="19"/>
      <c r="J11" s="19" t="s">
        <v>39</v>
      </c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</row>
    <row r="12" spans="1:35" ht="3" customHeight="1" thickBot="1">
      <c r="A12" s="9"/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H12" s="4" t="s">
        <v>22</v>
      </c>
      <c r="AI12" s="4">
        <v>2035</v>
      </c>
    </row>
    <row r="13" spans="1:35" ht="15" customHeight="1" thickBot="1">
      <c r="A13" s="12" t="s">
        <v>43</v>
      </c>
      <c r="B13" s="18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</row>
    <row r="14" spans="1:35" ht="3" customHeight="1" thickBot="1">
      <c r="A14" s="9"/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</row>
    <row r="15" spans="1:35" ht="15" customHeight="1" thickBot="1">
      <c r="A15" s="12" t="s">
        <v>26</v>
      </c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</row>
    <row r="16" spans="1:35" ht="3" customHeight="1" thickBot="1">
      <c r="A16" s="9"/>
      <c r="B16" s="11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</sheetData>
  <conditionalFormatting sqref="B6:AF16">
    <cfRule type="expression" dxfId="0" priority="1">
      <formula>WEEKDAY(B$6,2)&gt;5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atechange">
                <anchor moveWithCells="1">
                  <from>
                    <xdr:col>0</xdr:col>
                    <xdr:colOff>0</xdr:colOff>
                    <xdr:row>0</xdr:row>
                    <xdr:rowOff>7620</xdr:rowOff>
                  </from>
                  <to>
                    <xdr:col>1</xdr:col>
                    <xdr:colOff>0</xdr:colOff>
                    <xdr:row>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0]!datechange">
                <anchor moveWithCells="1">
                  <from>
                    <xdr:col>0</xdr:col>
                    <xdr:colOff>0</xdr:colOff>
                    <xdr:row>1</xdr:row>
                    <xdr:rowOff>30480</xdr:rowOff>
                  </from>
                  <to>
                    <xdr:col>1</xdr:col>
                    <xdr:colOff>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D8D0F-369A-4E2C-8226-217FB4E0665F}">
  <sheetPr codeName="Feuil2"/>
  <dimension ref="A1:H15"/>
  <sheetViews>
    <sheetView zoomScale="130" zoomScaleNormal="130" workbookViewId="0">
      <selection activeCell="H1" sqref="H1:H11"/>
    </sheetView>
  </sheetViews>
  <sheetFormatPr baseColWidth="10" defaultRowHeight="13.8"/>
  <cols>
    <col min="1" max="1" width="17.3984375" customWidth="1"/>
    <col min="2" max="2" width="13.09765625" customWidth="1"/>
    <col min="3" max="3" width="17.3984375" customWidth="1"/>
  </cols>
  <sheetData>
    <row r="1" spans="1:8">
      <c r="A1" t="s">
        <v>0</v>
      </c>
      <c r="B1">
        <f>Calendrier!A2+2023</f>
        <v>2024</v>
      </c>
      <c r="G1" s="4" t="s">
        <v>11</v>
      </c>
      <c r="H1" s="4">
        <v>2024</v>
      </c>
    </row>
    <row r="2" spans="1:8">
      <c r="G2" s="4" t="s">
        <v>12</v>
      </c>
      <c r="H2" s="4">
        <v>2025</v>
      </c>
    </row>
    <row r="3" spans="1:8">
      <c r="A3" t="s">
        <v>1</v>
      </c>
      <c r="B3" s="1">
        <f>DATE($B$1,1,1)</f>
        <v>45292</v>
      </c>
      <c r="C3" t="str">
        <f ca="1">_xlfn.FORMULATEXT(B3)</f>
        <v>=DATE($B$1;1;1)</v>
      </c>
      <c r="G3" s="4" t="s">
        <v>13</v>
      </c>
      <c r="H3" s="4">
        <v>2026</v>
      </c>
    </row>
    <row r="4" spans="1:8">
      <c r="A4" s="2" t="s">
        <v>2</v>
      </c>
      <c r="B4" s="1">
        <f>FLOOR(DAY(MINUTE(B1/38)/2+56)&amp;"/5/"&amp;B1,7)-34</f>
        <v>45382</v>
      </c>
      <c r="C4" t="str">
        <f t="shared" ref="C4:C15" ca="1" si="0">_xlfn.FORMULATEXT(B4)</f>
        <v>=PLANCHER(JOUR(MINUTE(B1/38)/2+56)&amp;"/5/"&amp;B1;7)-34</v>
      </c>
      <c r="G4" s="4" t="s">
        <v>14</v>
      </c>
      <c r="H4" s="4">
        <v>2027</v>
      </c>
    </row>
    <row r="5" spans="1:8">
      <c r="A5" t="s">
        <v>3</v>
      </c>
      <c r="B5" s="1">
        <f>B4+1</f>
        <v>45383</v>
      </c>
      <c r="C5" t="str">
        <f t="shared" ca="1" si="0"/>
        <v>=B4+1</v>
      </c>
      <c r="G5" s="4" t="s">
        <v>15</v>
      </c>
      <c r="H5" s="4">
        <v>2028</v>
      </c>
    </row>
    <row r="6" spans="1:8">
      <c r="A6" t="s">
        <v>4</v>
      </c>
      <c r="B6" s="1">
        <f>DATE($B$1,5,1)</f>
        <v>45413</v>
      </c>
      <c r="C6" t="str">
        <f t="shared" ca="1" si="0"/>
        <v>=DATE($B$1;5;1)</v>
      </c>
      <c r="G6" s="4" t="s">
        <v>16</v>
      </c>
      <c r="H6" s="4">
        <v>2029</v>
      </c>
    </row>
    <row r="7" spans="1:8">
      <c r="A7" s="3">
        <v>45420</v>
      </c>
      <c r="B7" s="1">
        <f>DATE($B$1,5,8)</f>
        <v>45420</v>
      </c>
      <c r="C7" t="str">
        <f t="shared" ca="1" si="0"/>
        <v>=DATE($B$1;5;8)</v>
      </c>
      <c r="G7" s="5" t="s">
        <v>17</v>
      </c>
      <c r="H7" s="5">
        <v>2030</v>
      </c>
    </row>
    <row r="8" spans="1:8">
      <c r="A8" t="s">
        <v>5</v>
      </c>
      <c r="B8" s="1">
        <f>B4+39</f>
        <v>45421</v>
      </c>
      <c r="C8" t="str">
        <f t="shared" ca="1" si="0"/>
        <v>=B4+39</v>
      </c>
      <c r="G8" s="5" t="s">
        <v>18</v>
      </c>
      <c r="H8" s="5">
        <v>2031</v>
      </c>
    </row>
    <row r="9" spans="1:8">
      <c r="A9" t="s">
        <v>6</v>
      </c>
      <c r="B9" s="1">
        <f>B4+49</f>
        <v>45431</v>
      </c>
      <c r="C9" t="str">
        <f t="shared" ca="1" si="0"/>
        <v>=B4+49</v>
      </c>
      <c r="G9" s="5" t="s">
        <v>19</v>
      </c>
      <c r="H9" s="5">
        <v>2032</v>
      </c>
    </row>
    <row r="10" spans="1:8">
      <c r="A10" t="s">
        <v>7</v>
      </c>
      <c r="B10" s="1">
        <f>B4+50</f>
        <v>45432</v>
      </c>
      <c r="C10" t="str">
        <f t="shared" ca="1" si="0"/>
        <v>=B4+50</v>
      </c>
      <c r="G10" s="5" t="s">
        <v>20</v>
      </c>
      <c r="H10" s="5">
        <v>2033</v>
      </c>
    </row>
    <row r="11" spans="1:8">
      <c r="A11" s="3">
        <v>45487</v>
      </c>
      <c r="B11" s="1">
        <f>DATE($B$1,7,14)</f>
        <v>45487</v>
      </c>
      <c r="C11" t="str">
        <f t="shared" ca="1" si="0"/>
        <v>=DATE($B$1;7;14)</v>
      </c>
      <c r="G11" s="6" t="s">
        <v>21</v>
      </c>
      <c r="H11" s="5">
        <v>2034</v>
      </c>
    </row>
    <row r="12" spans="1:8">
      <c r="A12" s="3">
        <v>45519</v>
      </c>
      <c r="B12" s="1">
        <f>DATE($B$1,8,15)</f>
        <v>45519</v>
      </c>
      <c r="C12" t="str">
        <f t="shared" ca="1" si="0"/>
        <v>=DATE($B$1;8;15)</v>
      </c>
    </row>
    <row r="13" spans="1:8">
      <c r="A13" t="s">
        <v>8</v>
      </c>
      <c r="B13" s="1">
        <f>DATE($B$1,11,1)</f>
        <v>45597</v>
      </c>
      <c r="C13" t="str">
        <f t="shared" ca="1" si="0"/>
        <v>=DATE($B$1;11;1)</v>
      </c>
    </row>
    <row r="14" spans="1:8">
      <c r="A14" t="s">
        <v>9</v>
      </c>
      <c r="B14" s="1">
        <f>DATE($B$1,11,11)</f>
        <v>45607</v>
      </c>
      <c r="C14" t="str">
        <f t="shared" ca="1" si="0"/>
        <v>=DATE($B$1;11;11)</v>
      </c>
    </row>
    <row r="15" spans="1:8">
      <c r="A15" t="s">
        <v>10</v>
      </c>
      <c r="B15" s="1">
        <f>DATE($B$1,12,25)</f>
        <v>45651</v>
      </c>
      <c r="C15" t="str">
        <f t="shared" ca="1" si="0"/>
        <v>=DATE($B$1;12;25)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8603E-DB90-4E19-91E1-F921B9C5BDA0}">
  <sheetPr codeName="Feuil3"/>
  <dimension ref="A1:C13"/>
  <sheetViews>
    <sheetView workbookViewId="0">
      <selection activeCell="C18" sqref="C18"/>
    </sheetView>
  </sheetViews>
  <sheetFormatPr baseColWidth="10" defaultRowHeight="13.8"/>
  <cols>
    <col min="2" max="2" width="11.19921875" style="15"/>
    <col min="3" max="3" width="25.09765625" customWidth="1"/>
  </cols>
  <sheetData>
    <row r="1" spans="1:3">
      <c r="A1" s="4" t="s">
        <v>27</v>
      </c>
      <c r="B1" s="15" t="s">
        <v>28</v>
      </c>
      <c r="C1" s="4" t="s">
        <v>29</v>
      </c>
    </row>
    <row r="2" spans="1:3">
      <c r="A2" t="s">
        <v>23</v>
      </c>
      <c r="B2" s="15">
        <v>45323</v>
      </c>
      <c r="C2" t="s">
        <v>30</v>
      </c>
    </row>
    <row r="3" spans="1:3">
      <c r="A3" t="s">
        <v>23</v>
      </c>
      <c r="B3" s="15">
        <v>45328</v>
      </c>
      <c r="C3" t="s">
        <v>31</v>
      </c>
    </row>
    <row r="4" spans="1:3">
      <c r="A4" t="s">
        <v>23</v>
      </c>
      <c r="B4" s="15">
        <v>45335</v>
      </c>
      <c r="C4" t="s">
        <v>32</v>
      </c>
    </row>
    <row r="5" spans="1:3">
      <c r="A5" t="s">
        <v>42</v>
      </c>
      <c r="B5" s="15">
        <v>45330</v>
      </c>
      <c r="C5" t="s">
        <v>33</v>
      </c>
    </row>
    <row r="6" spans="1:3">
      <c r="A6" t="s">
        <v>42</v>
      </c>
      <c r="B6" s="15">
        <v>45337</v>
      </c>
      <c r="C6" t="s">
        <v>34</v>
      </c>
    </row>
    <row r="7" spans="1:3">
      <c r="A7" t="s">
        <v>24</v>
      </c>
      <c r="B7" s="15">
        <v>45341</v>
      </c>
      <c r="C7" t="s">
        <v>35</v>
      </c>
    </row>
    <row r="8" spans="1:3">
      <c r="A8" t="s">
        <v>43</v>
      </c>
      <c r="B8" s="15">
        <v>45343</v>
      </c>
      <c r="C8" t="s">
        <v>36</v>
      </c>
    </row>
    <row r="9" spans="1:3">
      <c r="A9" t="s">
        <v>43</v>
      </c>
      <c r="B9" s="15">
        <v>45328</v>
      </c>
      <c r="C9" t="s">
        <v>37</v>
      </c>
    </row>
    <row r="10" spans="1:3">
      <c r="A10" t="s">
        <v>42</v>
      </c>
      <c r="B10" s="15">
        <v>45293</v>
      </c>
      <c r="C10" t="s">
        <v>38</v>
      </c>
    </row>
    <row r="11" spans="1:3">
      <c r="A11" t="s">
        <v>24</v>
      </c>
      <c r="B11" s="15">
        <v>45300</v>
      </c>
      <c r="C11" t="s">
        <v>39</v>
      </c>
    </row>
    <row r="12" spans="1:3">
      <c r="A12" t="s">
        <v>25</v>
      </c>
      <c r="B12" s="15">
        <v>45307</v>
      </c>
      <c r="C12" t="s">
        <v>40</v>
      </c>
    </row>
    <row r="13" spans="1:3">
      <c r="A13" t="s">
        <v>42</v>
      </c>
      <c r="B13" s="15">
        <v>45315</v>
      </c>
      <c r="C13" t="s">
        <v>41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Calendrier</vt:lpstr>
      <vt:lpstr>Feriés</vt:lpstr>
      <vt:lpstr>Données</vt:lpstr>
      <vt:lpstr>l_an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frederico Frederico</dc:creator>
  <cp:lastModifiedBy>François ROUZE</cp:lastModifiedBy>
  <cp:lastPrinted>2024-08-23T19:11:15Z</cp:lastPrinted>
  <dcterms:created xsi:type="dcterms:W3CDTF">2024-08-23T18:44:40Z</dcterms:created>
  <dcterms:modified xsi:type="dcterms:W3CDTF">2024-08-24T03:48:06Z</dcterms:modified>
</cp:coreProperties>
</file>